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imamaka_Duke\Documents\"/>
    </mc:Choice>
  </mc:AlternateContent>
  <xr:revisionPtr revIDLastSave="0" documentId="13_ncr:1_{41635265-EECF-4081-B54D-2841E6C00C96}" xr6:coauthVersionLast="47" xr6:coauthVersionMax="47" xr10:uidLastSave="{00000000-0000-0000-0000-000000000000}"/>
  <bookViews>
    <workbookView xWindow="-120" yWindow="-120" windowWidth="20730" windowHeight="11040" activeTab="1" xr2:uid="{04E2F42B-B0E7-C14E-A690-B41CAFCE17AF}"/>
  </bookViews>
  <sheets>
    <sheet name="Sheet2" sheetId="3" r:id="rId1"/>
    <sheet name="amazon" sheetId="1" r:id="rId2"/>
  </sheets>
  <calcPr calcId="191029"/>
  <pivotCaches>
    <pivotCache cacheId="0" r:id="rId3"/>
    <pivotCache cacheId="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304" i="1"/>
  <c r="H304" i="1" s="1"/>
  <c r="G305" i="1"/>
  <c r="H305" i="1" s="1"/>
  <c r="G306" i="1"/>
  <c r="H306" i="1" s="1"/>
  <c r="G307" i="1"/>
  <c r="H307" i="1" s="1"/>
  <c r="G308" i="1"/>
  <c r="H308" i="1" s="1"/>
  <c r="G309" i="1"/>
  <c r="H309" i="1" s="1"/>
  <c r="G310" i="1"/>
  <c r="H310" i="1" s="1"/>
  <c r="G311" i="1"/>
  <c r="H311" i="1" s="1"/>
  <c r="G312" i="1"/>
  <c r="H312" i="1" s="1"/>
  <c r="G313" i="1"/>
  <c r="H313" i="1" s="1"/>
  <c r="G314" i="1"/>
  <c r="H314"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4" i="1"/>
  <c r="H334" i="1" s="1"/>
  <c r="G335" i="1"/>
  <c r="H335" i="1" s="1"/>
  <c r="G336" i="1"/>
  <c r="H336" i="1" s="1"/>
  <c r="G337" i="1"/>
  <c r="H337" i="1" s="1"/>
  <c r="G338" i="1"/>
  <c r="H338" i="1" s="1"/>
  <c r="G339" i="1"/>
  <c r="H339" i="1" s="1"/>
  <c r="G340" i="1"/>
  <c r="H340" i="1" s="1"/>
  <c r="G341" i="1"/>
  <c r="H341" i="1" s="1"/>
  <c r="G342" i="1"/>
  <c r="H342" i="1" s="1"/>
  <c r="G343" i="1"/>
  <c r="H343" i="1" s="1"/>
  <c r="G344" i="1"/>
  <c r="H344" i="1" s="1"/>
  <c r="G345" i="1"/>
  <c r="H345" i="1" s="1"/>
  <c r="G346" i="1"/>
  <c r="H346"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59" i="1"/>
  <c r="H359" i="1" s="1"/>
  <c r="G360" i="1"/>
  <c r="H360" i="1" s="1"/>
  <c r="G361" i="1"/>
  <c r="H361" i="1" s="1"/>
  <c r="G362" i="1"/>
  <c r="H362" i="1" s="1"/>
  <c r="G363" i="1"/>
  <c r="H363" i="1" s="1"/>
  <c r="G364" i="1"/>
  <c r="H364" i="1" s="1"/>
  <c r="G365" i="1"/>
  <c r="H365" i="1" s="1"/>
  <c r="G366" i="1"/>
  <c r="H366" i="1" s="1"/>
  <c r="G367" i="1"/>
  <c r="H367" i="1" s="1"/>
  <c r="G368" i="1"/>
  <c r="H368"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2" i="1"/>
  <c r="H382" i="1" s="1"/>
  <c r="G383" i="1"/>
  <c r="H383" i="1" s="1"/>
  <c r="G384" i="1"/>
  <c r="H384" i="1" s="1"/>
  <c r="G385" i="1"/>
  <c r="H385" i="1" s="1"/>
  <c r="G386" i="1"/>
  <c r="H386"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G414" i="1"/>
  <c r="H414" i="1" s="1"/>
  <c r="G415" i="1"/>
  <c r="H415" i="1" s="1"/>
  <c r="G416" i="1"/>
  <c r="H416" i="1" s="1"/>
  <c r="G417" i="1"/>
  <c r="H417" i="1" s="1"/>
  <c r="G418" i="1"/>
  <c r="H418" i="1" s="1"/>
  <c r="G419" i="1"/>
  <c r="H419" i="1" s="1"/>
  <c r="G420" i="1"/>
  <c r="H420" i="1" s="1"/>
  <c r="G421" i="1"/>
  <c r="H421" i="1" s="1"/>
  <c r="G422" i="1"/>
  <c r="H422" i="1" s="1"/>
  <c r="G423" i="1"/>
  <c r="H423" i="1" s="1"/>
  <c r="G424" i="1"/>
  <c r="H424" i="1" s="1"/>
  <c r="G425" i="1"/>
  <c r="H425" i="1" s="1"/>
  <c r="G426" i="1"/>
  <c r="H426" i="1" s="1"/>
  <c r="G427" i="1"/>
  <c r="H427" i="1" s="1"/>
  <c r="G428" i="1"/>
  <c r="H428" i="1" s="1"/>
  <c r="G429" i="1"/>
  <c r="H429" i="1" s="1"/>
  <c r="G430" i="1"/>
  <c r="H430" i="1" s="1"/>
  <c r="G431" i="1"/>
  <c r="H431" i="1" s="1"/>
  <c r="G432" i="1"/>
  <c r="H432" i="1" s="1"/>
  <c r="G433" i="1"/>
  <c r="H433" i="1" s="1"/>
  <c r="G434" i="1"/>
  <c r="H434" i="1" s="1"/>
  <c r="G435" i="1"/>
  <c r="H435" i="1" s="1"/>
  <c r="G436" i="1"/>
  <c r="H436" i="1" s="1"/>
  <c r="G437" i="1"/>
  <c r="H437" i="1" s="1"/>
  <c r="G438" i="1"/>
  <c r="H438" i="1" s="1"/>
  <c r="G439" i="1"/>
  <c r="H439" i="1" s="1"/>
  <c r="G440" i="1"/>
  <c r="H440" i="1" s="1"/>
  <c r="G441" i="1"/>
  <c r="H441" i="1" s="1"/>
  <c r="G442" i="1"/>
  <c r="H442" i="1" s="1"/>
  <c r="G443" i="1"/>
  <c r="H443" i="1" s="1"/>
  <c r="G444" i="1"/>
  <c r="H444" i="1" s="1"/>
  <c r="G445" i="1"/>
  <c r="H445" i="1" s="1"/>
  <c r="G446" i="1"/>
  <c r="H446" i="1" s="1"/>
  <c r="G447" i="1"/>
  <c r="H447" i="1" s="1"/>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s="1"/>
  <c r="G483" i="1"/>
  <c r="H483" i="1" s="1"/>
  <c r="G484" i="1"/>
  <c r="H484" i="1" s="1"/>
  <c r="G485" i="1"/>
  <c r="H485" i="1" s="1"/>
  <c r="G486" i="1"/>
  <c r="H486" i="1" s="1"/>
  <c r="G487" i="1"/>
  <c r="H48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G515" i="1"/>
  <c r="H515" i="1" s="1"/>
  <c r="G516" i="1"/>
  <c r="H516" i="1" s="1"/>
  <c r="G517" i="1"/>
  <c r="H517" i="1" s="1"/>
  <c r="G518" i="1"/>
  <c r="H518" i="1" s="1"/>
  <c r="G519" i="1"/>
  <c r="H519"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G714" i="1"/>
  <c r="H714" i="1" s="1"/>
  <c r="G715" i="1"/>
  <c r="H715" i="1" s="1"/>
  <c r="G716" i="1"/>
  <c r="H716" i="1" s="1"/>
  <c r="G717" i="1"/>
  <c r="H717" i="1" s="1"/>
  <c r="G718" i="1"/>
  <c r="H718" i="1" s="1"/>
  <c r="G719" i="1"/>
  <c r="H719" i="1" s="1"/>
  <c r="G720" i="1"/>
  <c r="H720" i="1" s="1"/>
  <c r="G721" i="1"/>
  <c r="H721" i="1" s="1"/>
  <c r="G722" i="1"/>
  <c r="H722" i="1" s="1"/>
  <c r="G723" i="1"/>
  <c r="H723" i="1" s="1"/>
  <c r="G724" i="1"/>
  <c r="H724" i="1" s="1"/>
  <c r="G725" i="1"/>
  <c r="H725" i="1" s="1"/>
  <c r="G726" i="1"/>
  <c r="H726" i="1" s="1"/>
  <c r="G727" i="1"/>
  <c r="H727" i="1" s="1"/>
  <c r="G728" i="1"/>
  <c r="H728" i="1" s="1"/>
  <c r="G729" i="1"/>
  <c r="H729" i="1" s="1"/>
  <c r="G730" i="1"/>
  <c r="H730" i="1" s="1"/>
  <c r="G731" i="1"/>
  <c r="H731" i="1" s="1"/>
  <c r="G732" i="1"/>
  <c r="H732" i="1" s="1"/>
  <c r="G733" i="1"/>
  <c r="H733" i="1" s="1"/>
  <c r="G734" i="1"/>
  <c r="H734" i="1" s="1"/>
  <c r="G735" i="1"/>
  <c r="H735" i="1" s="1"/>
  <c r="G736" i="1"/>
  <c r="H736" i="1" s="1"/>
  <c r="G737" i="1"/>
  <c r="H737" i="1" s="1"/>
  <c r="G738" i="1"/>
  <c r="H738" i="1" s="1"/>
  <c r="G739" i="1"/>
  <c r="H739" i="1" s="1"/>
  <c r="G740" i="1"/>
  <c r="H740" i="1" s="1"/>
  <c r="G741" i="1"/>
  <c r="H741" i="1" s="1"/>
  <c r="G742" i="1"/>
  <c r="H742" i="1" s="1"/>
  <c r="G743" i="1"/>
  <c r="H743" i="1" s="1"/>
  <c r="G744" i="1"/>
  <c r="H744" i="1" s="1"/>
  <c r="G745" i="1"/>
  <c r="H745" i="1" s="1"/>
  <c r="G746" i="1"/>
  <c r="H746" i="1" s="1"/>
  <c r="G747" i="1"/>
  <c r="H747" i="1" s="1"/>
  <c r="G748" i="1"/>
  <c r="H748" i="1" s="1"/>
  <c r="G749" i="1"/>
  <c r="H749" i="1" s="1"/>
  <c r="G750" i="1"/>
  <c r="H750" i="1" s="1"/>
  <c r="G751" i="1"/>
  <c r="H751" i="1" s="1"/>
  <c r="G752" i="1"/>
  <c r="H752" i="1" s="1"/>
  <c r="G753" i="1"/>
  <c r="H753" i="1" s="1"/>
  <c r="G754" i="1"/>
  <c r="H754" i="1" s="1"/>
  <c r="G755" i="1"/>
  <c r="H755" i="1" s="1"/>
  <c r="G756" i="1"/>
  <c r="H756" i="1" s="1"/>
  <c r="G757" i="1"/>
  <c r="H757" i="1" s="1"/>
  <c r="G758" i="1"/>
  <c r="H758" i="1" s="1"/>
  <c r="G759" i="1"/>
  <c r="H759" i="1" s="1"/>
  <c r="G760" i="1"/>
  <c r="H760" i="1" s="1"/>
  <c r="G761" i="1"/>
  <c r="H761" i="1" s="1"/>
  <c r="G762" i="1"/>
  <c r="H762" i="1" s="1"/>
  <c r="G763" i="1"/>
  <c r="H763" i="1" s="1"/>
  <c r="G764" i="1"/>
  <c r="H764" i="1" s="1"/>
  <c r="G765" i="1"/>
  <c r="H765" i="1" s="1"/>
  <c r="G766" i="1"/>
  <c r="H766" i="1" s="1"/>
  <c r="G767" i="1"/>
  <c r="H767" i="1" s="1"/>
  <c r="G768" i="1"/>
  <c r="H768" i="1" s="1"/>
  <c r="G769" i="1"/>
  <c r="H769" i="1" s="1"/>
  <c r="G770" i="1"/>
  <c r="H770" i="1" s="1"/>
  <c r="G771" i="1"/>
  <c r="H771" i="1" s="1"/>
  <c r="G772" i="1"/>
  <c r="H772" i="1" s="1"/>
  <c r="G773" i="1"/>
  <c r="H773" i="1" s="1"/>
  <c r="G774" i="1"/>
  <c r="H774" i="1" s="1"/>
  <c r="G775" i="1"/>
  <c r="H775" i="1" s="1"/>
  <c r="G776" i="1"/>
  <c r="H776" i="1" s="1"/>
  <c r="G777" i="1"/>
  <c r="H777" i="1" s="1"/>
  <c r="G778" i="1"/>
  <c r="H778" i="1" s="1"/>
  <c r="G779" i="1"/>
  <c r="H779" i="1" s="1"/>
  <c r="G780" i="1"/>
  <c r="H780" i="1" s="1"/>
  <c r="G781" i="1"/>
  <c r="H781" i="1" s="1"/>
  <c r="G782" i="1"/>
  <c r="H782" i="1" s="1"/>
  <c r="G783" i="1"/>
  <c r="H783" i="1" s="1"/>
  <c r="G784" i="1"/>
  <c r="H784" i="1" s="1"/>
  <c r="G785" i="1"/>
  <c r="H785" i="1" s="1"/>
  <c r="G786" i="1"/>
  <c r="H786" i="1" s="1"/>
  <c r="G787" i="1"/>
  <c r="H787" i="1" s="1"/>
  <c r="G788" i="1"/>
  <c r="H788" i="1" s="1"/>
  <c r="G789" i="1"/>
  <c r="H789" i="1" s="1"/>
  <c r="G790" i="1"/>
  <c r="H790" i="1" s="1"/>
  <c r="G791" i="1"/>
  <c r="H791" i="1" s="1"/>
  <c r="G792" i="1"/>
  <c r="H792" i="1" s="1"/>
  <c r="G793" i="1"/>
  <c r="H793" i="1" s="1"/>
  <c r="G794" i="1"/>
  <c r="H794" i="1" s="1"/>
  <c r="G795" i="1"/>
  <c r="H795" i="1" s="1"/>
  <c r="G796" i="1"/>
  <c r="H796" i="1" s="1"/>
  <c r="G797" i="1"/>
  <c r="H797" i="1" s="1"/>
  <c r="G798" i="1"/>
  <c r="H798" i="1" s="1"/>
  <c r="G799" i="1"/>
  <c r="H799" i="1" s="1"/>
  <c r="G800" i="1"/>
  <c r="H800" i="1" s="1"/>
  <c r="G801" i="1"/>
  <c r="H801" i="1" s="1"/>
  <c r="G802" i="1"/>
  <c r="H802" i="1" s="1"/>
  <c r="G803" i="1"/>
  <c r="H803" i="1" s="1"/>
  <c r="G804" i="1"/>
  <c r="H804" i="1" s="1"/>
  <c r="G805" i="1"/>
  <c r="H805" i="1" s="1"/>
  <c r="G806" i="1"/>
  <c r="H806" i="1" s="1"/>
  <c r="G807" i="1"/>
  <c r="H807" i="1" s="1"/>
  <c r="G808" i="1"/>
  <c r="H808" i="1" s="1"/>
  <c r="G809" i="1"/>
  <c r="H809" i="1" s="1"/>
  <c r="G810" i="1"/>
  <c r="H810" i="1" s="1"/>
  <c r="G811" i="1"/>
  <c r="H811" i="1" s="1"/>
  <c r="G812" i="1"/>
  <c r="H812" i="1" s="1"/>
  <c r="G813" i="1"/>
  <c r="H813" i="1" s="1"/>
  <c r="G814" i="1"/>
  <c r="H814" i="1" s="1"/>
  <c r="G815" i="1"/>
  <c r="H815" i="1" s="1"/>
  <c r="G816" i="1"/>
  <c r="H816" i="1" s="1"/>
  <c r="G817" i="1"/>
  <c r="H817" i="1" s="1"/>
  <c r="G818" i="1"/>
  <c r="H818" i="1" s="1"/>
  <c r="G819" i="1"/>
  <c r="H819" i="1" s="1"/>
  <c r="G820" i="1"/>
  <c r="H820" i="1" s="1"/>
  <c r="G821" i="1"/>
  <c r="H821" i="1" s="1"/>
  <c r="G822" i="1"/>
  <c r="H822" i="1" s="1"/>
  <c r="G823" i="1"/>
  <c r="H823" i="1" s="1"/>
  <c r="G824" i="1"/>
  <c r="H824" i="1" s="1"/>
  <c r="G825" i="1"/>
  <c r="H825" i="1" s="1"/>
  <c r="G826" i="1"/>
  <c r="H826" i="1" s="1"/>
  <c r="G827" i="1"/>
  <c r="H827" i="1" s="1"/>
  <c r="G828" i="1"/>
  <c r="H828" i="1" s="1"/>
  <c r="G829" i="1"/>
  <c r="H829" i="1" s="1"/>
  <c r="G830" i="1"/>
  <c r="H830" i="1" s="1"/>
  <c r="G831" i="1"/>
  <c r="H831" i="1" s="1"/>
  <c r="G832" i="1"/>
  <c r="H832" i="1" s="1"/>
  <c r="G833" i="1"/>
  <c r="H833" i="1" s="1"/>
  <c r="G834" i="1"/>
  <c r="H834" i="1" s="1"/>
  <c r="G835" i="1"/>
  <c r="H835" i="1" s="1"/>
  <c r="G836" i="1"/>
  <c r="H836" i="1" s="1"/>
  <c r="G837" i="1"/>
  <c r="H837" i="1" s="1"/>
  <c r="G838" i="1"/>
  <c r="H838" i="1" s="1"/>
  <c r="G839" i="1"/>
  <c r="H839" i="1" s="1"/>
  <c r="G840" i="1"/>
  <c r="H840" i="1" s="1"/>
  <c r="G841" i="1"/>
  <c r="H841" i="1" s="1"/>
  <c r="G842" i="1"/>
  <c r="H842" i="1" s="1"/>
  <c r="G843" i="1"/>
  <c r="H843" i="1" s="1"/>
  <c r="G844" i="1"/>
  <c r="H844" i="1" s="1"/>
  <c r="G845" i="1"/>
  <c r="H845" i="1" s="1"/>
  <c r="G846" i="1"/>
  <c r="H846" i="1" s="1"/>
  <c r="G847" i="1"/>
  <c r="H847" i="1" s="1"/>
  <c r="G848" i="1"/>
  <c r="H848" i="1" s="1"/>
  <c r="G849" i="1"/>
  <c r="H849" i="1" s="1"/>
  <c r="G850" i="1"/>
  <c r="H850" i="1" s="1"/>
  <c r="G851" i="1"/>
  <c r="H851" i="1" s="1"/>
  <c r="G852" i="1"/>
  <c r="H852" i="1" s="1"/>
  <c r="G853" i="1"/>
  <c r="H853" i="1" s="1"/>
  <c r="G854" i="1"/>
  <c r="H854" i="1" s="1"/>
  <c r="G855" i="1"/>
  <c r="H855" i="1" s="1"/>
  <c r="G856" i="1"/>
  <c r="H856" i="1" s="1"/>
  <c r="G857" i="1"/>
  <c r="H857" i="1" s="1"/>
  <c r="G858" i="1"/>
  <c r="H858" i="1" s="1"/>
  <c r="G859" i="1"/>
  <c r="H859" i="1" s="1"/>
  <c r="G860" i="1"/>
  <c r="H860" i="1" s="1"/>
  <c r="G861" i="1"/>
  <c r="H861" i="1" s="1"/>
  <c r="G862" i="1"/>
  <c r="H862" i="1" s="1"/>
  <c r="G863" i="1"/>
  <c r="H863" i="1" s="1"/>
  <c r="G864" i="1"/>
  <c r="H864" i="1" s="1"/>
  <c r="G865" i="1"/>
  <c r="H865" i="1" s="1"/>
  <c r="G866" i="1"/>
  <c r="H866" i="1" s="1"/>
  <c r="G867" i="1"/>
  <c r="H867" i="1" s="1"/>
  <c r="G868" i="1"/>
  <c r="H868" i="1" s="1"/>
  <c r="G869" i="1"/>
  <c r="H869" i="1" s="1"/>
  <c r="G870" i="1"/>
  <c r="H870" i="1" s="1"/>
  <c r="G871" i="1"/>
  <c r="H871" i="1" s="1"/>
  <c r="G872" i="1"/>
  <c r="H872" i="1" s="1"/>
  <c r="G873" i="1"/>
  <c r="H873" i="1" s="1"/>
  <c r="G874" i="1"/>
  <c r="H874" i="1" s="1"/>
  <c r="G875" i="1"/>
  <c r="H875" i="1" s="1"/>
  <c r="G876" i="1"/>
  <c r="H876" i="1" s="1"/>
  <c r="G877" i="1"/>
  <c r="H877" i="1" s="1"/>
  <c r="G878" i="1"/>
  <c r="H878" i="1" s="1"/>
  <c r="G879" i="1"/>
  <c r="H879" i="1" s="1"/>
  <c r="G880" i="1"/>
  <c r="H880" i="1" s="1"/>
  <c r="G881" i="1"/>
  <c r="H881" i="1" s="1"/>
  <c r="G882" i="1"/>
  <c r="H882" i="1" s="1"/>
  <c r="G883" i="1"/>
  <c r="H883" i="1" s="1"/>
  <c r="G884" i="1"/>
  <c r="H884" i="1" s="1"/>
  <c r="G885" i="1"/>
  <c r="H885" i="1" s="1"/>
  <c r="G886" i="1"/>
  <c r="H886" i="1" s="1"/>
  <c r="G887" i="1"/>
  <c r="H887" i="1" s="1"/>
  <c r="G888" i="1"/>
  <c r="H888" i="1" s="1"/>
  <c r="G889" i="1"/>
  <c r="H889" i="1" s="1"/>
  <c r="G890" i="1"/>
  <c r="H890" i="1" s="1"/>
  <c r="G891" i="1"/>
  <c r="H891" i="1" s="1"/>
  <c r="G892" i="1"/>
  <c r="H892" i="1" s="1"/>
  <c r="G893" i="1"/>
  <c r="H893" i="1" s="1"/>
  <c r="G894" i="1"/>
  <c r="H894" i="1" s="1"/>
  <c r="G895" i="1"/>
  <c r="H895" i="1" s="1"/>
  <c r="G896" i="1"/>
  <c r="H896" i="1" s="1"/>
  <c r="G897" i="1"/>
  <c r="H897" i="1" s="1"/>
  <c r="G898" i="1"/>
  <c r="H898" i="1" s="1"/>
  <c r="G899" i="1"/>
  <c r="H899" i="1" s="1"/>
  <c r="G900" i="1"/>
  <c r="H900" i="1" s="1"/>
  <c r="G901" i="1"/>
  <c r="H901" i="1" s="1"/>
  <c r="G902" i="1"/>
  <c r="H902" i="1" s="1"/>
  <c r="G903" i="1"/>
  <c r="H903" i="1" s="1"/>
  <c r="G904" i="1"/>
  <c r="H904" i="1" s="1"/>
  <c r="G905" i="1"/>
  <c r="H905" i="1" s="1"/>
  <c r="G906" i="1"/>
  <c r="H906" i="1" s="1"/>
  <c r="G907" i="1"/>
  <c r="H907" i="1" s="1"/>
  <c r="G908" i="1"/>
  <c r="H908" i="1" s="1"/>
  <c r="G909" i="1"/>
  <c r="H909" i="1" s="1"/>
  <c r="G910" i="1"/>
  <c r="H910" i="1" s="1"/>
  <c r="G911" i="1"/>
  <c r="H911" i="1" s="1"/>
  <c r="G912" i="1"/>
  <c r="H912" i="1" s="1"/>
  <c r="G913" i="1"/>
  <c r="H913" i="1" s="1"/>
  <c r="G914" i="1"/>
  <c r="H914" i="1" s="1"/>
  <c r="G915" i="1"/>
  <c r="H915" i="1" s="1"/>
  <c r="G916" i="1"/>
  <c r="H916" i="1" s="1"/>
  <c r="G917" i="1"/>
  <c r="H917" i="1" s="1"/>
  <c r="G918" i="1"/>
  <c r="H918" i="1" s="1"/>
  <c r="G919" i="1"/>
  <c r="H919" i="1" s="1"/>
  <c r="G920" i="1"/>
  <c r="H920" i="1" s="1"/>
  <c r="G921" i="1"/>
  <c r="H921" i="1" s="1"/>
  <c r="G922" i="1"/>
  <c r="H922" i="1" s="1"/>
  <c r="G923" i="1"/>
  <c r="H923" i="1" s="1"/>
  <c r="G924" i="1"/>
  <c r="H924" i="1" s="1"/>
  <c r="G925" i="1"/>
  <c r="H925" i="1" s="1"/>
  <c r="G926" i="1"/>
  <c r="H926" i="1" s="1"/>
  <c r="G927" i="1"/>
  <c r="H927" i="1" s="1"/>
  <c r="G928" i="1"/>
  <c r="H928" i="1" s="1"/>
  <c r="G929" i="1"/>
  <c r="H929" i="1" s="1"/>
  <c r="G930" i="1"/>
  <c r="H930" i="1" s="1"/>
  <c r="G931" i="1"/>
  <c r="H931" i="1" s="1"/>
  <c r="G932" i="1"/>
  <c r="H932" i="1" s="1"/>
  <c r="G933" i="1"/>
  <c r="H933" i="1" s="1"/>
  <c r="G934" i="1"/>
  <c r="H934" i="1" s="1"/>
  <c r="G935" i="1"/>
  <c r="H935" i="1" s="1"/>
  <c r="G936" i="1"/>
  <c r="H936" i="1" s="1"/>
  <c r="G937" i="1"/>
  <c r="H937" i="1" s="1"/>
  <c r="G938" i="1"/>
  <c r="H938" i="1" s="1"/>
  <c r="G939" i="1"/>
  <c r="H939" i="1" s="1"/>
  <c r="G940" i="1"/>
  <c r="H940" i="1" s="1"/>
  <c r="G941" i="1"/>
  <c r="H941" i="1" s="1"/>
  <c r="G942" i="1"/>
  <c r="H942" i="1" s="1"/>
  <c r="G943" i="1"/>
  <c r="H943" i="1" s="1"/>
  <c r="G944" i="1"/>
  <c r="H944" i="1" s="1"/>
  <c r="G945" i="1"/>
  <c r="H945" i="1" s="1"/>
  <c r="G946" i="1"/>
  <c r="H946" i="1" s="1"/>
  <c r="G947" i="1"/>
  <c r="H947" i="1" s="1"/>
  <c r="G948" i="1"/>
  <c r="H948" i="1" s="1"/>
  <c r="G949" i="1"/>
  <c r="H949" i="1" s="1"/>
  <c r="G950" i="1"/>
  <c r="H950" i="1" s="1"/>
  <c r="G951" i="1"/>
  <c r="H951" i="1" s="1"/>
  <c r="G952" i="1"/>
  <c r="H952" i="1" s="1"/>
  <c r="G953" i="1"/>
  <c r="H953" i="1" s="1"/>
  <c r="G954" i="1"/>
  <c r="H954" i="1" s="1"/>
  <c r="G955" i="1"/>
  <c r="H955" i="1" s="1"/>
  <c r="G956" i="1"/>
  <c r="H956" i="1" s="1"/>
  <c r="G957" i="1"/>
  <c r="H957" i="1" s="1"/>
  <c r="G958" i="1"/>
  <c r="H958" i="1" s="1"/>
  <c r="G959" i="1"/>
  <c r="H959" i="1" s="1"/>
  <c r="G960" i="1"/>
  <c r="H960" i="1" s="1"/>
  <c r="G961" i="1"/>
  <c r="H961" i="1" s="1"/>
  <c r="G962" i="1"/>
  <c r="H962" i="1" s="1"/>
  <c r="G963" i="1"/>
  <c r="H963" i="1" s="1"/>
  <c r="G964" i="1"/>
  <c r="H964" i="1" s="1"/>
  <c r="G965" i="1"/>
  <c r="H965" i="1" s="1"/>
  <c r="G966" i="1"/>
  <c r="H966" i="1" s="1"/>
  <c r="G967" i="1"/>
  <c r="H967" i="1" s="1"/>
  <c r="G968" i="1"/>
  <c r="H968" i="1" s="1"/>
  <c r="G969" i="1"/>
  <c r="H969" i="1" s="1"/>
  <c r="G970" i="1"/>
  <c r="H970" i="1" s="1"/>
  <c r="G971" i="1"/>
  <c r="H971" i="1" s="1"/>
  <c r="G972" i="1"/>
  <c r="H972" i="1" s="1"/>
  <c r="G973" i="1"/>
  <c r="H973" i="1" s="1"/>
  <c r="G974" i="1"/>
  <c r="H974" i="1" s="1"/>
  <c r="G975" i="1"/>
  <c r="H975" i="1" s="1"/>
  <c r="G976" i="1"/>
  <c r="H976" i="1" s="1"/>
  <c r="G977" i="1"/>
  <c r="H977" i="1" s="1"/>
  <c r="G978" i="1"/>
  <c r="H978" i="1" s="1"/>
  <c r="G979" i="1"/>
  <c r="H979" i="1" s="1"/>
  <c r="G980" i="1"/>
  <c r="H980" i="1" s="1"/>
  <c r="G981" i="1"/>
  <c r="H981" i="1" s="1"/>
  <c r="G982" i="1"/>
  <c r="H982" i="1" s="1"/>
  <c r="G983" i="1"/>
  <c r="H983" i="1" s="1"/>
  <c r="G984" i="1"/>
  <c r="H984" i="1" s="1"/>
  <c r="G985" i="1"/>
  <c r="H985" i="1" s="1"/>
  <c r="G986" i="1"/>
  <c r="H986" i="1" s="1"/>
  <c r="G987" i="1"/>
  <c r="H987" i="1" s="1"/>
  <c r="G988" i="1"/>
  <c r="H988" i="1" s="1"/>
  <c r="G989" i="1"/>
  <c r="H989" i="1" s="1"/>
  <c r="G990" i="1"/>
  <c r="H990" i="1" s="1"/>
  <c r="G991" i="1"/>
  <c r="H991" i="1" s="1"/>
  <c r="G992" i="1"/>
  <c r="H992" i="1" s="1"/>
  <c r="G993" i="1"/>
  <c r="H993" i="1" s="1"/>
  <c r="G994" i="1"/>
  <c r="H994" i="1" s="1"/>
  <c r="G995" i="1"/>
  <c r="H995" i="1" s="1"/>
  <c r="G996" i="1"/>
  <c r="H996" i="1" s="1"/>
  <c r="G997" i="1"/>
  <c r="H997" i="1" s="1"/>
  <c r="G998" i="1"/>
  <c r="H998" i="1" s="1"/>
  <c r="G999" i="1"/>
  <c r="H999" i="1" s="1"/>
  <c r="G1000" i="1"/>
  <c r="H1000" i="1" s="1"/>
  <c r="G1001" i="1"/>
  <c r="H1001" i="1" s="1"/>
  <c r="G1002" i="1"/>
  <c r="H1002" i="1" s="1"/>
  <c r="G1003" i="1"/>
  <c r="H1003" i="1" s="1"/>
  <c r="G1004" i="1"/>
  <c r="H1004" i="1" s="1"/>
  <c r="G1005" i="1"/>
  <c r="H1005" i="1" s="1"/>
  <c r="G1006" i="1"/>
  <c r="H1006" i="1" s="1"/>
  <c r="G1007" i="1"/>
  <c r="H1007" i="1" s="1"/>
  <c r="G1008" i="1"/>
  <c r="H1008" i="1" s="1"/>
  <c r="G1009" i="1"/>
  <c r="H1009" i="1" s="1"/>
  <c r="G1010" i="1"/>
  <c r="H1010" i="1" s="1"/>
  <c r="G1011" i="1"/>
  <c r="H1011" i="1" s="1"/>
  <c r="G1012" i="1"/>
  <c r="H1012" i="1" s="1"/>
  <c r="G1013" i="1"/>
  <c r="H1013" i="1" s="1"/>
  <c r="G1014" i="1"/>
  <c r="H1014" i="1" s="1"/>
  <c r="G1015" i="1"/>
  <c r="H1015" i="1" s="1"/>
  <c r="G1016" i="1"/>
  <c r="H1016" i="1" s="1"/>
  <c r="G1017" i="1"/>
  <c r="H1017" i="1" s="1"/>
  <c r="G1018" i="1"/>
  <c r="H1018" i="1" s="1"/>
  <c r="G1019" i="1"/>
  <c r="H1019" i="1" s="1"/>
  <c r="G1020" i="1"/>
  <c r="H1020" i="1" s="1"/>
  <c r="G1021" i="1"/>
  <c r="H1021" i="1" s="1"/>
  <c r="G1022" i="1"/>
  <c r="H1022" i="1" s="1"/>
  <c r="G1023" i="1"/>
  <c r="H1023" i="1" s="1"/>
  <c r="G1024" i="1"/>
  <c r="H1024" i="1" s="1"/>
  <c r="G1025" i="1"/>
  <c r="H1025" i="1" s="1"/>
  <c r="G1026" i="1"/>
  <c r="H1026" i="1" s="1"/>
  <c r="G1027" i="1"/>
  <c r="H1027" i="1" s="1"/>
  <c r="G1028" i="1"/>
  <c r="H1028" i="1" s="1"/>
  <c r="G1029" i="1"/>
  <c r="H1029" i="1" s="1"/>
  <c r="G1030" i="1"/>
  <c r="H1030" i="1" s="1"/>
  <c r="G1031" i="1"/>
  <c r="H1031" i="1" s="1"/>
  <c r="G1032" i="1"/>
  <c r="H1032" i="1" s="1"/>
  <c r="G1033" i="1"/>
  <c r="H1033" i="1" s="1"/>
  <c r="G1034" i="1"/>
  <c r="H1034" i="1" s="1"/>
  <c r="G1035" i="1"/>
  <c r="H1035" i="1" s="1"/>
  <c r="G1036" i="1"/>
  <c r="H1036" i="1" s="1"/>
  <c r="G1037" i="1"/>
  <c r="H1037" i="1" s="1"/>
  <c r="G1038" i="1"/>
  <c r="H1038" i="1" s="1"/>
  <c r="G1039" i="1"/>
  <c r="H1039" i="1" s="1"/>
  <c r="G1040" i="1"/>
  <c r="H1040" i="1" s="1"/>
  <c r="G1041" i="1"/>
  <c r="H1041" i="1" s="1"/>
  <c r="G1042" i="1"/>
  <c r="H1042" i="1" s="1"/>
  <c r="G1043" i="1"/>
  <c r="H1043" i="1" s="1"/>
  <c r="G1044" i="1"/>
  <c r="H1044" i="1" s="1"/>
  <c r="G1045" i="1"/>
  <c r="H1045" i="1" s="1"/>
  <c r="G1046" i="1"/>
  <c r="H1046" i="1" s="1"/>
  <c r="G1047" i="1"/>
  <c r="H1047" i="1" s="1"/>
  <c r="G1048" i="1"/>
  <c r="H1048" i="1" s="1"/>
  <c r="G1049" i="1"/>
  <c r="H1049" i="1" s="1"/>
  <c r="G1050" i="1"/>
  <c r="H1050" i="1" s="1"/>
  <c r="G1051" i="1"/>
  <c r="H1051" i="1" s="1"/>
  <c r="G1052" i="1"/>
  <c r="H1052" i="1" s="1"/>
  <c r="G1053" i="1"/>
  <c r="H1053" i="1" s="1"/>
  <c r="G1054" i="1"/>
  <c r="H1054" i="1" s="1"/>
  <c r="G1055" i="1"/>
  <c r="H1055" i="1" s="1"/>
  <c r="G1056" i="1"/>
  <c r="H1056" i="1" s="1"/>
  <c r="G1057" i="1"/>
  <c r="H1057" i="1" s="1"/>
  <c r="G1058" i="1"/>
  <c r="H1058" i="1" s="1"/>
  <c r="G1059" i="1"/>
  <c r="H1059" i="1" s="1"/>
  <c r="G1060" i="1"/>
  <c r="H1060" i="1" s="1"/>
  <c r="G1061" i="1"/>
  <c r="H1061" i="1" s="1"/>
  <c r="G1062" i="1"/>
  <c r="H1062" i="1" s="1"/>
  <c r="G1063" i="1"/>
  <c r="H1063" i="1" s="1"/>
  <c r="G1064" i="1"/>
  <c r="H1064" i="1" s="1"/>
  <c r="G1065" i="1"/>
  <c r="H1065" i="1" s="1"/>
  <c r="G1066" i="1"/>
  <c r="H1066" i="1" s="1"/>
  <c r="G1067" i="1"/>
  <c r="H1067" i="1" s="1"/>
  <c r="G1068" i="1"/>
  <c r="H1068" i="1" s="1"/>
  <c r="G1069" i="1"/>
  <c r="H1069" i="1" s="1"/>
  <c r="G1070" i="1"/>
  <c r="H1070" i="1" s="1"/>
  <c r="G1071" i="1"/>
  <c r="H1071" i="1" s="1"/>
  <c r="G1072" i="1"/>
  <c r="H1072" i="1" s="1"/>
  <c r="G1073" i="1"/>
  <c r="H1073" i="1" s="1"/>
  <c r="G1074" i="1"/>
  <c r="H1074" i="1" s="1"/>
  <c r="G1075" i="1"/>
  <c r="H1075" i="1" s="1"/>
  <c r="G1076" i="1"/>
  <c r="H1076" i="1" s="1"/>
  <c r="G1077" i="1"/>
  <c r="H1077" i="1" s="1"/>
  <c r="G1078" i="1"/>
  <c r="H1078" i="1" s="1"/>
  <c r="G1079" i="1"/>
  <c r="H1079" i="1" s="1"/>
  <c r="G1080" i="1"/>
  <c r="H1080" i="1" s="1"/>
  <c r="G1081" i="1"/>
  <c r="H1081" i="1" s="1"/>
  <c r="G1082" i="1"/>
  <c r="H1082" i="1" s="1"/>
  <c r="G1083" i="1"/>
  <c r="H1083" i="1" s="1"/>
  <c r="G1084" i="1"/>
  <c r="H1084" i="1" s="1"/>
  <c r="G1085" i="1"/>
  <c r="H1085" i="1" s="1"/>
  <c r="G1086" i="1"/>
  <c r="H1086" i="1" s="1"/>
  <c r="G1087" i="1"/>
  <c r="H1087" i="1" s="1"/>
  <c r="G1088" i="1"/>
  <c r="H1088" i="1" s="1"/>
  <c r="G1089" i="1"/>
  <c r="H1089" i="1" s="1"/>
  <c r="G1090" i="1"/>
  <c r="H1090" i="1" s="1"/>
  <c r="G1091" i="1"/>
  <c r="H1091" i="1" s="1"/>
  <c r="G1092" i="1"/>
  <c r="H1092" i="1" s="1"/>
  <c r="G1093" i="1"/>
  <c r="H1093" i="1" s="1"/>
  <c r="G1094" i="1"/>
  <c r="H1094" i="1" s="1"/>
  <c r="G1095" i="1"/>
  <c r="H1095" i="1" s="1"/>
  <c r="G1096" i="1"/>
  <c r="H1096" i="1" s="1"/>
  <c r="G1097" i="1"/>
  <c r="H1097" i="1" s="1"/>
  <c r="G1098" i="1"/>
  <c r="H1098" i="1" s="1"/>
  <c r="G1099" i="1"/>
  <c r="H1099" i="1" s="1"/>
  <c r="G1100" i="1"/>
  <c r="H1100" i="1" s="1"/>
  <c r="G1101" i="1"/>
  <c r="H1101" i="1" s="1"/>
  <c r="G1102" i="1"/>
  <c r="H1102" i="1" s="1"/>
  <c r="G1103" i="1"/>
  <c r="H1103" i="1" s="1"/>
  <c r="G1104" i="1"/>
  <c r="H1104" i="1" s="1"/>
  <c r="G1105" i="1"/>
  <c r="H1105" i="1" s="1"/>
  <c r="G1106" i="1"/>
  <c r="H1106" i="1" s="1"/>
  <c r="G1107" i="1"/>
  <c r="H1107" i="1" s="1"/>
  <c r="G1108" i="1"/>
  <c r="H1108" i="1" s="1"/>
  <c r="G1109" i="1"/>
  <c r="H1109" i="1" s="1"/>
  <c r="G1110" i="1"/>
  <c r="H1110" i="1" s="1"/>
  <c r="G1111" i="1"/>
  <c r="H1111" i="1" s="1"/>
  <c r="G1112" i="1"/>
  <c r="H1112" i="1" s="1"/>
  <c r="G1113" i="1"/>
  <c r="H1113" i="1" s="1"/>
  <c r="G1114" i="1"/>
  <c r="H1114" i="1" s="1"/>
  <c r="G1115" i="1"/>
  <c r="H1115" i="1" s="1"/>
  <c r="G1116" i="1"/>
  <c r="H1116" i="1" s="1"/>
  <c r="G1117" i="1"/>
  <c r="H1117" i="1" s="1"/>
  <c r="G1118" i="1"/>
  <c r="H1118" i="1" s="1"/>
  <c r="G1119" i="1"/>
  <c r="H1119" i="1" s="1"/>
  <c r="G1120" i="1"/>
  <c r="H1120" i="1" s="1"/>
  <c r="G1121" i="1"/>
  <c r="H1121" i="1" s="1"/>
  <c r="G1122" i="1"/>
  <c r="H1122" i="1" s="1"/>
  <c r="G1123" i="1"/>
  <c r="H1123" i="1" s="1"/>
  <c r="G1124" i="1"/>
  <c r="H1124" i="1" s="1"/>
  <c r="G1125" i="1"/>
  <c r="H1125" i="1" s="1"/>
  <c r="G1126" i="1"/>
  <c r="H1126" i="1" s="1"/>
  <c r="G1127" i="1"/>
  <c r="H1127" i="1" s="1"/>
  <c r="G1128" i="1"/>
  <c r="H1128" i="1" s="1"/>
  <c r="G1129" i="1"/>
  <c r="H1129" i="1" s="1"/>
  <c r="G1130" i="1"/>
  <c r="H1130" i="1" s="1"/>
  <c r="G1131" i="1"/>
  <c r="H1131" i="1" s="1"/>
  <c r="G1132" i="1"/>
  <c r="H1132" i="1" s="1"/>
  <c r="G1133" i="1"/>
  <c r="H1133" i="1" s="1"/>
  <c r="G1134" i="1"/>
  <c r="H1134" i="1" s="1"/>
  <c r="G1135" i="1"/>
  <c r="H1135" i="1" s="1"/>
  <c r="G1136" i="1"/>
  <c r="H1136" i="1" s="1"/>
  <c r="G1137" i="1"/>
  <c r="H1137" i="1" s="1"/>
  <c r="G1138" i="1"/>
  <c r="H1138" i="1" s="1"/>
  <c r="G1139" i="1"/>
  <c r="H1139" i="1" s="1"/>
  <c r="G1140" i="1"/>
  <c r="H1140" i="1" s="1"/>
  <c r="G1141" i="1"/>
  <c r="H1141" i="1" s="1"/>
  <c r="G1142" i="1"/>
  <c r="H1142" i="1" s="1"/>
  <c r="G1143" i="1"/>
  <c r="H1143" i="1" s="1"/>
  <c r="G1144" i="1"/>
  <c r="H1144" i="1" s="1"/>
  <c r="G1145" i="1"/>
  <c r="H1145" i="1" s="1"/>
  <c r="G1146" i="1"/>
  <c r="H1146" i="1" s="1"/>
  <c r="G1147" i="1"/>
  <c r="H1147" i="1" s="1"/>
  <c r="G1148" i="1"/>
  <c r="H1148" i="1" s="1"/>
  <c r="G1149" i="1"/>
  <c r="H1149" i="1" s="1"/>
  <c r="G1150" i="1"/>
  <c r="H1150" i="1" s="1"/>
  <c r="G1151" i="1"/>
  <c r="H1151" i="1" s="1"/>
  <c r="G1152" i="1"/>
  <c r="H1152" i="1" s="1"/>
  <c r="G1153" i="1"/>
  <c r="H1153" i="1" s="1"/>
  <c r="G1154" i="1"/>
  <c r="H1154" i="1" s="1"/>
  <c r="G1155" i="1"/>
  <c r="H1155" i="1" s="1"/>
  <c r="G1156" i="1"/>
  <c r="H1156" i="1" s="1"/>
  <c r="G1157" i="1"/>
  <c r="H1157" i="1" s="1"/>
  <c r="G1158" i="1"/>
  <c r="H1158" i="1" s="1"/>
  <c r="G1159" i="1"/>
  <c r="H1159" i="1" s="1"/>
  <c r="G1160" i="1"/>
  <c r="H1160" i="1" s="1"/>
  <c r="G1161" i="1"/>
  <c r="H1161" i="1" s="1"/>
  <c r="G1162" i="1"/>
  <c r="H1162" i="1" s="1"/>
  <c r="G1163" i="1"/>
  <c r="H1163" i="1" s="1"/>
  <c r="G1164" i="1"/>
  <c r="H1164" i="1" s="1"/>
  <c r="G1165" i="1"/>
  <c r="H1165" i="1" s="1"/>
  <c r="G1166" i="1"/>
  <c r="H1166" i="1" s="1"/>
  <c r="G1167" i="1"/>
  <c r="H1167" i="1" s="1"/>
  <c r="G1168" i="1"/>
  <c r="H1168" i="1" s="1"/>
  <c r="G1169" i="1"/>
  <c r="H1169" i="1" s="1"/>
  <c r="G1170" i="1"/>
  <c r="H1170" i="1" s="1"/>
  <c r="G1171" i="1"/>
  <c r="H1171" i="1" s="1"/>
  <c r="G1172" i="1"/>
  <c r="H1172" i="1" s="1"/>
  <c r="G1173" i="1"/>
  <c r="H1173" i="1" s="1"/>
  <c r="G1174" i="1"/>
  <c r="H1174" i="1" s="1"/>
  <c r="G1175" i="1"/>
  <c r="H1175" i="1" s="1"/>
  <c r="G1176" i="1"/>
  <c r="H1176" i="1" s="1"/>
  <c r="G1177" i="1"/>
  <c r="H1177" i="1" s="1"/>
  <c r="G1178" i="1"/>
  <c r="H1178" i="1" s="1"/>
  <c r="G1179" i="1"/>
  <c r="H1179" i="1" s="1"/>
  <c r="G1180" i="1"/>
  <c r="H1180" i="1" s="1"/>
  <c r="G1181" i="1"/>
  <c r="H1181" i="1" s="1"/>
  <c r="G1182" i="1"/>
  <c r="H1182" i="1" s="1"/>
  <c r="G1183" i="1"/>
  <c r="H1183" i="1" s="1"/>
  <c r="G1184" i="1"/>
  <c r="H1184" i="1" s="1"/>
  <c r="G1185" i="1"/>
  <c r="H1185" i="1" s="1"/>
  <c r="G1186" i="1"/>
  <c r="H1186" i="1" s="1"/>
  <c r="G1187" i="1"/>
  <c r="H1187" i="1" s="1"/>
  <c r="G1188" i="1"/>
  <c r="H1188" i="1" s="1"/>
  <c r="G1189" i="1"/>
  <c r="H1189" i="1" s="1"/>
  <c r="G1190" i="1"/>
  <c r="H1190" i="1" s="1"/>
  <c r="G1191" i="1"/>
  <c r="H1191" i="1" s="1"/>
  <c r="G1192" i="1"/>
  <c r="H1192" i="1" s="1"/>
  <c r="G1193" i="1"/>
  <c r="H1193" i="1" s="1"/>
  <c r="G1194" i="1"/>
  <c r="H1194" i="1" s="1"/>
  <c r="G1195" i="1"/>
  <c r="H1195" i="1" s="1"/>
  <c r="G1196" i="1"/>
  <c r="H1196" i="1" s="1"/>
  <c r="G1197" i="1"/>
  <c r="H1197" i="1" s="1"/>
  <c r="G1198" i="1"/>
  <c r="H1198" i="1" s="1"/>
  <c r="G1199" i="1"/>
  <c r="H1199" i="1" s="1"/>
  <c r="G1200" i="1"/>
  <c r="H1200" i="1" s="1"/>
  <c r="G1201" i="1"/>
  <c r="H1201" i="1" s="1"/>
  <c r="G1202" i="1"/>
  <c r="H1202" i="1" s="1"/>
  <c r="G1203" i="1"/>
  <c r="H1203" i="1" s="1"/>
  <c r="G1204" i="1"/>
  <c r="H1204" i="1" s="1"/>
  <c r="G1205" i="1"/>
  <c r="H1205" i="1" s="1"/>
  <c r="G1206" i="1"/>
  <c r="H1206" i="1" s="1"/>
  <c r="G1207" i="1"/>
  <c r="H1207" i="1" s="1"/>
  <c r="G1208" i="1"/>
  <c r="H1208" i="1" s="1"/>
  <c r="G1209" i="1"/>
  <c r="H1209" i="1" s="1"/>
  <c r="G1210" i="1"/>
  <c r="H1210" i="1" s="1"/>
  <c r="G1211" i="1"/>
  <c r="H1211" i="1" s="1"/>
  <c r="G1212" i="1"/>
  <c r="H1212" i="1" s="1"/>
  <c r="G1213" i="1"/>
  <c r="H1213" i="1" s="1"/>
  <c r="G1214" i="1"/>
  <c r="H1214" i="1" s="1"/>
  <c r="G1215" i="1"/>
  <c r="H1215" i="1" s="1"/>
  <c r="G1216" i="1"/>
  <c r="H1216" i="1" s="1"/>
  <c r="G1217" i="1"/>
  <c r="H1217" i="1" s="1"/>
  <c r="G1218" i="1"/>
  <c r="H1218" i="1" s="1"/>
  <c r="G1219" i="1"/>
  <c r="H1219" i="1" s="1"/>
  <c r="G1220" i="1"/>
  <c r="H1220" i="1" s="1"/>
  <c r="G1221" i="1"/>
  <c r="H1221" i="1" s="1"/>
  <c r="G1222" i="1"/>
  <c r="H1222" i="1" s="1"/>
  <c r="G1223" i="1"/>
  <c r="H1223" i="1" s="1"/>
  <c r="G1224" i="1"/>
  <c r="H1224" i="1" s="1"/>
  <c r="G1225" i="1"/>
  <c r="H1225" i="1" s="1"/>
  <c r="G1226" i="1"/>
  <c r="H1226" i="1" s="1"/>
  <c r="G1227" i="1"/>
  <c r="H1227" i="1" s="1"/>
  <c r="G1228" i="1"/>
  <c r="H1228" i="1" s="1"/>
  <c r="G1229" i="1"/>
  <c r="H1229" i="1" s="1"/>
  <c r="G1230" i="1"/>
  <c r="H1230" i="1" s="1"/>
  <c r="G1231" i="1"/>
  <c r="H1231" i="1" s="1"/>
  <c r="G1232" i="1"/>
  <c r="H1232" i="1" s="1"/>
  <c r="G1233" i="1"/>
  <c r="H1233" i="1" s="1"/>
  <c r="G1234" i="1"/>
  <c r="H1234" i="1" s="1"/>
  <c r="G1235" i="1"/>
  <c r="H1235" i="1" s="1"/>
  <c r="G1236" i="1"/>
  <c r="H1236" i="1" s="1"/>
  <c r="G1237" i="1"/>
  <c r="H1237" i="1" s="1"/>
  <c r="G1238" i="1"/>
  <c r="H1238" i="1" s="1"/>
  <c r="G1239" i="1"/>
  <c r="H1239" i="1" s="1"/>
  <c r="G1240" i="1"/>
  <c r="H1240" i="1" s="1"/>
  <c r="G1241" i="1"/>
  <c r="H1241" i="1" s="1"/>
  <c r="G1242" i="1"/>
  <c r="H1242" i="1" s="1"/>
  <c r="G1243" i="1"/>
  <c r="H1243" i="1" s="1"/>
  <c r="G1244" i="1"/>
  <c r="H1244" i="1" s="1"/>
  <c r="G1245" i="1"/>
  <c r="H1245" i="1" s="1"/>
  <c r="G1246" i="1"/>
  <c r="H1246" i="1" s="1"/>
  <c r="G1247" i="1"/>
  <c r="H1247" i="1" s="1"/>
  <c r="G1248" i="1"/>
  <c r="H1248" i="1" s="1"/>
  <c r="G1249" i="1"/>
  <c r="H1249" i="1" s="1"/>
  <c r="G1250" i="1"/>
  <c r="H1250" i="1" s="1"/>
  <c r="G1251" i="1"/>
  <c r="H1251" i="1" s="1"/>
  <c r="G1252" i="1"/>
  <c r="H1252" i="1" s="1"/>
  <c r="G1253" i="1"/>
  <c r="H1253" i="1" s="1"/>
  <c r="G1254" i="1"/>
  <c r="H1254" i="1" s="1"/>
  <c r="G1255" i="1"/>
  <c r="H1255" i="1" s="1"/>
  <c r="G1256" i="1"/>
  <c r="H1256" i="1" s="1"/>
  <c r="G1257" i="1"/>
  <c r="H1257" i="1" s="1"/>
  <c r="G1258" i="1"/>
  <c r="H1258" i="1" s="1"/>
  <c r="G1259" i="1"/>
  <c r="H1259" i="1" s="1"/>
  <c r="G1260" i="1"/>
  <c r="H1260" i="1" s="1"/>
  <c r="G1261" i="1"/>
  <c r="H1261" i="1" s="1"/>
  <c r="G1262" i="1"/>
  <c r="H1262" i="1" s="1"/>
  <c r="G1263" i="1"/>
  <c r="H1263" i="1" s="1"/>
  <c r="G1264" i="1"/>
  <c r="H1264" i="1" s="1"/>
  <c r="G1265" i="1"/>
  <c r="H1265" i="1" s="1"/>
  <c r="G1266" i="1"/>
  <c r="H1266" i="1" s="1"/>
  <c r="G1267" i="1"/>
  <c r="H1267" i="1" s="1"/>
  <c r="G1268" i="1"/>
  <c r="H1268" i="1" s="1"/>
  <c r="G1269" i="1"/>
  <c r="H1269" i="1" s="1"/>
  <c r="G1270" i="1"/>
  <c r="H1270" i="1" s="1"/>
  <c r="G1271" i="1"/>
  <c r="H1271" i="1" s="1"/>
  <c r="G1272" i="1"/>
  <c r="H1272" i="1" s="1"/>
  <c r="G1273" i="1"/>
  <c r="H1273" i="1" s="1"/>
  <c r="G1274" i="1"/>
  <c r="H1274" i="1" s="1"/>
  <c r="G1275" i="1"/>
  <c r="H1275" i="1" s="1"/>
  <c r="G1276" i="1"/>
  <c r="H1276" i="1" s="1"/>
  <c r="G1277" i="1"/>
  <c r="H1277" i="1" s="1"/>
  <c r="G1278" i="1"/>
  <c r="H1278" i="1" s="1"/>
  <c r="G1279" i="1"/>
  <c r="H1279" i="1" s="1"/>
  <c r="G1280" i="1"/>
  <c r="H1280" i="1" s="1"/>
  <c r="G1281" i="1"/>
  <c r="H1281" i="1" s="1"/>
  <c r="G1282" i="1"/>
  <c r="H1282" i="1" s="1"/>
  <c r="G1283" i="1"/>
  <c r="H1283" i="1" s="1"/>
  <c r="G1284" i="1"/>
  <c r="H1284" i="1" s="1"/>
  <c r="G1285" i="1"/>
  <c r="H1285" i="1" s="1"/>
  <c r="G1286" i="1"/>
  <c r="H1286" i="1" s="1"/>
  <c r="G1287" i="1"/>
  <c r="H1287" i="1" s="1"/>
  <c r="G1288" i="1"/>
  <c r="H1288" i="1" s="1"/>
  <c r="G1289" i="1"/>
  <c r="H1289" i="1" s="1"/>
  <c r="G1290" i="1"/>
  <c r="H1290" i="1" s="1"/>
  <c r="G1291" i="1"/>
  <c r="H1291" i="1" s="1"/>
  <c r="G1292" i="1"/>
  <c r="H1292" i="1" s="1"/>
  <c r="G1293" i="1"/>
  <c r="H1293" i="1" s="1"/>
  <c r="G1294" i="1"/>
  <c r="H1294" i="1" s="1"/>
  <c r="G1295" i="1"/>
  <c r="H1295" i="1" s="1"/>
  <c r="G1296" i="1"/>
  <c r="H1296" i="1" s="1"/>
  <c r="G1297" i="1"/>
  <c r="H1297" i="1" s="1"/>
  <c r="G1298" i="1"/>
  <c r="H1298" i="1" s="1"/>
  <c r="G1299" i="1"/>
  <c r="H1299" i="1" s="1"/>
  <c r="G1300" i="1"/>
  <c r="H1300" i="1" s="1"/>
  <c r="G1301" i="1"/>
  <c r="H1301" i="1" s="1"/>
  <c r="G1302" i="1"/>
  <c r="H1302" i="1" s="1"/>
  <c r="G1303" i="1"/>
  <c r="H1303" i="1" s="1"/>
  <c r="G1304" i="1"/>
  <c r="H1304" i="1" s="1"/>
  <c r="G1305" i="1"/>
  <c r="H1305" i="1" s="1"/>
  <c r="G1306" i="1"/>
  <c r="H1306" i="1" s="1"/>
  <c r="G1307" i="1"/>
  <c r="H1307" i="1" s="1"/>
  <c r="G1308" i="1"/>
  <c r="H1308" i="1" s="1"/>
  <c r="G1309" i="1"/>
  <c r="H1309" i="1" s="1"/>
  <c r="G1310" i="1"/>
  <c r="H1310" i="1" s="1"/>
  <c r="G1311" i="1"/>
  <c r="H1311" i="1" s="1"/>
  <c r="G1312" i="1"/>
  <c r="H1312" i="1" s="1"/>
  <c r="G1313" i="1"/>
  <c r="H1313" i="1" s="1"/>
  <c r="G1314" i="1"/>
  <c r="H1314" i="1" s="1"/>
  <c r="G1315" i="1"/>
  <c r="H1315" i="1" s="1"/>
  <c r="G1316" i="1"/>
  <c r="H1316" i="1" s="1"/>
  <c r="G1317" i="1"/>
  <c r="H1317" i="1" s="1"/>
  <c r="G1318" i="1"/>
  <c r="H1318" i="1" s="1"/>
  <c r="G1319" i="1"/>
  <c r="H1319" i="1" s="1"/>
  <c r="G1320" i="1"/>
  <c r="H1320" i="1" s="1"/>
  <c r="G1321" i="1"/>
  <c r="H1321" i="1" s="1"/>
  <c r="G1322" i="1"/>
  <c r="H1322" i="1" s="1"/>
  <c r="G1323" i="1"/>
  <c r="H1323" i="1" s="1"/>
  <c r="G1324" i="1"/>
  <c r="H1324" i="1" s="1"/>
  <c r="G1325" i="1"/>
  <c r="H1325" i="1" s="1"/>
  <c r="G1326" i="1"/>
  <c r="H1326" i="1" s="1"/>
  <c r="G1327" i="1"/>
  <c r="H1327" i="1" s="1"/>
  <c r="G1328" i="1"/>
  <c r="H1328" i="1" s="1"/>
  <c r="G1329" i="1"/>
  <c r="H1329" i="1" s="1"/>
  <c r="G1330" i="1"/>
  <c r="H1330" i="1" s="1"/>
  <c r="G1331" i="1"/>
  <c r="H1331" i="1" s="1"/>
  <c r="G1332" i="1"/>
  <c r="H1332" i="1" s="1"/>
  <c r="G1333" i="1"/>
  <c r="H1333" i="1" s="1"/>
  <c r="G1334" i="1"/>
  <c r="H1334" i="1" s="1"/>
  <c r="G1335" i="1"/>
  <c r="H1335" i="1" s="1"/>
  <c r="G1336" i="1"/>
  <c r="H1336" i="1" s="1"/>
  <c r="G1337" i="1"/>
  <c r="H1337" i="1" s="1"/>
  <c r="G1338" i="1"/>
  <c r="H1338" i="1" s="1"/>
  <c r="G1339" i="1"/>
  <c r="H1339" i="1" s="1"/>
  <c r="G1340" i="1"/>
  <c r="H1340" i="1" s="1"/>
  <c r="G1341" i="1"/>
  <c r="H1341" i="1" s="1"/>
  <c r="G1342" i="1"/>
  <c r="H1342" i="1" s="1"/>
  <c r="G1343" i="1"/>
  <c r="H1343" i="1" s="1"/>
  <c r="G1344" i="1"/>
  <c r="H1344" i="1" s="1"/>
  <c r="G1345" i="1"/>
  <c r="H1345" i="1" s="1"/>
  <c r="G1346" i="1"/>
  <c r="H1346" i="1" s="1"/>
  <c r="G1347" i="1"/>
  <c r="H1347" i="1" s="1"/>
  <c r="G1348" i="1"/>
  <c r="H1348" i="1" s="1"/>
  <c r="G1349" i="1"/>
  <c r="H1349" i="1" s="1"/>
  <c r="G1350" i="1"/>
  <c r="H1350" i="1" s="1"/>
  <c r="G1351" i="1"/>
  <c r="H1351" i="1" s="1"/>
  <c r="G1352" i="1"/>
  <c r="H1352" i="1" s="1"/>
  <c r="G1353" i="1"/>
  <c r="H1353" i="1" s="1"/>
  <c r="G1354" i="1"/>
  <c r="H1354" i="1" s="1"/>
  <c r="G1355" i="1"/>
  <c r="H1355" i="1" s="1"/>
  <c r="G1356" i="1"/>
  <c r="H1356" i="1" s="1"/>
  <c r="G1357" i="1"/>
  <c r="H1357" i="1" s="1"/>
  <c r="G1358" i="1"/>
  <c r="H1358" i="1" s="1"/>
  <c r="G1359" i="1"/>
  <c r="H1359" i="1" s="1"/>
  <c r="G1360" i="1"/>
  <c r="H1360" i="1" s="1"/>
  <c r="G1361" i="1"/>
  <c r="H1361" i="1" s="1"/>
  <c r="G1362" i="1"/>
  <c r="H1362" i="1" s="1"/>
  <c r="G1363" i="1"/>
  <c r="H1363" i="1" s="1"/>
  <c r="G1364" i="1"/>
  <c r="H1364" i="1" s="1"/>
  <c r="G1365" i="1"/>
  <c r="H1365" i="1" s="1"/>
  <c r="G1366" i="1"/>
  <c r="H1366" i="1" s="1"/>
  <c r="G1367" i="1"/>
  <c r="H1367" i="1" s="1"/>
  <c r="G1368" i="1"/>
  <c r="H1368" i="1" s="1"/>
  <c r="G1369" i="1"/>
  <c r="H1369" i="1" s="1"/>
  <c r="G1370" i="1"/>
  <c r="H1370" i="1" s="1"/>
  <c r="G1371" i="1"/>
  <c r="H1371" i="1" s="1"/>
  <c r="G1372" i="1"/>
  <c r="H1372" i="1" s="1"/>
  <c r="G1373" i="1"/>
  <c r="H1373" i="1" s="1"/>
  <c r="G1374" i="1"/>
  <c r="H1374" i="1" s="1"/>
  <c r="G1375" i="1"/>
  <c r="H1375" i="1" s="1"/>
  <c r="G1376" i="1"/>
  <c r="H1376" i="1" s="1"/>
  <c r="G1377" i="1"/>
  <c r="H1377" i="1" s="1"/>
  <c r="G1378" i="1"/>
  <c r="H1378" i="1" s="1"/>
  <c r="G1379" i="1"/>
  <c r="H1379" i="1" s="1"/>
  <c r="G1380" i="1"/>
  <c r="H1380" i="1" s="1"/>
  <c r="G1381" i="1"/>
  <c r="H1381" i="1" s="1"/>
  <c r="G1382" i="1"/>
  <c r="H1382" i="1" s="1"/>
  <c r="G1383" i="1"/>
  <c r="H1383" i="1" s="1"/>
  <c r="G1384" i="1"/>
  <c r="H1384" i="1" s="1"/>
  <c r="G1385" i="1"/>
  <c r="H1385" i="1" s="1"/>
  <c r="G1386" i="1"/>
  <c r="H1386" i="1" s="1"/>
  <c r="G1387" i="1"/>
  <c r="H1387" i="1" s="1"/>
  <c r="G1388" i="1"/>
  <c r="H1388" i="1" s="1"/>
  <c r="G1389" i="1"/>
  <c r="H1389" i="1" s="1"/>
  <c r="G1390" i="1"/>
  <c r="H1390" i="1" s="1"/>
  <c r="G1391" i="1"/>
  <c r="H1391" i="1" s="1"/>
  <c r="G1392" i="1"/>
  <c r="H1392" i="1" s="1"/>
  <c r="G1393" i="1"/>
  <c r="H1393" i="1" s="1"/>
  <c r="G1394" i="1"/>
  <c r="H1394" i="1" s="1"/>
  <c r="G1395" i="1"/>
  <c r="H1395" i="1" s="1"/>
  <c r="G1396" i="1"/>
  <c r="H1396" i="1" s="1"/>
  <c r="G2" i="1"/>
  <c r="H2" i="1" s="1"/>
</calcChain>
</file>

<file path=xl/sharedStrings.xml><?xml version="1.0" encoding="utf-8"?>
<sst xmlns="http://schemas.openxmlformats.org/spreadsheetml/2006/main" count="8021" uniqueCount="4140">
  <si>
    <t>product_id</t>
  </si>
  <si>
    <t>category</t>
  </si>
  <si>
    <t>discounted_price</t>
  </si>
  <si>
    <t>actual_price</t>
  </si>
  <si>
    <t>discount_percentage</t>
  </si>
  <si>
    <t>rating</t>
  </si>
  <si>
    <t>rating_count</t>
  </si>
  <si>
    <t>review_content</t>
  </si>
  <si>
    <t>B07JW9H4J1</t>
  </si>
  <si>
    <t>Computers&amp;Accessories|Accessories&amp;Peripherals|Cables&amp;Accessories|Cables|USBCables</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</si>
  <si>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</si>
  <si>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</si>
  <si>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</si>
  <si>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</si>
  <si>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Not quite durable and sturdy,https://m.media-amazon.com/images/W/WEBP_402378-T1/images/I/71rIggrbUCL._SY88.jpg,Working good,https://m.media-amazon.com/images/W/WEBP_402378-T1/images/I/61bKp9YO6wL._SY88.jpg,Product,Very nice product,Working well,It's a really nice product</t>
  </si>
  <si>
    <t>B08HDJ86NZ</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</si>
  <si>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</si>
  <si>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</si>
  <si>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B08Y1TFSP6</t>
  </si>
  <si>
    <t>It's a good product.,Like,Very good item strong and useful USB cableValue for moneyThanks to amazon and producer,https://m.media-amazon.com/images/I/51112ZRE-1L._SY88.jpg,Good,Nice product and useful product,-,Sturdy but does not support 33w charging</t>
  </si>
  <si>
    <t>B08WRWPM22</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</si>
  <si>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</si>
  <si>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</si>
  <si>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</si>
  <si>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</si>
  <si>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Computers&amp;Accessories|NetworkingDevices|NetworkAdapters|WirelessUSBAdapters</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</si>
  <si>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</si>
  <si>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</si>
  <si>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B08CF3D7QR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</si>
  <si>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</si>
  <si>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</si>
  <si>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B07KSMBL2H</t>
  </si>
  <si>
    <t>Electronics|HomeTheater,TV&amp;Video|Accessories|Cables|HDMICables</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</si>
  <si>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</si>
  <si>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</si>
  <si>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</si>
  <si>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</si>
  <si>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</si>
  <si>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</si>
  <si>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</si>
  <si>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</si>
  <si>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Electronics|HomeTheater,TV&amp;Video|Televisions|SmartTelevisions</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</si>
  <si>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</si>
  <si>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</si>
  <si>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B08WRBG3XW</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</si>
  <si>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</si>
  <si>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</si>
  <si>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</si>
  <si>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</si>
  <si>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B085194JFL</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</si>
  <si>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</si>
  <si>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</si>
  <si>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</si>
  <si>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</si>
  <si>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 Cable For Smartphone (Black)</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</si>
  <si>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</si>
  <si>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</si>
  <si>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B01M4GGIVU</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</si>
  <si>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</si>
  <si>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</si>
  <si>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</si>
  <si>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</si>
  <si>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</si>
  <si>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</si>
  <si>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</si>
  <si>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</si>
  <si>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</si>
  <si>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</si>
  <si>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</si>
  <si>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</si>
  <si>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B08QSC1XY8</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</si>
  <si>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</si>
  <si>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</si>
  <si>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</si>
  <si>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</si>
  <si>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</si>
  <si>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</si>
  <si>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</si>
  <si>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</si>
  <si>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 Usb-C To Lightning Cable, Fast Charging Mfi Certified Smartphone, Iphone Charger (6-Foot, Dark Grey)</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</si>
  <si>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</si>
  <si>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</si>
  <si>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</si>
  <si>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</si>
  <si>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</si>
  <si>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</si>
  <si>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</si>
  <si>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</si>
  <si>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</si>
  <si>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</si>
  <si>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B07JW1Y6XV</t>
  </si>
  <si>
    <t>B07KRCW6LZ</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</si>
  <si>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</si>
  <si>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</si>
  <si>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B07XJYYH7L</t>
  </si>
  <si>
    <t>Wecool Nylon Braided Multifunction Fast Charging Cable For Android Smartphone, Ios And Type C Usb Devices, 3 In 1 Charging Cable, 3A, (3 Feet) (Black)</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</si>
  <si>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</si>
  <si>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</si>
  <si>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</si>
  <si>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</si>
  <si>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B09L8DSSFH</t>
  </si>
  <si>
    <t>Electronics|HomeTheater,TV&amp;Video|Accessories|RemoteControls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</si>
  <si>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</si>
  <si>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</si>
  <si>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 Fast Charging Cable For Android Smartphone,Personal Computer,Printer With Gold Plated Connectors (6 Feet, Black)</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</si>
  <si>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</si>
  <si>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</si>
  <si>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</si>
  <si>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</si>
  <si>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B082T6V3DT</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</si>
  <si>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</si>
  <si>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</si>
  <si>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Electronics|HomeTheater,TV&amp;Video|Televisions|StandardTelevisions</t>
  </si>
  <si>
    <t>B0BFWGBX61</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</si>
  <si>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</si>
  <si>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</si>
  <si>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 Remote</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</si>
  <si>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</si>
  <si>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</si>
  <si>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B09Q5SWVBJ</t>
  </si>
  <si>
    <t>B0B4DT8MKT</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</si>
  <si>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</si>
  <si>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</si>
  <si>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</si>
  <si>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</si>
  <si>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</si>
  <si>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</si>
  <si>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</si>
  <si>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</si>
  <si>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</si>
  <si>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</si>
  <si>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</si>
  <si>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</si>
  <si>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</si>
  <si>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</si>
  <si>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B09Q8HMKZX</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</si>
  <si>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</si>
  <si>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</si>
  <si>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</si>
  <si>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</si>
  <si>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Electronics|HomeTheater,TV&amp;Video|Accessories|TVMounts,Stands&amp;Turntables|TVWall&amp;CeilingMounts</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</si>
  <si>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</si>
  <si>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</si>
  <si>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</si>
  <si>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</si>
  <si>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</si>
  <si>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</si>
  <si>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</si>
  <si>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</si>
  <si>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B08R69VDHT</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</si>
  <si>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</si>
  <si>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</si>
  <si>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</si>
  <si>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</si>
  <si>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</si>
  <si>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</si>
  <si>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B09ZPM4C2C</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</si>
  <si>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</si>
  <si>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</si>
  <si>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</si>
  <si>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</si>
  <si>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</si>
  <si>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</si>
  <si>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</si>
  <si>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 Braided Data Sync And Charging Cable For Iphone, Ipad Tablet (Red, Black)</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</si>
  <si>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</si>
  <si>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</si>
  <si>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 To Type C Pvc Data Sync And 2A 480Mbps Data Sync, Tough Fast Charging Long Cable For Usb Type C Devices, Charging Adapter (White, 1 Meter) - Xcd-C12</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</si>
  <si>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</si>
  <si>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</si>
  <si>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</si>
  <si>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</si>
  <si>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</si>
  <si>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</si>
  <si>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 C Fast Charger Cable Fast Charging Usb C Cable/Cord Compatible For Samsung Galaxy S10E S10 S9 S8 Plus S10+,Note 10 Note 9 Note 8,S20,M31S,M40,Realme X3,Pixel 2 Xl (3 Ft Pack Of 1,Grey)</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</si>
  <si>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</si>
  <si>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</si>
  <si>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B0B1YZX72F</t>
  </si>
  <si>
    <t>B092BJMT8Q</t>
  </si>
  <si>
    <t>B0BMXMLSMM</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</si>
  <si>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</si>
  <si>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</si>
  <si>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</si>
  <si>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</si>
  <si>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</si>
  <si>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</si>
  <si>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</si>
  <si>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B08HDH26JX</t>
  </si>
  <si>
    <t>B09VT6JKRP</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</si>
  <si>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</si>
  <si>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</si>
  <si>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</si>
  <si>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</si>
  <si>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</si>
  <si>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</si>
  <si>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</si>
  <si>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</si>
  <si>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</si>
  <si>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</si>
  <si>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</si>
  <si>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</si>
  <si>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</si>
  <si>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</si>
  <si>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</si>
  <si>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</si>
  <si>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</si>
  <si>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</si>
  <si>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</si>
  <si>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</si>
  <si>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</si>
  <si>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</si>
  <si>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</si>
  <si>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</si>
  <si>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Wayona Type C To Type C Long Fast Charging Cable Type C Charger Cord Compatible With Samsung S22 S20 S20 Fe 2022 S22 Ultra S21 Ultra A70 A51 A53 A33 A73 M51 M31 M33 M53 (Grey, 2M, 65W, 6Ft)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</si>
  <si>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</si>
  <si>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</si>
  <si>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Wayona Nylon Braided 2M / 6Ft Fast Charge Usb To Lightning Data Sync And Charging Cable For Iphone, Ipad Tablet (6 Ft Pack Of 1, Grey)</t>
  </si>
  <si>
    <t>B0981XSZJ7</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</si>
  <si>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</si>
  <si>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</si>
  <si>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</si>
  <si>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</si>
  <si>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</si>
  <si>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</si>
  <si>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</si>
  <si>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</si>
  <si>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B09YL9SN9B</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</si>
  <si>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</si>
  <si>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</si>
  <si>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B09TT6BFDX</t>
  </si>
  <si>
    <t>Good product,Good,Nice product, fits exactly.,Good product,Fantastic remote cover to buy. It fits the LG 2022 model's UQ80 as well...A very good product.,Done the job but value high.,Product isn't bad, but the rate is very Expensive.,Nice</t>
  </si>
  <si>
    <t>B09KH58JZR</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</si>
  <si>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</si>
  <si>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</si>
  <si>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</si>
  <si>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</si>
  <si>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</si>
  <si>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</si>
  <si>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B0B21C4BMX</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</si>
  <si>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</si>
  <si>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</si>
  <si>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 Lightning To Type C Cable, Tough Unbreakable Braided Fast Charging For Iphone, Ipad, Air Pods, 3.3 Feet (1 Meters)    White</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</si>
  <si>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</si>
  <si>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</si>
  <si>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</si>
  <si>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</si>
  <si>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</si>
  <si>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</si>
  <si>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</si>
  <si>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</si>
  <si>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B015OW3M1W</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</si>
  <si>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</si>
  <si>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</si>
  <si>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</si>
  <si>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</si>
  <si>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</si>
  <si>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</si>
  <si>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</si>
  <si>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</si>
  <si>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Electronics|HomeTheater,TV&amp;Video|Accessories|Cables|RCACables</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</si>
  <si>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</si>
  <si>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</si>
  <si>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B09QGZM8QB</t>
  </si>
  <si>
    <t>Wayona Usb Type C 65W 6Ft/2M Long Fast Charging Cable Compatible For Samsung S22 S20 Fe S21 Ultra A33 A53 A01 A73 A70 A51 M33 M53 M51 M31(2M, Black)</t>
  </si>
  <si>
    <t>B08L4SBJRY</t>
  </si>
  <si>
    <t>Electronics|HomeAudio|Accessories|SpeakerAccessories|Mounts</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</si>
  <si>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</si>
  <si>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</si>
  <si>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</si>
  <si>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</si>
  <si>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</si>
  <si>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</si>
  <si>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</si>
  <si>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</si>
  <si>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B08TGG316Z</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</si>
  <si>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</si>
  <si>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</si>
  <si>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</si>
  <si>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</si>
  <si>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B08PSQRW2T</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</si>
  <si>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</si>
  <si>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</si>
  <si>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B08RX8G496</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</si>
  <si>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</si>
  <si>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</si>
  <si>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B08CS3BT4L</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</si>
  <si>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</si>
  <si>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</si>
  <si>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</si>
  <si>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</si>
  <si>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</si>
  <si>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</si>
  <si>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</si>
  <si>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</si>
  <si>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Electronics|HomeTheater,TV&amp;Video|Accessories|Cables|OpticalCables</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</si>
  <si>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</si>
  <si>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</si>
  <si>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</si>
  <si>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</si>
  <si>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</si>
  <si>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</si>
  <si>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B08PV1X771</t>
  </si>
  <si>
    <t>B07YTNKVJQ</t>
  </si>
  <si>
    <t>B0117H7GZ6</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</si>
  <si>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</si>
  <si>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</si>
  <si>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tv on off not working, so difficult to battery really a bad product</t>
  </si>
  <si>
    <t>B084N133Y7</t>
  </si>
  <si>
    <t>Belkin Apple Certified Lightning To Type C Cable, Fast Charging For Iphone, Ipad, Air Pods, 3.3 Feet (1 Meters)    White</t>
  </si>
  <si>
    <t>B088Z1YWBC</t>
  </si>
  <si>
    <t>Electronics|HomeTheater,TV&amp;Video|Projectors</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</si>
  <si>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</si>
  <si>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</si>
  <si>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</si>
  <si>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</si>
  <si>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</si>
  <si>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</si>
  <si>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</si>
  <si>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</si>
  <si>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B08R69WBN7</t>
  </si>
  <si>
    <t>B0B3RHX6B6</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</si>
  <si>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</si>
  <si>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</si>
  <si>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</si>
  <si>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</si>
  <si>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</si>
  <si>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</si>
  <si>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B09JKNF147</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</si>
  <si>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</si>
  <si>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</si>
  <si>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</si>
  <si>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</si>
  <si>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</si>
  <si>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</si>
  <si>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</si>
  <si>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</si>
  <si>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B09YLYB9PB</t>
  </si>
  <si>
    <t>B08CTNJ985</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</si>
  <si>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</si>
  <si>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</si>
  <si>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Product is good in quality. Working good with my i phone 7.,Good quality and really fast charging and packing is also like original one worth product,Good product and good quality,Working well with iphone11.,</t>
  </si>
  <si>
    <t>B09LHXNZLR</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</si>
  <si>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</si>
  <si>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</si>
  <si>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</si>
  <si>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</si>
  <si>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B0B3MQXNFB</t>
  </si>
  <si>
    <t>B08XMSKKMM</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</si>
  <si>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</si>
  <si>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</si>
  <si>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</si>
  <si>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</si>
  <si>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</si>
  <si>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</si>
  <si>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</si>
  <si>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</si>
  <si>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B07CWNJLPC</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</si>
  <si>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</si>
  <si>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</si>
  <si>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</si>
  <si>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</si>
  <si>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B08WKG2MWT</t>
  </si>
  <si>
    <t>Wayona Usb C 65W Fast Charging Cable Compatible For Tablets Samsung S22 S20 S10 S20Fe S21 S21 Ultra A70 A51 A71 A50S M31 M51 M31S M53 5G (1M, Black)</t>
  </si>
  <si>
    <t>B0B466C3G4</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</si>
  <si>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</si>
  <si>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</si>
  <si>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B07MDRGHWQ</t>
  </si>
  <si>
    <t>B07DC4RZPY</t>
  </si>
  <si>
    <t>B0B15GSPQW</t>
  </si>
  <si>
    <t>B08GJNM9N7</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</si>
  <si>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</si>
  <si>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</si>
  <si>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</si>
  <si>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</si>
  <si>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</si>
  <si>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</si>
  <si>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</si>
  <si>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</si>
  <si>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</si>
  <si>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</si>
  <si>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</si>
  <si>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</si>
  <si>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</si>
  <si>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</si>
  <si>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</si>
  <si>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</si>
  <si>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</si>
  <si>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</si>
  <si>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</si>
  <si>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</si>
  <si>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</si>
  <si>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Perfect hdmi cable for boat soundbar and lg smart tv,This product is overpriced,Value for money &amp; good quality product,Quality product,Good üëç,Good quality,Good,It's ok to purchase for and as arc port</t>
  </si>
  <si>
    <t>B00RGLI0ZS</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</si>
  <si>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</si>
  <si>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</si>
  <si>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</si>
  <si>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</si>
  <si>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</si>
  <si>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</si>
  <si>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</si>
  <si>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</si>
  <si>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</si>
  <si>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</si>
  <si>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</si>
  <si>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</si>
  <si>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</si>
  <si>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</si>
  <si>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B0B8SSZ76F</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</si>
  <si>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</si>
  <si>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</si>
  <si>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</si>
  <si>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</si>
  <si>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Nice product,Nice product,Ok good,,Good,‡§Ö‡§ö‡•ç‡§õ‡§æ,Only for home drama and cinema experienceGood to buy in this price rangeReview after two months its working fine without any issues,</t>
  </si>
  <si>
    <t>B095JQVC7N</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</si>
  <si>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</si>
  <si>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</si>
  <si>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</si>
  <si>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</si>
  <si>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Electronics|HomeAudio|Accessories|Adapters</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</si>
  <si>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</si>
  <si>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</si>
  <si>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</si>
  <si>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</si>
  <si>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Wayona Nylon Braided Usb Syncing And Charging Cable Sync And Charging Cable For Iphone, Ipad (3 Ft, Black) - Pack Of 2</t>
  </si>
  <si>
    <t>B09127FZCK</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</si>
  <si>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</si>
  <si>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</si>
  <si>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</si>
  <si>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</si>
  <si>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B07YZG8PPY</t>
  </si>
  <si>
    <t>Electronics|HomeTheater,TV&amp;Video|SatelliteEquipment|SatelliteReceivers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</si>
  <si>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</si>
  <si>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</si>
  <si>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</si>
  <si>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</si>
  <si>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</si>
  <si>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</si>
  <si>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</si>
  <si>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</si>
  <si>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Product is not working after 2 months,Boatüíï,Nice product,Worth a buy,Really satisfying quality and product is still working fine.,Worth itSame as original,Not worthy,Thik aaw</t>
  </si>
  <si>
    <t>B07PFJ5VQD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</si>
  <si>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</si>
  <si>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</si>
  <si>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Computers&amp;Accessories|Accessories&amp;Peripherals|Cables&amp;Accessories|Cables|DVICables</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</si>
  <si>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</si>
  <si>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</si>
  <si>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</si>
  <si>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</si>
  <si>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</si>
  <si>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</si>
  <si>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</si>
  <si>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</si>
  <si>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B084MZYBTV</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</si>
  <si>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</si>
  <si>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</si>
  <si>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</si>
  <si>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</si>
  <si>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</si>
  <si>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</si>
  <si>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</si>
  <si>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</si>
  <si>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 Speaker Wire - 50 Feet</t>
  </si>
  <si>
    <t>Electronics|HomeTheater,TV&amp;Video|Accessories|Cables|SpeakerCables</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</si>
  <si>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</si>
  <si>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</si>
  <si>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B081FJWN52</t>
  </si>
  <si>
    <t>Wayona Usb Type C To Usb Nylon Braided Quick Charger Fast Charging Short Cable For Smartphone (Samsung Galaxy S21/S20/S10/S9/S9+/Note 9/S8/Note 8, Lg G7 G5 G6, Moto G6 G7) (0.25M,Grey)</t>
  </si>
  <si>
    <t>B0758F7KK7</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</si>
  <si>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</si>
  <si>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</si>
  <si>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</si>
  <si>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</si>
  <si>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</si>
  <si>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</si>
  <si>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B0B4T6MR8N</t>
  </si>
  <si>
    <t>B01GGKZ4NU</t>
  </si>
  <si>
    <t>B09BW2GP18</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</si>
  <si>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</si>
  <si>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</si>
  <si>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</si>
  <si>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</si>
  <si>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</si>
  <si>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</si>
  <si>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</si>
  <si>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</si>
  <si>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</si>
  <si>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</si>
  <si>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B07VVXJ2P5</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</si>
  <si>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</si>
  <si>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</si>
  <si>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B06XFTHCNY</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</si>
  <si>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</si>
  <si>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</si>
  <si>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B07CRL2GY6</t>
  </si>
  <si>
    <t>B07DWFX9YS</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</si>
  <si>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</si>
  <si>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</si>
  <si>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</si>
  <si>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</si>
  <si>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Wayona Nylon Braided Usb Type C 3Ft 1M 3A Fast Charger Cable For Samsung Galaxy S9 S8 (Wc3Cb1, Black)</t>
  </si>
  <si>
    <t>B084N1BM9L</t>
  </si>
  <si>
    <t>B09F6D21BY</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</si>
  <si>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</si>
  <si>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</si>
  <si>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Electronics|HomeAudio|MediaStreamingDevices|StreamingClients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</si>
  <si>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</si>
  <si>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</si>
  <si>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B0B61HYR92</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</si>
  <si>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</si>
  <si>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</si>
  <si>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</si>
  <si>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</si>
  <si>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Electronics|HomeTheater,TV&amp;Video|AVReceivers&amp;Amplifiers</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</si>
  <si>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</si>
  <si>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</si>
  <si>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Electronics|HomeAudio|Speakers|TowerSpeakers</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</si>
  <si>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</si>
  <si>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</si>
  <si>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B098LCVYPW</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</si>
  <si>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</si>
  <si>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</si>
  <si>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B08PZ6HZLT</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</si>
  <si>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</si>
  <si>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</si>
  <si>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</si>
  <si>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</si>
  <si>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</si>
  <si>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</si>
  <si>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B09VH568H7</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</si>
  <si>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</si>
  <si>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</si>
  <si>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B08TZD7FQN</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</si>
  <si>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</si>
  <si>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</si>
  <si>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</si>
  <si>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</si>
  <si>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</si>
  <si>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B0B3XXSB1K</t>
  </si>
  <si>
    <t>B08RZ12GKR</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</si>
  <si>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</si>
  <si>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</si>
  <si>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</si>
  <si>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</si>
  <si>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</si>
  <si>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</si>
  <si>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</si>
  <si>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</si>
  <si>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</si>
  <si>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</si>
  <si>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B09TY4MSH3</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</si>
  <si>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</si>
  <si>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</si>
  <si>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</si>
  <si>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</si>
  <si>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</si>
  <si>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</si>
  <si>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As mention in description, its awesome.,Nice,Good lengthy with good Metalic body on jack side., Difference can't find with older cable.,Great Stuff and superb quality,Good product,Nice üëç,I am like the hdmi cable,</t>
  </si>
  <si>
    <t>B01LONQBDG</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</si>
  <si>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</si>
  <si>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</si>
  <si>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</si>
  <si>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</si>
  <si>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</si>
  <si>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</si>
  <si>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</si>
  <si>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</si>
  <si>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</si>
  <si>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</si>
  <si>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</si>
  <si>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 Elements D3 2A Fast Charging Speed Usb Type C Data Cable, White</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</si>
  <si>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</si>
  <si>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</si>
  <si>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B016MDK4F4</t>
  </si>
  <si>
    <t>Ok,Quality perfect , perfect 5m, must buy,Ok,Excellent,Value for money,https://m.media-amazon.com/images/I/71P8NCpa-AL._SY88.jpg,Good, received as per specification..</t>
  </si>
  <si>
    <t>B08G43CCLC</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</si>
  <si>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</si>
  <si>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</si>
  <si>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</si>
  <si>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</si>
  <si>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</si>
  <si>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</si>
  <si>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</si>
  <si>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</si>
  <si>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</si>
  <si>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</si>
  <si>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</si>
  <si>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</si>
  <si>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</si>
  <si>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</si>
  <si>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B09HCH3JZG</t>
  </si>
  <si>
    <t>Bestor ¬Æ 8K Hdmi 2.1 Cable 48Gbps 9.80Ft/Ultra High Speed Hdmi Braided Cord For Roku Tv/Ps5/Hdtv/Blu-Ray Projector, Laptop, Television, Personal Computer, Xbox, Ps4, Ps5, Ps4 Pro (1 M, Grey)</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</si>
  <si>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</si>
  <si>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</si>
  <si>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Electronics|HomeTheater,TV&amp;Video|Accessories|3DGlasses</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</si>
  <si>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</si>
  <si>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</si>
  <si>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Amazon Brand - Solimo Fast Charging Braided Type C Data Cable Seam, Suitable For All Supported Mobile Phones (1 Meter, Black)</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</si>
  <si>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</si>
  <si>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</si>
  <si>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</si>
  <si>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</si>
  <si>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</si>
  <si>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</si>
  <si>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</si>
  <si>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</si>
  <si>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B09P8M18QM</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</si>
  <si>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</si>
  <si>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</si>
  <si>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</si>
  <si>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</si>
  <si>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</si>
  <si>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</si>
  <si>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</si>
  <si>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</si>
  <si>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</si>
  <si>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</si>
  <si>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</si>
  <si>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B095JPKPH3</t>
  </si>
  <si>
    <t>B087JWLZ2K</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</si>
  <si>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</si>
  <si>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</si>
  <si>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B08V9C4B1J</t>
  </si>
  <si>
    <t>B08PKBMJKS</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</si>
  <si>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</si>
  <si>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</si>
  <si>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</si>
  <si>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</si>
  <si>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</si>
  <si>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</si>
  <si>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</si>
  <si>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</si>
  <si>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Works perfect for connecting my Dslr to ipad &amp; tethering. Seems like a durable cable.,Good,WORTH FOR MONEY, EASY TO USE,Nice easy to carry,Supar,Product is nyc.. Price is bit high,Good,Okayish</t>
  </si>
  <si>
    <t>B0BF57RN3K</t>
  </si>
  <si>
    <t>Electronics|WearableTechnology|SmartWatches</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</si>
  <si>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</si>
  <si>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</si>
  <si>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</si>
  <si>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</si>
  <si>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</si>
  <si>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</si>
  <si>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Electronics|Mobiles&amp;Accessories|MobileAccessories|Chargers|PowerBanks</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</si>
  <si>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</si>
  <si>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</si>
  <si>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Electronics|Mobiles&amp;Accessories|Smartphones&amp;BasicMobiles|Smartphones</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</si>
  <si>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</si>
  <si>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</si>
  <si>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</si>
  <si>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</si>
  <si>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B0BBN56J5H</t>
  </si>
  <si>
    <t>B0BBN3WF7V</t>
  </si>
  <si>
    <t>B0BDRVFDKP</t>
  </si>
  <si>
    <t>Electronics|Accessories|MemoryCards|MicroSD</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</si>
  <si>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</si>
  <si>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</si>
  <si>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</si>
  <si>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</si>
  <si>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Electronics|Mobiles&amp;Accessories|Smartphones&amp;BasicMobiles|BasicMobiles</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</si>
  <si>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</si>
  <si>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</si>
  <si>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</si>
  <si>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</si>
  <si>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Electronics|Headphones,Earbuds&amp;Accessories|Headphones|In-Ear</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</si>
  <si>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</si>
  <si>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</si>
  <si>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</si>
  <si>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</si>
  <si>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</si>
  <si>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</si>
  <si>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Camera and display is very poor quality and battery üîã is very good nothing bad,Nice phone at reasonable price.,Good,NICE,Value for money,Theek hai ü•∞,Not bad,Good</t>
  </si>
  <si>
    <t>B07WG8PDCW</t>
  </si>
  <si>
    <t>Electronics|Mobiles&amp;Accessories|MobileAccessories|Chargers|AutomobileChargers</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</si>
  <si>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</si>
  <si>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</si>
  <si>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</si>
  <si>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</si>
  <si>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B0BMGB2TPR</t>
  </si>
  <si>
    <t>B08MC57J31</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</si>
  <si>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</si>
  <si>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</si>
  <si>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B0746JGVDS</t>
  </si>
  <si>
    <t>Electronics|Mobiles&amp;Accessories|MobileAccessories|AutomobileAccessories|Cradles</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</si>
  <si>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</si>
  <si>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</si>
  <si>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Electronics|Mobiles&amp;Accessories|MobileAccessories|Chargers|WallChargers</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</si>
  <si>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</si>
  <si>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</si>
  <si>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</si>
  <si>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</si>
  <si>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</si>
  <si>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</si>
  <si>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</si>
  <si>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</si>
  <si>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B0B4F2XCK3</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</si>
  <si>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</si>
  <si>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</si>
  <si>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B09YV4MW2T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</si>
  <si>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</si>
  <si>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</si>
  <si>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B07WGMMQGP</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</si>
  <si>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</si>
  <si>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</si>
  <si>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</si>
  <si>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</si>
  <si>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</si>
  <si>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B0BF4YBLPX</t>
  </si>
  <si>
    <t>B09XB7DPW1</t>
  </si>
  <si>
    <t>B07PFJ5W31</t>
  </si>
  <si>
    <t>Electronics|Mobiles&amp;Accessories|MobileAccessories|Cables&amp;Adapters|OTGAdapters</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</si>
  <si>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</si>
  <si>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</si>
  <si>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</si>
  <si>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</si>
  <si>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</si>
  <si>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</si>
  <si>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</si>
  <si>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Not quite durable and sturdy,https://m.media-amazon.com/images/I/71rIggrbUCL._SY88.jpg,Working good,https://m.media-amazon.com/images/I/61bKp9YO6wL._SY88.jpg,Product,Very nice product,Working well,It's a really nice product</t>
  </si>
  <si>
    <t>B0BF54LXW6</t>
  </si>
  <si>
    <t>B09XB7SRQ5</t>
  </si>
  <si>
    <t>B09FFK1PQG</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</si>
  <si>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</si>
  <si>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</si>
  <si>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</si>
  <si>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</si>
  <si>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Electronics|Mobiles&amp;Accessories|MobileAccessories|Photo&amp;VideoAccessories|Tripods</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</si>
  <si>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</si>
  <si>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</si>
  <si>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B08VB34KJ1</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</si>
  <si>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</si>
  <si>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</si>
  <si>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</si>
  <si>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</si>
  <si>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</si>
  <si>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</si>
  <si>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</si>
  <si>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</si>
  <si>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B0B5DDJNH4</t>
  </si>
  <si>
    <t>B07WDKLDRX</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</si>
  <si>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</si>
  <si>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</si>
  <si>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</si>
  <si>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</si>
  <si>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Electronics|Mobiles&amp;Accessories|MobileAccessories|Photo&amp;VideoAccessories|SelfieSticks</t>
  </si>
  <si>
    <t>B09MT84WV5</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</si>
  <si>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</si>
  <si>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</si>
  <si>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</si>
  <si>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</si>
  <si>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B07GQD4K6L</t>
  </si>
  <si>
    <t>B07WDKLRM4</t>
  </si>
  <si>
    <t>B0BP18W8TM</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</si>
  <si>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</si>
  <si>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It's a good product.,Like,Very good item strong and useful USB cableValue for moneyThanks to amazon and producer,https://m.media-amazon.com/images/I/51112ZRE-1L._SY88.jpg,Good,Sturdy but does not support 33w charging,Nice product and useful product,-</t>
  </si>
  <si>
    <t>B07GXHC691</t>
  </si>
  <si>
    <t>Electronics|Mobiles&amp;Accessories|MobileAccessories|Stands</t>
  </si>
  <si>
    <t>B08FN6WGDQ</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</si>
  <si>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</si>
  <si>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</si>
  <si>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B085HY1DGR</t>
  </si>
  <si>
    <t>Computers&amp;Accessories|Accessories&amp;Peripherals|Cables&amp;Accessories|CableConnectionProtectors</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</si>
  <si>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</si>
  <si>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</si>
  <si>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</si>
  <si>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</si>
  <si>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B09WRMNJ9G</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</si>
  <si>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</si>
  <si>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</si>
  <si>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</si>
  <si>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 Stand, 180¬∞ Perfect View, Height Adjustment, Wide Compatibility, Multipurpose, Anti-Skid Design (Twistand, Black)</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</si>
  <si>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</si>
  <si>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</si>
  <si>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</si>
  <si>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</si>
  <si>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B085W8CFLH</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</si>
  <si>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</si>
  <si>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</si>
  <si>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B07RD611Z8</t>
  </si>
  <si>
    <t>B0B4F52B5X</t>
  </si>
  <si>
    <t>B096VF5YYF</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</si>
  <si>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</si>
  <si>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</si>
  <si>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B09XBJ1CTN</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</si>
  <si>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</si>
  <si>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</si>
  <si>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</si>
  <si>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Electronics|Mobiles&amp;Accessories|MobileAccessories|D√©cor</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</si>
  <si>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</si>
  <si>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</si>
  <si>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</si>
  <si>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</si>
  <si>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B089WB69Y1</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</si>
  <si>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</si>
  <si>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</si>
  <si>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 202042 Plastic Spice 3-Pin 240V Universal Travel Adaptor (White)</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</si>
  <si>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</si>
  <si>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</si>
  <si>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</si>
  <si>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</si>
  <si>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</si>
  <si>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</si>
  <si>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B07WDK3ZS6</t>
  </si>
  <si>
    <t>B09T2S8X9C</t>
  </si>
  <si>
    <t>B07S9S86BF</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</si>
  <si>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</si>
  <si>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</si>
  <si>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</si>
  <si>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</si>
  <si>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</si>
  <si>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</si>
  <si>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B09YDFDVNS</t>
  </si>
  <si>
    <t>B07WGPKTS4</t>
  </si>
  <si>
    <t>B09MZCQYHZ</t>
  </si>
  <si>
    <t>B0B4F2ZWL3</t>
  </si>
  <si>
    <t>B08VB2CMR3</t>
  </si>
  <si>
    <t>B095RTJH1M</t>
  </si>
  <si>
    <t>Electronics|Mobiles&amp;Accessories|MobileAccessories|Maintenance,Upkeep&amp;Repairs|ScreenProtectors</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</si>
  <si>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</si>
  <si>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</si>
  <si>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</si>
  <si>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</si>
  <si>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B07WDK3ZS2</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</si>
  <si>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</si>
  <si>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</si>
  <si>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</si>
  <si>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</si>
  <si>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</si>
  <si>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</si>
  <si>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B09JS562TP</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</si>
  <si>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</si>
  <si>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</si>
  <si>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B0B5CGTBKV</t>
  </si>
  <si>
    <t>B0B23LW7NV</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</si>
  <si>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</si>
  <si>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</si>
  <si>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Electronics|Mobiles&amp;Accessories|MobileAccessories|StylusPens</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</si>
  <si>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</si>
  <si>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</si>
  <si>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</si>
  <si>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</si>
  <si>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</si>
  <si>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</si>
  <si>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</si>
  <si>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</si>
  <si>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B07WJWRNVK</t>
  </si>
  <si>
    <t>B01F25X6RQ</t>
  </si>
  <si>
    <t>Samsung Ehs64 Ehs64Avfwecinu Hands-Free Wired In Ear Earphones With Mic With Remote Note (White)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</si>
  <si>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</si>
  <si>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</si>
  <si>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B0BMGG6NKT</t>
  </si>
  <si>
    <t>B092JHPL72</t>
  </si>
  <si>
    <t>Electronics|Mobiles&amp;Accessories|MobileAccessories|Mounts|Bedstand&amp;DeskMounts</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</si>
  <si>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</si>
  <si>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</si>
  <si>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B09GFM8CGS</t>
  </si>
  <si>
    <t>B0B3MWYCHQ</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</si>
  <si>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</si>
  <si>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</si>
  <si>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Electronics|Mobiles&amp;Accessories|MobileAccessories|Cases&amp;Covers|BasicCases</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</si>
  <si>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</si>
  <si>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</si>
  <si>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</si>
  <si>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</si>
  <si>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</si>
  <si>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</si>
  <si>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B08K4PSZ3V</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</si>
  <si>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</si>
  <si>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</si>
  <si>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</si>
  <si>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B085CZ3SR1</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</si>
  <si>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</si>
  <si>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</si>
  <si>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B09Z6WH2N1</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</si>
  <si>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</si>
  <si>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</si>
  <si>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B0BGSV43WY</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</si>
  <si>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</si>
  <si>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</si>
  <si>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</si>
  <si>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</si>
  <si>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B0BBFJ9M3X</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</si>
  <si>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</si>
  <si>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</si>
  <si>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</si>
  <si>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</si>
  <si>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B07GNC2592</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</si>
  <si>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</si>
  <si>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</si>
  <si>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</si>
  <si>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</si>
  <si>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</si>
  <si>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</si>
  <si>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B07WHSJXLF</t>
  </si>
  <si>
    <t>B0BD3T6Z1D</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</si>
  <si>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</si>
  <si>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</si>
  <si>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</si>
  <si>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</si>
  <si>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B09QS9X9L8</t>
  </si>
  <si>
    <t>B0B6BLTGTT</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</si>
  <si>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</si>
  <si>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</si>
  <si>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B084DTMYWK</t>
  </si>
  <si>
    <t>Myvn 30W Warp/20W Dash Charging Usb Type C Charger Cable Compatible For Cellular Phones Oneplus 8T 8 8Pro 7 Pro / 7T / 7T Pro Nord And Oneplus 3 / 3T / 5 / 5T / 6 / 6T / 7</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</si>
  <si>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</si>
  <si>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</si>
  <si>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B0BDYW3RN3</t>
  </si>
  <si>
    <t>B0B3RS9DNF</t>
  </si>
  <si>
    <t>B09QS9X16F</t>
  </si>
  <si>
    <t>B08HV25BBQ</t>
  </si>
  <si>
    <t>I really like this product. Gifted to my sister, and she likes it,Great ‚åö,Good product,Nice üëç,Thik hai,In this price range it's ok product,Color so nice..I loved it,Need some more features:(</t>
  </si>
  <si>
    <t>B09LJ116B5</t>
  </si>
  <si>
    <t>B0BMVWKZ8G</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</si>
  <si>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</si>
  <si>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</si>
  <si>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</si>
  <si>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</si>
  <si>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</si>
  <si>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</si>
  <si>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B09YV463SW</t>
  </si>
  <si>
    <t>B09NL4DCXK</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</si>
  <si>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</si>
  <si>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</si>
  <si>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</si>
  <si>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</si>
  <si>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B0BBFJLP21</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</si>
  <si>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</si>
  <si>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</si>
  <si>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B09VZBGL1N</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</si>
  <si>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</si>
  <si>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</si>
  <si>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B0B2DJ5RVQ</t>
  </si>
  <si>
    <t>Electronics|Mobiles&amp;Accessories|MobileAccessories|Mounts|HandlebarMounts</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</si>
  <si>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</si>
  <si>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</si>
  <si>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</si>
  <si>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</si>
  <si>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</si>
  <si>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</si>
  <si>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Lital bit ok,Good design but china product,It changes the angle and gets loose in a few days only,Very poor quality,It's worth and good quality,Very good quality,,I like the quality of the phone holder its amazing</t>
  </si>
  <si>
    <t>B09MKP344P</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</si>
  <si>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</si>
  <si>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</si>
  <si>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</si>
  <si>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</si>
  <si>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B0B5V47VK4</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</si>
  <si>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</si>
  <si>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</si>
  <si>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 (Cyan)</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</si>
  <si>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</si>
  <si>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</si>
  <si>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</si>
  <si>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</si>
  <si>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Electronics|Headphones,Earbuds&amp;Accessories|Headphones|On-Ear</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</si>
  <si>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</si>
  <si>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</si>
  <si>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B0B54Y2SNX</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</si>
  <si>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</si>
  <si>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</si>
  <si>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Computers&amp;Accessories|Accessories&amp;Peripherals|LaptopAccessories|CameraPrivacyCovers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</si>
  <si>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</si>
  <si>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</si>
  <si>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</si>
  <si>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</si>
  <si>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</si>
  <si>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</si>
  <si>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</si>
  <si>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</si>
  <si>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</si>
  <si>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</si>
  <si>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</si>
  <si>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</si>
  <si>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</si>
  <si>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</si>
  <si>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</si>
  <si>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</si>
  <si>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</si>
  <si>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</si>
  <si>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</si>
  <si>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</si>
  <si>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</si>
  <si>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</si>
  <si>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</si>
  <si>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</si>
  <si>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Electronics|Headphones,Earbuds&amp;Accessories|Adapters</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</si>
  <si>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</si>
  <si>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</si>
  <si>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</si>
  <si>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</si>
  <si>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</si>
  <si>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</si>
  <si>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</si>
  <si>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B0BBW521YC</t>
  </si>
  <si>
    <t>Electronics|Mobiles&amp;Accessories|MobileAccessories|D√©cor|PhoneCharms</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</si>
  <si>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</si>
  <si>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</si>
  <si>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</si>
  <si>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</si>
  <si>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B09BF8JBWX</t>
  </si>
  <si>
    <t>Very Bad mobile,Best mobile.,Phone good but charger Nani aya,It's good,The phone serves all my purpose..very good one‚ù§Ô∏è,Value for money,https://m.media-amazon.com/images/I/71veEcoG5-L._SY88.jpg,Phone works well.</t>
  </si>
  <si>
    <t>B0B5YBGCKD</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</si>
  <si>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</si>
  <si>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</si>
  <si>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B09T37CKQ5</t>
  </si>
  <si>
    <t>B09GFPN6TP</t>
  </si>
  <si>
    <t>B0B298D54H</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</si>
  <si>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</si>
  <si>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</si>
  <si>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</si>
  <si>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</si>
  <si>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</si>
  <si>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</si>
  <si>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</si>
  <si>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</si>
  <si>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</si>
  <si>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</si>
  <si>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B09VGKFM7Y</t>
  </si>
  <si>
    <t>Product works well and charges the devices in a quick mannerValue for money.,I like this product,Not working üòî after 12 days</t>
  </si>
  <si>
    <t>B07QCWY5XV</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</si>
  <si>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</si>
  <si>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</si>
  <si>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</si>
  <si>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</si>
  <si>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Electronics|Mobiles&amp;Accessories|MobileAccessories|Mounts|Shower&amp;WallMounts</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</si>
  <si>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</si>
  <si>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</si>
  <si>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B088ZFJY82</t>
  </si>
  <si>
    <t>B0B4F4QZ1H</t>
  </si>
  <si>
    <t>B09BCNQ9R2</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</si>
  <si>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</si>
  <si>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</si>
  <si>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</si>
  <si>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</si>
  <si>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B09N3ZNHTY</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</si>
  <si>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</si>
  <si>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</si>
  <si>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Computers&amp;Accessories|ExternalDevices&amp;DataStorage|PenDrives</t>
  </si>
  <si>
    <t>Very chip very good,Really happy to buy this pen drive comparatively with low cost,Very good,Storage capacity is good,Like,good,Good product and value for money,It's all good , you can vo for it.</t>
  </si>
  <si>
    <t>B01J0XWYKQ</t>
  </si>
  <si>
    <t>Computers&amp;Accessories|Accessories&amp;Peripherals|Keyboards,Mice&amp;InputDevices|Mice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</si>
  <si>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</si>
  <si>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</si>
  <si>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Computers&amp;Accessories|Accessories&amp;Peripherals|Keyboards,Mice&amp;InputDevices|GraphicTablets</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</si>
  <si>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</si>
  <si>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</si>
  <si>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B0B72BSW7K</t>
  </si>
  <si>
    <t>Computers&amp;Accessories|Accessories&amp;Peripherals|LaptopAccessories|Lapdesks</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</si>
  <si>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</si>
  <si>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</si>
  <si>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</si>
  <si>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</si>
  <si>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Computers&amp;Accessories|Accessories&amp;Peripherals|LaptopAccessories|NotebookComputerStands</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</si>
  <si>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</si>
  <si>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</si>
  <si>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</si>
  <si>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</si>
  <si>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</si>
  <si>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</si>
  <si>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B07JQKQ91F</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</si>
  <si>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</si>
  <si>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</si>
  <si>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</si>
  <si>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</si>
  <si>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</si>
  <si>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</si>
  <si>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</si>
  <si>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</si>
  <si>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</si>
  <si>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</si>
  <si>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</si>
  <si>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</si>
  <si>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Computers&amp;Accessories|Accessories&amp;Peripherals|Keyboards,Mice&amp;InputDevices|Keyboards</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</si>
  <si>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</si>
  <si>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</si>
  <si>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B01HJI0FS2</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</si>
  <si>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</si>
  <si>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</si>
  <si>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MusicalInstruments|Microphones|Condenser</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</si>
  <si>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</si>
  <si>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</si>
  <si>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Electronics|GeneralPurposeBatteries&amp;BatteryChargers|DisposableBatteries</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</si>
  <si>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</si>
  <si>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</si>
  <si>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OfficeProducts|OfficePaperProducts|Paper|Stationery|Pens,Pencils&amp;WritingSupplies|Pens&amp;Refills|GelInkRollerballPens</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</si>
  <si>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</si>
  <si>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</si>
  <si>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Home&amp;Kitchen|CraftMaterials|Scrapbooking|Tape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</si>
  <si>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</si>
  <si>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</si>
  <si>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</si>
  <si>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</si>
  <si>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</si>
  <si>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</si>
  <si>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Computers&amp;Accessories|Accessories&amp;Peripherals|Keyboards,Mice&amp;InputDevices|Keyboard&amp;MouseSets</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</si>
  <si>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</si>
  <si>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</si>
  <si>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B08ZJDWTJ1</t>
  </si>
  <si>
    <t>Computers&amp;Accessories|ExternalDevices&amp;DataStorage|ExternalHardDisks</t>
  </si>
  <si>
    <t>Good one.,gud,Hard disk is good but data cable quality poor,Finalised this product after a lot of research. It works well. Go for it.,Serve the purpose,Good one,Nice product,Still at work.</t>
  </si>
  <si>
    <t>B08FTFXNNB</t>
  </si>
  <si>
    <t>Electronics|Cameras&amp;Photography|VideoCameras</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</si>
  <si>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</si>
  <si>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</si>
  <si>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</si>
  <si>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</si>
  <si>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</si>
  <si>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</si>
  <si>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Electronics|Cameras&amp;Photography|Accessories|Tripods&amp;Monopods|Tabletop&amp;TravelTripods</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</si>
  <si>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</si>
  <si>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</si>
  <si>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</si>
  <si>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</si>
  <si>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</si>
  <si>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</si>
  <si>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</si>
  <si>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</si>
  <si>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OfficeProducts|OfficeElectronics|Calculators|Scientific</t>
  </si>
  <si>
    <t>B00KXULGJQ</t>
  </si>
  <si>
    <t>Computers&amp;Accessories|NetworkingDevices|Repeaters&amp;Extenders</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</si>
  <si>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</si>
  <si>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</si>
  <si>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</si>
  <si>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</si>
  <si>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Electronics|Cameras&amp;Photography|Accessories|Tripods&amp;Monopods|TripodLegs</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</si>
  <si>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</si>
  <si>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B08CYPB15D</t>
  </si>
  <si>
    <t>Computers&amp;Accessories|Printers,Inks&amp;Accessories|Inks,Toners&amp;Cartridges|InkjetInkCartridges</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</si>
  <si>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</si>
  <si>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</si>
  <si>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Computers&amp;Accessories|Accessories&amp;Peripherals|Keyboards,Mice&amp;InputDevices|Keyboard&amp;MiceAccessories|DustCovers</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</si>
  <si>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</si>
  <si>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</si>
  <si>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</si>
  <si>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</si>
  <si>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</si>
  <si>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</si>
  <si>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</si>
  <si>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</si>
  <si>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</si>
  <si>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</si>
  <si>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Use Remote Car... Wall Watches... and Other...,Batteries are as usual nice,Good,Mrp 180Got it for 112/-Best deal,Good,Got it on high discounts n works really well compared to other batteries.,Value for money,Dislike</t>
  </si>
  <si>
    <t>B0819HZPXL</t>
  </si>
  <si>
    <t>Computers&amp;Accessories|Accessories&amp;Peripherals|PCGamingPeripherals|GamingMice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</si>
  <si>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</si>
  <si>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</si>
  <si>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Home&amp;Kitchen|CraftMaterials|PaintingMaterials|Paints</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</si>
  <si>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</si>
  <si>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</si>
  <si>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Computers&amp;Accessories|Accessories&amp;Peripherals|Keyboards,Mice&amp;InputDevices|Keyboard&amp;MiceAccessories|MousePads</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</si>
  <si>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</si>
  <si>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</si>
  <si>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Computers&amp;Accessories|Accessories&amp;Peripherals|HardDiskBags</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</si>
  <si>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</si>
  <si>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</si>
  <si>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</si>
  <si>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</si>
  <si>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B00AXHBBXU</t>
  </si>
  <si>
    <t>Good,I use this to solve my numericals and its good.,Excellent tool for kids in learning,A quality product,Good product,Product is amazing and less weight good use of it and u can go for it,Good,https://m.media-amazon.com/images/I/61uctVLMIjL._SY88.jpg</t>
  </si>
  <si>
    <t>B08MCD9JFY</t>
  </si>
  <si>
    <t>Electronics|Cameras&amp;Photography|Flashes|Macro&amp;RinglightFlashes</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</si>
  <si>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</si>
  <si>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</si>
  <si>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B08HLZ28QC</t>
  </si>
  <si>
    <t>Computers&amp;Accessories|NetworkingDevices</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</si>
  <si>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</si>
  <si>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</si>
  <si>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Computers&amp;Accessories|NetworkingDevices|Routers</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</si>
  <si>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</si>
  <si>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</si>
  <si>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Electronics|Headphones,Earbuds&amp;Accessories|Headphones|Over-Ear</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</si>
  <si>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</si>
  <si>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</si>
  <si>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B07PLHTTB4</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</si>
  <si>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</si>
  <si>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</si>
  <si>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</si>
  <si>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</si>
  <si>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</si>
  <si>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</si>
  <si>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</si>
  <si>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</si>
  <si>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Electronics|HomeAudio|Speakers|BluetoothSpeakers</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</si>
  <si>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</si>
  <si>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</si>
  <si>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B00LVMTA2A</t>
  </si>
  <si>
    <t>Electronics|GeneralPurposeBatteries&amp;BatteryChargers</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</si>
  <si>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</si>
  <si>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</si>
  <si>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</si>
  <si>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</si>
  <si>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B08QJJCY2Q</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</si>
  <si>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</si>
  <si>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</si>
  <si>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</si>
  <si>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</si>
  <si>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</si>
  <si>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</si>
  <si>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</si>
  <si>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</si>
  <si>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</si>
  <si>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</si>
  <si>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</si>
  <si>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</si>
  <si>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 6 Subject Spiral Binding Notebook, Single Line, 300 Pages</t>
  </si>
  <si>
    <t>OfficeProducts|OfficePaperProducts|Paper|Stationery|Notebooks,WritingPads&amp;Diaries|WireboundNotebooks</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</si>
  <si>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</si>
  <si>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</si>
  <si>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</si>
  <si>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</si>
  <si>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Electronics|GeneralPurposeBatteries&amp;BatteryChargers|RechargeableBatteries</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</si>
  <si>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</si>
  <si>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</si>
  <si>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</si>
  <si>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</si>
  <si>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Computers&amp;Accessories|NetworkingDevices|NetworkAdapters|BluetoothAdapters</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</si>
  <si>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</si>
  <si>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</si>
  <si>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</si>
  <si>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</si>
  <si>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B097C564GC</t>
  </si>
  <si>
    <t>Computers&amp;Accessories|Accessories&amp;Peripherals|Adapters|USBtoUSBAdapters</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</si>
  <si>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</si>
  <si>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</si>
  <si>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</si>
  <si>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</si>
  <si>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 On Ear Headphones With Mic Black</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</si>
  <si>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</si>
  <si>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</si>
  <si>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Electronics|Cameras&amp;Photography|Accessories|Tripods&amp;Monopods|CompleteTripodUnits</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</si>
  <si>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</si>
  <si>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</si>
  <si>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</si>
  <si>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</si>
  <si>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OfficeProducts|OfficePaperProducts|Paper|Stationery|Notebooks,WritingPads&amp;Diaries|Notepads&amp;MemoBooks</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</si>
  <si>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</si>
  <si>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</si>
  <si>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Electronics|Cameras&amp;Photography|Accessories|Film</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</si>
  <si>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</si>
  <si>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</si>
  <si>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</si>
  <si>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</si>
  <si>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B01DJJVFPC</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</si>
  <si>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</si>
  <si>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</si>
  <si>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</si>
  <si>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</si>
  <si>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Computers&amp;Accessories|Monitors</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</si>
  <si>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</si>
  <si>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</si>
  <si>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Computers&amp;Accessories|Accessories&amp;Peripherals|USBGadgets|Lamps</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</si>
  <si>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</si>
  <si>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</si>
  <si>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</si>
  <si>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</si>
  <si>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</si>
  <si>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</si>
  <si>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</si>
  <si>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</si>
  <si>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</si>
  <si>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</si>
  <si>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Electronics|Cameras&amp;Photography|Accessories|Cleaners|CleaningKits</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</si>
  <si>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</si>
  <si>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</si>
  <si>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</si>
  <si>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</si>
  <si>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Electronics|Cameras&amp;Photography|SecurityCameras|DomeCameras</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</si>
  <si>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</si>
  <si>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</si>
  <si>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</si>
  <si>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</si>
  <si>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</si>
  <si>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</si>
  <si>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</si>
  <si>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</si>
  <si>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B00LZLPYHW</t>
  </si>
  <si>
    <t>Classmate 2100117 Soft Cover 6 Subject Spiral Binding Notebook, Single Line, 300 Pages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</si>
  <si>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</si>
  <si>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</si>
  <si>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</si>
  <si>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</si>
  <si>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</si>
  <si>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</si>
  <si>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</si>
  <si>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</si>
  <si>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Computers&amp;Accessories|Accessories&amp;Peripherals|TabletAccessories|ScreenProtectors</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</si>
  <si>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</si>
  <si>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</si>
  <si>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Computers&amp;Accessories|Accessories&amp;Peripherals|PCGamingPeripherals|Gamepads</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</si>
  <si>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</si>
  <si>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</si>
  <si>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</si>
  <si>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</si>
  <si>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</si>
  <si>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</si>
  <si>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</si>
  <si>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</si>
  <si>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</si>
  <si>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</si>
  <si>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OfficeProducts|OfficeElectronics|Calculators|Basic</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</si>
  <si>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</si>
  <si>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</si>
  <si>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</si>
  <si>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</si>
  <si>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</si>
  <si>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</si>
  <si>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</si>
  <si>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</si>
  <si>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Computers&amp;Accessories|Accessories&amp;Peripherals|USBHubs</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</si>
  <si>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</si>
  <si>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</si>
  <si>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B08VRMK55F</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</si>
  <si>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</si>
  <si>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</si>
  <si>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</si>
  <si>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</si>
  <si>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Computers&amp;Accessories|Accessories&amp;Peripherals|Audio&amp;VideoAccessories|PCMicrophones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</si>
  <si>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</si>
  <si>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</si>
  <si>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</si>
  <si>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</si>
  <si>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Nive,very good batteries received,Like,Good product, Good seller,Durable life,Great productAnd good packageNo damage,Good,Value for money. Delivered timely. Go for it.</t>
  </si>
  <si>
    <t>B0B2DD66GS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</si>
  <si>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</si>
  <si>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</si>
  <si>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B07W6VWZ8C</t>
  </si>
  <si>
    <t>Electronics|HomeAudio|Speakers|OutdoorSpeakers</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</si>
  <si>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</si>
  <si>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</si>
  <si>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Computers&amp;Accessories|Accessories&amp;Peripherals|LaptopAccessories|Bags&amp;Sleeves|LaptopSleeves&amp;Slipcases</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</si>
  <si>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</si>
  <si>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</si>
  <si>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Computers&amp;Accessories|ExternalDevices&amp;DataStorage|ExternalMemoryCardReaders</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</si>
  <si>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</si>
  <si>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</si>
  <si>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</si>
  <si>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</si>
  <si>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 Bottle, Blue</t>
  </si>
  <si>
    <t>OfficeProducts|OfficePaperProducts|Paper|Stationery|Pens,Pencils&amp;WritingSupplies|Pens&amp;Refills|BottledInk</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</si>
  <si>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</si>
  <si>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</si>
  <si>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</si>
  <si>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</si>
  <si>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</si>
  <si>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</si>
  <si>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</si>
  <si>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</si>
  <si>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OfficeProducts|OfficePaperProducts|Paper|Stationery|Notebooks,WritingPads&amp;Diaries|CompositionNotebooks</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</si>
  <si>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</si>
  <si>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</si>
  <si>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</si>
  <si>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</si>
  <si>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</si>
  <si>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</si>
  <si>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</si>
  <si>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</si>
  <si>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 Gold Trim Ball Pen</t>
  </si>
  <si>
    <t>OfficeProducts|OfficePaperProducts|Paper|Stationery|Pens,Pencils&amp;WritingSupplies|Pens&amp;Refills|RetractableBallpointPens</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</si>
  <si>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</si>
  <si>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</si>
  <si>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B08YD264ZS</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</si>
  <si>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</si>
  <si>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</si>
  <si>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Computers&amp;Accessories|Accessories&amp;Peripherals|Cables&amp;Accessories|Cables|EthernetCables</t>
  </si>
  <si>
    <t>Using since last  two weeks  .,Good,Good, nice, worth it, perfect,Does its job, the build quality of the wire is good nothing to complain about.,Good quality product works well.,Reasonable price, good quality.,wao wao super speed fast asf,</t>
  </si>
  <si>
    <t>B07V82W5CN</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</si>
  <si>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</si>
  <si>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</si>
  <si>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</si>
  <si>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</si>
  <si>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</si>
  <si>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</si>
  <si>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</si>
  <si>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</si>
  <si>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</si>
  <si>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</si>
  <si>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Computers&amp;Accessories|Components|Memory</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</si>
  <si>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</si>
  <si>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</si>
  <si>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Computers&amp;Accessories|Accessories&amp;Peripherals|UninterruptedPowerSupplies</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</si>
  <si>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</si>
  <si>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</si>
  <si>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</si>
  <si>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</si>
  <si>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</si>
  <si>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</si>
  <si>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</si>
  <si>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</si>
  <si>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</si>
  <si>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</si>
  <si>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</si>
  <si>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</si>
  <si>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</si>
  <si>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</si>
  <si>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</si>
  <si>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</si>
  <si>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</si>
  <si>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</si>
  <si>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Electronics|Headphones,Earbuds&amp;Accessories|Cases</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</si>
  <si>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</si>
  <si>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</si>
  <si>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Electronics|Accessories|MemoryCards|SecureDigitalCards</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</si>
  <si>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</si>
  <si>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</si>
  <si>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Electronics|Mobiles&amp;Accessories|MobileAccessories|Photo&amp;VideoAccessories|Flashes&amp;SelfieLights|SelfieLights</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</si>
  <si>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</si>
  <si>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</si>
  <si>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</si>
  <si>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</si>
  <si>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</si>
  <si>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</si>
  <si>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</si>
  <si>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</si>
  <si>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</si>
  <si>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</si>
  <si>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Computers&amp;Accessories|Accessories&amp;Peripherals|Audio&amp;VideoAccessories|Webcams&amp;VoIPEquipment|Webcams</t>
  </si>
  <si>
    <t>B09M8888DM</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</si>
  <si>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</si>
  <si>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</si>
  <si>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</si>
  <si>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</si>
  <si>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Computers&amp;Accessories|Accessories&amp;Peripherals|LaptopAccessories|CoolingPads</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</si>
  <si>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</si>
  <si>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</si>
  <si>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</si>
  <si>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</si>
  <si>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</si>
  <si>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</si>
  <si>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</si>
  <si>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</si>
  <si>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Computers&amp;Accessories|Accessories&amp;Peripherals|LaptopAccessories</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</si>
  <si>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</si>
  <si>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</si>
  <si>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Computers&amp;Accessories|Accessories&amp;Peripherals|TabletAccessories|Stands</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</si>
  <si>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</si>
  <si>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</si>
  <si>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</si>
  <si>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</si>
  <si>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HomeImprovement|Electrical|Adapters&amp;Multi-Outlets</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</si>
  <si>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</si>
  <si>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</si>
  <si>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</si>
  <si>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</si>
  <si>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</si>
  <si>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</si>
  <si>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OfficeProducts|OfficePaperProducts|Paper|Copy&amp;PrintingPaper|ColouredPaper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</si>
  <si>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</si>
  <si>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</si>
  <si>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</si>
  <si>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</si>
  <si>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Computers&amp;Accessories|Components|InternalSolidStateDrives</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</si>
  <si>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</si>
  <si>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</si>
  <si>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</si>
  <si>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</si>
  <si>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</si>
  <si>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</si>
  <si>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</si>
  <si>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</si>
  <si>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</si>
  <si>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</si>
  <si>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</si>
  <si>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</si>
  <si>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Electronics|HomeAudio|Speakers|MultimediaSpeakerSystems</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</si>
  <si>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</si>
  <si>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</si>
  <si>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</si>
  <si>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</si>
  <si>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B01J1CFO5I</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</si>
  <si>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</si>
  <si>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</si>
  <si>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</si>
  <si>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</si>
  <si>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</si>
  <si>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</si>
  <si>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</si>
  <si>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</si>
  <si>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</si>
  <si>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</si>
  <si>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</si>
  <si>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</si>
  <si>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</si>
  <si>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</si>
  <si>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Computers&amp;Accessories|NetworkingDevices|DataCards&amp;Dongles</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</si>
  <si>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</si>
  <si>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</si>
  <si>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 Power Cable Cord- 3 Pin Adapter Isi Certified(1 Meter/3.3 Feet)</t>
  </si>
  <si>
    <t>Computers&amp;Accessories|Accessories&amp;Peripherals|LaptopAccessories|LaptopChargers&amp;PowerSupplies</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</si>
  <si>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</si>
  <si>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</si>
  <si>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</si>
  <si>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</si>
  <si>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</si>
  <si>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</si>
  <si>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</si>
  <si>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</si>
  <si>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B08JD36C6H</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</si>
  <si>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</si>
  <si>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</si>
  <si>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</si>
  <si>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</si>
  <si>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B09SGGRKV8</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</si>
  <si>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</si>
  <si>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</si>
  <si>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</si>
  <si>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</si>
  <si>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</si>
  <si>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</si>
  <si>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</si>
  <si>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</si>
  <si>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Computers&amp;Accessories|Accessories&amp;Peripherals|Audio&amp;VideoAccessories|PCSpeakers</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</si>
  <si>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</si>
  <si>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</si>
  <si>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</si>
  <si>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</si>
  <si>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</si>
  <si>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</si>
  <si>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Electronics|Cameras&amp;Photography|Accessories|Batteries&amp;Chargers|BatteryChargers</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</si>
  <si>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</si>
  <si>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</si>
  <si>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Computers&amp;Accessories|Accessories&amp;Peripherals|TabletAccessories|Bags,Cases&amp;Sleeves|Cases</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</si>
  <si>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</si>
  <si>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</si>
  <si>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</si>
  <si>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</si>
  <si>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OfficeProducts|OfficePaperProducts|Paper|Stationery|Pens,Pencils&amp;WritingSupplies|Pens&amp;Refills|StickBallpointPens</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</si>
  <si>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</si>
  <si>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</si>
  <si>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</si>
  <si>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</si>
  <si>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Home&amp;Kitchen|CraftMaterials|DrawingMaterials|DrawingMedia|Pencils|WoodenPencils</t>
  </si>
  <si>
    <t>Value of Money ...,Amazing apsara changed my son is left handed it changed his handwriting good but space pencil is litte ok,Ok,Value for money.,Nice pencil,It is ok,https://m.media-amazon.com/images/I/71QfDO96QaL._SY88.jpg,One of the best option to save money.</t>
  </si>
  <si>
    <t>B07L9FW9GF</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</si>
  <si>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</si>
  <si>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</si>
  <si>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B00LOD70SC</t>
  </si>
  <si>
    <t>Pilot V7 Liquid Ink Roller Ball Pen (2 Blue + 1 Black)</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</si>
  <si>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</si>
  <si>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</si>
  <si>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</si>
  <si>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</si>
  <si>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</si>
  <si>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</si>
  <si>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 wanted it for my shop laptop , i am using it on a grass mat, quality is nice, working very nice.,Good üëç,, print colour also still there,Useful and easy to handle üòú,Happy ENDING.,it is ok,Very Good,‡§Ö‡§ö‡•ç‡§õ‡§æ ‡§ï‡•Ä,ABC</t>
  </si>
  <si>
    <t>B09NC2TY11</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</si>
  <si>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</si>
  <si>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</si>
  <si>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Computers&amp;Accessories|Components|InternalHardDrives</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</si>
  <si>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</si>
  <si>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</si>
  <si>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</si>
  <si>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</si>
  <si>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</si>
  <si>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</si>
  <si>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</si>
  <si>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</si>
  <si>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</si>
  <si>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</si>
  <si>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Classmate Soft Cover 6 Subject Spiral Binding Notebook, Unruled, 300 Pages</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</si>
  <si>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</si>
  <si>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</si>
  <si>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</si>
  <si>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</si>
  <si>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</si>
  <si>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</si>
  <si>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</si>
  <si>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</si>
  <si>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Computers&amp;Accessories|Printers,Inks&amp;Accessories|Printers</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</si>
  <si>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</si>
  <si>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</si>
  <si>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</si>
  <si>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</si>
  <si>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</si>
  <si>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</si>
  <si>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</si>
  <si>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</si>
  <si>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</si>
  <si>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</si>
  <si>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Parker Quink Ink Bottle (Black)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</si>
  <si>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</si>
  <si>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</si>
  <si>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</si>
  <si>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</si>
  <si>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</si>
  <si>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</si>
  <si>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</si>
  <si>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</si>
  <si>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B07YNHCW6N</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</si>
  <si>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</si>
  <si>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</si>
  <si>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</si>
  <si>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</si>
  <si>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https://m.media-amazon.com/images/I/715D5RP3RIL._SY88.jpg,They r super  good..Love them,Nice,Nice.,Good product,Bahut acche lagte Hain,My daughter liked these acrylic paint tunes. Nice colors,https://m.media-amazon.com/images/I/81KRMZJ2LRL._SY88.jpg</t>
  </si>
  <si>
    <t>B0BHYJ8CVF</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</si>
  <si>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</si>
  <si>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</si>
  <si>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</si>
  <si>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</si>
  <si>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</si>
  <si>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</si>
  <si>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</si>
  <si>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</si>
  <si>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</si>
  <si>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</si>
  <si>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Home&amp;Kitchen|CraftMaterials|DrawingMaterials|DrawingMedia|Pens</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</si>
  <si>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</si>
  <si>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</si>
  <si>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</si>
  <si>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</si>
  <si>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</si>
  <si>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</si>
  <si>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</si>
  <si>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</si>
  <si>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Computers&amp;Accessories|Accessories&amp;Peripherals|Cables&amp;Accessories|Cables|SATACables</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</si>
  <si>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</si>
  <si>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</si>
  <si>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B09LD3116F</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</si>
  <si>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</si>
  <si>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</si>
  <si>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</si>
  <si>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</si>
  <si>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</si>
  <si>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</si>
  <si>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</si>
  <si>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</si>
  <si>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 Ear Headphones With Mic With 3.5 Mm Drivers, In-Built Noise Cancelling, Foldable And Adjustable For Laptop/Pc/Office/Home/ 1 Year Warranty (B4B09Pa)</t>
  </si>
  <si>
    <t>Computers&amp;Accessories|Accessories&amp;Peripherals|Audio&amp;VideoAccessories|PCHeadsets</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</si>
  <si>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</si>
  <si>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</si>
  <si>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Computers&amp;Accessories|Accessories&amp;Peripherals|PCGamingPeripherals|GamingKeyboards</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</si>
  <si>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</si>
  <si>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</si>
  <si>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</si>
  <si>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</si>
  <si>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B08CRRQK6Z</t>
  </si>
  <si>
    <t>Electronics|HomeAudio|Speakers|SoundbarSpeakers</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</si>
  <si>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</si>
  <si>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</si>
  <si>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</si>
  <si>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</si>
  <si>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</si>
  <si>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</si>
  <si>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</si>
  <si>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</si>
  <si>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</si>
  <si>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</si>
  <si>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B07TMCXRFV</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</si>
  <si>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</si>
  <si>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</si>
  <si>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 Chrome Trim Ball Pen (Ink - Black)</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</si>
  <si>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</si>
  <si>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</si>
  <si>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Electronics|Headphones,Earbuds&amp;Accessories|Earpads</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</si>
  <si>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</si>
  <si>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</si>
  <si>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Computers&amp;Accessories|Printers,Inks&amp;Accessories|Printers|InkjetPrinters</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</si>
  <si>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</si>
  <si>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</si>
  <si>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</si>
  <si>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</si>
  <si>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</si>
  <si>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</si>
  <si>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Toys&amp;Games|Arts&amp;Crafts|Drawing&amp;PaintingSupplies|ColouringPens&amp;Markers</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</si>
  <si>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</si>
  <si>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</si>
  <si>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B07NTKGW45</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</si>
  <si>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</si>
  <si>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</si>
  <si>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</si>
  <si>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</si>
  <si>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</si>
  <si>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</si>
  <si>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</si>
  <si>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</si>
  <si>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Computers&amp;Accessories|Accessories&amp;Peripherals|PCGamingPeripherals|Headsets</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</si>
  <si>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</si>
  <si>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</si>
  <si>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</si>
  <si>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</si>
  <si>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</si>
  <si>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</si>
  <si>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Computers&amp;Accessories|ExternalDevices&amp;DataStorage|ExternalSolidStateDrives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</si>
  <si>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</si>
  <si>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</si>
  <si>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</si>
  <si>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</si>
  <si>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Computers&amp;Accessories|NetworkingDevices|NetworkAdapters|PowerLANAdapters</t>
  </si>
  <si>
    <t>B0B5GJRTHB</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</si>
  <si>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</si>
  <si>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</si>
  <si>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</si>
  <si>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</si>
  <si>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Computers&amp;Accessories|Printers,Inks&amp;Accessories|Inks,Toners&amp;Cartridges|InkjetInkRefills&amp;Kits</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</si>
  <si>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</si>
  <si>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</si>
  <si>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B08WKFSN84</t>
  </si>
  <si>
    <t>Wayona Type C To Type C 65W/3.25A Nylon Braided Fast Charging Cable Compatible For Laptop, Macbook, Samsung Galaxy M33 M53 M51 S20 Ultra, A71, A53, A51, Ipad Pro 2018 (1M, Grey)</t>
  </si>
  <si>
    <t>B09TBCVJS3</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</si>
  <si>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</si>
  <si>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</si>
  <si>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</si>
  <si>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</si>
  <si>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</si>
  <si>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</si>
  <si>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OfficeProducts|OfficePaperProducts|Paper|Stationery|Notebooks,WritingPads&amp;Diaries</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</si>
  <si>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</si>
  <si>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</si>
  <si>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Electronics|Cameras&amp;Photography|Accessories|PhotoStudio&amp;Lighting|PhotoBackgroundAccessories|BackgroundSupports</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</si>
  <si>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</si>
  <si>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</si>
  <si>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Pages are small,Okay okay,Best product but size is too small,,Quality is goodGreat notebook,Beast paper and spring,Good,https://m.media-amazon.com/images/I/71wZSQwwaGL._SY88.jpg</t>
  </si>
  <si>
    <t>B08461VC1Z</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</si>
  <si>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</si>
  <si>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</si>
  <si>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OfficeProducts|OfficeElectronics|Calculators|Financial&amp;Business</t>
  </si>
  <si>
    <t>Standard calculator. What you expect from a 12Digit calculator. Nothing more, nothing less,Excellent product,Good.,I Like this product. The product is genuine onky,Super product,Very good,Very average product,No issue with the product.</t>
  </si>
  <si>
    <t>B07LFWP97N</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</si>
  <si>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</si>
  <si>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</si>
  <si>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 Gift Set - Roller Ball Pen &amp; Parker Logo Keychain (Black Body, Blue Ink), 2 Piece Set</t>
  </si>
  <si>
    <t>Good,Amazing,Nice pen and keychain,I just live it,This is the best thing to gift other,Good,good,I bought it for my sister's Kid who's 11years old because he has a wish of using Parker Pen. So I made his wish come true.</t>
  </si>
  <si>
    <t>B07W9KYT62</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</si>
  <si>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</si>
  <si>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</si>
  <si>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</si>
  <si>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</si>
  <si>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</si>
  <si>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</si>
  <si>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</si>
  <si>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</si>
  <si>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B07222HQKP</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</si>
  <si>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</si>
  <si>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</si>
  <si>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</si>
  <si>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</si>
  <si>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</si>
  <si>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</si>
  <si>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</si>
  <si>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</si>
  <si>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</si>
  <si>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</si>
  <si>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 Usb Gaming Wired Over Ear Headphones With Mic With Virtual Surround Sound,50Mm Driver, Rgb Leds &amp; Remote Control(Black)</t>
  </si>
  <si>
    <t>B0083T231O</t>
  </si>
  <si>
    <t>Electronics|PowerAccessories|SurgeProtectors</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</si>
  <si>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</si>
  <si>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</si>
  <si>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</si>
  <si>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</si>
  <si>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</si>
  <si>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</si>
  <si>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</si>
  <si>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</si>
  <si>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</si>
  <si>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</si>
  <si>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Computers&amp;Accessories|Tablets</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</si>
  <si>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</si>
  <si>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</si>
  <si>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</si>
  <si>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</si>
  <si>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</si>
  <si>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</si>
  <si>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B01NBX5RSB</t>
  </si>
  <si>
    <t>It was what I expected.  Does the job.,Recommended.,Nice quality and durable,It is exact same volt and watt as my old charger is.,Best product in this price and overall ok,100% Original,Quality assurance,Decent performance</t>
  </si>
  <si>
    <t>B08MWJTST6</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</si>
  <si>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</si>
  <si>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</si>
  <si>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HomeImprovement|Electrical|CordManagement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</si>
  <si>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</si>
  <si>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</si>
  <si>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Home&amp;Kitchen|CraftMaterials|PaintingMaterials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</si>
  <si>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</si>
  <si>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</si>
  <si>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</si>
  <si>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</si>
  <si>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Computers&amp;Accessories|Printers,Inks&amp;Accessories|Inks,Toners&amp;Cartridges|TonerCartridges</t>
  </si>
  <si>
    <t>Product is good, print quality is good,Super printing,Like,Good prospect I am recommending,I USED FOR 20 DAYS BUT I DONT KNOW AFTER THAT WILL PARFORMANCE,Nice product,Good,SATISFACTORY</t>
  </si>
  <si>
    <t>B09Q3M3WLJ</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</si>
  <si>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</si>
  <si>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</si>
  <si>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</si>
  <si>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</si>
  <si>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</si>
  <si>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</si>
  <si>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 Roller Pen (Blue), (9000019529)</t>
  </si>
  <si>
    <t>OfficeProducts|OfficePaperProducts|Paper|Stationery|Pens,Pencils&amp;WritingSupplies|Pens&amp;Refills|LiquidInkRollerballPens</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</si>
  <si>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</si>
  <si>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</si>
  <si>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</si>
  <si>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</si>
  <si>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</si>
  <si>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</si>
  <si>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</si>
  <si>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</si>
  <si>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</si>
  <si>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</si>
  <si>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</si>
  <si>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</si>
  <si>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</si>
  <si>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</si>
  <si>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</si>
  <si>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</si>
  <si>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</si>
  <si>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</si>
  <si>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</si>
  <si>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</si>
  <si>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 Timecheck Gold Trim Roller Ball Pen (Black)</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</si>
  <si>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</si>
  <si>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</si>
  <si>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 Pen - Black/Blue/Red</t>
  </si>
  <si>
    <t>OfficeProducts|OfficePaperProducts|Paper|Stationery|Pens,Pencils&amp;WritingSupplies|Pens&amp;Refills|FountainPens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</si>
  <si>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</si>
  <si>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</si>
  <si>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Computers&amp;Accessories|Accessories&amp;Peripherals|HardDriveAccessories|Caddies</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</si>
  <si>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</si>
  <si>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</si>
  <si>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</si>
  <si>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</si>
  <si>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</si>
  <si>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</si>
  <si>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</si>
  <si>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</si>
  <si>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Duracell Ultra Alkaline D Battery, 2 Pcs</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</si>
  <si>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</si>
  <si>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</si>
  <si>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</si>
  <si>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</si>
  <si>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Computers&amp;Accessories|Laptops|TraditionalLaptops</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</si>
  <si>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</si>
  <si>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</si>
  <si>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</si>
  <si>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</si>
  <si>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</si>
  <si>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</si>
  <si>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</si>
  <si>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</si>
  <si>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</si>
  <si>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</si>
  <si>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Home&amp;Kitchen|Kitchen&amp;HomeAppliances|SmallKitchenAppliances|Kettles&amp;HotWaterDispensers|ElectricKettles</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</si>
  <si>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</si>
  <si>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</si>
  <si>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Home&amp;Kitchen|Heating,Cooling&amp;AirQuality|RoomHeaters|ElectricHeaters</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</si>
  <si>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</si>
  <si>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</si>
  <si>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Home&amp;Kitchen|Heating,Cooling&amp;AirQuality|RoomHeaters|FanHeaters</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</si>
  <si>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</si>
  <si>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</si>
  <si>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Home&amp;Kitchen|Kitchen&amp;HomeAppliances|Vacuum,Cleaning&amp;Ironing|Irons,Steamers&amp;Accessories|LintShavers</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</si>
  <si>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</si>
  <si>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</si>
  <si>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Home&amp;Kitchen|Kitchen&amp;HomeAppliances|SmallKitchenAppliances|DigitalKitchenScales</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</si>
  <si>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</si>
  <si>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</si>
  <si>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</si>
  <si>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</si>
  <si>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Home&amp;Kitchen|Kitchen&amp;Dining|KitchenTools|ManualChoppers&amp;Chippers|Choppers</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</si>
  <si>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</si>
  <si>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</si>
  <si>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</si>
  <si>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</si>
  <si>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Normal heat by this product.,Good,Quit good,https://m.media-amazon.com/images/I/61s-GPKkkZL._SY88.jpg,,Don't buy it because 10-11 day it will work well after that it start heating more and more ,it is plastik body,Value for Money,heating is normal</t>
  </si>
  <si>
    <t>B01MQZ7J8K</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</si>
  <si>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</si>
  <si>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</si>
  <si>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Home&amp;Kitchen|Kitchen&amp;HomeAppliances|SmallKitchenAppliances|InductionCooktop</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</si>
  <si>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</si>
  <si>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</si>
  <si>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</si>
  <si>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</si>
  <si>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</si>
  <si>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</si>
  <si>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</si>
  <si>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</si>
  <si>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Home&amp;Kitchen|Kitchen&amp;HomeAppliances|SmallKitchenAppliances|HandBlenders</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</si>
  <si>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</si>
  <si>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</si>
  <si>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Home&amp;Kitchen|Kitchen&amp;HomeAppliances|Vacuum,Cleaning&amp;Ironing|Irons,Steamers&amp;Accessories|Irons|DryIrons</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</si>
  <si>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</si>
  <si>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</si>
  <si>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Home&amp;Kitchen|Kitchen&amp;HomeAppliances|SmallKitchenAppliances|MixerGrinders</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</si>
  <si>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</si>
  <si>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</si>
  <si>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 Instant Geyser (White/Blue)</t>
  </si>
  <si>
    <t>Home&amp;Kitchen|Heating,Cooling&amp;AirQuality|WaterHeaters&amp;Geysers|InstantWaterHeaters</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</si>
  <si>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</si>
  <si>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</si>
  <si>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Home&amp;Kitchen|Heating,Cooling&amp;AirQuality|RoomHeaters</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</si>
  <si>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</si>
  <si>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</si>
  <si>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</si>
  <si>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</si>
  <si>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B07YR26BJ3</t>
  </si>
  <si>
    <t>Home&amp;Kitchen|Kitchen&amp;HomeAppliances|SmallKitchenAppliances|Kettles&amp;HotWaterDispensers|Kettle&amp;ToasterSets</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</si>
  <si>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</si>
  <si>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</si>
  <si>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Home&amp;Kitchen|Heating,Cooling&amp;AirQuality|WaterHeaters&amp;Geysers|StorageWaterHeaters</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</si>
  <si>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</si>
  <si>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</si>
  <si>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</si>
  <si>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</si>
  <si>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</si>
  <si>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</si>
  <si>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</si>
  <si>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</si>
  <si>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</si>
  <si>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</si>
  <si>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</si>
  <si>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</si>
  <si>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</si>
  <si>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</si>
  <si>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 Water Heater 1500 Watts, Silver</t>
  </si>
  <si>
    <t>Home&amp;Kitchen|Heating,Cooling&amp;AirQuality|WaterHeaters&amp;Geysers|ImmersionRods</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</si>
  <si>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</si>
  <si>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</si>
  <si>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</si>
  <si>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</si>
  <si>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</si>
  <si>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</si>
  <si>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Home&amp;Kitchen|Kitchen&amp;HomeAppliances|SmallKitchenAppliances|DeepFatFryers|AirFryers</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</si>
  <si>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</si>
  <si>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</si>
  <si>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Home&amp;Kitchen|HomeStorage&amp;Organization|LaundryOrganization|LaundryBaskets</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</si>
  <si>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</si>
  <si>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</si>
  <si>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Home&amp;Kitchen|Kitchen&amp;HomeAppliances|Vacuum,Cleaning&amp;Ironing|Irons,Steamers&amp;Accessories|Irons|SteamIrons</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</si>
  <si>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</si>
  <si>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</si>
  <si>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</si>
  <si>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</si>
  <si>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</si>
  <si>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</si>
  <si>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</si>
  <si>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</si>
  <si>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Home&amp;Kitchen|Kitchen&amp;HomeAppliances|SmallKitchenAppliances|JuicerMixerGrinders</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</si>
  <si>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</si>
  <si>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</si>
  <si>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</si>
  <si>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</si>
  <si>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 Heater, White, 2000 Watts</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</si>
  <si>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</si>
  <si>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</si>
  <si>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Home&amp;Kitchen|Kitchen&amp;HomeAppliances|Vacuum,Cleaning&amp;Ironing|Vacuums&amp;FloorCare|Vacuums|HandheldVacuums</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</si>
  <si>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</si>
  <si>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</si>
  <si>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</si>
  <si>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</si>
  <si>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</si>
  <si>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</si>
  <si>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</si>
  <si>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</si>
  <si>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</si>
  <si>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</si>
  <si>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 Mixer Grinder, 750W, 4 Jars (Grey)</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</si>
  <si>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</si>
  <si>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</si>
  <si>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Home&amp;Kitchen|Kitchen&amp;HomeAppliances|SmallKitchenAppliances|EggBoilers</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</si>
  <si>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</si>
  <si>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</si>
  <si>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Pretty lightweight and solves the purpose.,I liked the compact size and efficiency of the product. Meets the specs and good product for a buy,Light indicator was not working,wire is too short not 1 and half metre</t>
  </si>
  <si>
    <t>B0B2DZ5S6R</t>
  </si>
  <si>
    <t>Amazon Basics 1500 W Electric Kettle (Stainless Steel Body, 1.5 L)</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</si>
  <si>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</si>
  <si>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</si>
  <si>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Home&amp;Kitchen|Kitchen&amp;HomeAppliances|SmallKitchenAppliances|SandwichMakers</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</si>
  <si>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</si>
  <si>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</si>
  <si>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</si>
  <si>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</si>
  <si>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</si>
  <si>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</si>
  <si>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</si>
  <si>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</si>
  <si>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</si>
  <si>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</si>
  <si>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</si>
  <si>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</si>
  <si>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</si>
  <si>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</si>
  <si>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</si>
  <si>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</si>
  <si>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</si>
  <si>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</si>
  <si>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</si>
  <si>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</si>
  <si>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Bought for as my travel tool to easy ironing,https://m.media-amazon.com/images/W/WEBP_402378-T2/images/I/618k+pbSNxL._SY88.jpg,Good product with good quality.,Nice,Good,Light weight,Good according to price ok. 1200,VfM</t>
  </si>
  <si>
    <t>B078V8R9BS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</si>
  <si>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</si>
  <si>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</si>
  <si>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</si>
  <si>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</si>
  <si>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Home&amp;Kitchen|Kitchen&amp;HomeAppliances|SmallKitchenAppliances|MiniFoodProcessors&amp;Choppers</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</si>
  <si>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</si>
  <si>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</si>
  <si>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</si>
  <si>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</si>
  <si>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</si>
  <si>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</si>
  <si>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</si>
  <si>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</si>
  <si>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</si>
  <si>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</si>
  <si>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Home&amp;Kitchen|Kitchen&amp;HomeAppliances|SmallKitchenAppliances|DigitalKitchenScales|DigitalScales</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</si>
  <si>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</si>
  <si>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</si>
  <si>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</si>
  <si>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</si>
  <si>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</si>
  <si>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</si>
  <si>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</si>
  <si>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</si>
  <si>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Home&amp;Kitchen|Kitchen&amp;HomeAppliances|SmallKitchenAppliances|VacuumSealers</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</si>
  <si>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</si>
  <si>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</si>
  <si>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Home&amp;Kitchen|Heating,Cooling&amp;AirQuality|Fans|CeilingFans</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</si>
  <si>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</si>
  <si>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</si>
  <si>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</si>
  <si>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</si>
  <si>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</si>
  <si>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</si>
  <si>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Home&amp;Kitchen|Kitchen&amp;HomeAppliances|Vacuum,Cleaning&amp;Ironing|Vacuums&amp;FloorCare|Vacuums|CanisterVacuums</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</si>
  <si>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</si>
  <si>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</si>
  <si>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</si>
  <si>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</si>
  <si>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</si>
  <si>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</si>
  <si>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 Instant Water Heater (Geyser)</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</si>
  <si>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</si>
  <si>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</si>
  <si>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</si>
  <si>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</si>
  <si>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 Watts Immersion Rod Heater</t>
  </si>
  <si>
    <t>B09VKWGZD7</t>
  </si>
  <si>
    <t>Home&amp;Kitchen|Kitchen&amp;HomeAppliances|Vacuum,Cleaning&amp;Ironing|PressureWashers,Steam&amp;WindowCleaners</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</si>
  <si>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</si>
  <si>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</si>
  <si>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Home&amp;Kitchen|Heating,Cooling&amp;AirQuality|RoomHeaters|HalogenHeaters</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</si>
  <si>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</si>
  <si>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</si>
  <si>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</si>
  <si>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</si>
  <si>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</si>
  <si>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</si>
  <si>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</si>
  <si>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</si>
  <si>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</si>
  <si>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</si>
  <si>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</si>
  <si>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</si>
  <si>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Home&amp;Kitchen|Kitchen&amp;HomeAppliances|SmallKitchenAppliances|Pop-upToasters</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</si>
  <si>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</si>
  <si>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</si>
  <si>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</si>
  <si>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</si>
  <si>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Home&amp;Kitchen|Heating,Cooling&amp;AirQuality|RoomHeaters|HeatConvectors</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</si>
  <si>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</si>
  <si>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</si>
  <si>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</si>
  <si>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</si>
  <si>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</si>
  <si>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</si>
  <si>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</si>
  <si>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</si>
  <si>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Home&amp;Kitchen|Kitchen&amp;HomeAppliances|Coffee,Tea&amp;Espresso|CoffeeGrinders|ElectricGrinders</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</si>
  <si>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</si>
  <si>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</si>
  <si>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</si>
  <si>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</si>
  <si>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 Clothes Lint Extractor Battery Lint Removing Machine Bhur Remover</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</si>
  <si>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</si>
  <si>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</si>
  <si>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</si>
  <si>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</si>
  <si>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I usually don't write review but this product is amazing everyone should give it a try , u will not disappoint after buying....,No words to say. Amazingüëçüòçü§© you can see the picture I hv shared.</t>
  </si>
  <si>
    <t>B06XPYRWV5</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</si>
  <si>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</si>
  <si>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</si>
  <si>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</si>
  <si>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</si>
  <si>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Home&amp;Kitchen|Heating,Cooling&amp;AirQuality|Fans|ExhaustFans</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</si>
  <si>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</si>
  <si>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</si>
  <si>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</si>
  <si>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</si>
  <si>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Home&amp;Kitchen|Kitchen&amp;HomeAppliances|Coffee,Tea&amp;Espresso|DripCoffeeMachines</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</si>
  <si>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</si>
  <si>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</si>
  <si>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 Plastic Solid Bevara Sealing Clip (Multicolour) - 30 Pack, Adjustable</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</si>
  <si>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</si>
  <si>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</si>
  <si>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Home&amp;Kitchen|Kitchen&amp;HomeAppliances|WaterPurifiers&amp;Accessories|WaterPurifierAccessories</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</si>
  <si>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</si>
  <si>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</si>
  <si>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Home&amp;Kitchen|Kitchen&amp;HomeAppliances|WaterPurifiers&amp;Accessories|WaterCartridges</t>
  </si>
  <si>
    <t>Nice product, value of money,Nice,I have received the product with broken seal. Otherwise purchase is ok.,100%,Nice,Good,Super super super super,Good</t>
  </si>
  <si>
    <t>B0756K5DYZ</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</si>
  <si>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</si>
  <si>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</si>
  <si>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</si>
  <si>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</si>
  <si>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 Egg Boiler-Blue</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</si>
  <si>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</si>
  <si>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</si>
  <si>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 Grinder, 750W, 4 Jars (Grey)</t>
  </si>
  <si>
    <t>Superb,,Easy to use and low sound hearing good look,Value of the money,Good product,Fine grinding,Nice product,Good</t>
  </si>
  <si>
    <t>B0B5KZ3C53</t>
  </si>
  <si>
    <t>Home&amp;Kitchen|Kitchen&amp;HomeAppliances|SmallKitchenAppliances|Rice&amp;PastaCookers</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</si>
  <si>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</si>
  <si>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</si>
  <si>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</si>
  <si>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</si>
  <si>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</si>
  <si>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</si>
  <si>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</si>
  <si>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</si>
  <si>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</si>
  <si>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</si>
  <si>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</si>
  <si>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</si>
  <si>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</si>
  <si>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</si>
  <si>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</si>
  <si>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</si>
  <si>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</si>
  <si>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</si>
  <si>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 Grinder (5 Jars, 3 Blades, Silver)</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</si>
  <si>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</si>
  <si>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</si>
  <si>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We are using it for cooking rice,,Its getting repair regularly,Recently I buy new rice cooker it is average,Excellent product,Very good product,Power adapter is not working pins are gone wrong. Remaking all are good,Like</t>
  </si>
  <si>
    <t>B0BR4F878Q</t>
  </si>
  <si>
    <t>Must buy best Fabulous product I recommend thisüëçüëç,For small place it‚Äôs gud,A great product. Works wonders on my vitrified tile floors.</t>
  </si>
  <si>
    <t>B0B3G5XZN5</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</si>
  <si>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</si>
  <si>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</si>
  <si>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B09DL9978Y</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</si>
  <si>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</si>
  <si>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</si>
  <si>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</si>
  <si>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</si>
  <si>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</si>
  <si>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</si>
  <si>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</si>
  <si>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</si>
  <si>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</si>
  <si>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</si>
  <si>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</si>
  <si>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</si>
  <si>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B07WJXCTG9</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</si>
  <si>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</si>
  <si>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</si>
  <si>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Induction is good working,Lightweight and easy to use,V nice,Good quality product,Good Usha product induction üëçüëçüëç,Tea,,I have been using it for 2 weeks, so far there is no problem, but the current option probably comes in all.</t>
  </si>
  <si>
    <t>B0912WJ87V</t>
  </si>
  <si>
    <t>Car&amp;Motorbike|CarAccessories|InteriorAccessories|AirPurifiers&amp;Ionizers</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</si>
  <si>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</si>
  <si>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</si>
  <si>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</si>
  <si>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</si>
  <si>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Home&amp;Kitchen|Kitchen&amp;HomeAppliances|Vacuum,Cleaning&amp;Ironing|Vacuums&amp;FloorCare|Vacuums|Wet-DryVacuums</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</si>
  <si>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</si>
  <si>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</si>
  <si>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</si>
  <si>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</si>
  <si>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</si>
  <si>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</si>
  <si>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</si>
  <si>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</si>
  <si>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 Water Geyser | 3 Litre | 3000 W Heating | White-Blue | | 2 Year Warranty</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</si>
  <si>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</si>
  <si>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</si>
  <si>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I like this product üòç function great,Easy to use, value for money, easy to install, very much useful. It is as too good purchase.,üëç,I used it its good.,This heater is very handy and can be operate easily.,It look great,,Excellent</t>
  </si>
  <si>
    <t>B0B4PPD89B</t>
  </si>
  <si>
    <t>B08GM5S4CQ</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</si>
  <si>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</si>
  <si>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</si>
  <si>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</si>
  <si>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</si>
  <si>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</si>
  <si>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</si>
  <si>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</si>
  <si>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</si>
  <si>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</si>
  <si>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</si>
  <si>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</si>
  <si>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</si>
  <si>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</si>
  <si>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</si>
  <si>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Home&amp;Kitchen|Heating,Cooling&amp;AirQuality|AirPurifiers|HEPAAirPurifiers</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</si>
  <si>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</si>
  <si>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</si>
  <si>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 6000-Litre Cartridge, 1 Piece, White, Hollow Fiber Membrane</t>
  </si>
  <si>
    <t>Home&amp;Kitchen|Kitchen&amp;HomeAppliances|WaterPurifiers&amp;Accessories|WaterFilters&amp;Purifiers</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</si>
  <si>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</si>
  <si>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</si>
  <si>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</si>
  <si>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</si>
  <si>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Home&amp;Kitchen|HomeStorage&amp;Organization|LaundryOrganization|LaundryBags</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</si>
  <si>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</si>
  <si>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</si>
  <si>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</si>
  <si>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</si>
  <si>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</si>
  <si>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</si>
  <si>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</si>
  <si>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</si>
  <si>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</si>
  <si>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</si>
  <si>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</si>
  <si>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</si>
  <si>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</si>
  <si>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</si>
  <si>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</si>
  <si>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</si>
  <si>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</si>
  <si>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</si>
  <si>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</si>
  <si>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</si>
  <si>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</si>
  <si>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</si>
  <si>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</si>
  <si>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</si>
  <si>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 like look like nd easy to opreate,Product is good,Nice product...in reasonable price.,This item does not have a 2 year warranty as shown on the image. Will have to register for it.,Best one,Amazing product!!,Product is good and value for money.,</t>
  </si>
  <si>
    <t>B07RX42D3D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</si>
  <si>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</si>
  <si>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</si>
  <si>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</si>
  <si>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</si>
  <si>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Home&amp;Kitchen|Kitchen&amp;HomeAppliances|SewingMachines&amp;Accessories|Sewing&amp;EmbroideryMachines</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</si>
  <si>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</si>
  <si>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</si>
  <si>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</si>
  <si>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</si>
  <si>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</si>
  <si>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</si>
  <si>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</si>
  <si>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</si>
  <si>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</si>
  <si>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</si>
  <si>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</si>
  <si>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</si>
  <si>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Home&amp;Kitchen|HomeStorage&amp;Organization|LaundryOrganization|IroningAccessories|SprayBottles</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</si>
  <si>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</si>
  <si>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</si>
  <si>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</si>
  <si>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</si>
  <si>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</si>
  <si>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</si>
  <si>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Home&amp;Kitchen|Kitchen&amp;HomeAppliances|SmallKitchenAppliances|HandMixers</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</si>
  <si>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</si>
  <si>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</si>
  <si>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</si>
  <si>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</si>
  <si>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 Pearl Ivory Gold Ceiling Fan, Sweep: 1200 Mm</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</si>
  <si>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</si>
  <si>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</si>
  <si>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</si>
  <si>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</si>
  <si>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</si>
  <si>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</si>
  <si>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Home&amp;Kitchen|Kitchen&amp;HomeAppliances|SmallKitchenAppliances|Mills&amp;Grinders|WetGrinders</t>
  </si>
  <si>
    <t>Rate required to reduce,Good product,Good,A good budget grinder from a renowned brand,Everything is fine with the product., doing it's best in this price range..,Looks Stunning and works good as expected,Okay good,But very bit slow but very nice</t>
  </si>
  <si>
    <t>B07N2MGB3G</t>
  </si>
  <si>
    <t>Home&amp;Kitchen|Kitchen&amp;HomeAppliances|SmallKitchenAppliances|OvenToasterGrills</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</si>
  <si>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</si>
  <si>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</si>
  <si>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</si>
  <si>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</si>
  <si>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</si>
  <si>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</si>
  <si>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Good product. Weight is reduced a bit,Damage product deliveredTwo times,works fine even after 4 months as of now going good,Fine  good to use,‡∞≤‡±à‡∞ü‡±ç ‡∞µ‡±Ü‡∞Ø‡∞ø‡∞ü‡±ç,perfect for use,Good,üëç üëç üëç üëç üëç</t>
  </si>
  <si>
    <t>B07YC8JHMB</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</si>
  <si>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</si>
  <si>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</si>
  <si>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</si>
  <si>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</si>
  <si>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</si>
  <si>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</si>
  <si>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</si>
  <si>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</si>
  <si>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</si>
  <si>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</si>
  <si>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</si>
  <si>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</si>
  <si>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</si>
  <si>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</si>
  <si>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</si>
  <si>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</si>
  <si>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</si>
  <si>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</si>
  <si>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</si>
  <si>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</si>
  <si>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</si>
  <si>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</si>
  <si>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Home&amp;Kitchen|Kitchen&amp;HomeAppliances|SmallKitchenAppliances|Juicers</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</si>
  <si>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</si>
  <si>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</si>
  <si>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 Electronic Digital Weighing Scale Weight Machine | Weight Machine | 10 Kg</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</si>
  <si>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</si>
  <si>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</si>
  <si>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</si>
  <si>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</si>
  <si>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 Nutri Blender/Mixer/Smoothie Maker - 500 Watt - Silver, 2 Jar</t>
  </si>
  <si>
    <t>Home&amp;Kitchen|Kitchen&amp;HomeAppliances|SmallKitchenAppliances</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</si>
  <si>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</si>
  <si>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</si>
  <si>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</si>
  <si>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</si>
  <si>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</si>
  <si>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</si>
  <si>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Nice product &amp; good quality,Value for money, as per description.,Very easy useful,Good product,Product is good,Good,Good,Best to buy under 500. Comes with warranty card. Cable Quality is good</t>
  </si>
  <si>
    <t>B07W4HTS8Q</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</si>
  <si>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</si>
  <si>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</si>
  <si>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</si>
  <si>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</si>
  <si>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</si>
  <si>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</si>
  <si>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</si>
  <si>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</si>
  <si>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</si>
  <si>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</si>
  <si>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</si>
  <si>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</si>
  <si>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 Ac2887/20,Vitashield Intelligent Purification,Long Hepa Filter Life Upto 17000 Hours,Removes 99.9% Airborne Viruses &amp; Bacteria,99.97% Airborne Pollutants,Ideal For Master Bedroom</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</si>
  <si>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</si>
  <si>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</si>
  <si>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 Brown, 50 Ltr Capacity(Plastic)</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</si>
  <si>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</si>
  <si>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</si>
  <si>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</si>
  <si>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</si>
  <si>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Like and happy,,Please don't buy this heater, it stopped working in just 2 days.... And not able to return the product also... Waste of money</t>
  </si>
  <si>
    <t>B07DZ986Q2</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</si>
  <si>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</si>
  <si>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</si>
  <si>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</si>
  <si>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</si>
  <si>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</si>
  <si>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</si>
  <si>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</si>
  <si>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</si>
  <si>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</si>
  <si>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</si>
  <si>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</si>
  <si>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</si>
  <si>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 900 Watts Juicer Mixer Grinder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</si>
  <si>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</si>
  <si>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</si>
  <si>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</si>
  <si>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</si>
  <si>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</si>
  <si>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</si>
  <si>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 Kitchen Digital Scale Weighing Machine (Blue)</t>
  </si>
  <si>
    <t>Health&amp;PersonalCare|HomeMedicalSupplies&amp;Equipment|HealthMonitors|WeighingScales|DigitalBathroomScales</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</si>
  <si>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</si>
  <si>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</si>
  <si>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</si>
  <si>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</si>
  <si>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</si>
  <si>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</si>
  <si>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</si>
  <si>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</si>
  <si>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</si>
  <si>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</si>
  <si>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</si>
  <si>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</si>
  <si>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</si>
  <si>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</si>
  <si>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 Boiler, 8 Egg Capacity, For Hard, Soft, Medium Boiled Eggs, Steamed Vegetables, Transparent Lid, Stainless Steel Exterior (500 Watts)</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</si>
  <si>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</si>
  <si>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</si>
  <si>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</si>
  <si>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</si>
  <si>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</si>
  <si>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</si>
  <si>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</si>
  <si>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</si>
  <si>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</si>
  <si>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</si>
  <si>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</si>
  <si>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</si>
  <si>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Home&amp;Kitchen|Kitchen&amp;HomeAppliances|Coffee,Tea&amp;Espresso|EspressoMachines</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</si>
  <si>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</si>
  <si>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</si>
  <si>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</si>
  <si>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</si>
  <si>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</si>
  <si>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</si>
  <si>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Home&amp;Kitchen|Heating,Cooling&amp;AirQuality|Fans|TableFans</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</si>
  <si>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</si>
  <si>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</si>
  <si>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</si>
  <si>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</si>
  <si>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 Water Purifier Cartridge</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</si>
  <si>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</si>
  <si>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</si>
  <si>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</si>
  <si>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</si>
  <si>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</si>
  <si>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</si>
  <si>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Ok,For replacing battery of Purit 23 advanced water purifier. Got what i required.,Good,Very good,I like it,Been using it since 5 years,ok,Nice product</t>
  </si>
  <si>
    <t>B08W9BK4MD</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</si>
  <si>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</si>
  <si>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</si>
  <si>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Home&amp;Kitchen|Kitchen&amp;HomeAppliances|Coffee,Tea&amp;Espresso|MilkFrothers</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</si>
  <si>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</si>
  <si>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</si>
  <si>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</si>
  <si>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</si>
  <si>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</si>
  <si>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</si>
  <si>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</si>
  <si>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</si>
  <si>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Home&amp;Kitchen|Heating,Cooling&amp;AirQuality|Humidifiers</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</si>
  <si>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</si>
  <si>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</si>
  <si>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</si>
  <si>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</si>
  <si>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 Carbon Neo, 500 Watts Room Heater (Black, White), Standard (5200100986)</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</si>
  <si>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</si>
  <si>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</si>
  <si>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</si>
  <si>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</si>
  <si>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</si>
  <si>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</si>
  <si>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</si>
  <si>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</si>
  <si>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</si>
  <si>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</si>
  <si>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</si>
  <si>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</si>
  <si>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</si>
  <si>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</si>
  <si>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</si>
  <si>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 Auto Immersion Rod 1500 Watts</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</si>
  <si>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</si>
  <si>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</si>
  <si>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</si>
  <si>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</si>
  <si>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</si>
  <si>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</si>
  <si>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</si>
  <si>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</si>
  <si>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</si>
  <si>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</si>
  <si>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</si>
  <si>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</si>
  <si>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</si>
  <si>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</si>
  <si>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</si>
  <si>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</si>
  <si>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</si>
  <si>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</si>
  <si>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</si>
  <si>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</si>
  <si>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</si>
  <si>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</si>
  <si>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</si>
  <si>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</si>
  <si>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</si>
  <si>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</si>
  <si>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</si>
  <si>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</si>
  <si>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</si>
  <si>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</si>
  <si>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</si>
  <si>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</si>
  <si>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</si>
  <si>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</si>
  <si>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</si>
  <si>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</si>
  <si>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</si>
  <si>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</si>
  <si>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</si>
  <si>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</si>
  <si>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</si>
  <si>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</si>
  <si>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Home&amp;Kitchen|Kitchen&amp;HomeAppliances|SmallKitchenAppliances|SmallApplianceParts&amp;Accessories|StandMixerAccessories</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</si>
  <si>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</si>
  <si>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</si>
  <si>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</si>
  <si>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</si>
  <si>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Home&amp;Kitchen|Kitchen&amp;HomeAppliances|Vacuum,Cleaning&amp;Ironing|Vacuums&amp;FloorCare|Vacuums|RoboticVacuums</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</si>
  <si>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</si>
  <si>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</si>
  <si>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 Gold+ Spare Kit</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</si>
  <si>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</si>
  <si>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</si>
  <si>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</si>
  <si>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</si>
  <si>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The heating capacity is zero .Moreover i have initiated return request. Noone has come to collect it,Best heater at this price. Quality is very good . Suggest everyone to purchase this heater.......... amazing product to buy...</t>
  </si>
  <si>
    <t>B08MXJYB2V</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</si>
  <si>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</si>
  <si>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</si>
  <si>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</si>
  <si>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</si>
  <si>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</si>
  <si>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</si>
  <si>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</si>
  <si>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</si>
  <si>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</si>
  <si>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</si>
  <si>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</si>
  <si>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</si>
  <si>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 Sandwich Gas Toaster(Black)</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</si>
  <si>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</si>
  <si>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</si>
  <si>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</si>
  <si>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</si>
  <si>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</si>
  <si>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</si>
  <si>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</si>
  <si>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</si>
  <si>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 Poacher Automatic Off Steaming, Cooking, Boiling Double Layer 14 Egg Boiler (Multicolor)‚Ä¶</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</si>
  <si>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</si>
  <si>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</si>
  <si>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</si>
  <si>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</si>
  <si>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</si>
  <si>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</si>
  <si>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</si>
  <si>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</si>
  <si>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</si>
  <si>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</si>
  <si>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</si>
  <si>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</si>
  <si>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</si>
  <si>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</si>
  <si>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</si>
  <si>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</si>
  <si>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</si>
  <si>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</si>
  <si>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</si>
  <si>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</si>
  <si>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</si>
  <si>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</si>
  <si>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</si>
  <si>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</si>
  <si>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</si>
  <si>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</si>
  <si>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</si>
  <si>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</si>
  <si>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</si>
  <si>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</si>
  <si>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Home&amp;Kitchen|Kitchen&amp;HomeAppliances|SmallKitchenAppliances|YogurtMakers</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</si>
  <si>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</si>
  <si>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</si>
  <si>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Home&amp;Kitchen|Kitchen&amp;HomeAppliances|SmallKitchenAppliances|Juicers|ColdPressJuicers</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</si>
  <si>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</si>
  <si>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</si>
  <si>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 Deluxe Dry Iron- 1000W</t>
  </si>
  <si>
    <t>B07H3N8RJH</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</si>
  <si>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</si>
  <si>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</si>
  <si>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</si>
  <si>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</si>
  <si>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</si>
  <si>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</si>
  <si>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</si>
  <si>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</si>
  <si>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</si>
  <si>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</si>
  <si>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 Hand Mixer|Beater - Easy Mix, Powerful 250 Watt Motor | Variable 7 Speed Control | 1 Year Warranty | (White/Red)</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</si>
  <si>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</si>
  <si>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</si>
  <si>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2 rods can not be switched seperately, selecting 1 rod always switches on the top rod.,,</t>
  </si>
  <si>
    <t>B082ZQ4479</t>
  </si>
  <si>
    <t>Can buy it,its really a good product for the price,Ok,Very good,Product is nice. I used it for idli dosa barter.Kindly suggest what to do?,The device is good but very loud!,The jar is damaged.,Ok good..</t>
  </si>
  <si>
    <t>B09Y358DZQ</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</si>
  <si>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</si>
  <si>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</si>
  <si>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 Fin Oil Filled Radiator Room Heater, 2900 W, Black</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</si>
  <si>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</si>
  <si>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</si>
  <si>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</si>
  <si>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</si>
  <si>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</si>
  <si>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</si>
  <si>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</si>
  <si>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</si>
  <si>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Good,https://m.media-amazon.com/images/I/41D5G0vX76L._SY88.jpg,Worth for the price,Compact and lightweight,Nice,Nice product easy to use, price also good,Nice,Chenagidye</t>
  </si>
  <si>
    <t>B07TXCY3YK</t>
  </si>
  <si>
    <t>Butterfly Hero Mixer Grinder, 500W, 3 Jars (Grey)</t>
  </si>
  <si>
    <t>Good quality,Super üëå,Worth for the money but the knob is slippery,Good product,Nice,Ok,Little bit of noice,Good</t>
  </si>
  <si>
    <t>B07TC9F7PN</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</si>
  <si>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</si>
  <si>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</si>
  <si>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Home&amp;Kitchen|Heating,Cooling&amp;AirQuality|AirConditioners|Split-SystemAirConditioners</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</si>
  <si>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</si>
  <si>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</si>
  <si>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</si>
  <si>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</si>
  <si>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</si>
  <si>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</si>
  <si>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</si>
  <si>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</si>
  <si>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Home&amp;Kitchen|Kitchen&amp;HomeAppliances|SmallKitchenAppliances|SmallApplianceParts&amp;Accessories</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</si>
  <si>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</si>
  <si>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</si>
  <si>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</si>
  <si>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</si>
  <si>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</si>
  <si>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</si>
  <si>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</si>
  <si>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</si>
  <si>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Home&amp;Kitchen|Kitchen&amp;HomeAppliances|SmallKitchenAppliances|WaffleMakers&amp;Irons</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</si>
  <si>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</si>
  <si>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</si>
  <si>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</si>
  <si>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</si>
  <si>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</si>
  <si>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</si>
  <si>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</si>
  <si>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</si>
  <si>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</si>
  <si>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</si>
  <si>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</si>
  <si>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</si>
  <si>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</si>
  <si>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</si>
  <si>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Home&amp;Kitchen|Kitchen&amp;HomeAppliances|Coffee,Tea&amp;Espresso|StovetopEspressoPots</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</si>
  <si>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</si>
  <si>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</si>
  <si>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</si>
  <si>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</si>
  <si>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</si>
  <si>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</si>
  <si>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</si>
  <si>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</si>
  <si>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</si>
  <si>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</si>
  <si>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</si>
  <si>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</si>
  <si>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Home&amp;Kitchen|Kitchen&amp;HomeAppliances|Coffee,Tea&amp;Espresso|CoffeeMakerAccessories|MeasuringSpoons</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</si>
  <si>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</si>
  <si>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</si>
  <si>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</si>
  <si>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</si>
  <si>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Nice,Good iron, performance, look and shape is very good,I like this product,Yes,Working well now.,Nice product,Acch hai,GOOD</t>
  </si>
  <si>
    <t>B08T8KWNQ9</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</si>
  <si>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</si>
  <si>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</si>
  <si>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</si>
  <si>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</si>
  <si>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</si>
  <si>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</si>
  <si>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</si>
  <si>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</si>
  <si>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</si>
  <si>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</si>
  <si>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</si>
  <si>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</si>
  <si>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</si>
  <si>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</si>
  <si>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Tried for two days good experience and great product with excellent quality with fast and powerful blades,Please don't buy this product as it is not all useful it got broken while washing totally money wastage please don't buy</t>
  </si>
  <si>
    <t>B07P1BR7L8</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</si>
  <si>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</si>
  <si>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</si>
  <si>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</si>
  <si>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</si>
  <si>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</si>
  <si>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</si>
  <si>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</si>
  <si>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</si>
  <si>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</si>
  <si>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</si>
  <si>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</si>
  <si>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</si>
  <si>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</si>
  <si>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</si>
  <si>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</si>
  <si>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</si>
  <si>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</si>
  <si>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</si>
  <si>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</si>
  <si>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</si>
  <si>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</si>
  <si>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</si>
  <si>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</si>
  <si>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</si>
  <si>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</si>
  <si>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</si>
  <si>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Home&amp;Kitchen|Kitchen&amp;HomeAppliances|Coffee,Tea&amp;Espresso|CoffeePresses</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</si>
  <si>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</si>
  <si>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</si>
  <si>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 Sandwich Maker (Grey)</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</si>
  <si>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</si>
  <si>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</si>
  <si>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</si>
  <si>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</si>
  <si>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</si>
  <si>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</si>
  <si>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</si>
  <si>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</si>
  <si>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</si>
  <si>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</si>
  <si>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</si>
  <si>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</si>
  <si>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</si>
  <si>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</si>
  <si>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</si>
  <si>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</si>
  <si>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</si>
  <si>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</si>
  <si>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</si>
  <si>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</si>
  <si>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 Mixer Grinder, 900 Watts, 3 Jars (White)</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</si>
  <si>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</si>
  <si>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</si>
  <si>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</si>
  <si>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</si>
  <si>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</si>
  <si>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</si>
  <si>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</si>
  <si>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</si>
  <si>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</si>
  <si>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</si>
  <si>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</si>
  <si>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</si>
  <si>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</si>
  <si>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</si>
  <si>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</si>
  <si>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</si>
  <si>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Home&amp;Kitchen|Kitchen&amp;HomeAppliances|SmallKitchenAppliances|RotiMakers</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</si>
  <si>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</si>
  <si>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</si>
  <si>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</si>
  <si>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</si>
  <si>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</si>
  <si>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</si>
  <si>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</si>
  <si>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</si>
  <si>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Home&amp;Kitchen|Heating,Cooling&amp;AirQuality|Parts&amp;Accessories|FanParts&amp;Accessories</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</si>
  <si>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</si>
  <si>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</si>
  <si>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</si>
  <si>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</si>
  <si>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B081RLM75M</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</si>
  <si>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</si>
  <si>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</si>
  <si>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</si>
  <si>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</si>
  <si>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</si>
  <si>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</si>
  <si>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 Grinder, 900 Watts, 3 Jars (White)</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</si>
  <si>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</si>
  <si>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</si>
  <si>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</si>
  <si>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</si>
  <si>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</si>
  <si>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</si>
  <si>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</si>
  <si>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</si>
  <si>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Home&amp;Kitchen|Kitchen&amp;HomeAppliances|SmallKitchenAppliances|StandMixers</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</si>
  <si>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</si>
  <si>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</si>
  <si>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Good quality fan. Finish and colour was good. They even gave a safety metal rope for added safety.,Wind size improve,,Good fan from bugget,No Ani dast,,I am not satisfied this product,https://m.media-amazon.com/images/I/51-wl+rlQPL._SY88.jpg</t>
  </si>
  <si>
    <t>B015GX9Y0W</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</si>
  <si>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</si>
  <si>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</si>
  <si>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</si>
  <si>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</si>
  <si>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</si>
  <si>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</si>
  <si>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</si>
  <si>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</si>
  <si>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</si>
  <si>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</si>
  <si>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Home&amp;Kitchen|Heating,Cooling&amp;AirQuality|Fans|PedestalFans</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</si>
  <si>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</si>
  <si>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</si>
  <si>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</si>
  <si>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</si>
  <si>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 L Electric Kettle, Stainless Steel Inner Body, Boil Water For Tea, Coffee, Soup, Silver</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</si>
  <si>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</si>
  <si>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</si>
  <si>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</si>
  <si>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</si>
  <si>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</si>
  <si>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</si>
  <si>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Home&amp;Kitchen|Kitchen&amp;HomeAppliances|Vacuum,Cleaning&amp;Ironing|Vacuums&amp;FloorCare|VacuumAccessories|VacuumBags|HandheldBags</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</si>
  <si>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</si>
  <si>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</si>
  <si>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</si>
  <si>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</si>
  <si>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</si>
  <si>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</si>
  <si>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Cord is too short,Good quality in this price range,Like the product great quality and easy to use,Ok hai,Good,Light weight working good,Good product value for money,Mind-blowing performance superb worth for money</t>
  </si>
  <si>
    <t>B09LMMFW3S</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</si>
  <si>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</si>
  <si>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</si>
  <si>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</si>
  <si>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</si>
  <si>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</si>
  <si>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</si>
  <si>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</si>
  <si>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</si>
  <si>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</si>
  <si>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</si>
  <si>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 T Thermo Fan Room Heater</t>
  </si>
  <si>
    <t>Very good product,Bad Bad product. Please don't buy.,My Requirements fulfilled &amp; Very Nice Products,,hot air flow range not so much,,Good quality,It's doing the great job.</t>
  </si>
  <si>
    <t>B08ZXZ362Z</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</si>
  <si>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</si>
  <si>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</si>
  <si>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</si>
  <si>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</si>
  <si>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,It's nt wrkng evn aftr 4 hours of charging,The motor,  blade are poor,Doesn't perform. The machine gets jammed every time.,Poor quality...never buy such product ...,Pls not sell this time</t>
  </si>
  <si>
    <t>B00TI8E7BI</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</si>
  <si>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</si>
  <si>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</si>
  <si>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</si>
  <si>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</si>
  <si>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Does not work as advertised at all. The pieces came out all nice and clean ... No hair stuck to them. All positive ratings are obviously bought.</t>
  </si>
  <si>
    <t>B08L7J3T31</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</si>
  <si>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</si>
  <si>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</si>
  <si>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</si>
  <si>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</si>
  <si>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</si>
  <si>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</si>
  <si>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</si>
  <si>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</si>
  <si>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 Grill Sandwich Maker (Black)</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</si>
  <si>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</si>
  <si>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</si>
  <si>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</si>
  <si>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</si>
  <si>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</si>
  <si>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</si>
  <si>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</si>
  <si>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</si>
  <si>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</si>
  <si>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</si>
  <si>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</si>
  <si>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</si>
  <si>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</si>
  <si>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</si>
  <si>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</si>
  <si>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</si>
  <si>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</si>
  <si>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</si>
  <si>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</si>
  <si>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</si>
  <si>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</si>
  <si>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</si>
  <si>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</si>
  <si>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</si>
  <si>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</si>
  <si>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</si>
  <si>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</si>
  <si>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</si>
  <si>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</si>
  <si>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</si>
  <si>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</si>
  <si>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</si>
  <si>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</si>
  <si>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</si>
  <si>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</si>
  <si>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</si>
  <si>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</si>
  <si>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</si>
  <si>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</si>
  <si>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</si>
  <si>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</si>
  <si>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</si>
  <si>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</si>
  <si>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</si>
  <si>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</si>
  <si>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</si>
  <si>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</si>
  <si>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</si>
  <si>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</si>
  <si>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</si>
  <si>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</si>
  <si>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</si>
  <si>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</si>
  <si>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</si>
  <si>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</si>
  <si>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</si>
  <si>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</si>
  <si>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</si>
  <si>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</si>
  <si>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</si>
  <si>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</si>
  <si>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</si>
  <si>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</si>
  <si>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</si>
  <si>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</si>
  <si>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Tizum Hdmi To Vga Adapter Cable 1080P For Projector, Computer, Laptop, Tv, Projectors &amp; Tv</t>
  </si>
  <si>
    <t>Samsung 80 Cm (32 Inches) Wondertainment Series Hd Ready Led Smart Tv Ua32T4340Bkxxl (Glossy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</si>
  <si>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</si>
  <si>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</si>
  <si>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</si>
  <si>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</si>
  <si>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</si>
  <si>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</si>
  <si>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</si>
  <si>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</si>
  <si>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</si>
  <si>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</si>
  <si>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</si>
  <si>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</si>
  <si>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</si>
  <si>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</si>
  <si>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</si>
  <si>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</si>
  <si>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</si>
  <si>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</si>
  <si>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</si>
  <si>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</si>
  <si>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</si>
  <si>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</si>
  <si>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</si>
  <si>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</si>
  <si>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</si>
  <si>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</si>
  <si>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</si>
  <si>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</si>
  <si>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</si>
  <si>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</si>
  <si>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</si>
  <si>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</si>
  <si>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</si>
  <si>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</si>
  <si>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</si>
  <si>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</si>
  <si>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</si>
  <si>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</si>
  <si>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</si>
  <si>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</si>
  <si>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</si>
  <si>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</si>
  <si>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</si>
  <si>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</si>
  <si>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</si>
  <si>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</si>
  <si>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</si>
  <si>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</si>
  <si>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</si>
  <si>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</si>
  <si>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</si>
  <si>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Skywall 81.28 Cm (32 Inches) Hd Ready Smart Led Tv 32Swels-Pro (Black)</t>
  </si>
  <si>
    <t>Boat A 350 Type C Cable For Smartphone, Charging Adapter (1.5M, Carbon Black)</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</si>
  <si>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</si>
  <si>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</si>
  <si>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</si>
  <si>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</si>
  <si>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</si>
  <si>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</si>
  <si>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</si>
  <si>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</si>
  <si>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</si>
  <si>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</si>
  <si>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</si>
  <si>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</si>
  <si>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</si>
  <si>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</si>
  <si>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</si>
  <si>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</si>
  <si>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</si>
  <si>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</si>
  <si>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</si>
  <si>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</si>
  <si>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</si>
  <si>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</si>
  <si>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</si>
  <si>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</si>
  <si>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</si>
  <si>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</si>
  <si>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</si>
  <si>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</si>
  <si>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</si>
  <si>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</si>
  <si>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</si>
  <si>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</si>
  <si>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</si>
  <si>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</si>
  <si>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</si>
  <si>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</si>
  <si>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</si>
  <si>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</si>
  <si>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</si>
  <si>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</si>
  <si>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</si>
  <si>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</si>
  <si>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</si>
  <si>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</si>
  <si>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</si>
  <si>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</si>
  <si>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</si>
  <si>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</si>
  <si>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</si>
  <si>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</si>
  <si>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</si>
  <si>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</si>
  <si>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</si>
  <si>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</si>
  <si>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</si>
  <si>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</si>
  <si>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</si>
  <si>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</si>
  <si>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</si>
  <si>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</si>
  <si>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</si>
  <si>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</si>
  <si>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</si>
  <si>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</si>
  <si>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</si>
  <si>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</si>
  <si>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</si>
  <si>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</si>
  <si>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</si>
  <si>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</si>
  <si>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</si>
  <si>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</si>
  <si>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</si>
  <si>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</si>
  <si>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</si>
  <si>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</si>
  <si>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</si>
  <si>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</si>
  <si>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</si>
  <si>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</si>
  <si>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</si>
  <si>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</si>
  <si>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</si>
  <si>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</si>
  <si>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</si>
  <si>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</si>
  <si>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</si>
  <si>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</si>
  <si>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</si>
  <si>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</si>
  <si>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</si>
  <si>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</si>
  <si>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</si>
  <si>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</si>
  <si>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</si>
  <si>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</si>
  <si>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</si>
  <si>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</si>
  <si>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</si>
  <si>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</si>
  <si>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</si>
  <si>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</si>
  <si>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</si>
  <si>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</si>
  <si>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</si>
  <si>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</si>
  <si>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</si>
  <si>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</si>
  <si>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</si>
  <si>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</si>
  <si>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</si>
  <si>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</si>
  <si>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</si>
  <si>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</si>
  <si>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</si>
  <si>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</si>
  <si>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</si>
  <si>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</si>
  <si>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</si>
  <si>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</si>
  <si>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</si>
  <si>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</si>
  <si>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</si>
  <si>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</si>
  <si>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</si>
  <si>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</si>
  <si>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</si>
  <si>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</si>
  <si>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</si>
  <si>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</si>
  <si>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</si>
  <si>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</si>
  <si>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</si>
  <si>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</si>
  <si>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</si>
  <si>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</si>
  <si>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</si>
  <si>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</si>
  <si>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</si>
  <si>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</si>
  <si>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</si>
  <si>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</si>
  <si>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</si>
  <si>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</si>
  <si>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</si>
  <si>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</si>
  <si>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Ambrane 60W / 3A Fast Charging Output Cable With Type-C To Usb For Mobile, Neckband, True Wireless Earphone Charging, 480Mbps Data Sync Speed, 1M Length (Act - Az10, White)</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</si>
  <si>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</si>
  <si>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</si>
  <si>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</si>
  <si>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</si>
  <si>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</si>
  <si>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</si>
  <si>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</si>
  <si>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</si>
  <si>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</si>
  <si>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</si>
  <si>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</si>
  <si>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</si>
  <si>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</si>
  <si>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</si>
  <si>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</si>
  <si>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</si>
  <si>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</si>
  <si>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</si>
  <si>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</si>
  <si>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</si>
  <si>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</si>
  <si>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</si>
  <si>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</si>
  <si>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</si>
  <si>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</si>
  <si>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</si>
  <si>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</si>
  <si>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</si>
  <si>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</si>
  <si>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</si>
  <si>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</si>
  <si>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</si>
  <si>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</si>
  <si>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</si>
  <si>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</si>
  <si>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</si>
  <si>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</si>
  <si>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</si>
  <si>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</si>
  <si>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</si>
  <si>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</si>
  <si>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</si>
  <si>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</si>
  <si>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</si>
  <si>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</si>
  <si>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</si>
  <si>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</si>
  <si>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</si>
  <si>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</si>
  <si>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</si>
  <si>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</si>
  <si>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</si>
  <si>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</si>
  <si>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</si>
  <si>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</si>
  <si>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</si>
  <si>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</si>
  <si>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</si>
  <si>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</si>
  <si>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</si>
  <si>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</si>
  <si>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</si>
  <si>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</si>
  <si>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</si>
  <si>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Irusu Play Vr Plus Virtual Reality Headset With Headphones For Gaming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</si>
  <si>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</si>
  <si>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</si>
  <si>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</si>
  <si>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</si>
  <si>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</si>
  <si>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</si>
  <si>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</si>
  <si>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</si>
  <si>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</si>
  <si>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</si>
  <si>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</si>
  <si>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</si>
  <si>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</si>
  <si>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</si>
  <si>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</si>
  <si>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</si>
  <si>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</si>
  <si>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</si>
  <si>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</si>
  <si>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</si>
  <si>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</si>
  <si>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</si>
  <si>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</si>
  <si>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</si>
  <si>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</si>
  <si>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</si>
  <si>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</si>
  <si>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</si>
  <si>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</si>
  <si>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</si>
  <si>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</si>
  <si>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</si>
  <si>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</si>
  <si>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</si>
  <si>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</si>
  <si>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</si>
  <si>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</si>
  <si>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</si>
  <si>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</si>
  <si>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</si>
  <si>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</si>
  <si>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</si>
  <si>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</si>
  <si>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</si>
  <si>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</si>
  <si>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</si>
  <si>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</si>
  <si>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</si>
  <si>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</si>
  <si>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</si>
  <si>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</si>
  <si>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</si>
  <si>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</si>
  <si>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</si>
  <si>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</si>
  <si>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</si>
  <si>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</si>
  <si>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</si>
  <si>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</si>
  <si>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</si>
  <si>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</si>
  <si>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</si>
  <si>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</si>
  <si>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</si>
  <si>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</si>
  <si>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</si>
  <si>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</si>
  <si>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</si>
  <si>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</si>
  <si>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</si>
  <si>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</si>
  <si>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</si>
  <si>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</si>
  <si>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</si>
  <si>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</si>
  <si>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</si>
  <si>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</si>
  <si>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</si>
  <si>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</si>
  <si>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</si>
  <si>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</si>
  <si>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</si>
  <si>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</si>
  <si>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</si>
  <si>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</si>
  <si>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</si>
  <si>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</si>
  <si>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</si>
  <si>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</si>
  <si>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</si>
  <si>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</si>
  <si>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</si>
  <si>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</si>
  <si>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</si>
  <si>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</si>
  <si>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</si>
  <si>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</si>
  <si>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</si>
  <si>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</si>
  <si>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</si>
  <si>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</si>
  <si>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</si>
  <si>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</si>
  <si>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</si>
  <si>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</si>
  <si>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</si>
  <si>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</si>
  <si>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</si>
  <si>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</si>
  <si>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</si>
  <si>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</si>
  <si>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</si>
  <si>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</si>
  <si>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</si>
  <si>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</si>
  <si>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</si>
  <si>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</si>
  <si>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</si>
  <si>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</si>
  <si>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</si>
  <si>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</si>
  <si>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</si>
  <si>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</si>
  <si>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</si>
  <si>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</si>
  <si>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</si>
  <si>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</si>
  <si>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</si>
  <si>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</si>
  <si>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</si>
  <si>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</si>
  <si>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</si>
  <si>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</si>
  <si>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</si>
  <si>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</si>
  <si>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</si>
  <si>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</si>
  <si>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</si>
  <si>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</si>
  <si>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</si>
  <si>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</si>
  <si>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</si>
  <si>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</si>
  <si>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</si>
  <si>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</si>
  <si>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</si>
  <si>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</si>
  <si>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</si>
  <si>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</si>
  <si>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</si>
  <si>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</si>
  <si>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</si>
  <si>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</si>
  <si>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</si>
  <si>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</si>
  <si>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</si>
  <si>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</si>
  <si>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</si>
  <si>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</si>
  <si>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</si>
  <si>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</si>
  <si>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</si>
  <si>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</si>
  <si>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</si>
  <si>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</si>
  <si>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</si>
  <si>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</si>
  <si>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</si>
  <si>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</si>
  <si>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</si>
  <si>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</si>
  <si>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</si>
  <si>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</si>
  <si>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</si>
  <si>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</si>
  <si>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</si>
  <si>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</si>
  <si>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</si>
  <si>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</si>
  <si>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</si>
  <si>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</si>
  <si>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</si>
  <si>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</si>
  <si>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</si>
  <si>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</si>
  <si>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</si>
  <si>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</si>
  <si>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</si>
  <si>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</si>
  <si>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</si>
  <si>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</si>
  <si>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</si>
  <si>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</si>
  <si>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</si>
  <si>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</si>
  <si>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</si>
  <si>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</si>
  <si>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</si>
  <si>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</si>
  <si>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</si>
  <si>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</si>
  <si>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</si>
  <si>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</si>
  <si>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</si>
  <si>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</si>
  <si>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</si>
  <si>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</si>
  <si>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</si>
  <si>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</si>
  <si>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</si>
  <si>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</si>
  <si>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</si>
  <si>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</si>
  <si>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</si>
  <si>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</si>
  <si>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</si>
  <si>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</si>
  <si>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</si>
  <si>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</si>
  <si>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</si>
  <si>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</si>
  <si>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</si>
  <si>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</si>
  <si>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</si>
  <si>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</si>
  <si>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</si>
  <si>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</si>
  <si>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</si>
  <si>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</si>
  <si>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</si>
  <si>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</si>
  <si>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</si>
  <si>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</si>
  <si>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</si>
  <si>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</si>
  <si>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</si>
  <si>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</si>
  <si>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</si>
  <si>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</si>
  <si>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</si>
  <si>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</si>
  <si>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</si>
  <si>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</si>
  <si>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</si>
  <si>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</si>
  <si>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</si>
  <si>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</si>
  <si>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</si>
  <si>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</si>
  <si>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</si>
  <si>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</si>
  <si>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</si>
  <si>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</si>
  <si>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</si>
  <si>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</si>
  <si>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</si>
  <si>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</si>
  <si>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</si>
  <si>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</si>
  <si>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</si>
  <si>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</si>
  <si>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</si>
  <si>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</si>
  <si>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</si>
  <si>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</si>
  <si>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</si>
  <si>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</si>
  <si>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</si>
  <si>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</si>
  <si>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</si>
  <si>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</si>
  <si>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</si>
  <si>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</si>
  <si>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</si>
  <si>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</si>
  <si>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</si>
  <si>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</si>
  <si>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</si>
  <si>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</si>
  <si>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</si>
  <si>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</si>
  <si>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</si>
  <si>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</si>
  <si>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</si>
  <si>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</si>
  <si>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</si>
  <si>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</si>
  <si>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</si>
  <si>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</si>
  <si>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</si>
  <si>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</si>
  <si>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</si>
  <si>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</si>
  <si>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</si>
  <si>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</si>
  <si>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</si>
  <si>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</si>
  <si>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</si>
  <si>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</si>
  <si>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</si>
  <si>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</si>
  <si>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</si>
  <si>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</si>
  <si>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</si>
  <si>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</si>
  <si>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</si>
  <si>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</si>
  <si>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</si>
  <si>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</si>
  <si>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</si>
  <si>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</si>
  <si>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</si>
  <si>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</si>
  <si>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</si>
  <si>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</si>
  <si>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</si>
  <si>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</si>
  <si>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</si>
  <si>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</si>
  <si>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</si>
  <si>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</si>
  <si>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</si>
  <si>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</si>
  <si>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</si>
  <si>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</si>
  <si>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</si>
  <si>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</si>
  <si>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</si>
  <si>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</si>
  <si>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</si>
  <si>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</si>
  <si>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</si>
  <si>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</si>
  <si>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</si>
  <si>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</si>
  <si>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</si>
  <si>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</si>
  <si>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</si>
  <si>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</si>
  <si>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</si>
  <si>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</si>
  <si>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</si>
  <si>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</si>
  <si>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</si>
  <si>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</si>
  <si>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</si>
  <si>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</si>
  <si>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</si>
  <si>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</si>
  <si>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</si>
  <si>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</si>
  <si>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</si>
  <si>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</si>
  <si>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</si>
  <si>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</si>
  <si>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</si>
  <si>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</si>
  <si>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</si>
  <si>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</si>
  <si>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</si>
  <si>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</si>
  <si>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</si>
  <si>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</si>
  <si>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</si>
  <si>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</si>
  <si>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</si>
  <si>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</si>
  <si>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</si>
  <si>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</si>
  <si>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</si>
  <si>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</si>
  <si>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</si>
  <si>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</si>
  <si>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</si>
  <si>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</si>
  <si>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</si>
  <si>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</si>
  <si>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</si>
  <si>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</si>
  <si>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</si>
  <si>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</si>
  <si>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</si>
  <si>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</si>
  <si>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</si>
  <si>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</si>
  <si>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</si>
  <si>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</si>
  <si>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</si>
  <si>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</si>
  <si>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</si>
  <si>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</si>
  <si>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</si>
  <si>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</si>
  <si>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</si>
  <si>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</si>
  <si>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</si>
  <si>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</si>
  <si>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</si>
  <si>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</si>
  <si>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</si>
  <si>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</si>
  <si>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</si>
  <si>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</si>
  <si>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</si>
  <si>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</si>
  <si>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</si>
  <si>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</si>
  <si>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</si>
  <si>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</si>
  <si>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</si>
  <si>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</si>
  <si>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</si>
  <si>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</si>
  <si>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</si>
  <si>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</si>
  <si>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</si>
  <si>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</si>
  <si>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</si>
  <si>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</si>
  <si>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</si>
  <si>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</si>
  <si>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</si>
  <si>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</si>
  <si>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</si>
  <si>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</si>
  <si>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</si>
  <si>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</si>
  <si>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</si>
  <si>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</si>
  <si>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</si>
  <si>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</si>
  <si>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</si>
  <si>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</si>
  <si>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</si>
  <si>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</si>
  <si>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</si>
  <si>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</si>
  <si>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</si>
  <si>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</si>
  <si>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</si>
  <si>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</si>
  <si>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</si>
  <si>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</si>
  <si>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</si>
  <si>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</si>
  <si>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</si>
  <si>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</si>
  <si>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</si>
  <si>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</si>
  <si>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</si>
  <si>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</si>
  <si>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</si>
  <si>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</si>
  <si>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</si>
  <si>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</si>
  <si>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</si>
  <si>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</si>
  <si>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</si>
  <si>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</si>
  <si>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</si>
  <si>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</si>
  <si>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</si>
  <si>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</si>
  <si>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</si>
  <si>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</si>
  <si>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</si>
  <si>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</si>
  <si>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</si>
  <si>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</si>
  <si>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</si>
  <si>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</si>
  <si>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</si>
  <si>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</si>
  <si>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</si>
  <si>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</si>
  <si>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</si>
  <si>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</si>
  <si>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</si>
  <si>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</si>
  <si>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</si>
  <si>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</si>
  <si>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</si>
  <si>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</si>
  <si>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</si>
  <si>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</si>
  <si>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</si>
  <si>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</si>
  <si>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</si>
  <si>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</si>
  <si>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</si>
  <si>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</si>
  <si>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</si>
  <si>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</si>
  <si>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</si>
  <si>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</si>
  <si>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</si>
  <si>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</si>
  <si>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</si>
  <si>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</si>
  <si>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</si>
  <si>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</si>
  <si>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</si>
  <si>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</si>
  <si>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</si>
  <si>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</si>
  <si>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</si>
  <si>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</si>
  <si>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</si>
  <si>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</si>
  <si>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</si>
  <si>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</si>
  <si>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</si>
  <si>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</si>
  <si>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</si>
  <si>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</si>
  <si>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</si>
  <si>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</si>
  <si>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</si>
  <si>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</si>
  <si>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</si>
  <si>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</si>
  <si>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</si>
  <si>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</si>
  <si>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</si>
  <si>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</si>
  <si>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</si>
  <si>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</si>
  <si>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</si>
  <si>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</si>
  <si>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</si>
  <si>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</si>
  <si>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</si>
  <si>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</si>
  <si>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</si>
  <si>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</si>
  <si>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</si>
  <si>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</si>
  <si>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</si>
  <si>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</si>
  <si>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</si>
  <si>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</si>
  <si>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</si>
  <si>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</si>
  <si>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</si>
  <si>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</si>
  <si>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</si>
  <si>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</si>
  <si>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</si>
  <si>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</si>
  <si>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</si>
  <si>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</si>
  <si>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</si>
  <si>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</si>
  <si>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</si>
  <si>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</si>
  <si>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</si>
  <si>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</si>
  <si>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</si>
  <si>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</si>
  <si>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</si>
  <si>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</si>
  <si>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</si>
  <si>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</si>
  <si>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</si>
  <si>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</si>
  <si>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</si>
  <si>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</si>
  <si>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</si>
  <si>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</si>
  <si>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</si>
  <si>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</si>
  <si>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</si>
  <si>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</si>
  <si>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</si>
  <si>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</si>
  <si>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</si>
  <si>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</si>
  <si>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</si>
  <si>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</si>
  <si>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</si>
  <si>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</si>
  <si>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</si>
  <si>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</si>
  <si>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</si>
  <si>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</si>
  <si>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</si>
  <si>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</si>
  <si>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</si>
  <si>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</si>
  <si>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</si>
  <si>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</si>
  <si>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</si>
  <si>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</si>
  <si>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</si>
  <si>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</si>
  <si>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</si>
  <si>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</si>
  <si>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</si>
  <si>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</si>
  <si>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</si>
  <si>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</si>
  <si>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</si>
  <si>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</si>
  <si>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</si>
  <si>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</si>
  <si>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</si>
  <si>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</si>
  <si>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</si>
  <si>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</si>
  <si>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</si>
  <si>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</si>
  <si>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</si>
  <si>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</si>
  <si>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</si>
  <si>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</si>
  <si>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</si>
  <si>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</si>
  <si>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</si>
  <si>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</si>
  <si>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</si>
  <si>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</si>
  <si>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</si>
  <si>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</si>
  <si>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</si>
  <si>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</si>
  <si>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</si>
  <si>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</si>
  <si>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</si>
  <si>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</si>
  <si>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</si>
  <si>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</si>
  <si>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</si>
  <si>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Bajaj Dx-2 600W Dry Iron With Advance Soleplate And Anti-Bacterial German Coating Technology, Black</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</si>
  <si>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</si>
  <si>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</si>
  <si>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</si>
  <si>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</si>
  <si>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</si>
  <si>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</si>
  <si>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</si>
  <si>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</si>
  <si>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</si>
  <si>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</si>
  <si>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</si>
  <si>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</si>
  <si>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</si>
  <si>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</si>
  <si>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</si>
  <si>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</si>
  <si>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</si>
  <si>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</si>
  <si>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</si>
  <si>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</si>
  <si>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</si>
  <si>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</si>
  <si>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</si>
  <si>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</si>
  <si>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</si>
  <si>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</si>
  <si>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</si>
  <si>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</si>
  <si>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</si>
  <si>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</si>
  <si>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</si>
  <si>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</si>
  <si>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</si>
  <si>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</si>
  <si>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</si>
  <si>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</si>
  <si>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</si>
  <si>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</si>
  <si>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</si>
  <si>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</si>
  <si>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</si>
  <si>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</si>
  <si>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</si>
  <si>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</si>
  <si>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</si>
  <si>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</si>
  <si>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</si>
  <si>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</si>
  <si>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</si>
  <si>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</si>
  <si>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</si>
  <si>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</si>
  <si>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</si>
  <si>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</si>
  <si>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</si>
  <si>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</si>
  <si>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</si>
  <si>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</si>
  <si>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</si>
  <si>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</si>
  <si>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</si>
  <si>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</si>
  <si>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</si>
  <si>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</si>
  <si>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</si>
  <si>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</si>
  <si>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</si>
  <si>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</si>
  <si>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</si>
  <si>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</si>
  <si>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</si>
  <si>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</si>
  <si>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</si>
  <si>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</si>
  <si>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</si>
  <si>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</si>
  <si>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</si>
  <si>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</si>
  <si>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</si>
  <si>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</si>
  <si>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</si>
  <si>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</si>
  <si>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</si>
  <si>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</si>
  <si>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</si>
  <si>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</si>
  <si>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</si>
  <si>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</si>
  <si>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</si>
  <si>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</si>
  <si>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</si>
  <si>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</si>
  <si>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</si>
  <si>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</si>
  <si>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</si>
  <si>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</si>
  <si>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</si>
  <si>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</si>
  <si>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</si>
  <si>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</si>
  <si>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</si>
  <si>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</si>
  <si>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</si>
  <si>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</si>
  <si>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</si>
  <si>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</si>
  <si>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</si>
  <si>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</si>
  <si>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</si>
  <si>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</si>
  <si>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Figment Handheld Milk Frother Rechargeable, 3-Speed Electric Frother For Coffee With 2 Whisks And Coffee Decoration Tool, Coffee Frother Mixer, Crescent Enterprises Vrw0.50Bk (A1)</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</si>
  <si>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</si>
  <si>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</si>
  <si>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</si>
  <si>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</si>
  <si>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</si>
  <si>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</si>
  <si>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</si>
  <si>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</si>
  <si>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</si>
  <si>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</si>
  <si>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</si>
  <si>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</si>
  <si>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</si>
  <si>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</si>
  <si>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</si>
  <si>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</si>
  <si>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</si>
  <si>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Sure From Aquaguard Delight Nxt Ro+Uv+Uf+Taste Adjuster(Mtds),6L Water Purifier,8 Stages Purification,Suitable For Borewell,Tanker,Municipal Water(Black) From Eureka Forbes</t>
  </si>
  <si>
    <t>Prettykrafts Laundry Basket For Clothes With Lid &amp; Handles, Toys Organiser, 75 Ltr Grey</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</si>
  <si>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</si>
  <si>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</si>
  <si>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</si>
  <si>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</si>
  <si>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</si>
  <si>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</si>
  <si>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</si>
  <si>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</si>
  <si>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</si>
  <si>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</si>
  <si>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</si>
  <si>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</si>
  <si>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</si>
  <si>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</si>
  <si>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</si>
  <si>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</si>
  <si>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</si>
  <si>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</si>
  <si>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</si>
  <si>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</si>
  <si>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</si>
  <si>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</si>
  <si>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</si>
  <si>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</si>
  <si>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</si>
  <si>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</si>
  <si>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</si>
  <si>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</si>
  <si>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</si>
  <si>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</si>
  <si>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</si>
  <si>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</si>
  <si>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</si>
  <si>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</si>
  <si>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</si>
  <si>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</si>
  <si>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</si>
  <si>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</si>
  <si>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</si>
  <si>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</si>
  <si>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</si>
  <si>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</si>
  <si>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</si>
  <si>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</si>
  <si>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</si>
  <si>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</si>
  <si>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</si>
  <si>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</si>
  <si>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</si>
  <si>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</si>
  <si>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</si>
  <si>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</si>
  <si>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</si>
  <si>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</si>
  <si>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</si>
  <si>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</si>
  <si>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</si>
  <si>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</si>
  <si>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</si>
  <si>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</si>
  <si>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</si>
  <si>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</si>
  <si>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</si>
  <si>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</si>
  <si>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</si>
  <si>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</si>
  <si>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</si>
  <si>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</si>
  <si>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</si>
  <si>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</si>
  <si>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</si>
  <si>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</si>
  <si>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</si>
  <si>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</si>
  <si>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</si>
  <si>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</si>
  <si>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</si>
  <si>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</si>
  <si>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</si>
  <si>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</si>
  <si>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</si>
  <si>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</si>
  <si>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</si>
  <si>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</si>
  <si>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</si>
  <si>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</si>
  <si>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</si>
  <si>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</si>
  <si>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</si>
  <si>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</si>
  <si>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</si>
  <si>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</si>
  <si>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</si>
  <si>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</si>
  <si>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</si>
  <si>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</si>
  <si>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</si>
  <si>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</si>
  <si>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</si>
  <si>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</si>
  <si>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</si>
  <si>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</si>
  <si>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</si>
  <si>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</si>
  <si>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</si>
  <si>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</si>
  <si>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</si>
  <si>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</si>
  <si>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</si>
  <si>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</si>
  <si>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</si>
  <si>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</si>
  <si>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</si>
  <si>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</si>
  <si>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</si>
  <si>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</si>
  <si>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</si>
  <si>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</si>
  <si>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</si>
  <si>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</si>
  <si>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</si>
  <si>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</si>
  <si>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</si>
  <si>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</si>
  <si>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</si>
  <si>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</si>
  <si>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</si>
  <si>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</si>
  <si>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</si>
  <si>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</si>
  <si>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</si>
  <si>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</si>
  <si>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</si>
  <si>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</si>
  <si>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</si>
  <si>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</si>
  <si>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</si>
  <si>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</si>
  <si>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</si>
  <si>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</si>
  <si>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</si>
  <si>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</si>
  <si>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</si>
  <si>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</si>
  <si>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</si>
  <si>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</si>
  <si>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</si>
  <si>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</si>
  <si>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</si>
  <si>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</si>
  <si>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</si>
  <si>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</si>
  <si>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</si>
  <si>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</si>
  <si>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</si>
  <si>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</si>
  <si>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</si>
  <si>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</si>
  <si>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</si>
  <si>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</si>
  <si>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</si>
  <si>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</si>
  <si>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</si>
  <si>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</si>
  <si>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</si>
  <si>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</si>
  <si>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</si>
  <si>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</si>
  <si>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</si>
  <si>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</si>
  <si>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</si>
  <si>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</si>
  <si>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</si>
  <si>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</si>
  <si>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</si>
  <si>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</si>
  <si>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</si>
  <si>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</si>
  <si>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</si>
  <si>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</si>
  <si>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</si>
  <si>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</si>
  <si>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</si>
  <si>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</si>
  <si>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</si>
  <si>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</si>
  <si>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</si>
  <si>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</si>
  <si>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</si>
  <si>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</si>
  <si>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</si>
  <si>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</si>
  <si>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</si>
  <si>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</si>
  <si>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</si>
  <si>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</si>
  <si>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</si>
  <si>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</si>
  <si>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</si>
  <si>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</si>
  <si>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Duracell Usb Lightning Apple Certified (Mfi) Braided Sync &amp; Charge Cable For Iphone, Ipad And iPod. Fast Charging Lightning Cable, 3.9 Feet (1.2M) - Black</t>
  </si>
  <si>
    <t>I trust this product! Works well with car play!, Very good quality and charging is fine. As good as original, 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</si>
  <si>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Average_discount</t>
  </si>
  <si>
    <t>Average_discount%</t>
  </si>
  <si>
    <t>Row Labels</t>
  </si>
  <si>
    <t>Grand Total</t>
  </si>
  <si>
    <t>Count of Average_discount%</t>
  </si>
  <si>
    <t>Count of Product_name</t>
  </si>
  <si>
    <t>(blank)</t>
  </si>
  <si>
    <t>Sum of rating_count</t>
  </si>
  <si>
    <t>Average of rating_count</t>
  </si>
  <si>
    <t xml:space="preserve">Home&amp;Kitchen|Kitchen&amp;Dining|KitchenTools|ManualChoppers&amp;Chippers|Choppers  is the product with the highest average ratings </t>
  </si>
  <si>
    <t>Sum of discounted_price</t>
  </si>
  <si>
    <t>Average of actual_price</t>
  </si>
  <si>
    <t>Amazonbasics Flexible Premium Hdmi Cable (Black, 4K@60Hz, 18Gbps), 3-Foot    is the product with the highest ratings</t>
  </si>
  <si>
    <t>Potential_Revenue</t>
  </si>
  <si>
    <t>&gt;=50% Discount</t>
  </si>
  <si>
    <t>Sum of Potential_Revenue</t>
  </si>
  <si>
    <t>Count of product_id</t>
  </si>
  <si>
    <t>No</t>
  </si>
  <si>
    <t>Yes</t>
  </si>
  <si>
    <t>Total number of products with discount of 50% or more are 699</t>
  </si>
  <si>
    <t>Price_Range_Bracket</t>
  </si>
  <si>
    <t>&lt;200</t>
  </si>
  <si>
    <t>&gt;500</t>
  </si>
  <si>
    <t>&lt;500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</si>
</sst>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9" fontId="0" fillId="0" borderId="0" xfId="0" applyNumberFormat="1"/>
    <xf numFmtId="49" fontId="0" fillId="0" borderId="0" xfId="0" applyNumberFormat="1"/>
    <xf numFmtId="16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quot;₦&quot;#,##0"/>
    </dxf>
    <dxf>
      <numFmt numFmtId="30" formatCode="@"/>
    </dxf>
    <dxf>
      <numFmt numFmtId="13" formatCode="0%"/>
    </dxf>
    <dxf>
      <numFmt numFmtId="164" formatCode="&quot;₦&quot;#,##0"/>
    </dxf>
    <dxf>
      <numFmt numFmtId="30" formatCode="@"/>
    </dxf>
    <dxf>
      <numFmt numFmtId="164" formatCode="&quot;₦&quot;#,##0"/>
    </dxf>
    <dxf>
      <numFmt numFmtId="1" formatCode="0"/>
    </dxf>
    <dxf>
      <numFmt numFmtId="165" formatCode="0.0"/>
    </dxf>
    <dxf>
      <numFmt numFmtId="164" formatCode="&quot;₦&quot;#,##0"/>
    </dxf>
    <dxf>
      <numFmt numFmtId="164" formatCode="&quot;₦&quot;#,##0"/>
    </dxf>
    <dxf>
      <numFmt numFmtId="164" formatCode="&quot;₦&quot;#,##0"/>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mamaka_Duke" refreshedDate="45843.909000925923" createdVersion="8" refreshedVersion="8" minRefreshableVersion="3" recordCount="1396" xr:uid="{90A9128D-FBE0-417B-BAA2-D42849394397}">
  <cacheSource type="worksheet">
    <worksheetSource ref="A1:N1048576" sheet="amazon"/>
  </cacheSource>
  <cacheFields count="12">
    <cacheField name="product_id" numFmtId="49">
      <sharedItems containsBlank="1"/>
    </cacheField>
    <cacheField name="Product_name" numFmtId="49">
      <sharedItems containsBlank="1" longText="1"/>
    </cacheField>
    <cacheField name="category" numFmtId="49">
      <sharedItems containsBlank="1" count="212">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m/>
      </sharedItems>
    </cacheField>
    <cacheField name="discounted_price" numFmtId="164">
      <sharedItems containsString="0" containsBlank="1" containsNumber="1" minValue="39" maxValue="77990"/>
    </cacheField>
    <cacheField name="actual_price" numFmtId="164">
      <sharedItems containsBlank="1" containsMixedTypes="1" containsNumber="1" minValue="39" maxValue="85000"/>
    </cacheField>
    <cacheField name="Average_discount" numFmtId="164">
      <sharedItems containsBlank="1" containsMixedTypes="1" containsNumber="1" minValue="0" maxValue="45500"/>
    </cacheField>
    <cacheField name="Average_discount%" numFmtId="164">
      <sharedItems containsBlank="1" containsMixedTypes="1" containsNumber="1" minValue="0" maxValue="94.118823764752946"/>
    </cacheField>
    <cacheField name="discount_percentage" numFmtId="9">
      <sharedItems containsString="0" containsBlank="1" containsNumber="1" minValue="0" maxValue="0.94"/>
    </cacheField>
    <cacheField name="rating" numFmtId="165">
      <sharedItems containsBlank="1" containsMixedTypes="1" containsNumber="1" minValue="2" maxValue="5"/>
    </cacheField>
    <cacheField name="rating_count" numFmtId="1">
      <sharedItems containsString="0" containsBlank="1" containsNumber="1" containsInteger="1" minValue="2" maxValue="426973"/>
    </cacheField>
    <cacheField name="Potential_Revenue" numFmtId="0">
      <sharedItems containsBlank="1" containsMixedTypes="1" containsNumber="1" minValue="1673" maxValue="3451882164"/>
    </cacheField>
    <cacheField name="review_content" numFmtId="49">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mamaka_Duke" refreshedDate="45843.954689351849" createdVersion="8" refreshedVersion="8" minRefreshableVersion="3" recordCount="1395" xr:uid="{82CAAD85-2FD6-4198-9286-56A6F4F4A87F}">
  <cacheSource type="worksheet">
    <worksheetSource name="Table2"/>
  </cacheSource>
  <cacheFields count="13">
    <cacheField name="product_id" numFmtId="49">
      <sharedItems/>
    </cacheField>
    <cacheField name="Product_name" numFmtId="49">
      <sharedItems count="1335"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49">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164">
      <sharedItems containsSemiMixedTypes="0" containsString="0" containsNumber="1" minValue="39" maxValue="77990"/>
    </cacheField>
    <cacheField name="actual_price" numFmtId="164">
      <sharedItems containsMixedTypes="1" containsNumber="1" minValue="39" maxValue="85000"/>
    </cacheField>
    <cacheField name="Average_discount" numFmtId="164">
      <sharedItems containsMixedTypes="1" containsNumber="1" minValue="0" maxValue="45500"/>
    </cacheField>
    <cacheField name="Average_discount%" numFmtId="164">
      <sharedItems containsMixedTypes="1" containsNumber="1" minValue="0" maxValue="94.118823764752946"/>
    </cacheField>
    <cacheField name="&gt;=50% Discount" numFmtId="49">
      <sharedItems count="2">
        <s v="Yes"/>
        <s v="No"/>
      </sharedItems>
    </cacheField>
    <cacheField name="discount_percentage" numFmtId="9">
      <sharedItems containsSemiMixedTypes="0" containsString="0" containsNumber="1" minValue="0" maxValue="0.94"/>
    </cacheField>
    <cacheField name="rating" numFmtId="165">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
      <sharedItems containsSemiMixedTypes="0" containsString="0" containsNumber="1" containsInteger="1" minValue="2" maxValue="426973"/>
    </cacheField>
    <cacheField name="Potential_Revenue" numFmtId="164">
      <sharedItems containsMixedTypes="1" containsNumber="1" minValue="1673" maxValue="3451882164"/>
    </cacheField>
    <cacheField name="review_content" numFmtId="49">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6">
  <r>
    <s v="B07JW9H4J1"/>
    <s v="Wayona Nylon Braided Usb To Lightning Fast Charging And Data Sync Cable Compatible For Iphone 13, 12,11, X, 8, 7, 6, 5, Ipad Air, Pro, Mini (3 Ft Pack Of 1, Grey)"/>
    <x v="0"/>
    <n v="399"/>
    <n v="1099"/>
    <n v="700"/>
    <n v="63.694267515923563"/>
    <n v="0.64"/>
    <n v="4.2"/>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s v="Ambrane Unbreakable 60W / 3A Fast Charging 1.5M Braided Type C Cable For Smartphones, Tablets, Laptops &amp; Other Type C Devices, Pd Technology, 480Mbps Data Sync, Quick Charge 3.0 (Rct15A, Black)"/>
    <x v="0"/>
    <n v="199"/>
    <n v="349"/>
    <n v="150"/>
    <n v="42.97994269340974"/>
    <n v="0.43"/>
    <n v="4"/>
    <n v="43994"/>
    <n v="153539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s v="Sounce Fast Phone Charging Cable &amp; Data Sync Usb Cable Compatible For Iphone 13, 12,11, X, 8, 7, 6, 5, Ipad Air, Pro, Mini &amp; Ios Devices"/>
    <x v="0"/>
    <n v="199"/>
    <n v="1899"/>
    <n v="1700"/>
    <n v="89.520800421274359"/>
    <n v="0.9"/>
    <n v="3.9"/>
    <n v="7928"/>
    <n v="15055272"/>
    <s v="Not quite durable and sturdy,https://m.media-amazon.com/images/W/WEBP_402378-T1/images/I/71rIggrbUCL._SY88.jpg,Working good,https://m.media-amazon.com/images/W/WEBP_402378-T1/images/I/61bKp9YO6wL._SY88.jpg,Product,Very nice product,Working well,It's a really nice product"/>
  </r>
  <r>
    <s v="B08HDJ86NZ"/>
    <s v="Boat Deuce Usb 300 2 In 1 Type-C &amp; Micro Usb Stress Resistant, Tangle-Free, Sturdy Cable With 3A Fast Charging &amp; 480Mbps Data Transmission, 10000+ Bends Lifespan And Extended 1.5M Length(Martian Red)"/>
    <x v="0"/>
    <n v="329"/>
    <n v="699"/>
    <n v="370"/>
    <n v="52.932761087267522"/>
    <n v="0.53"/>
    <n v="4.2"/>
    <n v="94363"/>
    <n v="659597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s v="Portronics Konnect L 1.2M Fast Charging 3A 8 Pin Usb Cable With Charge &amp; Sync Function For Iphone, Ipad (Grey)"/>
    <x v="0"/>
    <n v="154"/>
    <n v="399"/>
    <n v="245"/>
    <n v="61.403508771929829"/>
    <n v="0.61"/>
    <n v="4.2"/>
    <n v="16905"/>
    <n v="6745095"/>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s v="Ptron Solero Tb301 3A Type-C Data And Fast Charging Cable, Made In India, 480Mbps Data Sync, Strong And Durable 1.5-Meter Nylon Braided Usb Cable For Type-C Devices For Charging Adapter (Black)"/>
    <x v="0"/>
    <n v="149"/>
    <n v="1000"/>
    <n v="851"/>
    <n v="85.1"/>
    <n v="0.85"/>
    <n v="3.9"/>
    <n v="24871"/>
    <n v="24871000"/>
    <s v="It's a good product.,Like,Very good item strong and useful USB cableValue for moneyThanks to amazon and producer,https://m.media-amazon.com/images/I/51112ZRE-1L._SY88.jpg,Good,Nice product and useful product,-,Sturdy but does not support 33w charging"/>
  </r>
  <r>
    <s v="B08WRWPM22"/>
    <s v="Boat Micro Usb 55 Tangle-Free, Sturdy Micro Usb Cable With 3A Fast Charging &amp; 480Mbps Data Transmission (Black)"/>
    <x v="0"/>
    <n v="176.63"/>
    <n v="499"/>
    <n v="322.37"/>
    <n v="64.603206412825656"/>
    <n v="0.65"/>
    <n v="4.0999999999999996"/>
    <n v="15188"/>
    <n v="7578812"/>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s v="Mi Usb Type-C Cable Smartphone (Black)"/>
    <x v="0"/>
    <n v="229"/>
    <n v="299"/>
    <n v="70"/>
    <n v="23.411371237458194"/>
    <n v="0.23"/>
    <n v="4.3"/>
    <n v="30411"/>
    <n v="9092889"/>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s v="Tp-Link Usb Wifi Adapter For Pc(Tl-Wn725N), N150 Wireless Network Adapter For Desktop - Nano Size Wifi Dongle Compatible With Windows 11/10/7/8/8.1/Xp/ Mac Os 10.9-10.15 Linux Kernel 2.6.18-4.4.3"/>
    <x v="1"/>
    <n v="499"/>
    <n v="999"/>
    <n v="500"/>
    <n v="50.050050050050054"/>
    <n v="0.5"/>
    <n v="4.2"/>
    <n v="179691"/>
    <n v="179511309"/>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s v="Ambrane Unbreakable 60W / 3A Fast Charging 1.5M Braided Micro Usb Cable For Smartphones, Tablets, Laptops &amp; Other Micro Usb Devices, 480Mbps Data Sync, Quick Charge 3.0 (Rcm15, Black)"/>
    <x v="0"/>
    <n v="199"/>
    <n v="299"/>
    <n v="100"/>
    <n v="33.444816053511708"/>
    <n v="0.33"/>
    <n v="4"/>
    <n v="43994"/>
    <n v="131542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s v="Portronics Konnect L Por-1081 Fast Charging 3A Type-C Cable 1.2Meter With Charge &amp; Sync Function For All Type-C Devices (Grey)"/>
    <x v="0"/>
    <n v="154"/>
    <n v="339"/>
    <n v="185"/>
    <n v="54.572271386430685"/>
    <n v="0.55000000000000004"/>
    <n v="4.3"/>
    <n v="13391"/>
    <n v="453954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s v="Boat Rugged V3 Extra Tough Unbreakable Braided Micro Usb Cable 1.5 Meter (Black)"/>
    <x v="0"/>
    <n v="299"/>
    <n v="799"/>
    <n v="500"/>
    <n v="62.578222778473091"/>
    <n v="0.63"/>
    <n v="4.2"/>
    <n v="94363"/>
    <n v="753960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s v="Amazonbasics Flexible Premium Hdmi Cable (Black, 4K@60Hz, 18Gbps), 3-Foot"/>
    <x v="2"/>
    <n v="219"/>
    <n v="700"/>
    <n v="481"/>
    <n v="68.714285714285722"/>
    <n v="0.69"/>
    <n v="4.4000000000000004"/>
    <n v="426973"/>
    <n v="2988811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s v="Portronics Konnect Cl 20W Por-1067 Type-C To 8 Pin Usb 1.2M Cable With Power Delivery &amp; 3A Quick Charge Support, Nylon Braided For All Type-C And 8 Pin Devices, Green"/>
    <x v="0"/>
    <n v="350"/>
    <n v="899"/>
    <n v="549"/>
    <n v="61.067853170189103"/>
    <n v="0.61"/>
    <n v="4.2"/>
    <n v="2262"/>
    <n v="2033538"/>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s v="Portronics Konnect L 1.2M Por-1401 Fast Charging 3A 8 Pin Usb Cable With Charge &amp; Sync Function (White)"/>
    <x v="0"/>
    <n v="159"/>
    <n v="399"/>
    <n v="240"/>
    <n v="60.150375939849624"/>
    <n v="0.6"/>
    <n v="4.0999999999999996"/>
    <n v="4768"/>
    <n v="190243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s v="Mi Braided Usb Type-C Cable For Charging Adapter (Red)"/>
    <x v="0"/>
    <n v="349"/>
    <n v="399"/>
    <n v="50"/>
    <n v="12.531328320802004"/>
    <n v="0.13"/>
    <n v="4.4000000000000004"/>
    <n v="18757"/>
    <n v="748404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s v="Mi 80 Cm (32 Inches) 5A Series Hd Ready Smart Android Led Tv L32M7-5Ain (Black)"/>
    <x v="3"/>
    <n v="13999"/>
    <n v="24999"/>
    <n v="11000"/>
    <n v="44.001760070402817"/>
    <n v="0.44"/>
    <n v="4.2"/>
    <n v="32840"/>
    <n v="8209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s v="Ambrane Unbreakable 60W / 3A Fast Charging 1.5M Braided Type C To Type C Cable For Smartphones, Tablets, Laptops &amp; Other Type C Devices, Pd Technology, 480Mbps Data Sync (Rctt15, Black)"/>
    <x v="0"/>
    <n v="249"/>
    <n v="399"/>
    <n v="150"/>
    <n v="37.593984962406012"/>
    <n v="0.38"/>
    <n v="4"/>
    <n v="43994"/>
    <n v="175536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s v="Boat Type C A325 Tangle-Free, Sturdy Type C Cable With 3A Rapid Charging &amp; 480Mbps Data Transmission(Black)"/>
    <x v="0"/>
    <n v="199"/>
    <n v="499"/>
    <n v="300"/>
    <n v="60.120240480961925"/>
    <n v="0.6"/>
    <n v="4.0999999999999996"/>
    <n v="13045"/>
    <n v="650945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s v="Lg 80 Cm (32 Inches) Hd Ready Smart Led Tv 32Lm563Bptc (Dark Iron Gray)"/>
    <x v="3"/>
    <n v="13490"/>
    <n v="21990"/>
    <n v="8500"/>
    <n v="38.65393360618463"/>
    <n v="0.39"/>
    <n v="4.3"/>
    <n v="11976"/>
    <n v="263352240"/>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s v="Duracell Usb Lightning Apple Certified (Mfi) Braided Sync &amp; Charge Cable For Iphone, Ipad And iPod. Fast Charging Lightning Cable, 3.9 Feet (1.2M) - Black"/>
    <x v="0"/>
    <n v="970"/>
    <n v="1799"/>
    <n v="829"/>
    <n v="46.081156197887715"/>
    <n v="0.46"/>
    <n v="4.5"/>
    <n v="815"/>
    <n v="1466185"/>
    <s v="I trust this product! Works well with car play!, Very good quality and charging is fine. As good as original, 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s v="Tizum Hdmi To Vga Adapter Cable 1080P For Projector, Computer, Laptop, Tv, Projectors &amp; Tv"/>
    <x v="2"/>
    <n v="279"/>
    <n v="499"/>
    <n v="220"/>
    <n v="44.08817635270541"/>
    <n v="0.44"/>
    <n v="3.7"/>
    <n v="10962"/>
    <n v="5470038"/>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s v="Samsung 80 Cm (32 Inches) Wondertainment Series Hd Ready Led Smart Tv Ua32T4340Bkxxl (Glossy Black)"/>
    <x v="3"/>
    <n v="13490"/>
    <n v="22900"/>
    <n v="9410"/>
    <n v="41.091703056768559"/>
    <n v="0.41"/>
    <n v="4.3"/>
    <n v="16299"/>
    <n v="373247100"/>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s v="Flix Micro Usb Cable For Smartphone (Black)"/>
    <x v="0"/>
    <n v="59"/>
    <n v="199"/>
    <n v="140"/>
    <n v="70.35175879396985"/>
    <n v="0.7"/>
    <n v="4"/>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s v="Acer 80 Cm (32 Inches) I Series Hd Ready Android Smart Led Tv Ar32Ar2841Hdfl (Black)"/>
    <x v="3"/>
    <n v="11499"/>
    <n v="19990"/>
    <n v="8491"/>
    <n v="42.476238119059531"/>
    <n v="0.42"/>
    <n v="4.3"/>
    <n v="4703"/>
    <n v="94012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s v="Tizum High Speed Hdmi Cable With Ethernet | Supports 3D 4K | For All Hdmi Devices Laptop Computer Gaming Console Tv Set Top Box (1.5 Meter/ 5 Feet)"/>
    <x v="2"/>
    <n v="199"/>
    <n v="699"/>
    <n v="500"/>
    <n v="71.530758226037193"/>
    <n v="0.72"/>
    <n v="4.2"/>
    <n v="12153"/>
    <n v="8494947"/>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s v="Oneplus 80 Cm (32 Inches) Y Series Hd Ready Led Smart Android Tv 32Y1 (Black)"/>
    <x v="3"/>
    <n v="14999"/>
    <n v="19999"/>
    <n v="5000"/>
    <n v="25.001250062503129"/>
    <n v="0.25"/>
    <n v="4.2"/>
    <n v="34899"/>
    <n v="697945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s v="Ambrane Unbreakable 3 In 1 Fast Charging Braided Multipurpose Cable For Speaker With 2.1 A Speed - 1.25 Meter, Black"/>
    <x v="0"/>
    <n v="299"/>
    <n v="399"/>
    <n v="100"/>
    <n v="25.062656641604008"/>
    <n v="0.25"/>
    <n v="4"/>
    <n v="2766"/>
    <n v="1103634"/>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s v="Duracell Usb C To Lightning Apple Certified (Mfi) Braided Sync &amp; Charge Cable For Iphone, Ipad And Ipod. Fast Charging Lightning Cable, 3.9 Feet (1.2M) - Black"/>
    <x v="0"/>
    <n v="970"/>
    <n v="1999"/>
    <n v="1029"/>
    <n v="51.475737868934466"/>
    <n v="0.51"/>
    <n v="4.4000000000000004"/>
    <n v="184"/>
    <n v="367816"/>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s v="Boat A400 Usb Type-C To Usb-A 2.0 Male Data Cable, 2 Meter (Black)"/>
    <x v="0"/>
    <n v="299"/>
    <n v="999"/>
    <n v="700"/>
    <n v="70.070070070070074"/>
    <n v="0.7"/>
    <n v="4.3"/>
    <n v="20850"/>
    <n v="20829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s v="Amazonbasics Usb 2.0 - A-Male To A-Female Extension Cable For Personal Computer, Printer (Black, 9.8 Feet/3 Meters)"/>
    <x v="0"/>
    <n v="199"/>
    <n v="750"/>
    <n v="551"/>
    <n v="73.466666666666669"/>
    <n v="0.73"/>
    <n v="4.5"/>
    <n v="74976"/>
    <n v="56232000"/>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s v="Ambrane 60W / 3A Type C Fast Charging Unbreakable 1.5M L Shaped Braided Cable, Pd Technology, 480Mbps Data Transfer For Smartphones, Tablet, Laptops &amp; Other Type C Devices (Ablc10, Black)"/>
    <x v="0"/>
    <n v="179"/>
    <n v="499"/>
    <n v="320"/>
    <n v="64.128256513026045"/>
    <n v="0.64"/>
    <n v="4"/>
    <n v="1934"/>
    <n v="965066"/>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s v="Zoul Usb C 60W Fast Charging 3A 6Ft/2M Long Type C Nylon Braided Data Cable Quick Charger Cable Qc 3.0 For Samsung Galaxy M31S M30 S10 S9 S20 Plus, Note 10 9 8, A20E A40 A50 A70 (2M, Grey)"/>
    <x v="0"/>
    <n v="389"/>
    <n v="1099"/>
    <n v="710"/>
    <n v="64.604185623293915"/>
    <n v="0.65"/>
    <n v="4.3"/>
    <n v="974"/>
    <n v="1070426"/>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s v="Samsung Original Type C To C Cable - 3.28 Feet (1 Meter), White"/>
    <x v="0"/>
    <n v="599"/>
    <n v="599"/>
    <n v="0"/>
    <n v="0"/>
    <n v="0"/>
    <n v="4.3"/>
    <n v="355"/>
    <n v="212645"/>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s v="Ptron Solero T351 3.5Amps Fast Charging Type-C To Type-C Pd Data &amp; Charging Usb Cable, Made In India, 480Mbps Data Sync, Durable 1 Meter Long Cable For Type-C Smartphones, Tablets &amp; Laptops (Black)"/>
    <x v="0"/>
    <n v="199"/>
    <n v="999"/>
    <n v="800"/>
    <n v="80.08008008008008"/>
    <n v="0.8"/>
    <n v="3.9"/>
    <n v="1075"/>
    <n v="1073925"/>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s v="Ptron Solero Mb301 3A Micro Usb Data &amp; Charging Cable, Made In India, 480Mbps Data Sync, Strong &amp; Durable 1.5-Meter Nylon Braided Usb Cable For Micro Usb Devices - (Black)"/>
    <x v="0"/>
    <n v="99"/>
    <n v="666.66"/>
    <n v="567.66"/>
    <n v="85.149851498514977"/>
    <n v="0.85"/>
    <n v="3.9"/>
    <n v="24871"/>
    <n v="16580500.859999999"/>
    <s v="It's a good product.,Like,Very good item strong and useful USB cableValue for moneyThanks to amazon and producer,https://m.media-amazon.com/images/W/WEBP_402378-T1/images/I/51112ZRE-1L._SY88.jpg,Good,Nice product and useful product,-,Sturdy but does not support 33w charging"/>
  </r>
  <r>
    <s v="B07XLCFSSN"/>
    <s v="Amazonbasics Nylon Braided Usb-C To Lightning Cable, Fast Charging Mfi Certified Smartphone, Iphone Charger (6-Foot, Dark Grey)"/>
    <x v="0"/>
    <n v="899"/>
    <n v="1900"/>
    <n v="1001"/>
    <n v="52.684210526315788"/>
    <n v="0.53"/>
    <n v="4.4000000000000004"/>
    <n v="13552"/>
    <n v="25748800"/>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s v="Sounce 65W Oneplus Dash Warp Charge Cable, 6.5A Type-C To Usb C Pd Data Sync Fast Charging Cable Compatible With One Plus 8T/ 9/ 9R/ 9 Pro/ 9Rt/ 10R/ Nord &amp; For All Type C Devices ‚Äì Red, 1 Meter"/>
    <x v="0"/>
    <n v="199"/>
    <n v="999"/>
    <n v="800"/>
    <n v="80.08008008008008"/>
    <n v="0.8"/>
    <n v="4"/>
    <n v="576"/>
    <n v="575424"/>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s v="Oneplus 126 Cm (50 Inches) Y Series 4K Ultra Hd Smart Android Led Tv 50Y1S Pro (Black)"/>
    <x v="3"/>
    <n v="32999"/>
    <n v="45999"/>
    <n v="13000"/>
    <n v="28.261483945303155"/>
    <n v="0.28000000000000003"/>
    <n v="4.2"/>
    <n v="7298"/>
    <n v="335700702"/>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s v="Duracell Type C To Type C 5A (100W) Braided Sync &amp; Fast Charging Cable, 3.9 Feet (1.2M). Usb C To C Cable, Supports Pd &amp; Qc 3.0 Charging, 5 Gbps Data Transmission ‚Äì Black"/>
    <x v="0"/>
    <n v="970"/>
    <n v="1999"/>
    <n v="1029"/>
    <n v="51.475737868934466"/>
    <n v="0.51"/>
    <n v="4.2"/>
    <n v="462"/>
    <n v="923538"/>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s v="Amazonbasics Usb 2.0 Cable - A-Male To B-Male - For Personal Computer, Printer- 6 Feet (1.8 Meters), Black"/>
    <x v="0"/>
    <n v="209"/>
    <n v="695"/>
    <n v="486"/>
    <n v="69.928057553956833"/>
    <n v="0.7"/>
    <n v="4.5"/>
    <n v="107687"/>
    <n v="74842465"/>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s v="Mi 108 Cm (43 Inches) Full Hd Android Led Tv 4C | L43M6-Inc (Black)"/>
    <x v="3"/>
    <n v="19999"/>
    <n v="34999"/>
    <n v="15000"/>
    <n v="42.858367381925198"/>
    <n v="0.43"/>
    <n v="4.3"/>
    <n v="27151"/>
    <n v="950257849"/>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s v="Wayona Nylon Braided 3A Lightning To Usb A Syncing And Fast Charging Data Cable For Iphone, Ipad (3 Ft Pack Of 1, Black)"/>
    <x v="0"/>
    <n v="399"/>
    <n v="1099"/>
    <n v="700"/>
    <n v="63.694267515923563"/>
    <n v="0.64"/>
    <n v="4.2"/>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s v="Tp-Link Nano Ac600 Usb Wi-Fi Adapter(Archer T2U Nano)- 2.4G/5G Dual Band Wireless Network Adapter For Pc Desktop Laptop, Mini Travel Size, Supports Windows 11,10, 8.1, 8, 7, Xp/Mac Os 10.9-10.15"/>
    <x v="1"/>
    <n v="999"/>
    <n v="1599"/>
    <n v="600"/>
    <n v="37.523452157598499"/>
    <n v="0.38"/>
    <n v="4.3"/>
    <n v="12093"/>
    <n v="19336707"/>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s v="Flix (Beetel Usb To Micro Usb Pvc Data Sync &amp; 2A Fast Charging Cable, Made In India, 480Mbps Data Sync, Solid Cable, 1 Meter Long Usb Cable For Micro Usb Devices (White)(Xcd-M11)"/>
    <x v="0"/>
    <n v="59"/>
    <n v="199"/>
    <n v="140"/>
    <n v="70.35175879396985"/>
    <n v="0.7"/>
    <n v="4"/>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s v="Wecool Nylon Braided Multifunction Fast Charging Cable For Android Smartphone, Ios And Type C Usb Devices, 3 In 1 Charging Cable, 3A, (3 Feet) (Black)"/>
    <x v="0"/>
    <n v="333"/>
    <n v="999"/>
    <n v="666"/>
    <n v="66.666666666666657"/>
    <n v="0.67"/>
    <n v="3.3"/>
    <n v="9792"/>
    <n v="9782208"/>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s v="D-Link Dwa-131 300 Mbps Wireless Nano Usb Adapter (Black)"/>
    <x v="1"/>
    <n v="507"/>
    <n v="1208"/>
    <n v="701"/>
    <n v="58.029801324503318"/>
    <n v="0.57999999999999996"/>
    <n v="4.0999999999999996"/>
    <n v="8131"/>
    <n v="9822248"/>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s v="Amazon Basics High-Speed Hdmi Cable, 6 Feet - Supports Ethernet, 3D, 4K Video,Black"/>
    <x v="2"/>
    <n v="309"/>
    <n v="475"/>
    <n v="166"/>
    <n v="34.94736842105263"/>
    <n v="0.35"/>
    <n v="4.4000000000000004"/>
    <n v="426973"/>
    <n v="202812175"/>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s v="7Seven¬Æ Compatible For Samsung Smart 4K Ultra Hd Tv Monitor Remote Control Replacement Of Original Samsung Tv Remote For Led Oled Uhd Qled And Suitable For 6 7 8 Series Samsung Tv With Hot Keys Bn59-01259E"/>
    <x v="4"/>
    <n v="399"/>
    <n v="999"/>
    <n v="600"/>
    <n v="60.06006006006006"/>
    <n v="0.6"/>
    <n v="3.6"/>
    <n v="493"/>
    <n v="492507"/>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s v="Amazonbasics Micro Usb Fast Charging Cable For Android Smartphone,Personal Computer,Printer With Gold Plated Connectors (6 Feet, Black)"/>
    <x v="0"/>
    <n v="199"/>
    <n v="395"/>
    <n v="196"/>
    <n v="49.620253164556956"/>
    <n v="0.5"/>
    <n v="4.2"/>
    <n v="92595"/>
    <n v="36575025"/>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s v="Tp-Link Ac600 600 Mbps Wifi Wireless Network Usb Adapter For Desktop Pc With 2.4Ghz/5Ghz High Gain Dual Band 5Dbi Antenna Wi-Fi, Supports Windows 11/10/8.1/8/7/Xp, Mac Os 10.15 And Earlier (Archer T2U Plus)"/>
    <x v="1"/>
    <n v="1199"/>
    <n v="2199"/>
    <n v="1000"/>
    <n v="45.475216007276039"/>
    <n v="0.45"/>
    <n v="4.4000000000000004"/>
    <n v="24780"/>
    <n v="54491220"/>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s v="Amazonbasics Micro Usb Fast Charging Cable For Android Phones With Gold Plated Connectors (3 Feet, Black)"/>
    <x v="0"/>
    <n v="179"/>
    <n v="500"/>
    <n v="321"/>
    <n v="64.2"/>
    <n v="0.64"/>
    <n v="4.2"/>
    <n v="92595"/>
    <n v="46297500"/>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s v="Amazonbasics New Release Nylon Usb-A To Lightning Cable Cord, Fast Charging Mfi Certified Charger For Apple Iphone, Ipad (6-Ft, Rose Gold)"/>
    <x v="0"/>
    <n v="799"/>
    <n v="2100"/>
    <n v="1301"/>
    <n v="61.952380952380949"/>
    <n v="0.62"/>
    <n v="4.3"/>
    <n v="8188"/>
    <n v="17194800"/>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s v="Vw 80 Cm (32 Inches) Frameless Series Hd Ready Led Tv Vw32A (Black)"/>
    <x v="5"/>
    <n v="6999"/>
    <n v="12999"/>
    <n v="6000"/>
    <n v="46.157396722824835"/>
    <n v="0.46"/>
    <n v="4.2"/>
    <n v="4003"/>
    <n v="52034997"/>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s v="Ambrane Unbreakable 3A Fast Charging Braided Type C Cable    1.5 Meter (Rct15, Blue) Supports Qc 2.0/3.0 Charging"/>
    <x v="0"/>
    <n v="199"/>
    <n v="349"/>
    <n v="150"/>
    <n v="42.97994269340974"/>
    <n v="0.43"/>
    <n v="4.0999999999999996"/>
    <n v="314"/>
    <n v="109586"/>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s v="Tata Sky Universal Remote"/>
    <x v="4"/>
    <n v="230"/>
    <n v="499"/>
    <n v="269"/>
    <n v="53.907815631262523"/>
    <n v="0.54"/>
    <n v="3.7"/>
    <n v="2960"/>
    <n v="1477040"/>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s v="Tp-Link Wifi Dongle 300 Mbps Mini Wireless Network Usb Wi-Fi Adapter For Pc Desktop Laptop(Supports Windows 11/10/8.1/8/7/Xp, Mac Os 10.9-10.15 And Linux, Wps, Soft Ap Mode, Usb 2.0) (Tl-Wn823N),Black"/>
    <x v="1"/>
    <n v="649"/>
    <n v="1399"/>
    <n v="750"/>
    <n v="53.609721229449605"/>
    <n v="0.54"/>
    <n v="4.2"/>
    <n v="179691"/>
    <n v="251387709"/>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s v="Oneplus 80 Cm (32 Inches) Y Series Hd Ready Smart Android Led Tv 32 Y1S (Black)"/>
    <x v="3"/>
    <n v="15999"/>
    <n v="21999"/>
    <n v="6000"/>
    <n v="27.273966998499933"/>
    <n v="0.27"/>
    <n v="4.2"/>
    <n v="34899"/>
    <n v="767743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s v="Wecool Unbreakable 3 In 1 Charging Cable With 3A Speed, Fast Charging Multi Purpose Cable 1.25 Mtr Long, Type C Cable, Micro Usb Cable And Cable For Iphone, White"/>
    <x v="0"/>
    <n v="348"/>
    <n v="1499"/>
    <n v="1151"/>
    <n v="76.784523015343566"/>
    <n v="0.77"/>
    <n v="4.2"/>
    <n v="656"/>
    <n v="983344"/>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s v="Portronics Konnect L 1.2Mtr, Fast Charging 3A Micro Usb Cable With Charge &amp; Sync Function (Grey)"/>
    <x v="0"/>
    <n v="154"/>
    <n v="349"/>
    <n v="195"/>
    <n v="55.873925501432666"/>
    <n v="0.56000000000000005"/>
    <n v="4.3"/>
    <n v="7064"/>
    <n v="2465336"/>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s v="Airtel Digitaltv Dth Television, Setup Box Remote Compatible For Sd And Hd Recording (Black)"/>
    <x v="4"/>
    <n v="179"/>
    <n v="799"/>
    <n v="620"/>
    <n v="77.596996245306642"/>
    <n v="0.78"/>
    <n v="3.7"/>
    <n v="2201"/>
    <n v="1758599"/>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s v="Samsung 108 Cm (43 Inches) Crystal 4K Neo Series Ultra Hd Smart Led Tv Ua43Aue65Akxxl (Black)"/>
    <x v="3"/>
    <n v="32990"/>
    <n v="47900"/>
    <n v="14910"/>
    <n v="31.127348643006265"/>
    <n v="0.31"/>
    <n v="4.3"/>
    <n v="7109"/>
    <n v="340521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s v="Lapster 1.5 Mtr Usb 2.0 Type A Male To Usb A Male Cable For Computer And Laptop"/>
    <x v="0"/>
    <n v="139"/>
    <n v="999"/>
    <n v="860"/>
    <n v="86.086086086086084"/>
    <n v="0.86"/>
    <n v="4"/>
    <n v="1313"/>
    <n v="1311687"/>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s v="Amazonbasics Usb Type-C To Usb Type-C 2.0 Cable - 3 Feet Laptop (0.9 Meters) - White"/>
    <x v="0"/>
    <n v="329"/>
    <n v="845"/>
    <n v="516"/>
    <n v="61.065088757396445"/>
    <n v="0.61"/>
    <n v="4.2"/>
    <n v="29746"/>
    <n v="25135370"/>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s v="Redmi 80 Cm (32 Inches) Android 11 Series Hd Ready Smart Led Tv | L32M6-Ra/L32M7-Ra (Black)"/>
    <x v="3"/>
    <n v="13999"/>
    <n v="24999"/>
    <n v="11000"/>
    <n v="44.001760070402817"/>
    <n v="0.44"/>
    <n v="4.2"/>
    <n v="45238"/>
    <n v="1130904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s v="Amazon Basics High-Speed Hdmi Cable, 6 Feet (2-Pack),Black"/>
    <x v="2"/>
    <n v="309"/>
    <n v="1400"/>
    <n v="1091"/>
    <n v="77.928571428571431"/>
    <n v="0.78"/>
    <n v="4.4000000000000004"/>
    <n v="426973"/>
    <n v="5977622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s v="Portronics Konnect L 20W Pd Quick Charge Type-C To 8-Pin Usb Mobile Charging Cable, 1.2M, Tangle Resistant, Fast Data Sync(Grey)"/>
    <x v="0"/>
    <n v="263"/>
    <n v="699"/>
    <n v="436"/>
    <n v="62.374821173104436"/>
    <n v="0.62"/>
    <n v="4.0999999999999996"/>
    <n v="450"/>
    <n v="314550"/>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s v="Acer 80 Cm (32 Inches) N Series Hd Ready Tv Ar32Nsv53Hd (Black)"/>
    <x v="5"/>
    <n v="7999"/>
    <n v="14990"/>
    <n v="6991"/>
    <n v="46.637758505670448"/>
    <n v="0.47"/>
    <n v="4.3"/>
    <n v="457"/>
    <n v="6850430"/>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s v="Model-P4 6 Way Swivel Tilt Wall Mount 32-55-Inch Full Motion Cantilever For Led,Lcd And Plasma Tv'S"/>
    <x v="6"/>
    <n v="1599"/>
    <n v="2999"/>
    <n v="1400"/>
    <n v="46.682227409136381"/>
    <n v="0.47"/>
    <n v="4.2"/>
    <n v="2727"/>
    <n v="8178273"/>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s v="Amazon Basics Usb Type-C To Usb-A 2.0 Male Fast Charging Cable For Laptop - 3 Feet (0.9 Meters), Black"/>
    <x v="0"/>
    <n v="219"/>
    <n v="700"/>
    <n v="481"/>
    <n v="68.714285714285722"/>
    <n v="0.69"/>
    <n v="4.3"/>
    <n v="20053"/>
    <n v="14037100"/>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550"/>
    <n v="61.179087875417125"/>
    <n v="0.61"/>
    <n v="4.5"/>
    <n v="149"/>
    <n v="133951"/>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s v="Cedo 65W Oneplus Dash Warp Charge Cable, Usb A To Type C Data Sync Fast Charging Cable Compatible With One Plus 3 /3T /5 /5T /6 /6T /7 /7T /7 Pro &amp; For All Type C Devices - 1 Meter, Red"/>
    <x v="0"/>
    <n v="349"/>
    <n v="599"/>
    <n v="250"/>
    <n v="41.736227045075125"/>
    <n v="0.42"/>
    <n v="4.0999999999999996"/>
    <n v="210"/>
    <n v="125790"/>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s v="Redmi 108 Cm (43 Inches) 4K Ultra Hd Android Smart Led Tv X43 | L43R7-7Ain (Black)"/>
    <x v="3"/>
    <n v="26999"/>
    <n v="42999"/>
    <n v="16000"/>
    <n v="37.210167678318101"/>
    <n v="0.37"/>
    <n v="4.2"/>
    <n v="45238"/>
    <n v="1945188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s v="Pinnaclz Original Combo Of 2 Micro Usb Fast Charging Cable, Usb Charging Cable For Data Transfer Perfect For Android Smart Phones White 1.2 Meter Made In India (Pack Of 2)"/>
    <x v="0"/>
    <n v="115"/>
    <n v="499"/>
    <n v="384"/>
    <n v="76.953907815631268"/>
    <n v="0.77"/>
    <n v="4"/>
    <n v="7732"/>
    <n v="3858268"/>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s v="Boat Type C A750 Stress Resistant, Tangle-Free, Sturdy Flat Cable With 6.5A Fast Charging &amp; 480Mbps Data Transmission, 10000+ Bends Lifespan And Extended 1.5M Length(Rebellious Black)"/>
    <x v="0"/>
    <n v="399"/>
    <n v="999"/>
    <n v="600"/>
    <n v="60.06006006006006"/>
    <n v="0.6"/>
    <n v="4.0999999999999996"/>
    <n v="1780"/>
    <n v="1778220"/>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s v="Ambrane 2 In 1 Type-C &amp; Micro Usb Cable With 60W / 3A Fast Charging, 480 Mbps High Data, Pd Technology &amp; Quick Charge 3.0, Compatible With All Type-C &amp; Micro Usb Devices (Abdc-10, Black)"/>
    <x v="0"/>
    <n v="199"/>
    <n v="499"/>
    <n v="300"/>
    <n v="60.120240480961925"/>
    <n v="0.6"/>
    <n v="4.0999999999999996"/>
    <n v="602"/>
    <n v="300398"/>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s v="Ambrane 60W / 3A Fast Charging Output Cable With Type-C To Usb For Mobile, Neckband, True Wireless Earphone Charging, 480Mbps Data Sync Speed, 1M Length (Act - Az10, Black)"/>
    <x v="0"/>
    <n v="179"/>
    <n v="399"/>
    <n v="220"/>
    <n v="55.13784461152882"/>
    <n v="0.55000000000000004"/>
    <n v="4"/>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s v="Tcl 80 Cm (32 Inches) Hd Ready Certified Android Smart Led Tv 32S5205 (Black)"/>
    <x v="3"/>
    <n v="10901"/>
    <n v="30990"/>
    <n v="20089"/>
    <n v="64.824136818328498"/>
    <n v="0.65"/>
    <n v="4.0999999999999996"/>
    <n v="398"/>
    <n v="1233402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s v="Swapkart Fast Charging Cable And Data Sync Usb Cable Compatible For Iphone 6/6S/7/7+/8/8+/10/11, 12, 13 Pro Max Ipad Air/Mini, Ipod And Ios Devices (White)"/>
    <x v="0"/>
    <n v="209"/>
    <n v="499"/>
    <n v="290"/>
    <n v="58.116232464929865"/>
    <n v="0.57999999999999996"/>
    <n v="3.9"/>
    <n v="536"/>
    <n v="267464"/>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s v="Firestick Remote"/>
    <x v="4"/>
    <n v="1434"/>
    <n v="3999"/>
    <n v="2565"/>
    <n v="64.141035258814711"/>
    <n v="0.64"/>
    <n v="4"/>
    <n v="32"/>
    <n v="127968"/>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s v="Wayona Usb Nylon Braided Data Sync And Charging Cable For Iphone, Ipad Tablet (Red, Black)"/>
    <x v="0"/>
    <n v="399"/>
    <n v="1099"/>
    <n v="700"/>
    <n v="63.694267515923563"/>
    <n v="0.64"/>
    <n v="4.2"/>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s v="Flix (Beetel) Usb To Type C Pvc Data Sync And 2A 480Mbps Data Sync, Tough Fast Charging Long Cable For Usb Type C Devices, Charging Adapter (White, 1 Meter) - Xcd-C12"/>
    <x v="0"/>
    <n v="139"/>
    <n v="249"/>
    <n v="110"/>
    <n v="44.176706827309239"/>
    <n v="0.44"/>
    <n v="4"/>
    <n v="9378"/>
    <n v="2335122"/>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s v="Skywall 81.28 Cm (32 Inches) Hd Ready Smart Led Tv 32Swels-Pro (Black)"/>
    <x v="3"/>
    <n v="7299"/>
    <n v="19125"/>
    <n v="11826"/>
    <n v="61.835294117647052"/>
    <n v="0.62"/>
    <n v="3.4"/>
    <n v="902"/>
    <n v="17250750"/>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s v="Boat A 350 Type C Cable For Smartphone, Charging Adapter (1.5M, Carbon Black)"/>
    <x v="0"/>
    <n v="299"/>
    <n v="799"/>
    <n v="500"/>
    <n v="62.578222778473091"/>
    <n v="0.63"/>
    <n v="4.4000000000000004"/>
    <n v="28791"/>
    <n v="23004009"/>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s v="Wayona Usb Type C Fast Charger Cable Fast Charging Usb C Cable/Cord Compatible For Samsung Galaxy S10E S10 S9 S8 Plus S10+,Note 10 Note 9 Note 8,S20,M31S,M40,Realme X3,Pixel 2 Xl (3 Ft Pack Of 1,Grey)"/>
    <x v="0"/>
    <n v="325"/>
    <n v="1299"/>
    <n v="974"/>
    <n v="74.980754426481909"/>
    <n v="0.75"/>
    <n v="4.2"/>
    <n v="10576"/>
    <n v="13738224"/>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s v="Oneplus 108 Cm (43 Inches) Y Series 4K Ultra Hd Smart Android Led Tv 43Y1S Pro (Black)"/>
    <x v="3"/>
    <n v="29999"/>
    <n v="39999"/>
    <n v="10000"/>
    <n v="25.000625015625388"/>
    <n v="0.25"/>
    <n v="4.2"/>
    <n v="7298"/>
    <n v="291912702"/>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s v="Acer 127 Cm (50 Inches) I Series 4K Ultra Hd Android Smart Led Tv Ar50Ar2851Udfl (Black)"/>
    <x v="3"/>
    <n v="27999"/>
    <n v="40990"/>
    <n v="12991"/>
    <n v="31.693095877043181"/>
    <n v="0.32"/>
    <n v="4.3"/>
    <n v="4703"/>
    <n v="192775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s v="Samsung 108 Cm (43 Inches) Crystal 4K Series Ultra Hd Smart Led Tv Ua43Aue60Aklxl (Black)"/>
    <x v="3"/>
    <n v="30990"/>
    <n v="52900"/>
    <n v="21910"/>
    <n v="41.417769376181475"/>
    <n v="0.41"/>
    <n v="4.3"/>
    <n v="7109"/>
    <n v="376066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s v="Lapster 65W Compatible For Oneplus Dash Warp Charge Cable , Type C To C Cable Fast Charging Data Sync Cable Compatible With One Plus 10R / 9Rt/ 9 Pro/ 9R/ 8T/ 9/ Nord &amp; For All Type C Devices ‚Äì Red, 1 Meter"/>
    <x v="0"/>
    <n v="199"/>
    <n v="999"/>
    <n v="800"/>
    <n v="80.08008008008008"/>
    <n v="0.8"/>
    <n v="4.5"/>
    <n v="127"/>
    <n v="126873"/>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s v="Wayona Nylon Braided (2 Pack) Lightning Fast Usb Data Cable Fast Charger Cord For Iphone, Ipad Tablet (3 Ft Pack Of 2, Grey)"/>
    <x v="0"/>
    <n v="649"/>
    <n v="1999"/>
    <n v="1350"/>
    <n v="67.533766883441729"/>
    <n v="0.68"/>
    <n v="4.2"/>
    <n v="24269"/>
    <n v="48513731"/>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s v="Gizga Essentials Usb Wifi Adapter For Pc, 150 Mbps Wireless Network Adapter For Desktop - Nano Size Wifi Dongle Compatible With Windows, Mac Os &amp; Linux Kernel | Wpa/Wpa2 Encryption Standards| Black"/>
    <x v="1"/>
    <n v="269"/>
    <n v="800"/>
    <n v="531"/>
    <n v="66.375"/>
    <n v="0.66"/>
    <n v="3.6"/>
    <n v="10134"/>
    <n v="8107200"/>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s v="Oneplus 108 Cm (43 Inches) Y Series Full Hd Smart Android Led Tv 43 Y1S (Black)"/>
    <x v="3"/>
    <n v="24999"/>
    <n v="31999"/>
    <n v="7000"/>
    <n v="21.875683615112973"/>
    <n v="0.22"/>
    <n v="4.2"/>
    <n v="34899"/>
    <n v="1116733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s v="Boat Deuce Usb 300 2 In 1 Type-C &amp; Micro Usb Stress Resistant, Sturdy Cable With 3A Fast Charging &amp; 480Mbps Data Transmission, 10000+ Bends Lifespan And Extended 1.5M Length(Mercurial Black)"/>
    <x v="0"/>
    <n v="299"/>
    <n v="699"/>
    <n v="400"/>
    <n v="57.224606580829764"/>
    <n v="0.56999999999999995"/>
    <n v="4.2"/>
    <n v="94363"/>
    <n v="659597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s v="Lapster Usb 3.0 A To Micro B Superspeed For Hard Disk Cable - Short Cable"/>
    <x v="0"/>
    <n v="199"/>
    <n v="999"/>
    <n v="800"/>
    <n v="80.08008008008008"/>
    <n v="0.8"/>
    <n v="4.0999999999999996"/>
    <n v="425"/>
    <n v="424575"/>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s v="Tcl 100 Cm (40 Inches) Full Hd Certified Android R Smart Led Tv 40S6505 (Black)"/>
    <x v="3"/>
    <n v="18990"/>
    <n v="40990"/>
    <n v="22000"/>
    <n v="53.671627226152715"/>
    <n v="0.54"/>
    <n v="4.2"/>
    <n v="6659"/>
    <n v="272952410"/>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s v="Zebronics Zeb-Usb150Wf1 Wifi Usb Mini Adapter Supports 150 Mbps Wireless Data, Comes With Advanced Security Wpa/Wpa2 Encryption Standards"/>
    <x v="1"/>
    <n v="290"/>
    <n v="349"/>
    <n v="59"/>
    <n v="16.905444126074499"/>
    <n v="0.17"/>
    <n v="3.7"/>
    <n v="1977"/>
    <n v="689973"/>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s v="Lohaya Remote Compatible For Mi Smart Led Tv 4A Remote Control (32&quot;/43&quot;) [ Compatible For Mi Tv Remote Control ] [ Compatible For Mi Smart Led Tv Remote Control ]"/>
    <x v="4"/>
    <n v="249"/>
    <n v="799"/>
    <n v="550"/>
    <n v="68.836045056320401"/>
    <n v="0.69"/>
    <n v="3.8"/>
    <n v="1079"/>
    <n v="862121"/>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s v="Gilary Multi Charging Cable, 3 In 1 Nylon Braided Fast Charging Cable For Iphone Micro Usb Type C Mobile Phone | Colour May Vary |"/>
    <x v="0"/>
    <n v="345"/>
    <n v="999"/>
    <n v="654"/>
    <n v="65.465465465465471"/>
    <n v="0.65"/>
    <n v="3.7"/>
    <n v="1097"/>
    <n v="1095903"/>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s v="Tp-Link Ue300 Usb 3.0 To Rj45 Gigabit Ethernet Network Adapter - Plug And Play"/>
    <x v="1"/>
    <n v="1099"/>
    <n v="1899"/>
    <n v="800"/>
    <n v="42.127435492364398"/>
    <n v="0.42"/>
    <n v="4.5"/>
    <n v="22420"/>
    <n v="42575580"/>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s v="Wayona Type C To Lightning Mfi Certified 20W Fast Charging Nylon Braided Usb C Cable For Iphone 14, 14 Pro, 14 Pro Max, 14 Plus, 13, 13 Pro, 13 Pro Max, 13 Mini, 12, 12 Pro, 11, 11 Pro Max Iphone 12 Mini, X, 8 (2M, Grey)"/>
    <x v="0"/>
    <n v="719"/>
    <n v="1499"/>
    <n v="780"/>
    <n v="52.034689793195469"/>
    <n v="0.52"/>
    <n v="4.0999999999999996"/>
    <n v="1045"/>
    <n v="1566455"/>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s v="Dealfreez Case Compatible With Fire Tv Stick 3Rd Gen 2021 Full Wrap Silicone Remote Cover Anti-Lost With Loop (D-Black)"/>
    <x v="4"/>
    <n v="349"/>
    <n v="1499"/>
    <n v="1150"/>
    <n v="76.717811874583049"/>
    <n v="0.77"/>
    <n v="4.3"/>
    <n v="4145"/>
    <n v="6213355"/>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s v="Amazon Basics New Release Nylon Usb-A To Lightning Cable Cord, Fast Charging Mfi Certified Charger For Apple Iphone, Ipad (3-Ft, Rose Gold)"/>
    <x v="0"/>
    <n v="849"/>
    <n v="1809"/>
    <n v="960"/>
    <n v="53.067993366500829"/>
    <n v="0.53"/>
    <n v="4.3"/>
    <n v="6547"/>
    <n v="11843523"/>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s v="Isoelite Remote Compatible For Samsung Led/Lcd Remote Control Works With All Samsung Led/Lcd Tv Model No :- Bn59-607A (Please Match The Image With Your Old Remote)"/>
    <x v="4"/>
    <n v="299"/>
    <n v="899"/>
    <n v="600"/>
    <n v="66.740823136818676"/>
    <n v="0.67"/>
    <n v="4"/>
    <n v="1588"/>
    <n v="1427612"/>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s v="Mi 100 Cm (40 Inches) 5A Series Full Hd Smart Android Led Tv With 24W Dolby Audio &amp; Metal Bezel-Less Frame (Black) (2022 Model)"/>
    <x v="3"/>
    <n v="21999"/>
    <n v="29999"/>
    <n v="8000"/>
    <n v="26.667555585186175"/>
    <n v="0.27"/>
    <n v="4.2"/>
    <n v="32840"/>
    <n v="9851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s v="Wayona Nylon Braided Usb Data Sync And Fast Charging 3A Short Power Bank Cable For Iphones, Ipad Air, Ipad Mini, Ipod Nano And Ipod Touch (Grey)"/>
    <x v="0"/>
    <n v="349"/>
    <n v="999"/>
    <n v="650"/>
    <n v="65.06506506506507"/>
    <n v="0.65"/>
    <n v="4.2"/>
    <n v="13120"/>
    <n v="13106880"/>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s v="Wayona Type C To Type C Long Fast Charging Cable Type C Charger Cord Compatible With Samsung S22 S20 S20 Fe 2022 S22 Ultra S21 Ultra A70 A51 A53 A33 A73 M51 M31 M33 M53 (Grey, 2M, 65W, 6Ft)"/>
    <x v="0"/>
    <n v="399"/>
    <n v="999"/>
    <n v="600"/>
    <n v="60.06006006006006"/>
    <n v="0.6"/>
    <n v="4.3"/>
    <n v="2806"/>
    <n v="28031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s v="Wayona Nylon Braided 2M / 6Ft Fast Charge Usb To Lightning Data Sync And Charging Cable For Iphone, Ipad Tablet (6 Ft Pack Of 1, Grey)"/>
    <x v="0"/>
    <n v="449"/>
    <n v="1299"/>
    <n v="850"/>
    <n v="65.434949961508849"/>
    <n v="0.65"/>
    <n v="4.2"/>
    <n v="24269"/>
    <n v="315254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s v="Crossvolt Compatible Dash/Warp Data Sync Fast Charging Cable Supported For All C Type Devices (Cable)"/>
    <x v="0"/>
    <n v="299"/>
    <n v="999"/>
    <n v="700"/>
    <n v="70.070070070070074"/>
    <n v="0.7"/>
    <n v="4.3"/>
    <n v="766"/>
    <n v="765234"/>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s v="Vu 139 Cm (55 Inches) The Gloled Series 4K Smart Led Google Tv 55Gloled (Grey)"/>
    <x v="3"/>
    <n v="37999"/>
    <n v="65000"/>
    <n v="27001"/>
    <n v="41.54"/>
    <n v="0.42"/>
    <n v="4.3"/>
    <n v="3587"/>
    <n v="233155000"/>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s v="Ptron Solero T241 2.4A Type-C Data &amp; Charging Usb Cable, Made In India, 480Mbps Data Sync, Durable 1-Meter Long Usb Cable For Type-C Usb Devices For Charging Adapter (Black)"/>
    <x v="0"/>
    <n v="99"/>
    <n v="800"/>
    <n v="701"/>
    <n v="87.625"/>
    <n v="0.88"/>
    <n v="3.9"/>
    <n v="24871"/>
    <n v="19896800"/>
    <s v="It's a good product.,Like,Very good item strong and useful USB cableValue for moneyThanks to amazon and producer,https://m.media-amazon.com/images/W/WEBP_402378-T2/images/I/51112ZRE-1L._SY88.jpg,Good,Nice product and useful product,-,Sturdy but does not support 33w charging"/>
  </r>
  <r>
    <s v="B09F6VHQXB"/>
    <s v="Croma 80 Cm (32 Inches) Hd Ready Led Tv (Crel7369, Black) (2021 Model)"/>
    <x v="5"/>
    <n v="7390"/>
    <n v="20000"/>
    <n v="12610"/>
    <n v="63.05"/>
    <n v="0.63"/>
    <n v="4.0999999999999996"/>
    <n v="2581"/>
    <n v="51620000"/>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s v="Boat Laptop, Smartphone Type-C A400 Male Data Cable (Carbon Black)"/>
    <x v="0"/>
    <n v="273.10000000000002"/>
    <n v="999"/>
    <n v="725.9"/>
    <n v="72.662662662662655"/>
    <n v="0.73"/>
    <n v="4.3"/>
    <n v="20850"/>
    <n v="20829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s v="Lg 80 Cm (32 Inches) Hd Ready Smart Led Tv 32Lq576Bpsa (Ceramic Black)"/>
    <x v="3"/>
    <n v="15990"/>
    <n v="23990"/>
    <n v="8000"/>
    <n v="33.347228011671532"/>
    <n v="0.33"/>
    <n v="4.3"/>
    <n v="1035"/>
    <n v="24829650"/>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s v="Boat Type C A750 Stress Resistant, Tangle-Free, Sturdy Flat Cable With 6.5A Fast Charging &amp; 480Mbps Data Transmission, 10000+ Bends Lifespan And Extended 1.5M Length(Radiant Red)"/>
    <x v="0"/>
    <n v="399"/>
    <n v="999"/>
    <n v="600"/>
    <n v="60.06006006006006"/>
    <n v="0.6"/>
    <n v="4.0999999999999996"/>
    <n v="1780"/>
    <n v="1778220"/>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s v="Cotbolt Silicone Protective Case Cover For Lg An Mr21Ga Magic Remote Shockproof For Lg Smart Tv Remote 2021 Protective Skin Waterproof Anti Lost (Black) (Remote Not Included)"/>
    <x v="4"/>
    <n v="399"/>
    <n v="1999"/>
    <n v="1600"/>
    <n v="80.040020010004994"/>
    <n v="0.8"/>
    <n v="4.5"/>
    <n v="505"/>
    <n v="1009495"/>
    <s v="Good product,Good,Nice product, fits exactly.,Good product,Fantastic remote cover to buy. It fits the LG 2022 model's UQ80 as well...A very good product.,Done the job but value high.,Product isn't bad, but the rate is very Expensive.,Nice"/>
  </r>
  <r>
    <s v="B09KH58JZR"/>
    <s v="Portronics Konnect L Por-1403 Fast Charging 3A Type-C Cable 1.2 Meter With Charge &amp; Sync Function For All Type-C Devices (White)"/>
    <x v="0"/>
    <n v="210"/>
    <n v="399"/>
    <n v="189"/>
    <n v="47.368421052631575"/>
    <n v="0.47"/>
    <n v="4.0999999999999996"/>
    <n v="1717"/>
    <n v="685083"/>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s v="Electvision Remote Control Compatible With Amazon Fire Tv Stick (Pairing Manual Will Be Back Side Remote Control)(P)"/>
    <x v="4"/>
    <n v="1299"/>
    <n v="1999"/>
    <n v="700"/>
    <n v="35.017508754377189"/>
    <n v="0.35"/>
    <n v="3.6"/>
    <n v="590"/>
    <n v="1179410"/>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s v="King Shine Multi Retractable 3.0A Fast Charger Cord, Multiple Charging Cable 4Ft/1.2M 3-In-1 Usb Charge Cord Compatible With Phone/Type C/Micro Usb For All Android And Ios Smartphones (Random Colour)"/>
    <x v="0"/>
    <n v="347"/>
    <n v="999"/>
    <n v="652"/>
    <n v="65.265265265265256"/>
    <n v="0.65"/>
    <n v="3.5"/>
    <n v="1121"/>
    <n v="1119879"/>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s v="Lapster 5 Pin Mini Usb Cable, Usb B Cable,Camera Cable Usb2.0 For External Hdds/Card Readers/Camera Etc."/>
    <x v="0"/>
    <n v="149"/>
    <n v="999"/>
    <n v="850"/>
    <n v="85.085085085085083"/>
    <n v="0.85"/>
    <n v="4"/>
    <n v="1313"/>
    <n v="1311687"/>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s v="Portronics Konnect Spydr 31 3-In-1 Multi Functional Cable With 3.0A Output, Tangle Resistant, 1.2M Length, Nylon Braided(Zebra)"/>
    <x v="0"/>
    <n v="228"/>
    <n v="899"/>
    <n v="671"/>
    <n v="74.638487208008897"/>
    <n v="0.75"/>
    <n v="3.8"/>
    <n v="132"/>
    <n v="118668"/>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s v="Belkin Apple Certified Lightning To Type C Cable, Tough Unbreakable Braided Fast Charging For Iphone, Ipad, Air Pods, 3.3 Feet (1 Meters)    White"/>
    <x v="0"/>
    <n v="1599"/>
    <n v="1999"/>
    <n v="400"/>
    <n v="20.010005002501249"/>
    <n v="0.2"/>
    <n v="4.4000000000000004"/>
    <n v="1951"/>
    <n v="3900049"/>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s v="Remote Control Compatible For Amazon Fire Tv Stick Remote Control [ 3Rd Gen ](Not Compatible For Fire Tv Edition Smart Tv) From Basesailor"/>
    <x v="4"/>
    <n v="1499"/>
    <n v="3999"/>
    <n v="2500"/>
    <n v="62.515628907226805"/>
    <n v="0.63"/>
    <n v="3.7"/>
    <n v="37"/>
    <n v="147963"/>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s v="Vw 80 Cm (32 Inches) Playwall Frameless Series Hd Ready Android Smart Led Tv Vw3251 (Black)"/>
    <x v="3"/>
    <n v="8499"/>
    <n v="15999"/>
    <n v="7500"/>
    <n v="46.87792987061691"/>
    <n v="0.47"/>
    <n v="4.3"/>
    <n v="592"/>
    <n v="9471408"/>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s v="Hisense 108 Cm (43 Inches) 4K Ultra Hd Smart Certified Android Led Tv 43A6Ge (Black)"/>
    <x v="3"/>
    <n v="20990"/>
    <n v="44990"/>
    <n v="24000"/>
    <n v="53.345187819515452"/>
    <n v="0.53"/>
    <n v="4.0999999999999996"/>
    <n v="1259"/>
    <n v="56642410"/>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s v="Redmi 126 Cm (50 Inches) 4K Ultra Hd Android Smart Led Tv X50 | L50M6-Ra (Black)"/>
    <x v="3"/>
    <n v="32999"/>
    <n v="44999"/>
    <n v="12000"/>
    <n v="26.667259272428279"/>
    <n v="0.27"/>
    <n v="4.2"/>
    <n v="45238"/>
    <n v="2035664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s v="Amazonbasics 6-Feet Displayport (Not Usb Port) To Hdmi Cable Black"/>
    <x v="2"/>
    <n v="799"/>
    <n v="1700"/>
    <n v="901"/>
    <n v="53"/>
    <n v="0.53"/>
    <n v="4.0999999999999996"/>
    <n v="28638"/>
    <n v="48684600"/>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s v="Amazonbasics 3 Feet High Speed Hdmi Male To Female 2.0 Extension Cable"/>
    <x v="2"/>
    <n v="229"/>
    <n v="595"/>
    <n v="366"/>
    <n v="61.512605042016808"/>
    <n v="0.62"/>
    <n v="4.3"/>
    <n v="12835"/>
    <n v="7636825"/>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s v="Iffalcon 80 Cm (32 Inches) Hd Ready Smart Led Tv¬†32F53 (Black)"/>
    <x v="3"/>
    <n v="9999"/>
    <n v="27990"/>
    <n v="17991"/>
    <n v="64.276527331189712"/>
    <n v="0.64"/>
    <n v="4.2"/>
    <n v="1269"/>
    <n v="35519310"/>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s v="7Seven¬Æ Compatible Lg Smart Tv Remote Suitable For Any Lg Led Oled Lcd Uhd Plasma Android Television And Akb75095303 Replacement Of Original Lg Tv Remote Control"/>
    <x v="4"/>
    <n v="349"/>
    <n v="599"/>
    <n v="250"/>
    <n v="41.736227045075125"/>
    <n v="0.42"/>
    <n v="4.2"/>
    <n v="284"/>
    <n v="170116"/>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s v="Amazonbasics 3.5Mm To 2-Male Rca Adapter Cable For Tablet, Smartphone (Black, 15 Feet)"/>
    <x v="7"/>
    <n v="489"/>
    <n v="1200"/>
    <n v="711"/>
    <n v="59.25"/>
    <n v="0.59"/>
    <n v="4.4000000000000004"/>
    <n v="69538"/>
    <n v="83445600"/>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s v="Acer 109 Cm (43 Inches) I Series 4K Ultra Hd Android Smart Led Tv Ar43Ar2851Udfl (Black)"/>
    <x v="3"/>
    <n v="23999"/>
    <n v="34990"/>
    <n v="10991"/>
    <n v="31.411831951986279"/>
    <n v="0.31"/>
    <n v="4.3"/>
    <n v="4703"/>
    <n v="164557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s v="Wayona Usb Type C 65W 6Ft/2M Long Fast Charging Cable Compatible For Samsung S22 S20 Fe S21 Ultra A33 A53 A01 A73 A70 A51 M33 M53 M51 M31(2M, Black)"/>
    <x v="0"/>
    <n v="399"/>
    <n v="999"/>
    <n v="600"/>
    <n v="60.06006006006006"/>
    <n v="0.6"/>
    <n v="4.3"/>
    <n v="2806"/>
    <n v="28031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s v="Saifsmart Outlet Wall Mount Hanger Holder For Dot 3Rd Gen, Compact Bracket Case Plug And Built-In Cable Management For Kitchen Bathroom, Bedroom (Black)"/>
    <x v="8"/>
    <n v="349"/>
    <n v="1299"/>
    <n v="950"/>
    <n v="73.133179368745189"/>
    <n v="0.73"/>
    <n v="4"/>
    <n v="3295"/>
    <n v="4280205"/>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s v="Mi 2-In-1 Usb Type C Cable (Micro Usb To Type C) 30Cm For Smartphone, Headphone, Laptop (White)"/>
    <x v="0"/>
    <n v="179"/>
    <n v="299"/>
    <n v="120"/>
    <n v="40.133779264214049"/>
    <n v="0.4"/>
    <n v="3.9"/>
    <n v="81"/>
    <n v="24219"/>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s v="Amazonbasics New Release Abs Usb-A To Lightning Cable Cord, Fast Charging Mfi Certified Charger For Apple Iphone, Ipad Tablet (3-Ft, White)"/>
    <x v="0"/>
    <n v="689"/>
    <n v="1500"/>
    <n v="811"/>
    <n v="54.066666666666663"/>
    <n v="0.54"/>
    <n v="4.2"/>
    <n v="42301"/>
    <n v="63451500"/>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s v="Lg 108 Cm (43 Inches) 4K Ultra Hd Smart Led Tv 43Uq7500Psf (Ceramic Black)"/>
    <x v="3"/>
    <n v="30990"/>
    <n v="49990"/>
    <n v="19000"/>
    <n v="38.007601520304064"/>
    <n v="0.38"/>
    <n v="4.3"/>
    <n v="1376"/>
    <n v="68786240"/>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s v="Ptron Solero 331 3.4Amps Multifunction Fast Charging Cable, 3-In-1 Usb Cable Micro Usb/Type-C/Ios, Made In India, Durable &amp; Strong &amp; Tangle-Free 118Cm In Length (Black)"/>
    <x v="0"/>
    <n v="249"/>
    <n v="931"/>
    <n v="682"/>
    <n v="73.254564983888287"/>
    <n v="0.73"/>
    <n v="3.9"/>
    <n v="1075"/>
    <n v="1000825"/>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s v="10K 8K 4K Hdmi Cable, Certified 48Gbps 1Ms Ultra High Speed Hdmi 2.1 Cable 4K 120Hz 144Hz 2K 165Hz 8K 60Hz Dynamic Hdr Arc Earc Dts:X Compatible For Mac Gaming Pc Soundbar Tv Monitor Laptop Ps5 4 Xbox"/>
    <x v="2"/>
    <n v="999"/>
    <n v="2399"/>
    <n v="1400"/>
    <n v="58.357649020425171"/>
    <n v="0.57999999999999996"/>
    <n v="4.5999999999999996"/>
    <n v="3664"/>
    <n v="8789936"/>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s v="Lripl Compatible Sony Bravia Lcd/Led Remote Works With Almost All Sony Led/Lcd Tv'S"/>
    <x v="4"/>
    <n v="399"/>
    <n v="399"/>
    <n v="0"/>
    <n v="0"/>
    <n v="0"/>
    <n v="3.9"/>
    <n v="1951"/>
    <n v="778449"/>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s v="Boat Type-C A400 Type-C To Usb A Cable For All Type C Phones (Lg Nexus 5X), 1Mtr(Black)"/>
    <x v="0"/>
    <n v="349"/>
    <n v="699"/>
    <n v="350"/>
    <n v="50.071530758226032"/>
    <n v="0.5"/>
    <n v="4.3"/>
    <n v="20850"/>
    <n v="14574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s v="Zoul Type C To Type C Fast Charging Cable 65W 2M/6Ft Usb C Nylon Braided Cord Compatible With Macbook Oneplus 9 9R Samsung Galaxy S21 Ultra S20+ (2M, Black)"/>
    <x v="0"/>
    <n v="399"/>
    <n v="1099"/>
    <n v="700"/>
    <n v="63.694267515923563"/>
    <n v="0.64"/>
    <n v="4.0999999999999996"/>
    <n v="2685"/>
    <n v="2950815"/>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s v="Tp-Link Ac1300 Archer T3U Plus High Gain Usb 3.0 Wi-Fi Dongle, Wireless Dual Band Mu-Mimo Wifi Adapter With High Gain Antenna, Supports Windows 11/10/8.1/8/7/Xp/Macos"/>
    <x v="1"/>
    <n v="1699"/>
    <n v="2999"/>
    <n v="1300"/>
    <n v="43.347782594198065"/>
    <n v="0.43"/>
    <n v="4.4000000000000004"/>
    <n v="24780"/>
    <n v="74315220"/>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s v="Lripl Mi Remote Control With Netflix &amp; Prime Video Button Compatible For Mi 4X Led Android Smart Tv 4A Remote Control (32&quot;/43&quot;) With Voice Command (Pairing Required)"/>
    <x v="4"/>
    <n v="655"/>
    <n v="1099"/>
    <n v="444"/>
    <n v="40.400363967242946"/>
    <n v="0.4"/>
    <n v="3.2"/>
    <n v="285"/>
    <n v="313215"/>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s v="Tp-Link Nano Usb Wifi Dongle 150Mbps High Gain Wireless Network Wi-Fi Adapter For Pc Desktop And Laptops, Supports Windows 10/8.1/8/7/Xp, Linux, Mac Os X (Tl-Wn722N)"/>
    <x v="1"/>
    <n v="749"/>
    <n v="1339"/>
    <n v="590"/>
    <n v="44.062733383121731"/>
    <n v="0.44"/>
    <n v="4.2"/>
    <n v="179692"/>
    <n v="240607588"/>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s v="Kodak 80 Cm (32 Inches) Hd Ready Certified Android Led Tv 32Hdx7Xpro (Black)"/>
    <x v="3"/>
    <n v="9999"/>
    <n v="12999"/>
    <n v="3000"/>
    <n v="23.078698361412417"/>
    <n v="0.23"/>
    <n v="4.2"/>
    <n v="6088"/>
    <n v="79137912"/>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s v="Airtel Digitaltv Dth Remote Sd/Hd/Hd Recording Compatible For Television (Shining Black )"/>
    <x v="4"/>
    <n v="195"/>
    <n v="499"/>
    <n v="304"/>
    <n v="60.921843687374754"/>
    <n v="0.61"/>
    <n v="3.7"/>
    <n v="1383"/>
    <n v="690117"/>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s v="Amazonbasics New Release Nylon Usb-A To Lightning Cable Cord, Mfi Certified Charger For Apple Iphone, Ipad, Silver, 6-Ft"/>
    <x v="0"/>
    <n v="999"/>
    <n v="2100"/>
    <n v="1101"/>
    <n v="52.428571428571423"/>
    <n v="0.52"/>
    <n v="4.5"/>
    <n v="5492"/>
    <n v="11533200"/>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s v="Ambrane Fast 100W Output Cable With Type-C To Type-C For Mobile, Laptop, Macbook &amp; Table Charging, 480Mbps Data Sync Speed, Braided Cable, 1.5M Length (Abcc-100, Black-Grey)"/>
    <x v="0"/>
    <n v="499"/>
    <n v="899"/>
    <n v="400"/>
    <n v="44.493882091212456"/>
    <n v="0.44"/>
    <n v="4.2"/>
    <n v="919"/>
    <n v="826181"/>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s v="Bluerigger Digital Optical Audio Toslink Cable (3.3 Feet / 1 Meter) With 8 Channel (7.1) Audio Support (For Home Theatre, Xbox, Playstation Etc.)"/>
    <x v="9"/>
    <n v="416"/>
    <n v="599"/>
    <n v="183"/>
    <n v="30.550918196994992"/>
    <n v="0.31"/>
    <n v="4.2"/>
    <n v="30023"/>
    <n v="17983777"/>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s v="Duracell Type-C To Micro 1.2M Braided Sync &amp; Charge Cable, Usb C To Micro Fast Charge Compatible For Fast Data Transmission (Black)"/>
    <x v="0"/>
    <n v="368"/>
    <n v="699"/>
    <n v="331"/>
    <n v="47.353361945636621"/>
    <n v="0.47"/>
    <n v="4.2"/>
    <n v="387"/>
    <n v="270513"/>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s v="Vu 138 Cm (55 Inches) Premium Series 4K Ultra Hd Smart Ips Led Tv 55Ut (Black)"/>
    <x v="3"/>
    <n v="29990"/>
    <n v="65000"/>
    <n v="35010"/>
    <n v="53.861538461538458"/>
    <n v="0.54"/>
    <n v="4.0999999999999996"/>
    <n v="211"/>
    <n v="13715000"/>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s v="Zoul Usb Type C Fast Charging 3A Nylon Braided Data Cable Quick Charger Cable Qc 3.0 For Samsung Galaxy M31S M30 S10 S9 S20 Plus, Note 10 9 8, A20E A40 A50 A70 (1M, Grey)"/>
    <x v="0"/>
    <n v="339"/>
    <n v="1099"/>
    <n v="760"/>
    <n v="69.153776160145583"/>
    <n v="0.69"/>
    <n v="4.3"/>
    <n v="974"/>
    <n v="1070426"/>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s v="Samsung 80 Cm (32 Inches) Wondertainment Series Hd Ready Led Smart Tv Ua32Te40Aakbxl (Titan Gray)"/>
    <x v="3"/>
    <n v="15490"/>
    <n v="20900"/>
    <n v="5410"/>
    <n v="25.885167464114833"/>
    <n v="0.26"/>
    <n v="4.3"/>
    <n v="16299"/>
    <n v="340649100"/>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s v="Mi Xiaomi Usb Type C Hypercharge Cable 6A 100Cm Sturdy And Durable Black Supports 120W Hypercharging"/>
    <x v="0"/>
    <n v="499"/>
    <n v="1299"/>
    <n v="800"/>
    <n v="61.585835257890686"/>
    <n v="0.62"/>
    <n v="4.3"/>
    <n v="30411"/>
    <n v="39503889"/>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s v="Generic Ultra-Mini Bluetooth Csr 4.0 Usb Dongle Adapter For Windows Computer ( Black:Golden)"/>
    <x v="1"/>
    <n v="249"/>
    <n v="399"/>
    <n v="150"/>
    <n v="37.593984962406012"/>
    <n v="0.38"/>
    <n v="3.4"/>
    <n v="4642"/>
    <n v="1852158"/>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s v="7Seven¬Æ Compatible For Tata Sky Remote Original Set Top¬†Hd Box And Suitable For Sd Tata Play Setup Box Remote Control"/>
    <x v="4"/>
    <n v="399"/>
    <n v="799"/>
    <n v="400"/>
    <n v="50.062578222778477"/>
    <n v="0.5"/>
    <n v="4.3"/>
    <n v="12"/>
    <n v="9588"/>
    <s v="tv on off not working, so difficult to battery really a bad product"/>
  </r>
  <r>
    <s v="B084N133Y7"/>
    <s v="Belkin Apple Certified Lightning To Type C Cable, Fast Charging For Iphone, Ipad, Air Pods, 3.3 Feet (1 Meters)    White"/>
    <x v="0"/>
    <n v="1499"/>
    <n v="1999"/>
    <n v="500"/>
    <n v="25.012506253126567"/>
    <n v="0.25"/>
    <n v="4.4000000000000004"/>
    <n v="1951"/>
    <n v="3900049"/>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s v="Egate I9 Pro-Max 1080P Native Full Hd Projector 4K Support | 3600 L (330 Ansi ) | 150&quot; (381 Cm) Large Screen | Vga, Av, Hdmi, Sd Card, Usb, Audio Out | (E03I31 / E04I32) Black"/>
    <x v="10"/>
    <n v="9490"/>
    <n v="15990"/>
    <n v="6500"/>
    <n v="40.650406504065039"/>
    <n v="0.41"/>
    <n v="3.9"/>
    <n v="10480"/>
    <n v="167575200"/>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s v="Zebronics Haa2021 Hdmi Version 2.1 Cable With 8K @ 60Hz, 4K @ 120Hz, Earc &amp; Cec Support, 3D Compatible, 2 Meters Length, 48Gbps Max And Gold-Plated Connectors"/>
    <x v="2"/>
    <n v="637"/>
    <n v="1499"/>
    <n v="862"/>
    <n v="57.505003335557035"/>
    <n v="0.57999999999999996"/>
    <n v="4.0999999999999996"/>
    <n v="24"/>
    <n v="35976"/>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s v="7Seven¬Æ Compatible For Sony Bravia Lcd Led Uhd Oled Qled 4K Ultra Hd Tv Remote Control With Youtube And Netflix Hotkeys. Universal Replacement For Original Sony Smart Android Tv Remote Control"/>
    <x v="4"/>
    <n v="399"/>
    <n v="899"/>
    <n v="500"/>
    <n v="55.617352614015573"/>
    <n v="0.56000000000000005"/>
    <n v="3.9"/>
    <n v="254"/>
    <n v="228346"/>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s v="Amazonbasics Digital Optical Coax To Analog Rca Audio Converter Adapter With Fiber Cable"/>
    <x v="9"/>
    <n v="1089"/>
    <n v="1600"/>
    <n v="511"/>
    <n v="31.937500000000004"/>
    <n v="0.32"/>
    <n v="4"/>
    <n v="3565"/>
    <n v="5704000"/>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s v="Wayona Type C Cable Nylon Braided Usb C Qc 3.0 Fast Charging Short Power Bank Cable For Samsung Galaxy S10E/S10+/S10/S9/S9+/Note 9/S8/Note 8, Lg G7 G5 G6, Moto G6 G7 (0.25M, Black)"/>
    <x v="0"/>
    <n v="339"/>
    <n v="999"/>
    <n v="660"/>
    <n v="66.066066066066071"/>
    <n v="0.66"/>
    <n v="4.3"/>
    <n v="6255"/>
    <n v="6248745"/>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s v="Pinnaclz Original Combo Of 2 Usb Type C Fast Charging Cable, Usb C Data Cable For Charging And Data Transfer Smart Phones White 1.2 Meter Made In India (Pack Of 2)"/>
    <x v="0"/>
    <n v="149"/>
    <n v="499"/>
    <n v="350"/>
    <n v="70.140280561122253"/>
    <n v="0.7"/>
    <n v="4"/>
    <n v="7732"/>
    <n v="3858268"/>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s v="Ambrane Bcl-15 Lightning Cable For Smartphone (1.5M Black)"/>
    <x v="0"/>
    <n v="149"/>
    <n v="399"/>
    <n v="250"/>
    <n v="62.656641604010019"/>
    <n v="0.63"/>
    <n v="3.9"/>
    <n v="57"/>
    <n v="22743"/>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s v="Belkin Usb C To Usb-C Fast Charging Type C Cable, 60W Pd, 3.3 Feet (1 Meter) For Laptop, Personal Computer, Tablet, Smartphone - Black, Usb-If Certified"/>
    <x v="0"/>
    <n v="599"/>
    <n v="849"/>
    <n v="250"/>
    <n v="29.446407538280329"/>
    <n v="0.28999999999999998"/>
    <n v="4.5"/>
    <n v="577"/>
    <n v="489873"/>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s v="Lohaya Television Remote Compatible With Samsung Smart Led/Lcd/Hd Tv Remote Control [ Compatible For All Samsung Tv Remote Control ]"/>
    <x v="4"/>
    <n v="299"/>
    <n v="1199"/>
    <n v="900"/>
    <n v="75.062552126772303"/>
    <n v="0.75"/>
    <n v="3.9"/>
    <n v="1193"/>
    <n v="1430407"/>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s v="Wayona Nylon Braided Lightning Usb Data Sync &amp; 3A Charging Cable For Iphones, Ipad Air, Ipad Mini, Ipod Nano And Ipod Touch (3 Ft Pack Of 1, Grey)"/>
    <x v="0"/>
    <n v="399"/>
    <n v="1299"/>
    <n v="900"/>
    <n v="69.284064665127019"/>
    <n v="0.69"/>
    <n v="4.2"/>
    <n v="13120"/>
    <n v="17042880"/>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s v="Electvision Remote Control Compatible With Kodak/Thomson Smart Led Tv (Without Voice) Before Placing Order For Verification Contact Our Coustmer Care 7738090464"/>
    <x v="4"/>
    <n v="339"/>
    <n v="1999"/>
    <n v="1660"/>
    <n v="83.041520760380195"/>
    <n v="0.83"/>
    <n v="4"/>
    <n v="343"/>
    <n v="685657"/>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s v="Acer 80 Cm (32 Inches) S Series Hd Ready Android Smart Led Tv Ar32Ar2841Hdsb (Black)"/>
    <x v="3"/>
    <n v="12499"/>
    <n v="22990"/>
    <n v="10491"/>
    <n v="45.632883862548937"/>
    <n v="0.46"/>
    <n v="4.3"/>
    <n v="1611"/>
    <n v="37036890"/>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s v="Realme 10W Fast Charging Micro-Usb Cable (Braided, Black)"/>
    <x v="0"/>
    <n v="249"/>
    <n v="399"/>
    <n v="150"/>
    <n v="37.593984962406012"/>
    <n v="0.38"/>
    <n v="4"/>
    <n v="6558"/>
    <n v="2616642"/>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s v="Tp-Link Ac1300 Usb Wifi Adapter (Archer T3U) - 2.4G/5G Dual Band Mini Wireless Network Adapter For Pc Desktop, Mu-Mimo Wi-Fi Dongle, Usb 3.0, Supports Windows 11,10, 8.1, 8, 7, Xp/Mac Os 10.15 And Earlier"/>
    <x v="1"/>
    <n v="1399"/>
    <n v="2499"/>
    <n v="1100"/>
    <n v="44.017607042817126"/>
    <n v="0.44"/>
    <n v="4.4000000000000004"/>
    <n v="23169"/>
    <n v="57899331"/>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s v="Acer 139 Cm (55 Inches) I Series 4K Ultra Hd Android Smart Led Tv Ar55Ar2851Udfl (Black)"/>
    <x v="3"/>
    <n v="32999"/>
    <n v="47990"/>
    <n v="14991"/>
    <n v="31.237757866222132"/>
    <n v="0.31"/>
    <n v="4.3"/>
    <n v="4703"/>
    <n v="225696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s v="Ambrane 60W / 3A Fast Charging Output Cable With Micro To Usb For Mobile, Neckband, True Wireless Earphone Charging, 480Mbps Data Sync Speed, 1M Length (Acm - Az1, Black)"/>
    <x v="0"/>
    <n v="149"/>
    <n v="399"/>
    <n v="250"/>
    <n v="62.656641604010019"/>
    <n v="0.63"/>
    <n v="4"/>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s v="Wayona Usb Type C 65W Fast Charging 2M/6Ft Long Flash Charge Cable 3A Qc 3.0 Data Cable Compatible With Samsung Galaxy S21 S10 S9 S8, Iqoo Z3, Vivo, Note 10 9 8, A20E A40 A50 A70, Moto G7 G8 (2M, Grey)"/>
    <x v="0"/>
    <n v="325"/>
    <n v="999"/>
    <n v="674"/>
    <n v="67.467467467467472"/>
    <n v="0.67"/>
    <n v="4.3"/>
    <n v="2651"/>
    <n v="2648349"/>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s v="Syncwire Ltg To Usb Cable For Fast Charging Compatible With Phone 5/ 5C/ 5S/ 6/ 6S/ 7/8/ X/Xr/Xs Max/ 11/12/ 13 Series And Pad Air/Mini, Pod &amp; Other Devices (1.1 Meter, White)"/>
    <x v="0"/>
    <n v="399"/>
    <n v="1999"/>
    <n v="1600"/>
    <n v="80.040020010004994"/>
    <n v="0.8"/>
    <n v="5"/>
    <n v="5"/>
    <n v="9995"/>
    <s v="Product is good in quality. Working good with my i phone 7.,Good quality and really fast charging and packing is also like original one worth product,Good product and good quality,Working well with iphone11.,"/>
  </r>
  <r>
    <s v="B09LHXNZLR"/>
    <s v="Skadioo Wifi Adapter For Pc | Car Accessories, Wifi Dongle For Pc | Usb Wifi Adapter For Pc | Wi-Fi Receiver 2.4Ghz, 802.11B/G/N Unano Size Wifi Dongle Compatible Adapter,Wifi Dongle For Pc"/>
    <x v="1"/>
    <n v="199"/>
    <n v="499"/>
    <n v="300"/>
    <n v="60.120240480961925"/>
    <n v="0.6"/>
    <n v="3.7"/>
    <n v="612"/>
    <n v="305388"/>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s v="Flix (Beetel Usb To Type C Pvc Data Sync &amp; 15W(3A) Tpe Fast Charging Cable, Made In India, 480Mbps Data Sync, 1 Meter Long Cable For All Andriod &amp; All Type C Devices (Black)(Xcd - Fpc02)"/>
    <x v="0"/>
    <n v="88"/>
    <n v="299"/>
    <n v="211"/>
    <n v="70.568561872909697"/>
    <n v="0.71"/>
    <n v="4"/>
    <n v="9378"/>
    <n v="2804022"/>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s v="Zoul Usb C To Usb C Fast Charging Cable 65W Type C To Type C Nylon Braided Cord Compatible With Macbook Oneplus 9 10R Samsung Galaxy S22 S21 Ultra Z Flip3 Macbook Air/Pro M1 Google Pixel 11'' Ipad Pro 2020/2018 (2M, Grey)"/>
    <x v="0"/>
    <n v="399"/>
    <n v="1099"/>
    <n v="700"/>
    <n v="63.694267515923563"/>
    <n v="0.64"/>
    <n v="4.0999999999999996"/>
    <n v="2685"/>
    <n v="2950815"/>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s v="Flix (Beetel Flow Usb To Micro Usb Pvc Data Sync &amp; 12W(2.4A) Fast Charging Cable,Made In India,480Mbps Data Sync,Solid Cable,1 Meter Long Cable For All Andriod &amp; Micro Usb Devices (Black)(Xcd-Fpm01)"/>
    <x v="0"/>
    <n v="57.89"/>
    <n v="199"/>
    <n v="141.11000000000001"/>
    <n v="70.909547738693476"/>
    <n v="0.71"/>
    <n v="4"/>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s v="7Seven¬Æ Bluetooth Voice Command Remote For Xiaomi Redmi Mi Smart Tv With Netflix &amp; Prime Video Hot Keys Xmrm-00A"/>
    <x v="4"/>
    <n v="799"/>
    <n v="1999"/>
    <n v="1200"/>
    <n v="60.030015007503756"/>
    <n v="0.6"/>
    <n v="3.3"/>
    <n v="576"/>
    <n v="1151424"/>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s v="Sony Tv - Remote Compatible For Sony Led Remote Control Works With Sony Led Tv By Trend Trail Speed Tech &amp; Remote Hi Remote &amp; Reo India Only"/>
    <x v="4"/>
    <n v="205"/>
    <n v="499"/>
    <n v="294"/>
    <n v="58.917835671342687"/>
    <n v="0.59"/>
    <n v="3.8"/>
    <n v="313"/>
    <n v="156187"/>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s v="Storite Usb 3.0 Cable A To Micro B High Speed Upto 5 Gbps Data Transfer Cable For Portable External Hard Drive - (20Cm), Black"/>
    <x v="0"/>
    <n v="299"/>
    <n v="699"/>
    <n v="400"/>
    <n v="57.224606580829764"/>
    <n v="0.56999999999999995"/>
    <n v="4.0999999999999996"/>
    <n v="2957"/>
    <n v="2066943"/>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s v="Boat Ltg 500 Apple Mfi Certified For Iphone, Ipad And Ipod 2Mtr Data Cable(Space Grey)"/>
    <x v="0"/>
    <n v="849"/>
    <n v="999"/>
    <n v="150"/>
    <n v="15.015015015015015"/>
    <n v="0.15"/>
    <n v="4.0999999999999996"/>
    <n v="6736"/>
    <n v="6729264"/>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s v="Amazonbasics Usb C To Lightning Aluminum With Nylon Braided Mfi Certified Charging Cable (Grey, 1.2 Meter)"/>
    <x v="0"/>
    <n v="949"/>
    <n v="1999"/>
    <n v="1050"/>
    <n v="52.526263131565784"/>
    <n v="0.53"/>
    <n v="4.4000000000000004"/>
    <n v="13552"/>
    <n v="27090448"/>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s v="Amazonbasics Double Braided Nylon Usb Type-C To Type-C 2.0 Cable Smartphone (Dark Grey, 3 Feet)"/>
    <x v="0"/>
    <n v="499"/>
    <n v="1200"/>
    <n v="701"/>
    <n v="58.416666666666664"/>
    <n v="0.57999999999999996"/>
    <n v="4.3"/>
    <n v="5451"/>
    <n v="6541200"/>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s v="Amazon Basics Usb 3.0 Cable - A Male To Micro B - 6 Feet (1.8 Meters), Black"/>
    <x v="0"/>
    <n v="299"/>
    <n v="485"/>
    <n v="186"/>
    <n v="38.350515463917532"/>
    <n v="0.38"/>
    <n v="4.3"/>
    <n v="10911"/>
    <n v="5291835"/>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s v="Amazonbasics Usb C To Lightning Aluminum With Nylon Braided Mfi Certified Charging Cable (Grey, 1.8 Meter)"/>
    <x v="0"/>
    <n v="949"/>
    <n v="1999"/>
    <n v="1050"/>
    <n v="52.526263131565784"/>
    <n v="0.53"/>
    <n v="4.4000000000000004"/>
    <n v="13552"/>
    <n v="27090448"/>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s v="Wayona Usb C 65W Fast Charging Cable Compatible For Tablets Samsung S22 S20 S10 S20Fe S21 S21 Ultra A70 A51 A71 A50S M31 M51 M31S M53 5G (1M, Black)"/>
    <x v="0"/>
    <n v="379"/>
    <n v="1099"/>
    <n v="720"/>
    <n v="65.514103730664246"/>
    <n v="0.66"/>
    <n v="4.3"/>
    <n v="2806"/>
    <n v="30837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s v="Karbonn 80 Cm (32 Inches) Millenium Bezel-Less Series Hd Ready Smart Led Tv Kjw32Skhd (Phantom Black)"/>
    <x v="3"/>
    <n v="8990"/>
    <n v="18990"/>
    <n v="10000"/>
    <n v="52.659294365455501"/>
    <n v="0.53"/>
    <n v="3.9"/>
    <n v="350"/>
    <n v="6646500"/>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s v="Bluerigger Digital Optical Audio Toslink Cable (6 Feet / 1.8 Meter) With 8 Channel (7.1) Audio Support (For Home Theatre, Xbox, Playstation Etc.)"/>
    <x v="9"/>
    <n v="486"/>
    <n v="1999"/>
    <n v="1513"/>
    <n v="75.68784392196099"/>
    <n v="0.76"/>
    <n v="4.2"/>
    <n v="30023"/>
    <n v="60015977"/>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s v="Vw 60 Cm (24 Inches) Premium Series Hd Ready Led Tv Vw24A (Black)"/>
    <x v="5"/>
    <n v="5699"/>
    <n v="11000"/>
    <n v="5301"/>
    <n v="48.190909090909088"/>
    <n v="0.48"/>
    <n v="4.2"/>
    <n v="4003"/>
    <n v="44033000"/>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s v="Amazon Basics Usb A To Lightning Mfi Certified Charging Cable (White, 1.2 Meter)"/>
    <x v="0"/>
    <n v="709"/>
    <n v="1999"/>
    <n v="1290"/>
    <n v="64.532266133066528"/>
    <n v="0.65"/>
    <n v="4.0999999999999996"/>
    <n v="178817"/>
    <n v="357455183"/>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s v="Samsung 138 Cm (55 Inches) Crystal 4K Neo Series Ultra Hd Smart Led Tv Ua55Aue65Akxxl (Black)"/>
    <x v="3"/>
    <n v="47990"/>
    <n v="70900"/>
    <n v="22910"/>
    <n v="32.313117066290545"/>
    <n v="0.32"/>
    <n v="4.3"/>
    <n v="7109"/>
    <n v="504028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s v="Lohaya Television Remote Compatible For Vu Led Lcd Hd Tv Remote Control Model No :- En2B27V"/>
    <x v="4"/>
    <n v="299"/>
    <n v="1199"/>
    <n v="900"/>
    <n v="75.062552126772303"/>
    <n v="0.75"/>
    <n v="3.7"/>
    <n v="490"/>
    <n v="587510"/>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s v="Duracell Micro Usb 3A Braided Sync &amp; Fast Charging Cable, 3.9 Feet (1.2M). Supports Qc 2.0/3.0 Charging, High Speed Data Transmission - Black"/>
    <x v="0"/>
    <n v="320"/>
    <n v="599"/>
    <n v="279"/>
    <n v="46.57762938230384"/>
    <n v="0.47"/>
    <n v="4.0999999999999996"/>
    <n v="491"/>
    <n v="294109"/>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s v="Zebronics Cu3100V Fast Charging Type C Cable With Qc 18W Support, 3A Max Capacity, 1 Meter Braided Cable, Data Transfer And Superior Durability (Braided Black + White)"/>
    <x v="0"/>
    <n v="139"/>
    <n v="549"/>
    <n v="410"/>
    <n v="74.681238615664853"/>
    <n v="0.75"/>
    <n v="3.9"/>
    <n v="61"/>
    <n v="33489"/>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s v="Flix (Beetel) Usb To Iphone Lightning Textured Pattern Data Sync &amp; 2A Fast Charging Cable, Made In India, 480Mbps Data Sync, Tough Cable, 1 Meter Long Usb Cable For Apple Devices (Black)(Xcd-L102)"/>
    <x v="0"/>
    <n v="129"/>
    <n v="249"/>
    <n v="120"/>
    <n v="48.192771084337352"/>
    <n v="0.48"/>
    <n v="4"/>
    <n v="9378"/>
    <n v="23351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s v="Mi 108 Cm (43 Inches) 5A Series Full Hd Smart Android Led Tv L43M7-Eain (Black)"/>
    <x v="3"/>
    <n v="24999"/>
    <n v="35999"/>
    <n v="11000"/>
    <n v="30.556404344565124"/>
    <n v="0.31"/>
    <n v="4.2"/>
    <n v="32840"/>
    <n v="118220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s v="Belkin Apple Certified Lightning To Usb Charge And Sync Cable For Iphone, Ipad, Air Pods, 39.6 Inch (100Cm) ‚Äì Black"/>
    <x v="0"/>
    <n v="999"/>
    <n v="1699"/>
    <n v="700"/>
    <n v="41.200706297822251"/>
    <n v="0.41"/>
    <n v="4.4000000000000004"/>
    <n v="7318"/>
    <n v="12433282"/>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s v="Time Office Scanner Replacement Cable For Startek Fm220U (Type C) Ivory"/>
    <x v="0"/>
    <n v="225"/>
    <n v="499"/>
    <n v="274"/>
    <n v="54.90981963927856"/>
    <n v="0.55000000000000004"/>
    <n v="4.0999999999999996"/>
    <n v="789"/>
    <n v="393711"/>
    <s v="Good product n it works fine,It's good one but price more than quality,Connecting to sensor for using is slightly a headache...... after Connecting sensor you need to use it in a delicate way,Useful itom,Good,good product and good responce,Good work,Worth for money"/>
  </r>
  <r>
    <s v="B0BCKWZ884"/>
    <s v="Caldipree Silicone Case Cover Compatible For 2022 Samsung Smart Tv Remote Qled Tv Bn68-13897A Tm2280E (2022-Black)"/>
    <x v="4"/>
    <n v="547"/>
    <n v="2999"/>
    <n v="2452"/>
    <n v="81.760586862287425"/>
    <n v="0.82"/>
    <n v="4.3"/>
    <n v="407"/>
    <n v="1220593"/>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s v="Storite Usb 2.0 A To Mini 5 Pin B Cable For External Hdds/Camera/Card Readers 35Cm"/>
    <x v="0"/>
    <n v="259"/>
    <n v="699"/>
    <n v="440"/>
    <n v="62.947067238912737"/>
    <n v="0.63"/>
    <n v="3.8"/>
    <n v="2399"/>
    <n v="1676901"/>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s v="Universal Remote Control For All Sony Tv For All Lcd Led And Bravia Tvs Remote"/>
    <x v="4"/>
    <n v="239"/>
    <n v="699"/>
    <n v="460"/>
    <n v="65.808297567954227"/>
    <n v="0.66"/>
    <n v="4.4000000000000004"/>
    <n v="2640"/>
    <n v="1845360"/>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s v="Cotbolt Silicone Case Cover Compatible For Samsung Bn59-01312A Qled 8K 4K Smart Tv Remote Shockproof Protective Remote Cover (Black)"/>
    <x v="4"/>
    <n v="349"/>
    <n v="999"/>
    <n v="650"/>
    <n v="65.06506506506507"/>
    <n v="0.65"/>
    <n v="4"/>
    <n v="839"/>
    <n v="838161"/>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s v="Bluerigger High Speed Hdmi Cable With Ethernet - Supports 3D, 4K 60Hz And Audio Return - Latest Version (3 Feet / 0.9 Meter)"/>
    <x v="2"/>
    <n v="467"/>
    <n v="599"/>
    <n v="132"/>
    <n v="22.036727879799667"/>
    <n v="0.22"/>
    <n v="4.4000000000000004"/>
    <n v="44054"/>
    <n v="26388346"/>
    <s v="Perfect hdmi cable for boat soundbar and lg smart tv,This product is overpriced,Value for money &amp; good quality product,Quality product,Good üëç,Good quality,Good,It's ok to purchase for and as arc port"/>
  </r>
  <r>
    <s v="B00RGLI0ZS"/>
    <s v="Amkette 30 Pin To Usb Charging &amp; Data Sync Cable For Iphone 3G/3Gs/4/4S/Ipad 1/2/3, Ipod Nano 5Th/6Th Gen And Ipod Touch 3Rd/4Th Gen -1.5M (Black)"/>
    <x v="0"/>
    <n v="449"/>
    <n v="599"/>
    <n v="150"/>
    <n v="25.041736227045075"/>
    <n v="0.25"/>
    <n v="4"/>
    <n v="3231"/>
    <n v="1935369"/>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s v="Tcl 80 Cm (32 Inches) Hd Ready Certified Android Smart Led Tv 32S615 (Black)"/>
    <x v="3"/>
    <n v="11990"/>
    <n v="31990"/>
    <n v="20000"/>
    <n v="62.519537355423573"/>
    <n v="0.63"/>
    <n v="4.2"/>
    <n v="64"/>
    <n v="2047360"/>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s v="Popio Type C Dash Charging Usb Data Cable For Oneplus Devices"/>
    <x v="0"/>
    <n v="350"/>
    <n v="599"/>
    <n v="249"/>
    <n v="41.569282136894827"/>
    <n v="0.42"/>
    <n v="3.9"/>
    <n v="8314"/>
    <n v="4980086"/>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s v="Myvn Ltg To Usb For¬†Fast Charging &amp; Data Sync Usb Cable Compatible For Iphone 5/5S/6/6S/7/7+/8/8+/10/11, Ipad Air/Mini, Ipod And Ios Devices (1 M)"/>
    <x v="0"/>
    <n v="252"/>
    <n v="999"/>
    <n v="747"/>
    <n v="74.774774774774784"/>
    <n v="0.75"/>
    <n v="3.7"/>
    <n v="2249"/>
    <n v="2246751"/>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s v="Tata Sky Universal Remote Compatible For Sd/Hd"/>
    <x v="4"/>
    <n v="204"/>
    <n v="599"/>
    <n v="395"/>
    <n v="65.943238731218699"/>
    <n v="0.66"/>
    <n v="3.6"/>
    <n v="339"/>
    <n v="203061"/>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s v="Wzatco Pixel | Portable Led Projector | Native 720P With Full Hd 1080P Support | 2000 Lumens (200 Ansi) | 176&quot; Large Screen | Projector For Home And Outdoor | Compatible With Tv Stick, Pc, Ps4"/>
    <x v="10"/>
    <n v="6490"/>
    <n v="9990"/>
    <n v="3500"/>
    <n v="35.035035035035037"/>
    <n v="0.35"/>
    <n v="4"/>
    <n v="27"/>
    <n v="269730"/>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s v="7Seven¬Æ Compatible Tata Sky Remote Control Replacement Of Original Dth Sd Hd Tata Play Set Top Box Remote - Ir Learning Universal Remote For Any Brand Tv - Pairing Must"/>
    <x v="4"/>
    <n v="235"/>
    <n v="599"/>
    <n v="364"/>
    <n v="60.767946577629381"/>
    <n v="0.61"/>
    <n v="3.5"/>
    <n v="197"/>
    <n v="118003"/>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s v="Amazonbasics Usb 2.0 Extension Cable For Personal Computer, Printer, 2-Pack - A-Male To A-Female - 3.3 Feet (1 Meter, Black)"/>
    <x v="0"/>
    <n v="299"/>
    <n v="800"/>
    <n v="501"/>
    <n v="62.625"/>
    <n v="0.63"/>
    <n v="4.5"/>
    <n v="74977"/>
    <n v="59981600"/>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s v="Amazon Basics Usb C To Lightning Tpe Mfi Certified Charging Cable (White, 1.2 Meter)"/>
    <x v="0"/>
    <n v="799"/>
    <n v="1999"/>
    <n v="1200"/>
    <n v="60.030015007503756"/>
    <n v="0.6"/>
    <n v="4.2"/>
    <n v="8583"/>
    <n v="17157417"/>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s v="Crypo‚Ñ¢ Universal Remote Compatible With Tata Sky Universal Hd &amp; Sd Set Top Box (Also Works With All Tv)"/>
    <x v="4"/>
    <n v="299"/>
    <n v="999"/>
    <n v="700"/>
    <n v="70.070070070070074"/>
    <n v="0.7"/>
    <n v="3.8"/>
    <n v="928"/>
    <n v="927072"/>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s v="Karbonn 80 Cm (32 Inches) Millennium Series Hd Ready Led Tv Kjw32Nshdf (Phantom Black) With Bezel-Less Design"/>
    <x v="5"/>
    <n v="6999"/>
    <n v="16990"/>
    <n v="9991"/>
    <n v="58.805179517363158"/>
    <n v="0.59"/>
    <n v="3.8"/>
    <n v="110"/>
    <n v="1868900"/>
    <s v="Nice product,Nice product,Ok good,,Good,‡§Ö‡§ö‡•ç‡§õ‡§æ,Only for home drama and cinema experienceGood to buy in this price rangeReview after two months its working fine without any issues,"/>
  </r>
  <r>
    <s v="B095JQVC7N"/>
    <s v="Oneplus 138.7 Cm (55 Inches) U Series 4K Led Smart Android Tv 55U1S (Black)"/>
    <x v="3"/>
    <n v="42999"/>
    <n v="59999"/>
    <n v="17000"/>
    <n v="28.333805563426058"/>
    <n v="0.28000000000000003"/>
    <n v="4.0999999999999996"/>
    <n v="6753"/>
    <n v="405173247"/>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s v="Posh 1.5 Meter High Speed Gold Plated Hdmi Male To Female Extension Cable (Black)"/>
    <x v="2"/>
    <n v="173"/>
    <n v="999"/>
    <n v="826"/>
    <n v="82.682682682682682"/>
    <n v="0.83"/>
    <n v="4.3"/>
    <n v="1237"/>
    <n v="1235763"/>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s v="Amazon Basics Hdmi Coupler,Black"/>
    <x v="11"/>
    <n v="209"/>
    <n v="600"/>
    <n v="391"/>
    <n v="65.166666666666657"/>
    <n v="0.65"/>
    <n v="4.4000000000000004"/>
    <n v="18872"/>
    <n v="11323200"/>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s v="Boat Ltg 550V3 Lightning Apple Mfi Certified Cable With Spaceship Grade Aluminium Housing,Stress Resistance, Rapid 2.4A Charging &amp; 480Mbps Data Sync, 1M Length &amp; 10000+ Bends Lifespan(Mercurial Black)"/>
    <x v="0"/>
    <n v="848.99"/>
    <n v="1490"/>
    <n v="641.01"/>
    <n v="43.020805369127515"/>
    <n v="0.43"/>
    <n v="3.9"/>
    <n v="356"/>
    <n v="530440"/>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s v="Wayona Nylon Braided Usb Syncing And Charging Cable Sync And Charging Cable For Iphone, Ipad (3 Ft, Black) - Pack Of 2"/>
    <x v="0"/>
    <n v="649"/>
    <n v="1999"/>
    <n v="1350"/>
    <n v="67.533766883441729"/>
    <n v="0.68"/>
    <n v="4.2"/>
    <n v="24269"/>
    <n v="48513731"/>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s v="Astigo Compatible Remote For Airtel Digital Set Top Box (Pairing Required With Tv Remote)"/>
    <x v="4"/>
    <n v="299"/>
    <n v="899"/>
    <n v="600"/>
    <n v="66.740823136818676"/>
    <n v="0.67"/>
    <n v="3.8"/>
    <n v="425"/>
    <n v="382075"/>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s v="Caprigo Heavy Duty Tv Wall Mount Stand For 12 To 27 Inches Led/Lcd/Monitor Screen'S, Full Motion Rotatable Universal Tv &amp; Monitor Wall Mount Bracket With Swivel &amp; Tilt Adjustments (Single Arm - M416)"/>
    <x v="6"/>
    <n v="399"/>
    <n v="799"/>
    <n v="400"/>
    <n v="50.062578222778477"/>
    <n v="0.5"/>
    <n v="4.0999999999999996"/>
    <n v="1161"/>
    <n v="927639"/>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s v="Portronics Konnect L 60W Pd Type C To Type C Mobile Charging Cable, 1.2M, Fast Data Sync, Tangle Resistant, Tpe+Nylon Braided(Grey)"/>
    <x v="0"/>
    <n v="249"/>
    <n v="499"/>
    <n v="250"/>
    <n v="50.100200400801597"/>
    <n v="0.5"/>
    <n v="4.0999999999999996"/>
    <n v="1508"/>
    <n v="752492"/>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s v="Tata Sky Hd Connection With 1 Month Basic Package And Free Installation"/>
    <x v="12"/>
    <n v="1249"/>
    <n v="2299"/>
    <n v="1050"/>
    <n v="45.672031317964333"/>
    <n v="0.46"/>
    <n v="4.3"/>
    <n v="7636"/>
    <n v="17555164"/>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s v="Remote Compatible For Samsung Led/Lcd Remote Control Works With Samsung Led/Lcd Tv By Trend Trail"/>
    <x v="4"/>
    <n v="213"/>
    <n v="499"/>
    <n v="286"/>
    <n v="57.314629258517037"/>
    <n v="0.56999999999999995"/>
    <n v="3.7"/>
    <n v="246"/>
    <n v="122754"/>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s v="Sonivision Sa-D10 Sa-D100 Sa-D40 Home Theater Systems Remote Compatible With Sony Rm-Anu156"/>
    <x v="4"/>
    <n v="209"/>
    <n v="499"/>
    <n v="290"/>
    <n v="58.116232464929865"/>
    <n v="0.57999999999999996"/>
    <n v="4"/>
    <n v="479"/>
    <n v="239021"/>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s v="Rts‚Ñ¢ High Speed 3D Full Hd 1080P Support (10 Meters) Hdmi Male To Hdmi Male Cable Tv Lead 1.4V For All Hdmi Devices- Black (10M - 30 Feet)"/>
    <x v="2"/>
    <n v="598"/>
    <n v="4999"/>
    <n v="4401"/>
    <n v="88.037607521504299"/>
    <n v="0.88"/>
    <n v="4.2"/>
    <n v="910"/>
    <n v="4549090"/>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s v="Boat Ltg 500 Apple Mfi Certified For Iphone, Ipad And Ipod 2Mtr Data Cable(Metallic Silver)"/>
    <x v="0"/>
    <n v="799"/>
    <n v="1749"/>
    <n v="950"/>
    <n v="54.316752429959983"/>
    <n v="0.54"/>
    <n v="4.0999999999999996"/>
    <n v="5626"/>
    <n v="9839874"/>
    <s v="Product is not working after 2 months,Boatüíï,Nice product,Worth a buy,Really satisfying quality and product is still working fine.,Worth itSame as original,Not worthy,Thik aaw"/>
  </r>
  <r>
    <s v="B07PFJ5VQD"/>
    <s v="Agaro Blaze Usba To Micro +Type C 2In1 Braided 1.2M Cable"/>
    <x v="0"/>
    <n v="159"/>
    <n v="595"/>
    <n v="436"/>
    <n v="73.277310924369743"/>
    <n v="0.73"/>
    <n v="4.3"/>
    <n v="14184"/>
    <n v="8439480"/>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s v="Amazonbasics 6 Feet Displayport To Displayport Cable - (Not Hdmi Cable) (Gold)"/>
    <x v="13"/>
    <n v="499"/>
    <n v="1100"/>
    <n v="601"/>
    <n v="54.63636363636364"/>
    <n v="0.55000000000000004"/>
    <n v="4.4000000000000004"/>
    <n v="25177"/>
    <n v="27694700"/>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s v="Mi 108 Cm (43 Inches) 5X Series 4K Ultra Hd Led Smart Android Tv L43M6-Es (Grey)"/>
    <x v="3"/>
    <n v="31999"/>
    <n v="49999"/>
    <n v="18000"/>
    <n v="36.000720014400287"/>
    <n v="0.36"/>
    <n v="4.3"/>
    <n v="21252"/>
    <n v="1062578748"/>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s v="Sansui 140Cm (55 Inches) 4K Ultra Hd Certified Android Led Tv With Dolby Audio &amp; Dolby Vision Jsw55Asuhd (Mystique Black)"/>
    <x v="3"/>
    <n v="32990"/>
    <n v="56790"/>
    <n v="23800"/>
    <n v="41.908786758232083"/>
    <n v="0.42"/>
    <n v="4.3"/>
    <n v="567"/>
    <n v="32199930"/>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s v="Lohaya Lcd/Led Remote Compatible For Sony Bravia Smart Lcd Led Uhd Oled Qled 4K Ultra Hd Tv Remote Control With Youtube &amp; Netflix Function [ Compatible For Sony Tv Remote Control ]"/>
    <x v="4"/>
    <n v="299"/>
    <n v="1199"/>
    <n v="900"/>
    <n v="75.062552126772303"/>
    <n v="0.75"/>
    <n v="3.5"/>
    <n v="466"/>
    <n v="558734"/>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s v="Zebronics Cu3100V Fast Charging Type C Cable With Qc 18W Support, 3A Max Capacity, 1 Meter Braided Cable, Data Transfer And Superior Durability (Braided Black )"/>
    <x v="0"/>
    <n v="128.31"/>
    <n v="549"/>
    <n v="420.69"/>
    <n v="76.62841530054645"/>
    <n v="0.77"/>
    <n v="3.9"/>
    <n v="61"/>
    <n v="33489"/>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s v="Belkin Usb C To Usb-C Fast Charging Type C Cable, 60W Pd, 3.3 Feet (1 Meter) For Laptop, Personal Computer, Tablet, Smartphone - White, Usb-If Certified"/>
    <x v="0"/>
    <n v="599"/>
    <n v="849"/>
    <n v="250"/>
    <n v="29.446407538280329"/>
    <n v="0.28999999999999998"/>
    <n v="4.5"/>
    <n v="474"/>
    <n v="402426"/>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s v="7Seven¬Æ Tcl Remote Control Smart Tv Rc802V Remote Compatible For Tcl Tv Remote Original 55Ep680 40A325 49S6500 55P8S 55P8 50P8 65P8 40S6500 43S6500Fs 49S6800Fs 49S6800 49S6510Fs(Without Voice Function/Google Assistant And Non-Bluetooth Remote)"/>
    <x v="4"/>
    <n v="399"/>
    <n v="899"/>
    <n v="500"/>
    <n v="55.617352614015573"/>
    <n v="0.56000000000000005"/>
    <n v="3.4"/>
    <n v="431"/>
    <n v="387469"/>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s v="Wayona 3In1 Nylon Braided 66W Usb Fast Charging Cable With Type C, Lightening And Micro Usb Port, Compatible With Iphone, Ipad, Samsung Galaxy, Oneplus, Mi, Oppo, Vivo, Iqoo, Xiaomi (1M, Black)"/>
    <x v="0"/>
    <n v="449"/>
    <n v="1099"/>
    <n v="650"/>
    <n v="59.144676979071889"/>
    <n v="0.59"/>
    <n v="4"/>
    <n v="242"/>
    <n v="265958"/>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s v="Hi-Mobiler Iphone Charger Lightning Cable,2 Pack Apple Mfi Certified Usb Iphone Fast Chargering Cord,Data Sync Transfer For 13/12/11 Pro Max Xs X Xr 8 7 6 5 5S Ipad Ipod More Model Cell Phone Cables"/>
    <x v="0"/>
    <n v="254"/>
    <n v="799"/>
    <n v="545"/>
    <n v="68.210262828535676"/>
    <n v="0.68"/>
    <n v="4"/>
    <n v="2905"/>
    <n v="2321095"/>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s v="Amazon Basics 16-Gauge Speaker Wire - 50 Feet"/>
    <x v="14"/>
    <n v="399"/>
    <n v="795"/>
    <n v="396"/>
    <n v="49.811320754716981"/>
    <n v="0.5"/>
    <n v="4.4000000000000004"/>
    <n v="12091"/>
    <n v="9612345"/>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s v="Ambrane 60W / 3A Fast Charging Output Cable With Type-C To Usb For Mobile, Neckband, True Wireless Earphone Charging, 480Mbps Data Sync Speed, 1M Length (Act - Az10, White)"/>
    <x v="0"/>
    <n v="179"/>
    <n v="399"/>
    <n v="220"/>
    <n v="55.13784461152882"/>
    <n v="0.55000000000000004"/>
    <n v="4"/>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s v="Wayona Usb Type C To Usb Nylon Braided Quick Charger Fast Charging Short Cable For Smartphone (Samsung Galaxy S21/S20/S10/S9/S9+/Note 9/S8/Note 8, Lg G7 G5 G6, Moto G6 G7) (0.25M,Grey)"/>
    <x v="0"/>
    <n v="339"/>
    <n v="999"/>
    <n v="660"/>
    <n v="66.066066066066071"/>
    <n v="0.66"/>
    <n v="4.3"/>
    <n v="6255"/>
    <n v="6248745"/>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s v="Caprigo Heavy Duty Tv Wall Mount Bracket For 14 To 32 Inch Led/Hd/Smart Tv‚Äôs, Universal Fixed Tv Wall Mount Stand (M452)"/>
    <x v="6"/>
    <n v="399"/>
    <n v="999"/>
    <n v="600"/>
    <n v="60.06006006006006"/>
    <n v="0.6"/>
    <n v="4"/>
    <n v="1236"/>
    <n v="1234764"/>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s v="Smashtronics¬Æ - Case For Firetv Remote, Fire Stick Remote Cover Case, Silicone Cover For Tv Firestick 4K/Tv 2Nd Gen(3Rd Gen) Remote Control - Light Weight/Anti Slip/Shockproof (Black)"/>
    <x v="4"/>
    <n v="199"/>
    <n v="399"/>
    <n v="200"/>
    <n v="50.125313283208015"/>
    <n v="0.5"/>
    <n v="4.2"/>
    <n v="1335"/>
    <n v="53266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s v="Electvision Remote Control For Led Smart Tv Compatible With Vu Smart Led (Without Voice)"/>
    <x v="4"/>
    <n v="349"/>
    <n v="1999"/>
    <n v="1650"/>
    <n v="82.541270635317659"/>
    <n v="0.83"/>
    <n v="3.8"/>
    <n v="197"/>
    <n v="393803"/>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s v="Boat A 350 Type C Cable 1.5M(Jet Black)"/>
    <x v="0"/>
    <n v="299"/>
    <n v="798"/>
    <n v="499"/>
    <n v="62.531328320802004"/>
    <n v="0.63"/>
    <n v="4.4000000000000004"/>
    <n v="28791"/>
    <n v="22975218"/>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s v="Ptron Solero M241 2.4A Micro Usb Data &amp; Charging Cable, Made In India, 480Mbps Data Sync, Durable 1-Meter Long Usb Cable For Micro Usb Devices (White)"/>
    <x v="0"/>
    <n v="89"/>
    <n v="800"/>
    <n v="711"/>
    <n v="88.875"/>
    <n v="0.89"/>
    <n v="3.9"/>
    <n v="1075"/>
    <n v="860000"/>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s v="Amazonbasics Usb Type-C To Usb Type-C 2.0 Cable For Charging Adapter, Smartphone - 9 Feet (2.7 Meters) - White"/>
    <x v="0"/>
    <n v="549"/>
    <n v="995"/>
    <n v="446"/>
    <n v="44.824120603015075"/>
    <n v="0.45"/>
    <n v="4.2"/>
    <n v="29746"/>
    <n v="29597270"/>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s v="Croma 3A Fast Charge 1M Type-C To All Type-C Phones Sync And Charge Cable, Made In India, 480Mbps Data Transfer Rate, Tested Durability With 8000+ Bends (12 Months Warranty) - Crcma0106Stc10, Black"/>
    <x v="0"/>
    <n v="129"/>
    <n v="1000"/>
    <n v="871"/>
    <n v="87.1"/>
    <n v="0.87"/>
    <n v="3.9"/>
    <n v="295"/>
    <n v="295000"/>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WN3SRC7"/>
    <s v="Sony Bravia 164 Cm (65 Inches) 4K Ultra Hd Smart Led Google Tv Kd-65X74K (Black)"/>
    <x v="3"/>
    <n v="77990"/>
    <s v="1,39,900"/>
    <e v="#VALUE!"/>
    <e v="#VALUE!"/>
    <n v="0.44"/>
    <n v="4.7"/>
    <n v="5935"/>
    <e v="#VALU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B125CFJ"/>
    <s v="7Seven¬Æ Compatible For Mi Tv Remote Control Original Suitable With Smart Android 4K Led Non Voice Command Xiaomi Redmi Remote Of 4A Model 32 43 55 65 Inches"/>
    <x v="4"/>
    <n v="349"/>
    <n v="799"/>
    <n v="450"/>
    <n v="56.32040050062578"/>
    <n v="0.56000000000000005"/>
    <n v="3.6"/>
    <n v="323"/>
    <n v="258077"/>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s v="7Seven¬Æ Compatible Vu Smart Tv Remote Control Suitable For Original 4K Android Led Ultra Hd Uhd Vu Tv Remote With Non Voice Feature Without Google Assistant"/>
    <x v="4"/>
    <n v="499"/>
    <n v="899"/>
    <n v="400"/>
    <n v="44.493882091212456"/>
    <n v="0.44"/>
    <n v="3.7"/>
    <n v="185"/>
    <n v="166315"/>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s v="Storite High Speed Micro Usb 3.0 Cable A To Micro B For External &amp; Desktop Hard Drives 45Cm"/>
    <x v="0"/>
    <n v="299"/>
    <n v="799"/>
    <n v="500"/>
    <n v="62.578222778473091"/>
    <n v="0.63"/>
    <n v="4.2"/>
    <n v="2117"/>
    <n v="1691483"/>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s v="Flix (Beetel) 3In1 (Type C|Micro|Iphone Lightening) Textured Pattern 3A Fast Charging Cable With Qc &amp; Pd Support For Type C,Micro Usb &amp; Lightning Iphone Cable,Made In India,1.5 Meter Long Cable(T101)"/>
    <x v="0"/>
    <n v="182"/>
    <n v="599"/>
    <n v="417"/>
    <n v="69.616026711185313"/>
    <n v="0.7"/>
    <n v="4"/>
    <n v="9378"/>
    <n v="5617422"/>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s v="Svm Products Unbreakable Set Top Box Stand With Dual Remote Holder (Black)"/>
    <x v="6"/>
    <n v="96"/>
    <n v="399"/>
    <n v="303"/>
    <n v="75.939849624060145"/>
    <n v="0.76"/>
    <n v="3.6"/>
    <n v="1796"/>
    <n v="716604"/>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s v="Vu 164 Cm (65 Inches) The Gloled Series 4K Smart Led Google Tv 65Gloled (Grey)"/>
    <x v="3"/>
    <n v="54990"/>
    <n v="85000"/>
    <n v="30010"/>
    <n v="35.305882352941175"/>
    <n v="0.35"/>
    <n v="4.3"/>
    <n v="3587"/>
    <n v="304895000"/>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s v="Cablecreation Rca To 3.5Mm Male Audio Cable, 3.5Mm To 2Rca Cable Male Rca Cable,Y Splitter Stereo Jack Cable For Home Theater,Subwoofer, Receiver, Speakers And More (3Feet/0.9Meter,Black)"/>
    <x v="7"/>
    <n v="439"/>
    <n v="758"/>
    <n v="319"/>
    <n v="42.084432717678098"/>
    <n v="0.42"/>
    <n v="4.2"/>
    <n v="4296"/>
    <n v="3256368"/>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s v="Wayona Usb Type C Fast Charging Cable Charger Cord 3A Qc 3.0 Data Cable Compatible With Samsung Galaxy S10E S10 S9 S8 S20 Plus, Note 10 9 8, M51 A40 A50 A70, Moto G7 G8 (1M, Grey)"/>
    <x v="0"/>
    <n v="299"/>
    <n v="999"/>
    <n v="700"/>
    <n v="70.070070070070074"/>
    <n v="0.7"/>
    <n v="4.3"/>
    <n v="2651"/>
    <n v="2648349"/>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s v="Boat Rugged V3 Braided Micro Usb Cable (Pearl White)"/>
    <x v="0"/>
    <n v="299"/>
    <n v="799"/>
    <n v="500"/>
    <n v="62.578222778473091"/>
    <n v="0.63"/>
    <n v="4.2"/>
    <n v="94363"/>
    <n v="753960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s v="Amazon Basics Usb A To Lightning Pvc Molded Nylon Mfi Certified Charging Cable (Black, 1.2 Meter)"/>
    <x v="0"/>
    <n v="789"/>
    <n v="1999"/>
    <n v="1210"/>
    <n v="60.530265132566285"/>
    <n v="0.61"/>
    <n v="4.2"/>
    <n v="34540"/>
    <n v="69045460"/>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s v="Amazonbasics - High-Speed Male To Female Hdmi Extension Cable - 6 Feet"/>
    <x v="2"/>
    <n v="299"/>
    <n v="700"/>
    <n v="401"/>
    <n v="57.285714285714285"/>
    <n v="0.56999999999999995"/>
    <n v="4.4000000000000004"/>
    <n v="8714"/>
    <n v="6099800"/>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s v="Wayona Nylon Braided Usb Type C 3Ft 1M 3A Fast Charger Cable For Samsung Galaxy S9 S8 (Wc3Cb1, Black)"/>
    <x v="0"/>
    <n v="325"/>
    <n v="1099"/>
    <n v="774"/>
    <n v="70.427661510464063"/>
    <n v="0.7"/>
    <n v="4.2"/>
    <n v="10576"/>
    <n v="11623024"/>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s v="Belkin Apple Certified Lightning To Usb Charge And Sync Tough Braided Cable For Iphone, Ipad, Air Pods, 3.3 Feet (1 Meters) ‚Äì Black"/>
    <x v="0"/>
    <n v="1299"/>
    <n v="1999"/>
    <n v="700"/>
    <n v="35.017508754377189"/>
    <n v="0.35"/>
    <n v="4.4000000000000004"/>
    <n v="7318"/>
    <n v="14628682"/>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s v="7Seven Compatible Lg Tv Remote Suitable For Lg Non Magic Smart Tv Remote Control (Mouse &amp; Voice Non-Support) Mr20Ga Prime Video And Netflix Hotkeys"/>
    <x v="4"/>
    <n v="790"/>
    <n v="1999"/>
    <n v="1209"/>
    <n v="60.480240120060024"/>
    <n v="0.6"/>
    <n v="3"/>
    <n v="103"/>
    <n v="205897"/>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s v="Realme Smart Tv Stick 4K"/>
    <x v="15"/>
    <n v="4699"/>
    <n v="4699"/>
    <n v="0"/>
    <n v="0"/>
    <n v="0"/>
    <n v="4.5"/>
    <n v="224"/>
    <n v="1052576"/>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s v="Acer 100 Cm (40 Inches) P Series Full Hd Android Smart Led Tv Ar40Ar2841Fdfl (Black)"/>
    <x v="3"/>
    <n v="18999"/>
    <n v="24990"/>
    <n v="5991"/>
    <n v="23.973589435774308"/>
    <n v="0.24"/>
    <n v="4.3"/>
    <n v="4702"/>
    <n v="11750298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s v="Lapster Usb 2.0 Mantra Cable, Mantra Mfs 100 Data Cable (Black)"/>
    <x v="0"/>
    <n v="199"/>
    <n v="999"/>
    <n v="800"/>
    <n v="80.08008008008008"/>
    <n v="0.8"/>
    <n v="4.2"/>
    <n v="85"/>
    <n v="84915"/>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s v="Amazonbasics High-Speed Braided Hdmi Cable - 3 Feet - Supports Ethernet, 3D, 4K And Audio Return (Black)"/>
    <x v="2"/>
    <n v="269"/>
    <n v="650"/>
    <n v="381"/>
    <n v="58.615384615384613"/>
    <n v="0.59"/>
    <n v="4.4000000000000004"/>
    <n v="35877"/>
    <n v="23320050"/>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s v="Cubetek 3 In 1 Lcd Display V5.0 Bluetooth Transmitter Receiver, Bypass Audio Adapter With Aux, Optical, Dual Link Support For Tv, Home Stereo, Pc, Headphones, Speakers, Model: Cb-Bt27"/>
    <x v="16"/>
    <n v="1990"/>
    <n v="3100"/>
    <n v="1110"/>
    <n v="35.806451612903231"/>
    <n v="0.36"/>
    <n v="4"/>
    <n v="897"/>
    <n v="2780700"/>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s v="Krisons Thunder Speaker, Multimedia Home Theatre, Floor Standing Speaker, Led Display With Bluetooth, Fm, Usb, Micro Sd Card, Aux Connectivity"/>
    <x v="17"/>
    <n v="2299"/>
    <n v="3999"/>
    <n v="1700"/>
    <n v="42.510627656914231"/>
    <n v="0.43"/>
    <n v="3.8"/>
    <n v="282"/>
    <n v="1127718"/>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s v="Acer 139 Cm (55 Inches) H Series 4K Ultra Hd Android Smart Led Tv Ar55Ar2851Udpro (Black)"/>
    <x v="3"/>
    <n v="35999"/>
    <n v="49990"/>
    <n v="13991"/>
    <n v="27.987597519503897"/>
    <n v="0.28000000000000003"/>
    <n v="4.3"/>
    <n v="1611"/>
    <n v="80533890"/>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s v="Dealfreez Case Compatible For Fire Tv Stick 4K All Alexa Voice Remote Shockproof Silicone Anti-Lost Cover With Loop (C-Black)"/>
    <x v="4"/>
    <n v="349"/>
    <n v="999"/>
    <n v="650"/>
    <n v="65.06506506506507"/>
    <n v="0.65"/>
    <n v="4.2"/>
    <n v="513"/>
    <n v="512487"/>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s v="Wayona Type C To Lightning Mfi Certified 20W Fast Charging Nylon Braided Usb C Cable For Iphone 14 Pro, 14 Pro Max, 14, 14 Plus, 13, 13 Pro, 13 Pro Max, 13 Mini, 12, 12 Pro, 11, 11 Pro Max, Iphone 12 Mini (2M, Black)"/>
    <x v="0"/>
    <n v="719"/>
    <n v="1499"/>
    <n v="780"/>
    <n v="52.034689793195469"/>
    <n v="0.52"/>
    <n v="4.0999999999999996"/>
    <n v="1045"/>
    <n v="1566455"/>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s v="Vw 80 Cm (32 Inches) Hd Ready Android Smart Led Tv Vw32Pro (Black)"/>
    <x v="3"/>
    <n v="8999"/>
    <n v="18999"/>
    <n v="10000"/>
    <n v="52.63434917627243"/>
    <n v="0.53"/>
    <n v="4"/>
    <n v="6347"/>
    <n v="120586653"/>
    <s v="Tv is good in this price range,It's an excellent product for this price range,Good,Picture quality is good,Amazing product sound quality is okay and smart features is little bit slow but it‚Äôs okay overall ‚úÖ love this product,Ok super work,Good product,"/>
  </r>
  <r>
    <s v="B075TJHWVC"/>
    <s v="Airtel Digital Tv Hd Set Top Box With 1 Month Basic Pack With Recording + Free Standard Installation"/>
    <x v="12"/>
    <n v="917"/>
    <n v="2299"/>
    <n v="1382"/>
    <n v="60.113092648977819"/>
    <n v="0.6"/>
    <n v="4.2"/>
    <n v="3300"/>
    <n v="7586700"/>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s v="Lohaya Voice Assistant Remote Compatible For Airtel Xstream Set-Top Box Remote Control With Netflix Function (Black) (Non - Voice)"/>
    <x v="4"/>
    <n v="399"/>
    <n v="999"/>
    <n v="600"/>
    <n v="60.06006006006006"/>
    <n v="0.6"/>
    <n v="3.3"/>
    <n v="23"/>
    <n v="22977"/>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s v="Samsung 138 Cm (55 Inches) Crystal 4K Series Ultra Hd Smart Led Tv Ua55Aue60Aklxl (Black)"/>
    <x v="3"/>
    <n v="45999"/>
    <n v="69900"/>
    <n v="23901"/>
    <n v="34.193133047210303"/>
    <n v="0.34"/>
    <n v="4.3"/>
    <n v="7109"/>
    <n v="496919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s v="Amazon Brand - Solimo 3A Fast Charging Tough Type C Usb Data Cable¬† ‚Äì 1 Meter"/>
    <x v="0"/>
    <n v="119"/>
    <n v="299"/>
    <n v="180"/>
    <n v="60.200668896321076"/>
    <n v="0.6"/>
    <n v="3.8"/>
    <n v="51"/>
    <n v="15249"/>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s v="Mi 100 Cm (40 Inches) Horizon Edition Full Hd Android Led Tv 4A | L40M6-Ei (Black)"/>
    <x v="3"/>
    <n v="21999"/>
    <n v="29999"/>
    <n v="8000"/>
    <n v="26.667555585186175"/>
    <n v="0.27"/>
    <n v="4.2"/>
    <n v="32840"/>
    <n v="9851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s v="Astigo Compatible Remote Control For Mi Smart Led 4A (43&quot;/32&quot;)"/>
    <x v="4"/>
    <n v="299"/>
    <n v="599"/>
    <n v="300"/>
    <n v="50.083472454090149"/>
    <n v="0.5"/>
    <n v="3.7"/>
    <n v="708"/>
    <n v="424092"/>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s v="Toshiba 108 Cm (43 Inches) V Series Full Hd Smart Android Led Tv 43V35Kp (Silver)"/>
    <x v="3"/>
    <n v="21990"/>
    <n v="34990"/>
    <n v="13000"/>
    <n v="37.153472420691628"/>
    <n v="0.37"/>
    <n v="4.3"/>
    <n v="1657"/>
    <n v="57978430"/>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s v="Lenovo Usb A To Type-C Tangle-Free¬†¬†Aramid Fiber Braided¬†1.2M Cable With 4A Fast Charging &amp; 480 Mbps Data Transmission, Certified 10000+ Bend Lifespan, Metallic Grey"/>
    <x v="0"/>
    <n v="417.44"/>
    <n v="670"/>
    <n v="252.56"/>
    <n v="37.695522388059707"/>
    <n v="0.38"/>
    <n v="3.9"/>
    <n v="523"/>
    <n v="350410"/>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3XXSB1K"/>
    <s v="Lg 139 Cm (55 Inches) 4K Ultra Hd Smart Led Tv 55Uq7500Psf (Ceramic Black)"/>
    <x v="3"/>
    <n v="47990"/>
    <n v="79990"/>
    <n v="32000"/>
    <n v="40.005000625078132"/>
    <n v="0.4"/>
    <n v="4.3"/>
    <n v="1376"/>
    <n v="110066240"/>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s v="Tata Sky Digital Tv Hd Setup Box Remote"/>
    <x v="4"/>
    <n v="215"/>
    <n v="499"/>
    <n v="284"/>
    <n v="56.913827655310619"/>
    <n v="0.56999999999999995"/>
    <n v="3.5"/>
    <n v="121"/>
    <n v="60379"/>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s v="Ptron Solero T241 2.4A Type-C Data &amp; Charging Usb Cable, Made In India, 480Mbps Data Sync, Durable 1-Meter Long Usb Cable For Smartphone, Type-C Usb Devices (White)"/>
    <x v="0"/>
    <n v="99"/>
    <n v="800"/>
    <n v="701"/>
    <n v="87.625"/>
    <n v="0.88"/>
    <n v="3.9"/>
    <n v="1075"/>
    <n v="860000"/>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s v="Vu 108 Cm (43 Inches) Premium Series Full Hd Smart Led Tv 43Ga (Black)"/>
    <x v="3"/>
    <n v="18999"/>
    <n v="35000"/>
    <n v="16001"/>
    <n v="45.717142857142854"/>
    <n v="0.46"/>
    <n v="4"/>
    <n v="1001"/>
    <n v="35035000"/>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s v="Storite Super Speed Usb 3.0 Male To Male Cable For Hard Drive Enclosures, Laptop Cooling Pad, Dvd Players(60Cm,Black)"/>
    <x v="0"/>
    <n v="249"/>
    <n v="999"/>
    <n v="750"/>
    <n v="75.075075075075077"/>
    <n v="0.75"/>
    <n v="4.3"/>
    <n v="112"/>
    <n v="111888"/>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s v="Kodak 80 Cm (32 Inches) Hd Ready Led Tv Kodak 32Hdx900S (Black)"/>
    <x v="5"/>
    <n v="7999"/>
    <n v="15999"/>
    <n v="8000"/>
    <n v="50.003125195324706"/>
    <n v="0.5"/>
    <n v="3.8"/>
    <n v="3022"/>
    <n v="48348978"/>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s v="Amazonbasics Double Braided Nylon Usb Type-C To Type-C 2.0 Cable, Charging Adapter, Smartphone 6 Feet, Dark Grey"/>
    <x v="0"/>
    <n v="649"/>
    <n v="1600"/>
    <n v="951"/>
    <n v="59.4375"/>
    <n v="0.59"/>
    <n v="4.3"/>
    <n v="5451"/>
    <n v="8721600"/>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s v="Firestick Remote"/>
    <x v="4"/>
    <n v="1289"/>
    <n v="2499"/>
    <n v="1210"/>
    <n v="48.419367747098839"/>
    <n v="0.48"/>
    <n v="3.3"/>
    <n v="73"/>
    <n v="182427"/>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s v="Amazonbasics 10.2 Gbps High-Speed 4K Hdmi Cable With Braided Cord (10-Foot, Dark Grey)"/>
    <x v="2"/>
    <n v="609"/>
    <n v="1500"/>
    <n v="891"/>
    <n v="59.4"/>
    <n v="0.59"/>
    <n v="4.5"/>
    <n v="1029"/>
    <n v="1543500"/>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s v="Hisense 126 Cm (50 Inches) Bezelless Series 4K Ultra Hd Smart Led Google Tv 50A6H (Black)"/>
    <x v="3"/>
    <n v="32990"/>
    <n v="54990"/>
    <n v="22000"/>
    <n v="40.007274049827238"/>
    <n v="0.4"/>
    <n v="4.0999999999999996"/>
    <n v="1555"/>
    <n v="85509450"/>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s v="Tuarso 8K Hdmi 2.1 Cable 48Gbps , 1.5 Meter High-Speed Braided Hdmi Cable ( 8K@60Hz„Äå4K@120Hz„Äå2K@240Hz ) Hdmi 2.1 Cable Compatible With Monitors , Television , Laptops , Projectors , Game Consoles And More With Hdmi Ports Device"/>
    <x v="2"/>
    <n v="599"/>
    <n v="1999"/>
    <n v="1400"/>
    <n v="70.035017508754379"/>
    <n v="0.7"/>
    <n v="4.2"/>
    <n v="47"/>
    <n v="93953"/>
    <s v="As mention in description, its awesome.,Nice,Good lengthy with good Metalic body on jack side., Difference can't find with older cable.,Great Stuff and superb quality,Good product,Nice üëç,I am like the hdmi cable,"/>
  </r>
  <r>
    <s v="B01LONQBDG"/>
    <s v="Amazonbasics Usb Type-C To Micro-B 2.0 Cable - 6 Inches (15.2 Centimeters) - White"/>
    <x v="0"/>
    <n v="349"/>
    <n v="899"/>
    <n v="550"/>
    <n v="61.179087875417125"/>
    <n v="0.61"/>
    <n v="4.0999999999999996"/>
    <n v="14896"/>
    <n v="13391504"/>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s v="Kodak 139 Cm (55 Inches) 4K Ultra Hd Smart Led Tv 55Ca0909 (Black)"/>
    <x v="3"/>
    <n v="29999"/>
    <n v="50999"/>
    <n v="21000"/>
    <n v="41.177277985842856"/>
    <n v="0.41"/>
    <n v="4.4000000000000004"/>
    <n v="1712"/>
    <n v="87310288"/>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s v="Smashtronics¬Æ - Case For Firetv Remote, Fire Stick Remote Cover Case, Silicone Cover For Tv Firestick 4K/Tv 2Nd Gen(3Rd Gen) Remote Control - Light Weight/Anti Slip/Shockproof (Black)"/>
    <x v="4"/>
    <n v="199"/>
    <n v="399"/>
    <n v="200"/>
    <n v="50.125313283208015"/>
    <n v="0.5"/>
    <n v="4.2"/>
    <n v="1335"/>
    <n v="53266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s v="7Seven¬Æ Suitable Sony Tv Remote Original Bravia For Smart Android Television Compatible For Any Model Of Lcd Led Oled Uhd 4K Universal Sony Remote Control"/>
    <x v="4"/>
    <n v="349"/>
    <n v="699"/>
    <n v="350"/>
    <n v="50.071530758226032"/>
    <n v="0.5"/>
    <n v="3.9"/>
    <n v="214"/>
    <n v="149586"/>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s v="Prolegend¬Æ Pl-T002 Universal Tv Stand Table Top For Most 22 To 65 Inch Lcd Flat Screen Tv, Vesa Up To 800 By 400Mm"/>
    <x v="6"/>
    <n v="1850"/>
    <n v="4500"/>
    <n v="2650"/>
    <n v="58.888888888888893"/>
    <n v="0.59"/>
    <n v="4"/>
    <n v="184"/>
    <n v="828000"/>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s v="Wanbo X1 Pro (Upgraded) | Native 1080P Full Hd | Android 9 | Projector For Home | Led Cinema | 350Ansi | 3900 Lumens | Wifi Bluetooth | Hdmi Arc | Dolby Dts | 4D Keystone Correction (Global Version)"/>
    <x v="10"/>
    <n v="13990"/>
    <n v="28900"/>
    <n v="14910"/>
    <n v="51.591695501730108"/>
    <n v="0.52"/>
    <n v="4.5"/>
    <n v="7"/>
    <n v="202300"/>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s v="Lava Charging Adapter Elements D3 2A Fast Charging Speed Usb Type C Data Cable, White"/>
    <x v="0"/>
    <n v="129"/>
    <n v="449"/>
    <n v="320"/>
    <n v="71.269487750556792"/>
    <n v="0.71"/>
    <n v="3.7"/>
    <n v="41"/>
    <n v="18409"/>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s v="Tizum High Speed Hdmi Cable Aura -Gold Plated-High Speed Data 10.2Gbps, 3D, 4K, Hd 1080P (10 Ft/ 3 M)"/>
    <x v="2"/>
    <n v="379"/>
    <n v="999"/>
    <n v="620"/>
    <n v="62.062062062062061"/>
    <n v="0.62"/>
    <n v="4.2"/>
    <n v="12153"/>
    <n v="12140847"/>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s v="Technotech High Speed Hdmi Cable 5 Meter V1.4 - Supports Full Hd 1080P (Color May Vary)"/>
    <x v="2"/>
    <n v="185"/>
    <n v="499"/>
    <n v="314"/>
    <n v="62.925851703406806"/>
    <n v="0.63"/>
    <n v="4.2"/>
    <n v="25"/>
    <n v="12475"/>
    <s v="Ok,Quality perfect , perfect 5m, must buy,Ok,Excellent,Value for money,https://m.media-amazon.com/images/I/71P8NCpa-AL._SY88.jpg,Good, received as per specification.."/>
  </r>
  <r>
    <s v="B08G43CCLC"/>
    <s v="Nk Star 950 Mbps Usb Wifi Adapter Wireless Network Receiver Dongle For Desktop Laptop, (Support- Windows Xp/7/8/10 &amp; Mac Os) Not Support To Dvr And Hdtv"/>
    <x v="1"/>
    <n v="218"/>
    <n v="999"/>
    <n v="781"/>
    <n v="78.178178178178186"/>
    <n v="0.78"/>
    <n v="4.2"/>
    <n v="163"/>
    <n v="162837"/>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s v="Ls Lapster Quality Assured Usb 2.0 Morpho Cable, Morpho Device Cable For Mso 1300 E3/E2/E Biometric Finger Print Scanner Morpho Usb Cable (Black)"/>
    <x v="0"/>
    <n v="199"/>
    <n v="999"/>
    <n v="800"/>
    <n v="80.08008008008008"/>
    <n v="0.8"/>
    <n v="4.3"/>
    <n v="87"/>
    <n v="86913"/>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s v="Amazon Basics 10.2 Gbps High-Speed 4K Hdmi Cable With Braided Cord, 1.8 Meter, Dark Grey"/>
    <x v="2"/>
    <n v="499"/>
    <n v="900"/>
    <n v="401"/>
    <n v="44.555555555555557"/>
    <n v="0.45"/>
    <n v="4.4000000000000004"/>
    <n v="2165"/>
    <n v="1948500"/>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s v="Kodak 126 Cm (50 Inches) Bezel-Less Design Series 4K Ultra Hd Smart Android Led Tv 50Uhdx7Xprobl (Black)"/>
    <x v="3"/>
    <n v="26999"/>
    <n v="42999"/>
    <n v="16000"/>
    <n v="37.210167678318101"/>
    <n v="0.37"/>
    <n v="4.2"/>
    <n v="1510"/>
    <n v="64928490"/>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s v="Zorbes¬Æ Wall Adapter Holder For Alexa Echo Dot 4Th Generation,A Space-Saving Solution With Cord Management For Your Smart Home Speakers -White (Holder Only)"/>
    <x v="6"/>
    <n v="893"/>
    <n v="1052"/>
    <n v="159"/>
    <n v="15.114068441064637"/>
    <n v="0.15"/>
    <n v="4.3"/>
    <n v="106"/>
    <n v="111512"/>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s v="Sansui 80Cm (32 Inches) Hd Ready Smart Led Tv Jsy32Skhd (Black) With Bezel-Less Design"/>
    <x v="3"/>
    <n v="10990"/>
    <n v="19990"/>
    <n v="9000"/>
    <n v="45.022511255627812"/>
    <n v="0.45"/>
    <n v="3.7"/>
    <n v="129"/>
    <n v="2578710"/>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s v="Synqe Usb Type C Fast Charging Cable 2M Charger Cord Data Cable Compatible With Samsung Galaxy M51,Galaxy M31S, S10E S10 S9 S20 Plus, Note10 9 8,M40 A50 A70, Redmi Note 9, Moto G7, Poco F1 (2M, Grey)"/>
    <x v="0"/>
    <n v="379"/>
    <n v="1099"/>
    <n v="720"/>
    <n v="65.514103730664246"/>
    <n v="0.66"/>
    <n v="4.3"/>
    <n v="3049"/>
    <n v="3350851"/>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s v="Mi 80 Cm (32 Inches) Hd Ready Smart Android Led Tv 5A Pro | L32M7-Eain (Black)"/>
    <x v="3"/>
    <n v="16999"/>
    <n v="25999"/>
    <n v="9000"/>
    <n v="34.616716027539518"/>
    <n v="0.35"/>
    <n v="4.2"/>
    <n v="32840"/>
    <n v="85380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s v="Bestor ¬Æ 8K Hdmi 2.1 Cable 48Gbps 9.80Ft/Ultra High Speed Hdmi Braided Cord For Roku Tv/Ps5/Hdtv/Blu-Ray Projector, Laptop, Television, Personal Computer, Xbox, Ps4, Ps5, Ps4 Pro (1 M, Grey)"/>
    <x v="2"/>
    <n v="699"/>
    <n v="1899"/>
    <n v="1200"/>
    <n v="63.191153238546605"/>
    <n v="0.63"/>
    <n v="4.4000000000000004"/>
    <n v="390"/>
    <n v="740610"/>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s v="Irusu Play Vr Plus Virtual Reality Headset With Headphones For Gaming (Black)"/>
    <x v="18"/>
    <n v="2699"/>
    <n v="3500"/>
    <n v="801"/>
    <n v="22.885714285714286"/>
    <n v="0.23"/>
    <n v="3.5"/>
    <n v="621"/>
    <n v="2173500"/>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s v="Amazon Brand - Solimo Fast Charging Braided Type C Data Cable Seam, Suitable For All Supported Mobile Phones (1 Meter, Black)"/>
    <x v="0"/>
    <n v="129"/>
    <n v="599"/>
    <n v="470"/>
    <n v="78.464106844741238"/>
    <n v="0.78"/>
    <n v="4.0999999999999996"/>
    <n v="265"/>
    <n v="158735"/>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s v="Synqe Usb C To Usb C 60W Nylon Braided Fast Charging Type C To Type C Cable Compatible With Samsung Galaxy Note 20/Ultra, S20 S22 S21 S20 Fe A73 A53 A33 (2M, Black)"/>
    <x v="0"/>
    <n v="389"/>
    <n v="999"/>
    <n v="610"/>
    <n v="61.061061061061061"/>
    <n v="0.61"/>
    <n v="4.3"/>
    <n v="838"/>
    <n v="837162"/>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s v="Shopoflux Silicone Remote Cover For Mi Smart Tv And Mi Tv Stick/Mi Box S / 3S / Mi 4X / 4A Smart Led Tv (Black)"/>
    <x v="4"/>
    <n v="246"/>
    <n v="600"/>
    <n v="354"/>
    <n v="59"/>
    <n v="0.59"/>
    <n v="4.2"/>
    <n v="143"/>
    <n v="85800"/>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s v="Eynk Extra Long Micro Usb Fast Charging Usb Cable | Micro Usb Data Cable | Quick Fast Charging Cable | Charger Sync Cable | High Speed Transfer Android Smartphones V8 Cable (2.4 Amp, 3M,) (White)"/>
    <x v="0"/>
    <n v="299"/>
    <n v="799"/>
    <n v="500"/>
    <n v="62.578222778473091"/>
    <n v="0.63"/>
    <n v="4"/>
    <n v="151"/>
    <n v="120649"/>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s v="Lunagariya¬Æ, Protective Case Compatible With Jio Settop Box Remote Control,Pu Leather Cover Holder (Before Placing Order,Please Compare The Dimensions Of The Product With Your Remote)"/>
    <x v="4"/>
    <n v="247"/>
    <n v="399"/>
    <n v="152"/>
    <n v="38.095238095238095"/>
    <n v="0.38"/>
    <n v="3.9"/>
    <n v="200"/>
    <n v="79800"/>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s v="7Seven¬Æ Compatible With Fire Tv Stick Remote With Voice Command Feature Suitable For Second Generation Amazon Fire Tv Stick Remote Only - Pairing Must"/>
    <x v="4"/>
    <n v="1369"/>
    <n v="2999"/>
    <n v="1630"/>
    <n v="54.351450483494503"/>
    <n v="0.54"/>
    <n v="3.3"/>
    <n v="227"/>
    <n v="680773"/>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s v="Prushti Cover And Bags, Protective Case For Airtel Xstream Settop Box Remote Remote Control Pouch Cover Holder Pu Leather Cover Holder(Only Cover For Selling Purpose)"/>
    <x v="4"/>
    <n v="199"/>
    <n v="499"/>
    <n v="300"/>
    <n v="60.120240480961925"/>
    <n v="0.6"/>
    <n v="3.8"/>
    <n v="538"/>
    <n v="268462"/>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s v="Aine Hdmi Male To Vga Female Video Converter Adapter Cable (Black)"/>
    <x v="2"/>
    <n v="299"/>
    <n v="599"/>
    <n v="300"/>
    <n v="50.083472454090149"/>
    <n v="0.5"/>
    <n v="4"/>
    <n v="171"/>
    <n v="102429"/>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s v="Mi 80 Cm (32 Inches) Hd Ready Android Smart Led Tv 4A Pro | L32M5-Al (Black)"/>
    <x v="3"/>
    <n v="14999"/>
    <n v="14999"/>
    <n v="0"/>
    <n v="0"/>
    <n v="0"/>
    <n v="4.3"/>
    <n v="27508"/>
    <n v="412592492"/>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s v="Storite Usb 2.0 A To Mini 5 Pin B Cable For External Hdds/Camera/Card Readers (150Cm - 1.5M)"/>
    <x v="0"/>
    <n v="299"/>
    <n v="699"/>
    <n v="400"/>
    <n v="57.224606580829764"/>
    <n v="0.56999999999999995"/>
    <n v="3.9"/>
    <n v="1454"/>
    <n v="1016346"/>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s v="Tcl 108 Cm (43 Inches) 4K Ultra Hd Certified Android Smart Led Tv 43P615 (Black)"/>
    <x v="3"/>
    <n v="24990"/>
    <n v="51990"/>
    <n v="27000"/>
    <n v="51.933064050778995"/>
    <n v="0.52"/>
    <n v="4.2"/>
    <n v="2951"/>
    <n v="153422490"/>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95JPKPH3"/>
    <s v="Oneplus 163.8 Cm (65 Inches) U Series 4K Led Smart Android Tv 65U1S (Black)"/>
    <x v="3"/>
    <n v="61999"/>
    <n v="69999"/>
    <n v="8000"/>
    <n v="11.428734696209945"/>
    <n v="0.11"/>
    <n v="4.0999999999999996"/>
    <n v="6753"/>
    <n v="472703247"/>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s v="Amazonbasics 108 Cm (43 Inches) 4K Ultra Hd Smart Led Fire Tv Ab43U20Ps (Black)"/>
    <x v="3"/>
    <n v="24499"/>
    <n v="50000"/>
    <n v="25501"/>
    <n v="51.002000000000002"/>
    <n v="0.51"/>
    <n v="3.9"/>
    <n v="3518"/>
    <n v="175900000"/>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s v="Kodak 80 Cm (32 Inches) Hd Ready Certified Android Smart Led Tv 32Hdx7Xprobl (Black)"/>
    <x v="3"/>
    <n v="10499"/>
    <n v="19499"/>
    <n v="9000"/>
    <n v="46.156213139135339"/>
    <n v="0.46"/>
    <n v="4.2"/>
    <n v="1510"/>
    <n v="29443490"/>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s v="Synqe Type C To Type C Short Fast Charging 60W Cable Compatible With Samsung Galaxy Z Fold3 5G, Z Flip3 5G, S22 5G, S22 Ultra, S21, S20, S20Fe, A52, A73, A53 (0.25M, Black)"/>
    <x v="0"/>
    <n v="349"/>
    <n v="999"/>
    <n v="650"/>
    <n v="65.06506506506507"/>
    <n v="0.65"/>
    <n v="4.3"/>
    <n v="838"/>
    <n v="837162"/>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s v="Airtel Digitaltv Hd Setup Box Remote"/>
    <x v="4"/>
    <n v="197"/>
    <n v="499"/>
    <n v="302"/>
    <n v="60.521042084168343"/>
    <n v="0.61"/>
    <n v="3.8"/>
    <n v="136"/>
    <n v="67864"/>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s v="Airtel Digital Tv Hd Set Top Box With Fta Pack | Unlimited Entertainment + Recording Feature + Free Standard Installation (6 Months Pack)"/>
    <x v="12"/>
    <n v="1299"/>
    <n v="2499"/>
    <n v="1200"/>
    <n v="48.019207683073226"/>
    <n v="0.48"/>
    <n v="4.3"/>
    <n v="301"/>
    <n v="752199"/>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s v="Esr Usb C To Lightning Cable, 10 Ft (3 M), Mfi-Certified, Braided Nylon Power Delivery Fast Charging For Iphone 14/14 Plus/14 Pro/14 Pro Max, Iphone 13/12/11/X/8 Series, Use With Type-C Chargers, Black"/>
    <x v="0"/>
    <n v="1519"/>
    <n v="1899"/>
    <n v="380"/>
    <n v="20.01053185887309"/>
    <n v="0.2"/>
    <n v="4.4000000000000004"/>
    <n v="19763"/>
    <n v="37529937"/>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s v="Mi 138.8 Cm (55 Inches) 5X Series 4K Ultra Hd Led Smart Android Tv L55M6-Es (Grey)"/>
    <x v="3"/>
    <n v="46999"/>
    <n v="69999"/>
    <n v="23000"/>
    <n v="32.857612251603598"/>
    <n v="0.33"/>
    <n v="4.3"/>
    <n v="21252"/>
    <n v="1487618748"/>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s v="Storite Usb Extension Cable Usb 3.0 Male To Female Extension Cable High Speed 5Gbps Extension Cable Data Transfer For Keyboard, Mouse, Flash Drive, Hard Drive, Printer And More- 1.5M - Blue"/>
    <x v="0"/>
    <n v="299"/>
    <n v="799"/>
    <n v="500"/>
    <n v="62.578222778473091"/>
    <n v="0.63"/>
    <n v="4.3"/>
    <n v="1902"/>
    <n v="1519698"/>
    <s v="Works perfect for connecting my Dslr to ipad &amp; tethering. Seems like a durable cable.,Good,WORTH FOR MONEY, EASY TO USE,Nice easy to carry,Supar,Product is nyc.. Price is bit high,Good,Okayish"/>
  </r>
  <r>
    <s v="B0BF57RN3K"/>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s v="Fire-Boltt Phoenix Smart Watch With Bluetooth Calling 1.3&quot;,120+ Sports Modes, 240*240 Px High Res With Spo2, Heart Rate Monitoring &amp; Ip67 Rating"/>
    <x v="19"/>
    <n v="1998"/>
    <n v="9999"/>
    <n v="8001"/>
    <n v="80.018001800180016"/>
    <n v="0.8"/>
    <n v="4.3"/>
    <n v="27696"/>
    <n v="2769323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s v="Boat Wave Call Smart Watch, Smart Talk With Advanced Dedicated Bluetooth Calling Chip, 1.69‚Äù Hd Display With 550 Nits &amp; 70% Color Gamut, 150+ Watch Faces, Multi-Sport Modes,Hr,Spo2, Ip68(Active Black)"/>
    <x v="19"/>
    <n v="1999"/>
    <n v="7990"/>
    <n v="5991"/>
    <n v="74.981226533166449"/>
    <n v="0.75"/>
    <n v="3.8"/>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s v="Mi Power Bank 3I 20000Mah Lithium Polymer 18W Fast Power Delivery Charging | Input- Type C | Micro Usb| Triple Output | Sandstone Black"/>
    <x v="20"/>
    <n v="2049"/>
    <n v="2199"/>
    <n v="150"/>
    <n v="6.8212824010914055"/>
    <n v="7.0000000000000007E-2"/>
    <n v="4.3"/>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s v="Redmi A1 (Light Blue, 2Gb Ram, 32Gb Storage) | Segment Best Ai Dual Cam | 5000Mah Battery | Leather Texture Design | Android 12"/>
    <x v="21"/>
    <n v="6499"/>
    <n v="8999"/>
    <n v="2500"/>
    <n v="27.780864540504503"/>
    <n v="0.28000000000000003"/>
    <n v="4"/>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s v="Oneplus Nord 2T 5G (Jade Fog, 8Gb Ram, 128Gb Storage)"/>
    <x v="21"/>
    <n v="28999"/>
    <n v="28999"/>
    <n v="0"/>
    <n v="0"/>
    <n v="0"/>
    <n v="4.3"/>
    <n v="17415"/>
    <n v="505017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s v="Oneplus Nord 2T 5G (Gray Shadow, 8Gb Ram, 128Gb Storage)"/>
    <x v="21"/>
    <n v="28999"/>
    <n v="28999"/>
    <n v="0"/>
    <n v="0"/>
    <n v="0"/>
    <n v="4.3"/>
    <n v="17415"/>
    <n v="505017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s v="Redmi A1 (Black, 2Gb Ram, 32Gb Storage) | Segment Best Ai Dual Cam | 5000Mah Battery | Leather Texture Design | Android 12"/>
    <x v="21"/>
    <n v="6499"/>
    <n v="8999"/>
    <n v="2500"/>
    <n v="27.780864540504503"/>
    <n v="0.28000000000000003"/>
    <n v="4"/>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s v="Redmi A1 (Light Green, 2Gb Ram 32Gb Rom) | Segment Best Ai Dual Cam | 5000Mah Battery | Leather Texture Design | Android 12"/>
    <x v="21"/>
    <n v="6499"/>
    <n v="8999"/>
    <n v="2500"/>
    <n v="27.780864540504503"/>
    <n v="0.28000000000000003"/>
    <n v="4"/>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s v="Sandisk Ultra¬Æ Microsdxc‚Ñ¢ Uhs-I Card, 64Gb, 140Mb/S R, 10 Y Warranty, For Smartphones"/>
    <x v="22"/>
    <n v="569"/>
    <n v="1000"/>
    <n v="431"/>
    <n v="43.1"/>
    <n v="0.43"/>
    <n v="4.4000000000000004"/>
    <n v="67259"/>
    <n v="67259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s v="Noise Pulse Go Buzz Smart Watch Bluetooth Calling With 1.69&quot; Display, 550 Nits, 150+ Cloud Watch Face, Spo2, Heart Rate Tracking, 100 Sports Mode With Auto Detection, Longer Battery (Jet Black)"/>
    <x v="19"/>
    <n v="1898"/>
    <n v="4999"/>
    <n v="3101"/>
    <n v="62.032406481296256"/>
    <n v="0.62"/>
    <n v="4.0999999999999996"/>
    <n v="10689"/>
    <n v="53434311"/>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s v="Nokia 105 Single Sim, Keypad Mobile Phone With Wireless Fm Radio | Charcoal"/>
    <x v="23"/>
    <n v="1299"/>
    <n v="1599"/>
    <n v="300"/>
    <n v="18.761726078799249"/>
    <n v="0.19"/>
    <n v="4"/>
    <n v="128311"/>
    <n v="2051692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s v="Boat Wave Lite Smartwatch With 1.69&quot; Hd Display, Sleek Metal Body, Hr &amp; Spo2 Level Monitor, 140+ Watch Faces, Activity Tracker, Multiple Sports Modes, Ip68 &amp; 7 Days Battery Life(Active Black)"/>
    <x v="19"/>
    <n v="1499"/>
    <n v="6990"/>
    <n v="5491"/>
    <n v="78.55507868383404"/>
    <n v="0.79"/>
    <n v="3.9"/>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s v="Jbl C100Si Wired In Ear Headphones With Mic, Jbl Pure Bass Sound, One Button Multi-Function Remote, Angled Buds For Comfort Fit (Black)"/>
    <x v="24"/>
    <n v="599"/>
    <n v="999"/>
    <n v="400"/>
    <n v="40.04004004004004"/>
    <n v="0.4"/>
    <n v="4.0999999999999996"/>
    <n v="192590"/>
    <n v="192397410"/>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s v="Samsung Galaxy M04 Dark Blue, 4Gb Ram, 64Gb Storage | Upto 8Gb Ram With Ram Plus | Mediatek Helio P35 | 5000 Mah Battery"/>
    <x v="21"/>
    <n v="9499"/>
    <n v="11999"/>
    <n v="2500"/>
    <n v="20.835069589132427"/>
    <n v="0.21"/>
    <n v="4.2"/>
    <n v="284"/>
    <n v="3407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s v="Ptron Tangentbeat In-Ear Bluetooth 5.0 Wireless Headphones With Mic, Enhanced Bass, 10Mm Drivers, Clear Calls, Snug-Fit, Fast Charging, Magnetic Buds, Voice Assistant &amp; Ipx4 Wireless Neckband (Black)"/>
    <x v="24"/>
    <n v="599"/>
    <n v="2499"/>
    <n v="1900"/>
    <n v="76.03041216486595"/>
    <n v="0.76"/>
    <n v="3.9"/>
    <n v="58162"/>
    <n v="145346838"/>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s v="Redmi 10A (Charcoal Black, 4Gb Ram, 64Gb Storage) | 2 Ghz Octa Core Helio G25 | 5000 Mah Battery | Finger Print Sensor | Upto 5Gb Ram With Ram Booster"/>
    <x v="21"/>
    <n v="8999"/>
    <n v="11999"/>
    <n v="3000"/>
    <n v="25.002083506958911"/>
    <n v="0.25"/>
    <n v="4"/>
    <n v="12796"/>
    <n v="153539204"/>
    <s v="Camera and display is very poor quality and battery üîã is very good nothing bad,Nice phone at reasonable price.,Good,NICE,Value for money,Theek hai ü•∞,Not bad,Good"/>
  </r>
  <r>
    <s v="B07WG8PDCW"/>
    <s v="Ptron Bullet Pro 36W Pd Quick Charger, 3 Port Fast Car Charger Adapter - Compatible With All Smartphones &amp; Tablets (Black)"/>
    <x v="25"/>
    <n v="349"/>
    <n v="1299"/>
    <n v="950"/>
    <n v="73.133179368745189"/>
    <n v="0.73"/>
    <n v="4"/>
    <n v="14282"/>
    <n v="18552318"/>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s v="Boat Bassheads 100 In Ear Wired Earphones With Mic(Taffy Pink)"/>
    <x v="24"/>
    <n v="349"/>
    <n v="999"/>
    <n v="650"/>
    <n v="65.06506506506507"/>
    <n v="0.65"/>
    <n v="4.0999999999999996"/>
    <n v="363713"/>
    <n v="363349287"/>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s v="Sandisk Ultra¬Æ Microsdxc‚Ñ¢ Uhs-I Card, 128Gb, 140Mb/S R, 10 Y Warranty, For Smartphones"/>
    <x v="22"/>
    <n v="959"/>
    <n v="1800"/>
    <n v="841"/>
    <n v="46.722222222222221"/>
    <n v="0.47"/>
    <n v="4.4000000000000004"/>
    <n v="67259"/>
    <n v="1210662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s v="Samsung Galaxy M04 Light Green, 4Gb Ram, 64Gb Storage | Upto 8Gb Ram With Ram Plus | Mediatek Helio P35 | 5000 Mah Battery"/>
    <x v="21"/>
    <n v="9499"/>
    <n v="11999"/>
    <n v="2500"/>
    <n v="20.835069589132427"/>
    <n v="0.21"/>
    <n v="4.2"/>
    <n v="284"/>
    <n v="3407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s v="Mi 10000Mah Lithium Ion, Lithium Polymer Power Bank Pocket Pro With 22.5 Watt Fast Charging, Dual Input Ports(Micro-Usb And Type C), Triple Output Ports, (Black)"/>
    <x v="20"/>
    <n v="1499"/>
    <n v="2499"/>
    <n v="1000"/>
    <n v="40.016006402561018"/>
    <n v="0.4"/>
    <n v="4.3"/>
    <n v="15970"/>
    <n v="39909030"/>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s v="Mi 10000Mah Li-Polymer, Micro-Usb And Type C Input Port, Power Bank 3I With 18W Fast Charging (Midnight Black)"/>
    <x v="20"/>
    <n v="1149"/>
    <n v="2199"/>
    <n v="1050"/>
    <n v="47.748976807639835"/>
    <n v="0.48"/>
    <n v="4.3"/>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s v="Elv Car Mount Adjustable Car Phone Holder Universal Long Arm, Windshield For Smartphones - Black"/>
    <x v="26"/>
    <n v="349"/>
    <n v="999"/>
    <n v="650"/>
    <n v="65.06506506506507"/>
    <n v="0.65"/>
    <n v="3.9"/>
    <n v="46399"/>
    <n v="46352601"/>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s v="Samsung 25W Usb Travel Adapter For Cellular Phones - White"/>
    <x v="27"/>
    <n v="1219"/>
    <n v="1699"/>
    <n v="480"/>
    <n v="28.251912889935255"/>
    <n v="0.28000000000000003"/>
    <n v="4.4000000000000004"/>
    <n v="8891"/>
    <n v="15105809"/>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s v="Noise Colorfit Pulse Grand Smart Watch With 1.69&quot;(4.29Cm) Hd Display, 60 Sports Modes, 150 Watch Faces, Fast Charge, Spo2, Stress, Sleep, Heart Rate Monitoring &amp; Ip68 Waterproof (Jet Black)"/>
    <x v="19"/>
    <n v="1599"/>
    <n v="3999"/>
    <n v="2400"/>
    <n v="60.015003750937737"/>
    <n v="0.6"/>
    <n v="4"/>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s v="Fire-Boltt Ninja 3 Smartwatch Full Touch 1.69 &amp; 60 Sports Modes With Ip68, Sp02 Tracking, Over 100 Cloud Based Watch Faces - Black"/>
    <x v="19"/>
    <n v="1499"/>
    <n v="7999"/>
    <n v="6500"/>
    <n v="81.260157519689955"/>
    <n v="0.81"/>
    <n v="4.2"/>
    <n v="22636"/>
    <n v="181065364"/>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s v="Samsung Galaxy M33 5G (Mystique Green, 8Gb, 128Gb Storage) | 6000Mah Battery | Upto 16Gb Ram With Ram Plus | Travel Adapter To Be Purchased Separately"/>
    <x v="21"/>
    <n v="18499"/>
    <n v="25999"/>
    <n v="7500"/>
    <n v="28.84726335628293"/>
    <n v="0.28999999999999998"/>
    <n v="4.0999999999999996"/>
    <n v="22318"/>
    <n v="580245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s v="Sandisk Ultra Microsd Uhs-I Card 32Gb, 120Mb/S R"/>
    <x v="22"/>
    <n v="369"/>
    <n v="700"/>
    <n v="331"/>
    <n v="47.285714285714285"/>
    <n v="0.47"/>
    <n v="4.4000000000000004"/>
    <n v="67259"/>
    <n v="470813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s v="Samsung Galaxy M13 (Aqua Green, 6Gb, 128Gb Storage) | 6000Mah Battery | Upto 12Gb Ram With Ram Plus"/>
    <x v="21"/>
    <n v="12999"/>
    <n v="17999"/>
    <n v="5000"/>
    <n v="27.779321073392964"/>
    <n v="0.28000000000000003"/>
    <n v="4.0999999999999996"/>
    <n v="18998"/>
    <n v="341945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s v="Fire-Boltt India'S No 1 Smartwatch Brand Talk 2 Bluetooth Calling Smartwatch With Dual Button, Hands On Voice Assistance, 60 Sports Modes, In Built Mic &amp; Speaker With Ip68 Rating"/>
    <x v="19"/>
    <n v="2199"/>
    <n v="9999"/>
    <n v="7800"/>
    <n v="78.007800780078014"/>
    <n v="0.78"/>
    <n v="4.2"/>
    <n v="29471"/>
    <n v="294680529"/>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s v="Samsung Galaxy M33 5G (Emerald Brown, 6Gb, 128Gb Storage) | 6000Mah Battery | Upto 12Gb Ram With Ram Plus | Travel Adapter To Be Purchased Separately"/>
    <x v="21"/>
    <n v="16999"/>
    <n v="24999"/>
    <n v="8000"/>
    <n v="32.001280051202045"/>
    <n v="0.32"/>
    <n v="4.0999999999999996"/>
    <n v="22318"/>
    <n v="557927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s v="Iqoo Vivo Z6 5G (Chromatic Blue, 6Gb Ram, 128Gb Storage) | Snapdragon 695-6Nm Processor | 120Hz Fhd+ Display | 5000Mah Battery"/>
    <x v="21"/>
    <n v="16499"/>
    <n v="20999"/>
    <n v="4500"/>
    <n v="21.429591885327874"/>
    <n v="0.21"/>
    <n v="4"/>
    <n v="21350"/>
    <n v="44832865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7JW9H4J1"/>
    <s v="Wayona Nylon Braided Usb To Lightning Fast Charging And Data Sync Cable Compatible For Iphone 13, 12,11, X, 8, 7, 6, 5, Ipad Air, Pro, Mini (3 Ft Pack Of 1, Grey)"/>
    <x v="0"/>
    <n v="399"/>
    <n v="1099"/>
    <n v="700"/>
    <n v="63.694267515923563"/>
    <n v="0.64"/>
    <n v="4.2"/>
    <n v="24270"/>
    <n v="26672730"/>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GFPVD9Y"/>
    <s v="Redmi 9 Activ (Carbon Black, 4Gb Ram, 64Gb Storage) | Octa-Core Helio G35 | 5000 Mah Battery"/>
    <x v="21"/>
    <n v="8499"/>
    <n v="10999"/>
    <n v="2500"/>
    <n v="22.729339030820984"/>
    <n v="0.23"/>
    <n v="4.0999999999999996"/>
    <n v="313836"/>
    <n v="3451882164"/>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s v="Redmi 9A Sport (Coral Green, 2Gb Ram, 32Gb Storage) | 2Ghz Octa-Core Helio G25 Processor | 5000 Mah Battery"/>
    <x v="21"/>
    <n v="6499"/>
    <n v="8499"/>
    <n v="2000"/>
    <n v="23.532180256500766"/>
    <n v="0.24"/>
    <n v="4.0999999999999996"/>
    <n v="313836"/>
    <n v="2667292164"/>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s v="Redmi 10A (Sea Blue, 4Gb Ram, 64Gb Storage) | 2 Ghz Octa Core Helio G25 | 5000 Mah Battery | Finger Print Sensor | Upto 5Gb Ram With Ram Booster"/>
    <x v="21"/>
    <n v="8999"/>
    <n v="11999"/>
    <n v="3000"/>
    <n v="25.002083506958911"/>
    <n v="0.25"/>
    <n v="4"/>
    <n v="12796"/>
    <n v="153539204"/>
    <s v="Camera and display is very poor quality and battery üîã is very good nothing bad,Nice phone at reasonable price.,Good,NICE,Value for money,Theek hai ü•∞,Not bad,Good"/>
  </r>
  <r>
    <s v="B07PFJ5W31"/>
    <s v="Agaro Blaze Usb 3.0 To Usb Type C Otg Adapter"/>
    <x v="28"/>
    <n v="139"/>
    <n v="495"/>
    <n v="356"/>
    <n v="71.919191919191917"/>
    <n v="0.72"/>
    <n v="4.3"/>
    <n v="14185"/>
    <n v="7021575"/>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s v="Fire-Boltt Visionary 1.78&quot; Amoled Bluetooth Calling Smartwatch With 368*448 Pixel Resolution 100+ Sports Mode, Tws Connection, Voice Assistance, Spo2 &amp; Heart Rate Monitoring"/>
    <x v="19"/>
    <n v="3999"/>
    <n v="16999"/>
    <n v="13000"/>
    <n v="76.475086769809991"/>
    <n v="0.76"/>
    <n v="4.3"/>
    <n v="17159"/>
    <n v="291685841"/>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s v="Noise Colorfit Pro 4 Advanced Bluetooth Calling Smart Watch With 1.72&quot; Truview Display, Fully-Functional Digital Crown, 311 Ppi, 60Hz Refresh Rate, 500 Nits Brightness (Charcoal Black)"/>
    <x v="19"/>
    <n v="2998"/>
    <n v="5999"/>
    <n v="3001"/>
    <n v="50.025004167361232"/>
    <n v="0.5"/>
    <n v="4.0999999999999996"/>
    <n v="5179"/>
    <n v="31068821"/>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98NS6PVG"/>
    <s v="Ambrane Unbreakable 60W / 3A Fast Charging 1.5M Braided Type C Cable For Smartphones, Tablets, Laptops &amp; Other Type C Devices, Pd Technology, 480Mbps Data Sync, Quick Charge 3.0 (Rct15A, Black)"/>
    <x v="0"/>
    <n v="199"/>
    <n v="349"/>
    <n v="150"/>
    <n v="42.97994269340974"/>
    <n v="0.43"/>
    <n v="4"/>
    <n v="43993"/>
    <n v="15353557"/>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7WJV6P1R"/>
    <s v="Iqoo Z6 Lite 5G By Vivo (Stellar Green, 6Gb Ram, 128Gb Storage) | World'S First Snapdragon 4 Gen 1 | 120Hz Refresh Rate | 5000Mah Battery | Travel Adapter To Be Purchased Separately"/>
    <x v="21"/>
    <n v="15499"/>
    <n v="18999"/>
    <n v="3500"/>
    <n v="18.422022211695353"/>
    <n v="0.18"/>
    <n v="4.0999999999999996"/>
    <n v="19252"/>
    <n v="365768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6MSW6CT"/>
    <s v="Sounce Fast Phone Charging Cable &amp; Data Sync Usb Cable Compatible For Iphone 13, 12,11, X, 8, 7, 6, 5, Ipad Air, Pro, Mini &amp; Ios Devices"/>
    <x v="0"/>
    <n v="199"/>
    <n v="999"/>
    <n v="800"/>
    <n v="80.08008008008008"/>
    <n v="0.8"/>
    <n v="3.9"/>
    <n v="7928"/>
    <n v="7920072"/>
    <s v="Not quite durable and sturdy,https://m.media-amazon.com/images/I/71rIggrbUCL._SY88.jpg,Working good,https://m.media-amazon.com/images/I/61bKp9YO6wL._SY88.jpg,Product,Very nice product,Working well,It's a really nice product"/>
  </r>
  <r>
    <s v="B0BF54LXW6"/>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s v="Redmi 10A (Slate Grey, 4Gb Ram, 64Gb Storage) | 2 Ghz Octa Core Helio G25 | 5000 Mah Battery | Finger Print Sensor | Upto 5Gb Ram With Ram Booster"/>
    <x v="21"/>
    <n v="8999"/>
    <n v="11999"/>
    <n v="3000"/>
    <n v="25.002083506958911"/>
    <n v="0.25"/>
    <n v="4"/>
    <n v="12796"/>
    <n v="153539204"/>
    <s v="Camera and display is very poor quality and battery üîã is very good nothing bad,Nice phone at reasonable price.,Good,NICE,Value for money,Theek hai ü•∞,Not bad,Good"/>
  </r>
  <r>
    <s v="B09FFK1PQG"/>
    <s v="Duracell 38W Fast Car Charger Adapter With Dual Output. Quick Charge, Type C Pd 20W &amp; Qualcomm Certified 3.0 Compatible For Iphone, All Smartphones, Tablets &amp; More (Copper &amp; Black)"/>
    <x v="25"/>
    <n v="873"/>
    <n v="1699"/>
    <n v="826"/>
    <n v="48.616833431430251"/>
    <n v="0.49"/>
    <n v="4.4000000000000004"/>
    <n v="1680"/>
    <n v="2854320"/>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s v="Realme Narzo 50 (Speed Blue, 4Gb Ram+64Gb Storage) Helio G96 Processor | 50Mp Ai Triple Camera | 120Hz Ultra Smooth Display"/>
    <x v="21"/>
    <n v="12999"/>
    <n v="15999"/>
    <n v="3000"/>
    <n v="18.751171948246764"/>
    <n v="0.19"/>
    <n v="4.2"/>
    <n v="13246"/>
    <n v="211922754"/>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s v="Wecool Bluetooth Extendable Selfie Sticks With Wireless Remote And Tripod Stand, 3-In-1 Multifunctional Selfie Stick With Tripod Stand Compatible With Iphone/Oneplus/Samsung/Oppo/Vivo And All Phones"/>
    <x v="29"/>
    <n v="539"/>
    <n v="1599"/>
    <n v="1060"/>
    <n v="66.291432145090681"/>
    <n v="0.66"/>
    <n v="3.8"/>
    <n v="14648"/>
    <n v="23422152"/>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s v="Fire-Boltt Phoenix Smart Watch With Bluetooth Calling 1.3&quot;,120+ Sports Modes, 240*240 Px High Res With Spo2, Heart Rate Monitoring &amp; Ip67 Rating"/>
    <x v="19"/>
    <n v="1999"/>
    <n v="9999"/>
    <n v="8000"/>
    <n v="80.008000800079998"/>
    <n v="0.8"/>
    <n v="4.3"/>
    <n v="27696"/>
    <n v="2769323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s v="Oppo A74 5G (Fantastic Purple,6Gb Ram,128Gb Storage) With No Cost Emi/Additional Exchange Offers"/>
    <x v="21"/>
    <n v="15490"/>
    <n v="20990"/>
    <n v="5500"/>
    <n v="26.202953787517863"/>
    <n v="0.26"/>
    <n v="4.2"/>
    <n v="32916"/>
    <n v="690906840"/>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s v="Redmi Note 11 Pro + 5G (Stealth Black, 6Gb Ram, 128Gb Storage) | 67W Turbo Charge | 120Hz Super Amoled Display | Additional Exchange Offers | Charger Included"/>
    <x v="21"/>
    <n v="19999"/>
    <n v="24999"/>
    <n v="5000"/>
    <n v="20.00080003200128"/>
    <n v="0.2"/>
    <n v="3.9"/>
    <n v="25824"/>
    <n v="645574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s v="Samsung Original 25W Usb Travel Lightning Adapter For Cellular Phones, Black"/>
    <x v="27"/>
    <n v="1075"/>
    <n v="1699"/>
    <n v="624"/>
    <n v="36.72748675691583"/>
    <n v="0.37"/>
    <n v="4.4000000000000004"/>
    <n v="7462"/>
    <n v="12677938"/>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s v="Realme Buds Classic Wired In Ear Earphones With Mic (Black)"/>
    <x v="24"/>
    <n v="399"/>
    <n v="699"/>
    <n v="300"/>
    <n v="42.918454935622321"/>
    <n v="0.43"/>
    <n v="4"/>
    <n v="37817"/>
    <n v="26434083"/>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s v="Noise Colorfit Pulse Grand Smart Watch With 1.69&quot; Hd Display, 60 Sports Modes, 150 Watch Faces, Spo2 Monitoring, Call Notification, Quick Replies To Text &amp; Calls (Rose Pink)"/>
    <x v="19"/>
    <n v="1999"/>
    <n v="3990"/>
    <n v="1991"/>
    <n v="49.899749373433586"/>
    <n v="0.5"/>
    <n v="4"/>
    <n v="30254"/>
    <n v="120713460"/>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s v="Boat Wave Call Smart Watch, Smart Talk With Advanced Dedicated Bluetooth Calling Chip, 1.69‚Äù Hd Display With 550 Nits &amp; 70% Color Gamut, 150+ Watch Faces, Multi-Sport Modes, Hr, Spo2, Ip68(Mauve)"/>
    <x v="19"/>
    <n v="1999"/>
    <n v="7990"/>
    <n v="5991"/>
    <n v="74.981226533166449"/>
    <n v="0.75"/>
    <n v="3.8"/>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DJ86NZ"/>
    <s v="Boat Deuce Usb 300 2 In 1 Type-C &amp; Micro Usb Stress Resistant, Tangle-Free, Sturdy Cable With 3A Fast Charging &amp; 480Mbps Data Transmission, 10000+ Bends Lifespan And Extended 1.5M Length(Martian Red)"/>
    <x v="0"/>
    <n v="329"/>
    <n v="699"/>
    <n v="370"/>
    <n v="52.932761087267522"/>
    <n v="0.53"/>
    <n v="4.2"/>
    <n v="94364"/>
    <n v="65960436"/>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WDKLDRX"/>
    <s v="Iqoo Neo 6 5G (Dark Nova, 8Gb Ram, 128Gb Storage) | Snapdragon¬Æ 870 5G | 80W Flashcharge"/>
    <x v="21"/>
    <n v="28999"/>
    <n v="34999"/>
    <n v="6000"/>
    <n v="17.143346952770081"/>
    <n v="0.17"/>
    <n v="4.4000000000000004"/>
    <n v="20311"/>
    <n v="710864689"/>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s v="Boat Xtend Smartwatch With Alexa Built-In, 1.69‚Äù Hd Display, Multiple Watch Faces, Stress Monitor, Heart &amp; Spo2 Monitoring, 14 Sports Modes, Sleep Monitor, 5 Atm &amp; 7 Days Battery(Charcoal Black)"/>
    <x v="19"/>
    <n v="2299"/>
    <n v="7990"/>
    <n v="5691"/>
    <n v="71.226533166458069"/>
    <n v="0.71"/>
    <n v="4.2"/>
    <n v="69622"/>
    <n v="55627978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s v="Tygot Bluetooth Extendable Selfie Sticks With Wireless Remote And Tripod Stand, 3-In-1 Multifunctional Selfie Stick With Tripod Stand Compatible With Iphone/Oneplus/Samsung/Oppo/Vivo And All Phones"/>
    <x v="30"/>
    <n v="399"/>
    <n v="1999"/>
    <n v="1600"/>
    <n v="80.040020010004994"/>
    <n v="0.8"/>
    <n v="4"/>
    <n v="3382"/>
    <n v="6760618"/>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s v="Samsung Evo Plus 128Gb Microsdxc Uhs-I U3 130Mb/S Full Hd &amp; 4K Uhd Memory Card With Adapter (Mb-Mc128Ka), Blue"/>
    <x v="22"/>
    <n v="1149"/>
    <n v="3999"/>
    <n v="2850"/>
    <n v="71.267816954238555"/>
    <n v="0.71"/>
    <n v="4.3"/>
    <n v="140036"/>
    <n v="560003964"/>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s v="Portronics Adapto 20 Type C 20W Fast Pd/Type C Adapter Charger With Fast Charging For Iphone 12/12 Pro/12 Mini/12 Pro Max/11/Xs/Xr/X/8/Plus, Ipad Pro/Air/Mini, Galaxy 10/9/8 (Adapter Only) White"/>
    <x v="27"/>
    <n v="529"/>
    <n v="1499"/>
    <n v="970"/>
    <n v="64.70980653769179"/>
    <n v="0.65"/>
    <n v="4.0999999999999996"/>
    <n v="8599"/>
    <n v="12889901"/>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s v="Samsung Galaxy M13 5G (Aqua Green, 6Gb, 128Gb Storage) | 5000Mah Battery | Upto 12Gb Ram With Ram Plus"/>
    <x v="21"/>
    <n v="13999"/>
    <n v="19499"/>
    <n v="5500"/>
    <n v="28.206574696138265"/>
    <n v="0.28000000000000003"/>
    <n v="4.0999999999999996"/>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s v="Boat Bassheads 100 In Ear Wired Earphones With Mic(Furious Red)"/>
    <x v="24"/>
    <n v="379"/>
    <n v="999"/>
    <n v="620"/>
    <n v="62.062062062062061"/>
    <n v="0.62"/>
    <n v="4.0999999999999996"/>
    <n v="363713"/>
    <n v="363349287"/>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s v="Iqoo Z6 44W By Vivo (Lumina Blue, 4Gb Ram, 128Gb Storage) | 6.44&quot; Fhd+ Amoled Display | 50% Charge In Just 27 Mins | In-Display Fingerprint Scanning"/>
    <x v="21"/>
    <n v="13999"/>
    <n v="19999"/>
    <n v="6000"/>
    <n v="30.001500075003751"/>
    <n v="0.3"/>
    <n v="4.0999999999999996"/>
    <n v="19252"/>
    <n v="385020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s v="Fire-Boltt Gladiator 1.96&quot; Biggest Display Smart Watch With Bluetooth Calling, Voice Assistant &amp;123 Sports Modes, 8 Unique Ui Interactions, Spo2, 24/7 Heart Rate Tracking"/>
    <x v="19"/>
    <n v="3999"/>
    <n v="9999"/>
    <n v="6000"/>
    <n v="60.006000600060005"/>
    <n v="0.6"/>
    <n v="4.4000000000000004"/>
    <n v="73"/>
    <n v="729927"/>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8Y1TFSP6"/>
    <s v="Ptron Solero Tb301 3A Type-C Data And Fast Charging Cable, Made In India, 480Mbps Data Sync, Strong And Durable 1.5-Meter Nylon Braided Usb Cable For Type-C Devices For Charging Adapter (Black)"/>
    <x v="0"/>
    <n v="149"/>
    <n v="1000"/>
    <n v="851"/>
    <n v="85.1"/>
    <n v="0.85"/>
    <n v="3.9"/>
    <n v="24870"/>
    <n v="24870000"/>
    <s v="It's a good product.,Like,Very good item strong and useful USB cableValue for moneyThanks to amazon and producer,https://m.media-amazon.com/images/I/51112ZRE-1L._SY88.jpg,Good,Sturdy but does not support 33w charging,Nice product and useful product,-"/>
  </r>
  <r>
    <s v="B07GXHC691"/>
    <s v="Striff Ps2_01 Multi Angle Mobile/Tablet Tabletop Stand. Phone Holder For Iphone, Android, Samsung, Oneplus, Xiaomi. Portable, Foldable Cell Phone Stand. Perfect For Bed, Office, Home &amp; Desktop (Black)"/>
    <x v="31"/>
    <n v="99"/>
    <n v="499"/>
    <n v="400"/>
    <n v="80.160320641282567"/>
    <n v="0.8"/>
    <n v="4.3"/>
    <n v="42641"/>
    <n v="21277859"/>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s v="Samsung Galaxy Buds Live Bluetooth Truly Wireless In Ear Earbuds With Mic, Upto 21 Hours Playtime, Mystic Black"/>
    <x v="24"/>
    <n v="4790"/>
    <n v="15990"/>
    <n v="11200"/>
    <n v="70.043777360850541"/>
    <n v="0.7"/>
    <n v="4"/>
    <n v="4390"/>
    <n v="70196100"/>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s v="Oneplus Nord 2T 5G (Jade Fog, 12Gb Ram, 256Gb Storage)"/>
    <x v="21"/>
    <n v="33999"/>
    <n v="33999"/>
    <n v="0"/>
    <n v="0"/>
    <n v="0"/>
    <n v="4.3"/>
    <n v="17415"/>
    <n v="592092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s v="Sounce Spiral Charger Cable Protector Data Cable Saver Charging Cord Protective Cable Cover Headphone Macbook Laptop Earphone Cell Phone Set Of 3 (Cable Protector (12 Units))"/>
    <x v="32"/>
    <n v="99"/>
    <n v="999"/>
    <n v="900"/>
    <n v="90.090090090090087"/>
    <n v="0.9"/>
    <n v="4"/>
    <n v="1396"/>
    <n v="1394604"/>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s v="Ptron Boom Ultima 4D Dual Driver, In-Ear Gaming Wired Headphones With In-Line Mic, Volume Control &amp; Passive Noise Cancelling Boom 3 Earphones - (Dark Blue)"/>
    <x v="24"/>
    <n v="299"/>
    <n v="1900"/>
    <n v="1601"/>
    <n v="84.263157894736835"/>
    <n v="0.84"/>
    <n v="3.6"/>
    <n v="18202"/>
    <n v="34583800"/>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s v="Samsung Galaxy M13 (Aqua Green, 4Gb, 64Gb Storage) | 6000Mah Battery | Upto 8Gb Ram With Ram Plus"/>
    <x v="21"/>
    <n v="10999"/>
    <n v="14999"/>
    <n v="4000"/>
    <n v="26.668444562970866"/>
    <n v="0.27"/>
    <n v="4.0999999999999996"/>
    <n v="18998"/>
    <n v="284951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s v="Oneplus 10R 5G (Forest Green, 8Gb Ram, 128Gb Storage, 80W Supervooc)"/>
    <x v="21"/>
    <n v="34999"/>
    <n v="38999"/>
    <n v="4000"/>
    <n v="10.256673248032001"/>
    <n v="0.1"/>
    <n v="4.2"/>
    <n v="11029"/>
    <n v="430119971"/>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s v="Samsung Galaxy M33 5G (Emerald Brown, 6Gb, 128Gb Storage) | 6000Mah Battery | Upto 12Gb Ram With Ram Plus | Travel Adapter To Be Purchased Separately"/>
    <x v="21"/>
    <n v="16999"/>
    <n v="24999"/>
    <n v="8000"/>
    <n v="32.001280051202045"/>
    <n v="0.32"/>
    <n v="4.0999999999999996"/>
    <n v="22318"/>
    <n v="557927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s v="Ambrane Mobile Holding Stand, 180¬∞ Perfect View, Height Adjustment, Wide Compatibility, Multipurpose, Anti-Skid Design (Twistand, Black)"/>
    <x v="31"/>
    <n v="199"/>
    <n v="499"/>
    <n v="300"/>
    <n v="60.120240480961925"/>
    <n v="0.6"/>
    <n v="4.0999999999999996"/>
    <n v="1786"/>
    <n v="891214"/>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s v="Ambrane 10000Mah Slim Power Bank, 20W Fast Charging, Dual Output, Type C Pd (Input &amp; Output), Quick Charge, Li-Polymer, Multi-Layer Protection For Iphone, Anrdoid &amp; Other Devices (Stylo 10K, Black)"/>
    <x v="20"/>
    <n v="999"/>
    <n v="1599"/>
    <n v="600"/>
    <n v="37.523452157598499"/>
    <n v="0.38"/>
    <n v="4"/>
    <n v="7222"/>
    <n v="11547978"/>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s v="Nokia 105 Single Sim, Keypad Mobile Phone With Wireless Fm Radio | Blue"/>
    <x v="23"/>
    <n v="1299"/>
    <n v="1599"/>
    <n v="300"/>
    <n v="18.761726078799249"/>
    <n v="0.19"/>
    <n v="4"/>
    <n v="128311"/>
    <n v="2051692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s v="Ptron Tangent Lite Bluetooth 5.0 Earphones With Mic, Hi-Fi Stereo Sound Neckband, 8Hrs Playtime, Lightweight Snug-Fit In-Ear Headphones, Ipx4 Water Resistant, Fast Charge &amp; Voice Assistant (Black)"/>
    <x v="24"/>
    <n v="599"/>
    <n v="1800"/>
    <n v="1201"/>
    <n v="66.722222222222229"/>
    <n v="0.67"/>
    <n v="3.5"/>
    <n v="83996"/>
    <n v="151192800"/>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s v="Samsung Evo Plus 64Gb Microsdxc Uhs-I U1 130Mb/S Full Hd &amp; 4K Uhd Memory Card With Adapter (Mb-Mc64Ka), Blue"/>
    <x v="22"/>
    <n v="599"/>
    <n v="1899"/>
    <n v="1300"/>
    <n v="68.457082675092153"/>
    <n v="0.68"/>
    <n v="4.3"/>
    <n v="140036"/>
    <n v="265928364"/>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s v="Ambrane 20000Mah Power Bank With 20W Fast Charging, Triple Output, Power Delivery, Type C Input, Made In India, Multi-Layer Protection, Li-Polymer + Type C Cable (Stylo-20K, Black)"/>
    <x v="20"/>
    <n v="1799"/>
    <n v="2499"/>
    <n v="700"/>
    <n v="28.011204481792717"/>
    <n v="0.28000000000000003"/>
    <n v="4.0999999999999996"/>
    <n v="18678"/>
    <n v="46676322"/>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WRWPM22"/>
    <s v="Boat Micro Usb 55 Tangle-Free, Sturdy Micro Usb Cable With 3A Fast Charging &amp; 480Mbps Data Transmission (Black)"/>
    <x v="0"/>
    <n v="176.63"/>
    <n v="499"/>
    <n v="322.37"/>
    <n v="64.603206412825656"/>
    <n v="0.65"/>
    <n v="4.0999999999999996"/>
    <n v="15189"/>
    <n v="7579311"/>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B4F52B5X"/>
    <s v="Samsung Galaxy M13 (Midnight Blue, 4Gb, 64Gb Storage) | 6000Mah Battery | Upto 8Gb Ram With Ram Plus"/>
    <x v="21"/>
    <n v="10999"/>
    <n v="14999"/>
    <n v="4000"/>
    <n v="26.668444562970866"/>
    <n v="0.27"/>
    <n v="4.0999999999999996"/>
    <n v="18998"/>
    <n v="284951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s v="Boat Xtend Smartwatch With Alexa Built-In, 1.69‚Äù Hd Display, Multiple Watch Faces, Stress Monitor, Heart &amp; Spo2 Monitoring, 14 Sports Modes, Sleep Monitor, 5 Atm &amp; 7 Days Battery(Pitch Black)"/>
    <x v="19"/>
    <n v="2999"/>
    <n v="7990"/>
    <n v="4991"/>
    <n v="62.465581977471842"/>
    <n v="0.62"/>
    <n v="4.0999999999999996"/>
    <n v="48449"/>
    <n v="387107510"/>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s v="Boat Wave Call Smart Watch, Smart Talk With Advanced Dedicated Bluetooth Calling Chip, 1.69‚Äù Hd Display With 550 Nits &amp; 70% Color Gamut, 150+ Watch Faces, Multi-Sport Modes, Hr, Spo2, Ip68(Deep Blue)"/>
    <x v="19"/>
    <n v="1999"/>
    <n v="7990"/>
    <n v="5991"/>
    <n v="74.981226533166449"/>
    <n v="0.75"/>
    <n v="3.8"/>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9XBJ1CTN"/>
    <s v="Mi Xiaomi 22.5W Fast Usb Type C Charger Combo For Tablets - White"/>
    <x v="27"/>
    <n v="649"/>
    <n v="999"/>
    <n v="350"/>
    <n v="35.035035035035037"/>
    <n v="0.35"/>
    <n v="4.2"/>
    <n v="1315"/>
    <n v="1313685"/>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s v="Samsung Galaxy M13 5G (Aqua Green, 6Gb, 128Gb Storage) | 5000Mah Battery | Upto 12Gb Ram With Ram Plus"/>
    <x v="21"/>
    <n v="13999"/>
    <n v="19499"/>
    <n v="5500"/>
    <n v="28.206574696138265"/>
    <n v="0.28000000000000003"/>
    <n v="4.0999999999999996"/>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s v="Gizga Essentials Spiral Cable Protector Cord Saver For Mac Charger, Iphone Charger, Wire Protector, Lightweight Durable Flexible Wire Winder For Charging Cables, Data Cables, Earphones, Pack Of 10"/>
    <x v="33"/>
    <n v="119"/>
    <n v="299"/>
    <n v="180"/>
    <n v="60.200668896321076"/>
    <n v="0.6"/>
    <n v="4.0999999999999996"/>
    <n v="5999"/>
    <n v="1793701"/>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s v="Redmi Note 11 (Space Black, 4Gb Ram, 64Gb Storage)|90Hz Fhd+ Amoled Display | Qualcomm¬Æ Snapdragon‚Ñ¢ 680-6Nm | 33W Charger Included"/>
    <x v="21"/>
    <n v="12999"/>
    <n v="17999"/>
    <n v="5000"/>
    <n v="27.779321073392964"/>
    <n v="0.28000000000000003"/>
    <n v="4.0999999999999996"/>
    <n v="50772"/>
    <n v="913845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T2WRLJJ"/>
    <s v="Redmi Note 11 Pro + 5G (Phantom White, 8Gb Ram, 128Gb Storage) | 67W Turbo Charge | 120Hz Super Amoled Display | Additional Exchange Offers | Charger Included"/>
    <x v="21"/>
    <n v="20999"/>
    <n v="26999"/>
    <n v="6000"/>
    <n v="22.223045297973997"/>
    <n v="0.22"/>
    <n v="3.9"/>
    <n v="25824"/>
    <n v="697222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s v="Usb Charger, Oraimo Elite Dual Port 5V/2.4A Wall Charger, Usb Wall Charger Adapter For Iphone 11/Xs/Xs Max/Xr/X/8/7/6/Plus, Ipad Pro/Air 2/Mini 3/Mini 4, Samsung S4/S5, And More"/>
    <x v="27"/>
    <n v="249"/>
    <n v="649"/>
    <n v="400"/>
    <n v="61.633281972265017"/>
    <n v="0.62"/>
    <n v="4"/>
    <n v="14404"/>
    <n v="9348196"/>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s v="Goldmedal Curve Plus 202042 Plastic Spice 3-Pin 240V Universal Travel Adaptor (White)"/>
    <x v="27"/>
    <n v="99"/>
    <n v="171"/>
    <n v="72"/>
    <n v="42.105263157894733"/>
    <n v="0.42"/>
    <n v="4.5"/>
    <n v="11339"/>
    <n v="1938969"/>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s v="Wecool C1 Car Mobile Holder With One Click Technology,360¬∞ Rotational, Strong Suction Cup,Compatible With 4 To 6 Inch Devices, Wildshield And Dashboard Mobile Holder For Car, And Use"/>
    <x v="26"/>
    <n v="489"/>
    <n v="1999"/>
    <n v="1510"/>
    <n v="75.537768884442229"/>
    <n v="0.76"/>
    <n v="4"/>
    <n v="3626"/>
    <n v="7248374"/>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s v="Hp 32Gb Class 10 Microsd Memory Card (U1 Tf Card¬†32Gb)"/>
    <x v="22"/>
    <n v="369"/>
    <n v="1600"/>
    <n v="1231"/>
    <n v="76.9375"/>
    <n v="0.77"/>
    <n v="4"/>
    <n v="32625"/>
    <n v="52200000"/>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s v="Iqoo Z6 44W By Vivo (Lumina Blue, 6Gb Ram, 128Gb Storage) | 6.44&quot; Fhd+ Amoled Display | 50% Charge In Just 27 Mins | In-Display Fingerprint Scanning"/>
    <x v="21"/>
    <n v="15499"/>
    <n v="20999"/>
    <n v="5500"/>
    <n v="26.191723415400737"/>
    <n v="0.26"/>
    <n v="4.0999999999999996"/>
    <n v="19252"/>
    <n v="404272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s v="Iqoo Z6 Lite 5G By Vivo (Mystic Night, 6Gb Ram, 128Gb Storage) | World'S First Snapdragon 4 Gen 1 | 120Hz Refresh Rate | 5000Mah Battery | Travel Adapter To Be Purchased Separately"/>
    <x v="21"/>
    <n v="15499"/>
    <n v="18999"/>
    <n v="3500"/>
    <n v="18.422022211695353"/>
    <n v="0.18"/>
    <n v="4.0999999999999996"/>
    <n v="19252"/>
    <n v="365768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s v="Redmi Note 11 Pro + 5G (Stealth Black, 8Gb Ram, 256Gb Storage) | 67W Turbo Charge | 120Hz Super Amoled Display | Additional Exchange Offers | Charger Included"/>
    <x v="21"/>
    <n v="22999"/>
    <n v="28999"/>
    <n v="6000"/>
    <n v="20.690368633401153"/>
    <n v="0.21"/>
    <n v="3.9"/>
    <n v="25824"/>
    <n v="748870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s v="Boat Bassheads 242 In Ear Wired Earphones With Mic(Active Black)"/>
    <x v="24"/>
    <n v="599"/>
    <n v="1490"/>
    <n v="891"/>
    <n v="59.798657718120808"/>
    <n v="0.6"/>
    <n v="4.0999999999999996"/>
    <n v="161679"/>
    <n v="240901710"/>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s v="Portronics Modesk Por-122 Universal Mobile Tabletop Holder (Black)"/>
    <x v="31"/>
    <n v="134"/>
    <n v="699"/>
    <n v="565"/>
    <n v="80.829756795422043"/>
    <n v="0.81"/>
    <n v="4.0999999999999996"/>
    <n v="16685"/>
    <n v="11662815"/>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s v="Realme Narzo 50I (Mint Green, 2Gb Ram+32Gb Storage) Octa Core Processor | 6.5&quot; Inch Large Display"/>
    <x v="21"/>
    <n v="7499"/>
    <n v="7999"/>
    <n v="500"/>
    <n v="6.2507813476684593"/>
    <n v="0.06"/>
    <n v="4"/>
    <n v="30907"/>
    <n v="247225093"/>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s v="Mi 10000Mah 3I Lithium Polymer Power Bank Dual Input(Micro-Usb And Type C) And Output Ports 18W Fast Charging (Metallic Blue)"/>
    <x v="20"/>
    <n v="1149"/>
    <n v="2199"/>
    <n v="1050"/>
    <n v="47.748976807639835"/>
    <n v="0.48"/>
    <n v="4.3"/>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s v="Nokia 105 Plus Single Sim, Keypad Mobile Phone With Wireless Fm Radio, Memory Card Slot And Mp3 Player | Red"/>
    <x v="23"/>
    <n v="1324"/>
    <n v="1699"/>
    <n v="375"/>
    <n v="22.071806945261919"/>
    <n v="0.22"/>
    <n v="4"/>
    <n v="128311"/>
    <n v="2180003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s v="Iqoo Z6 44W By Vivo (Raven Black, 4Gb Ram, 128Gb Storage) | 6.44&quot; Fhd+ Amoled Display | 50% Charge In Just 27 Mins | In-Display Fingerprint Scanning"/>
    <x v="21"/>
    <n v="13999"/>
    <n v="19999"/>
    <n v="6000"/>
    <n v="30.001500075003751"/>
    <n v="0.3"/>
    <n v="4.0999999999999996"/>
    <n v="19252"/>
    <n v="385020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89LZTCJ"/>
    <s v="Boat Rugged V3 Extra Tough Unbreakable Braided Micro Usb Cable 1.5 Meter (Black)"/>
    <x v="0"/>
    <n v="299"/>
    <n v="799"/>
    <n v="500"/>
    <n v="62.578222778473091"/>
    <n v="0.63"/>
    <n v="4.2"/>
    <n v="94364"/>
    <n v="75396836"/>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MZCQYHZ"/>
    <s v="Ambrane 10000Mah Slim Power Bank, 20W Fast Charging, Dual Output, Type C Pd (Input &amp; Output), Quick Charge, Li-Polymer, Multi-Layer Protection For Iphone, Anrdoid &amp; Other Devices (Stylo 10K, Green)"/>
    <x v="20"/>
    <n v="999"/>
    <n v="1599"/>
    <n v="600"/>
    <n v="37.523452157598499"/>
    <n v="0.38"/>
    <n v="4"/>
    <n v="7222"/>
    <n v="11547978"/>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s v="Samsung Galaxy M13 (Stardust Brown, 6Gb, 128Gb Storage) | 6000Mah Battery | Upto 12Gb Ram With Ram Plus"/>
    <x v="21"/>
    <n v="12999"/>
    <n v="17999"/>
    <n v="5000"/>
    <n v="27.779321073392964"/>
    <n v="0.28000000000000003"/>
    <n v="4.0999999999999996"/>
    <n v="18998"/>
    <n v="341945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s v="Oppo A74 5G (Fluid Black, 6Gb Ram, 128Gb Storage) With No Cost Emi/Additional Exchange Offers"/>
    <x v="21"/>
    <n v="15490"/>
    <n v="20990"/>
    <n v="5500"/>
    <n v="26.202953787517863"/>
    <n v="0.26"/>
    <n v="4.2"/>
    <n v="32916"/>
    <n v="690906840"/>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s v="Spigen Ez Fit Tempered Glass Screen Protector Guard For Iphone 14/13/13 Pro - 2 Pack"/>
    <x v="34"/>
    <n v="999"/>
    <n v="2899"/>
    <n v="1900"/>
    <n v="65.53984132459469"/>
    <n v="0.66"/>
    <n v="4.5999999999999996"/>
    <n v="26603"/>
    <n v="77122097"/>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s v="Noise Colorfit Pulse Smartwatch With 3.56 Cm (1.4&quot;) Full Touch Hd Display, Spo2, Heart Rate, Sleep Monitors &amp; 10-Day Battery - Jet Black"/>
    <x v="19"/>
    <n v="1599"/>
    <n v="4999"/>
    <n v="3400"/>
    <n v="68.013602720544114"/>
    <n v="0.68"/>
    <n v="4"/>
    <n v="67950"/>
    <n v="339682050"/>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s v="Nokia 105 Plus Single Sim, Keypad Mobile Phone With Wireless Fm Radio, Memory Card Slot And Mp3 Player | Charcoal"/>
    <x v="23"/>
    <n v="1324"/>
    <n v="1699"/>
    <n v="375"/>
    <n v="22.071806945261919"/>
    <n v="0.22"/>
    <n v="4"/>
    <n v="128311"/>
    <n v="2180003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s v="Iqoo Z6 Pro 5G By Vivo (Legion Sky, 8Gb Ram, 128Gb Storage) | Snapdragon 778G 5G | 66W Flashcharge | 1300 Nits Peak Brightness | Hdr10+"/>
    <x v="21"/>
    <n v="20999"/>
    <n v="29990"/>
    <n v="8991"/>
    <n v="29.979993331110371"/>
    <n v="0.3"/>
    <n v="4.3"/>
    <n v="9499"/>
    <n v="284875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s v="Mi 33W Soniccharge 2.0 Usb Charger For Cellular Phones - White"/>
    <x v="27"/>
    <n v="999"/>
    <n v="1999"/>
    <n v="1000"/>
    <n v="50.025012506253134"/>
    <n v="0.5"/>
    <n v="4.3"/>
    <n v="1777"/>
    <n v="3552223"/>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s v="Oppo A31 (Mystery Black, 6Gb Ram, 128Gb Storage) With No Cost Emi/Additional Exchange Offers"/>
    <x v="21"/>
    <n v="12490"/>
    <n v="15990"/>
    <n v="3500"/>
    <n v="21.88868042526579"/>
    <n v="0.22"/>
    <n v="4.2"/>
    <n v="58506"/>
    <n v="935510940"/>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s v="Iqoo Vivo Z6 5G (Chromatic Blue, 8Gb Ram, 128Gb Storage) | Snapdragon 695-6Nm Processor | 120Hz Fhd+ Display | 5000Mah Battery"/>
    <x v="21"/>
    <n v="17999"/>
    <n v="21990"/>
    <n v="3991"/>
    <n v="18.149158708503865"/>
    <n v="0.18"/>
    <n v="4"/>
    <n v="21350"/>
    <n v="46948650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85DTN6R2"/>
    <s v="Portronics Konnect Cl 20W Por-1067 Type-C To 8 Pin Usb 1.2M Cable With Power Delivery &amp; 3A Quick Charge Support, Nylon Braided For All Type-C And 8 Pin Devices, Green"/>
    <x v="0"/>
    <n v="350"/>
    <n v="899"/>
    <n v="549"/>
    <n v="61.067853170189103"/>
    <n v="0.61"/>
    <n v="4.2"/>
    <n v="2263"/>
    <n v="2034437"/>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JS562TP"/>
    <s v="Motorola A10 Dual Sim Keypad Mobile With 1750 Mah Battery, Expandable Storage Upto 32Gb, Wireless Fm With Recording - Rose Gold"/>
    <x v="23"/>
    <n v="1399"/>
    <n v="1630"/>
    <n v="231"/>
    <n v="14.171779141104293"/>
    <n v="0.14000000000000001"/>
    <n v="4"/>
    <n v="9378"/>
    <n v="1528614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V17S2BG"/>
    <s v="Boat Wave Lite Smartwatch With 1.69&quot; Hd Display, Heart Rate &amp; Spo2 Level Monitor, Multiple Watch Faces, Activity Tracker, Multiple Sports Modes &amp; Ip68 (Deep Blue)"/>
    <x v="19"/>
    <n v="1499"/>
    <n v="6990"/>
    <n v="5491"/>
    <n v="78.55507868383404"/>
    <n v="0.79"/>
    <n v="3.9"/>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s v="Boat Wave Call Smart Watch, Smart Talk With Advanced Dedicated Bluetooth Calling Chip, 1.69‚Äù Hd Display With 550 Nits &amp; 70% Color Gamut, 150+ Watch Faces, Multi-Sport Modes,Hr,Spo2(Caribbean Green)"/>
    <x v="19"/>
    <n v="1999"/>
    <n v="7990"/>
    <n v="5991"/>
    <n v="74.981226533166449"/>
    <n v="0.75"/>
    <n v="3.8"/>
    <n v="17833"/>
    <n v="14248567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s v="Spigen Ez Fit Tempered Glass Screen Protector For Iphone 14 Pro Max - 2 Pack (Sensor Protection)"/>
    <x v="34"/>
    <n v="999"/>
    <n v="2899"/>
    <n v="1900"/>
    <n v="65.53984132459469"/>
    <n v="0.66"/>
    <n v="4.7"/>
    <n v="7779"/>
    <n v="22551321"/>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s v="Kingone Upgraded Stylus Pen, Ipad Pencil, Ultra High Precision &amp; Sensitivity, Palm Rejection, Prevents False On/Off Touch, Power Display, Tilt Sensitivity, Magnetic Adsorption For Ipad 2018 And Later"/>
    <x v="35"/>
    <n v="2099"/>
    <n v="5999"/>
    <n v="3900"/>
    <n v="65.010835139189865"/>
    <n v="0.65"/>
    <n v="4.3"/>
    <n v="17129"/>
    <n v="102756871"/>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s v="Portronics Carpower Mini Car Charger With Dual Output, Fast Charging (Type C Pd 18W + Qc 3.0A) Compatible With All Smartphones(Black)"/>
    <x v="25"/>
    <n v="337"/>
    <n v="699"/>
    <n v="362"/>
    <n v="51.788268955650928"/>
    <n v="0.52"/>
    <n v="4.2"/>
    <n v="4969"/>
    <n v="3473331"/>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s v="Boat Newly Launched Wave Electra With 1.81&quot; Hd Display, Smart Calling With Ultra-Seamless Bt Calling Chip,20 Built-In Watch Faces,100 + Sports Modes,Menu Personalization,In-Built Games(Charcoal Black)"/>
    <x v="19"/>
    <n v="2999"/>
    <n v="7990"/>
    <n v="4991"/>
    <n v="62.465581977471842"/>
    <n v="0.62"/>
    <n v="4.0999999999999996"/>
    <n v="154"/>
    <n v="1230460"/>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s v="Ptron Newly Launched Force X10 Bluetooth Calling Smartwatch With 1.7&quot; Full Touch Color Display, Real Heart Rate Monitor, Spo2, Watch Faces, 5 Days Runtime, Fitness Trackers &amp; Ip68 Waterproof (Pink)"/>
    <x v="19"/>
    <n v="1299"/>
    <n v="5999"/>
    <n v="4700"/>
    <n v="78.346391065177528"/>
    <n v="0.78"/>
    <n v="3.3"/>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83342NKJ"/>
    <s v="Mi Braided Usb Type-C Cable For Charging Adapter (Red)"/>
    <x v="0"/>
    <n v="349"/>
    <n v="399"/>
    <n v="50"/>
    <n v="12.531328320802004"/>
    <n v="0.13"/>
    <n v="4.4000000000000004"/>
    <n v="18757"/>
    <n v="748404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7WJWRNVK"/>
    <s v="Iqoo Vivo Z6 5G (Dynamo Black, 6Gb Ram, 128Gb Storage) | Snapdragon 695-6Nm Processor | 120Hz Fhd+ Display | 5000Mah Battery"/>
    <x v="21"/>
    <n v="16499"/>
    <n v="20990"/>
    <n v="4491"/>
    <n v="21.395902810862317"/>
    <n v="0.21"/>
    <n v="4"/>
    <n v="21350"/>
    <n v="44813650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s v="Samsung Ehs64 Ehs64Avfwecinu Hands-Free Wired In Ear Earphones With Mic With Remote Note (White)"/>
    <x v="24"/>
    <n v="499"/>
    <n v="499"/>
    <n v="0"/>
    <n v="0"/>
    <n v="0"/>
    <n v="4.2"/>
    <n v="31539"/>
    <n v="15737961"/>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B244R4KB"/>
    <s v="Spigen Ez Fit Tempered Glass Screen Protector For Iphone 14 Pro - 2 Pack (Sensor Protection)"/>
    <x v="34"/>
    <n v="999"/>
    <n v="2899"/>
    <n v="1900"/>
    <n v="65.53984132459469"/>
    <n v="0.66"/>
    <n v="4.5999999999999996"/>
    <n v="6129"/>
    <n v="17767971"/>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s v="Samsung Galaxy M04 Dark Blue, 4Gb Ram, 128Gb Storage | Upto 8Gb Ram With Ram Plus | Mediatek Helio P35 | 5000 Mah Battery"/>
    <x v="21"/>
    <n v="10499"/>
    <n v="13499"/>
    <n v="3000"/>
    <n v="22.223868434698868"/>
    <n v="0.22"/>
    <n v="4.2"/>
    <n v="284"/>
    <n v="3833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92JHPL72"/>
    <s v="Swapkart Flexible Mobile Tabletop Stand, Metal Built, Heavy Duty Foldable Lazy Bracket Clip Mount Multi Angle Clamp For All Smartphones (Pack Of 1), Multi Color"/>
    <x v="36"/>
    <n v="251"/>
    <n v="999"/>
    <n v="748"/>
    <n v="74.874874874874877"/>
    <n v="0.75"/>
    <n v="3.7"/>
    <n v="3234"/>
    <n v="3230766"/>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8WRBG3XW"/>
    <s v="Boat Type C A325 Tangle-Free, Sturdy Type C Cable With 3A Rapid Charging &amp; 480Mbps Data Transmission(Black)"/>
    <x v="0"/>
    <n v="199"/>
    <n v="499"/>
    <n v="300"/>
    <n v="60.120240480961925"/>
    <n v="0.6"/>
    <n v="4.0999999999999996"/>
    <n v="13045"/>
    <n v="650945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s v="B09GFM8CGS"/>
    <s v="Redmi 9A Sport (Carbon Black, 2Gb Ram, 32Gb Storage) | 2Ghz Octa-Core Helio G25 Processor | 5000 Mah Battery"/>
    <x v="21"/>
    <n v="6499"/>
    <n v="7999"/>
    <n v="1500"/>
    <n v="18.752344043005376"/>
    <n v="0.19"/>
    <n v="4.0999999999999996"/>
    <n v="313832"/>
    <n v="2510342168"/>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s v="Fire-Boltt Ring 3 Smart Watch 1.8 Biggest Display With Advanced Bluetooth Calling Chip, Voice Assistance,118 Sports Modes, In Built Calculator &amp; Games, Spo2, Heart Rate Monitoring"/>
    <x v="19"/>
    <n v="2999"/>
    <n v="9999"/>
    <n v="7000"/>
    <n v="70.007000700070009"/>
    <n v="0.7"/>
    <n v="4.2"/>
    <n v="20879"/>
    <n v="208769121"/>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s v="Amozo Ultra Hybrid Camera And Drop Protection Back Cover Case For Iphone 13 (Tpu + Polycarbonate | Crystal Transparent)"/>
    <x v="37"/>
    <n v="279"/>
    <n v="1499"/>
    <n v="1220"/>
    <n v="81.387591727818545"/>
    <n v="0.81"/>
    <n v="4.2"/>
    <n v="2646"/>
    <n v="3966354"/>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s v="Elv Aluminum Adjustable Mobile Phone Foldable Tabletop Stand Dock Mount For All Smartphones, Tabs, Kindle, Ipad (Black)"/>
    <x v="31"/>
    <n v="269"/>
    <n v="1499"/>
    <n v="1230"/>
    <n v="82.054703135423608"/>
    <n v="0.82"/>
    <n v="4.5"/>
    <n v="28978"/>
    <n v="43438022"/>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s v="Tecno Spark 9 (Sky Mirror, 6Gb Ram,128Gb Storage) | 11Gb Expandable Ram | Helio G37 Gaming Processor"/>
    <x v="21"/>
    <n v="8999"/>
    <n v="13499"/>
    <n v="4500"/>
    <n v="33.335802652048301"/>
    <n v="0.33"/>
    <n v="3.8"/>
    <n v="3145"/>
    <n v="42454355"/>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9NHVCHS9"/>
    <s v="Flix Micro Usb Cable For Smartphone (Black)"/>
    <x v="0"/>
    <n v="59"/>
    <n v="199"/>
    <n v="140"/>
    <n v="70.35175879396985"/>
    <n v="0.7"/>
    <n v="4"/>
    <n v="9377"/>
    <n v="1866023"/>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1DF26V7A"/>
    <s v="Jbl C100Si Wired In Ear Headphones With Mic, Jbl Pure Bass Sound, One Button Multi-Function Remote, Premium Metallic Finish, Angled Buds For Comfort Fit (Red)"/>
    <x v="24"/>
    <n v="599"/>
    <n v="1299"/>
    <n v="700"/>
    <n v="53.887605850654353"/>
    <n v="0.54"/>
    <n v="4.0999999999999996"/>
    <n v="192589"/>
    <n v="250173111"/>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s v="Tukzer Capacitive Stylus Pen For Touch Screens Devices, Fine Point, Lightweight Metal Body With Magnetism Cover Cap For Smartphones/Tablets/Ipad/Ipad Pro/Iphone (Grey)"/>
    <x v="35"/>
    <n v="349"/>
    <n v="999"/>
    <n v="650"/>
    <n v="65.06506506506507"/>
    <n v="0.65"/>
    <n v="3.8"/>
    <n v="16557"/>
    <n v="16540443"/>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s v="Samsung Galaxy M13 5G (Aqua Green, 6Gb, 128Gb Storage) | 5000Mah Battery | Upto 12Gb Ram With Ram Plus"/>
    <x v="21"/>
    <n v="13999"/>
    <n v="19499"/>
    <n v="5500"/>
    <n v="28.206574696138265"/>
    <n v="0.28000000000000003"/>
    <n v="4.0999999999999996"/>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s v="Tukzer Capacitive Stylus Pen For Touch Screens Devices, Fine Point, Lightweight Metal Body With Magnetism Cover Cap For Smartphones/Tablets/Ipad/Ipad Pro/Iphone (White)"/>
    <x v="35"/>
    <n v="349"/>
    <n v="999"/>
    <n v="650"/>
    <n v="65.06506506506507"/>
    <n v="0.65"/>
    <n v="3.8"/>
    <n v="16557"/>
    <n v="16540443"/>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s v="Mi 10W Wall Charger For Mobile Phones With Micro Usb Cable (Black)"/>
    <x v="27"/>
    <n v="499"/>
    <n v="599"/>
    <n v="100"/>
    <n v="16.694490818030051"/>
    <n v="0.17"/>
    <n v="4.2"/>
    <n v="21916"/>
    <n v="13127684"/>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s v="Fire-Boltt India'S No 1 Smartwatch Brand Talk 2 Bluetooth Calling Smartwatch With Dual Button, Hands On Voice Assistance, 60 Sports Modes, In Built Mic &amp; Speaker With Ip68 Rating"/>
    <x v="19"/>
    <n v="2199"/>
    <n v="9999"/>
    <n v="7800"/>
    <n v="78.007800780078014"/>
    <n v="0.78"/>
    <n v="4.2"/>
    <n v="29472"/>
    <n v="294690528"/>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s v="Striff 12 Pieces Highly Flexible Silicone Micro Usb Protector, Mouse Cable Protector, Suit For All Cell Phones, Computers And Chargers (White)"/>
    <x v="33"/>
    <n v="95"/>
    <n v="499"/>
    <n v="404"/>
    <n v="80.961923847695388"/>
    <n v="0.81"/>
    <n v="4.2"/>
    <n v="1949"/>
    <n v="97255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s v="Flix (Beetel) Usb To Type C Pvc Data Sync &amp; 2A Smartphone Fast Charging Cable, Made In India, 480Mbps Data Sync, Tough Cable, 1 Meter Long Usb Cable For Usb Type C Devices Black Xcd-C12"/>
    <x v="0"/>
    <n v="139"/>
    <n v="249"/>
    <n v="110"/>
    <n v="44.176706827309239"/>
    <n v="0.44"/>
    <n v="4"/>
    <n v="9377"/>
    <n v="2334873"/>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s v="Noise Colorfit Pro 4 Alpha Bluetooth Calling Smart Watch With 1.78 Amoled Display, Tru Sync, 60Hz Refresh Rate, Instacharge, Gesture Control, Functional 360 Digital Crown (Jet Black)"/>
    <x v="19"/>
    <n v="4499"/>
    <n v="7999"/>
    <n v="3500"/>
    <n v="43.75546943367921"/>
    <n v="0.44"/>
    <n v="3.5"/>
    <n v="37"/>
    <n v="295963"/>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s v="Elv Mobile Phone Mount Tabletop Holder For Phones And Tablets - Black"/>
    <x v="31"/>
    <n v="89"/>
    <n v="599"/>
    <n v="510"/>
    <n v="85.14190317195326"/>
    <n v="0.85"/>
    <n v="4.3"/>
    <n v="2351"/>
    <n v="1408249"/>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s v="Iqoo Z6 44W By Vivo (Raven Black, 6Gb Ram, 128Gb Storage) | 6.44&quot; Fhd+ Amoled Display | 50% Charge In Just 27 Mins | In-Display Fingerprint Scanning"/>
    <x v="21"/>
    <n v="15499"/>
    <n v="20999"/>
    <n v="5500"/>
    <n v="26.191723415400737"/>
    <n v="0.26"/>
    <n v="4.0999999999999996"/>
    <n v="19253"/>
    <n v="404293747"/>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s v="Redmi 11 Prime 5G (Meadow Green, 4Gb Ram 64Gb Rom) | Prime Design | Mtk Dimensity 700 | 50 Mp Dual Cam | 5000Mah | 7 Band 5G"/>
    <x v="21"/>
    <n v="13999"/>
    <n v="15999"/>
    <n v="2000"/>
    <n v="12.500781298831177"/>
    <n v="0.13"/>
    <n v="3.9"/>
    <n v="2180"/>
    <n v="34877820"/>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s v="Noise Pulse Buzz 1.69&quot; Bluetooth Calling Smart Watch With Call Function, 150 Watch Faces, 60 Sports Modes, Spo2 &amp; Heart Rate Monitoring, Calling Smart Watch For Men &amp; Women - Rose Pink"/>
    <x v="19"/>
    <n v="1999"/>
    <n v="4999"/>
    <n v="3000"/>
    <n v="60.012002400480092"/>
    <n v="0.6"/>
    <n v="3.9"/>
    <n v="7571"/>
    <n v="37847429"/>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s v="Ptron Newly Launched Force X10 Bluetooth Calling Smartwatch With 1.7&quot; Full Touch Display, Real Heart Rate Monitor, Spo2, Watch Faces, 5 Days Runtime, Health/Fitness Trackers &amp; Ip68 Waterproof (Black)"/>
    <x v="19"/>
    <n v="1399"/>
    <n v="5999"/>
    <n v="4600"/>
    <n v="76.679446574429065"/>
    <n v="0.77"/>
    <n v="3.3"/>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s v="Portronics Clamp X Car-Vent Mobile Holder 360 Degree Rotational(Black)"/>
    <x v="26"/>
    <n v="599"/>
    <n v="999"/>
    <n v="400"/>
    <n v="40.04004004004004"/>
    <n v="0.4"/>
    <n v="4"/>
    <n v="18654"/>
    <n v="18635346"/>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s v="Ptron Volta Dual Port 12W Smart Usb Charger Adapter, Multi-Layer Protection, Made In India, Bis Certified, Fast Charging Power Adaptor Without Cable For All Ios &amp; Android Devices (Black)"/>
    <x v="27"/>
    <n v="199"/>
    <n v="1099"/>
    <n v="900"/>
    <n v="81.892629663330297"/>
    <n v="0.82"/>
    <n v="4"/>
    <n v="3197"/>
    <n v="3513503"/>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s v="Boat Flash Edition Smart Watch With Activity Tracker, Multiple Sports Modes, 1.3&quot; Screen, 170+ Watch Faces, Sleep Monitor, Gesture, Camera &amp; Music Control, Ip68 &amp; 7 Days Battery Life(Lightning Black)"/>
    <x v="19"/>
    <n v="1799"/>
    <n v="6990"/>
    <n v="5191"/>
    <n v="74.263233190271819"/>
    <n v="0.74"/>
    <n v="4"/>
    <n v="26880"/>
    <n v="187891200"/>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s v="Boat Wave Lite Smartwatch With 1.69 Inches(4.29Cm) Hd Display, Heart Rate &amp; Spo2 Level Monitor, Multiple Watch Faces, Activity Tracker, Multiple Sports Modes &amp; Ip68 (Scarlet Red)"/>
    <x v="19"/>
    <n v="1499"/>
    <n v="6990"/>
    <n v="5491"/>
    <n v="78.55507868383404"/>
    <n v="0.79"/>
    <n v="3.9"/>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s v="Iqoo Z6 Pro 5G By Vivo (Phantom Dusk, 8Gb Ram, 128Gb Storage) | Snapdragon 778G 5G | 66W Flashcharge | 1300 Nits Peak Brightness | Hdr10+"/>
    <x v="21"/>
    <n v="20999"/>
    <n v="29990"/>
    <n v="8991"/>
    <n v="29.979993331110371"/>
    <n v="0.3"/>
    <n v="4.3"/>
    <n v="9499"/>
    <n v="284875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s v="Samsung Galaxy M32 Prime Edition (Light Blue, 4Gb Ram, 64Gb)"/>
    <x v="21"/>
    <n v="12999"/>
    <n v="13499"/>
    <n v="500"/>
    <n v="3.7039780724498108"/>
    <n v="0.04"/>
    <n v="4.0999999999999996"/>
    <n v="56098"/>
    <n v="757266902"/>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s v="Redmi Note 11T 5G (Matte Black, 6Gb Ram, 128Gb Rom)| Dimensity 810 5G | 33W Pro Fast Charging | Charger Included | Additional Exchange Offers|Get 2 Months Of Youtube Premium Free!"/>
    <x v="21"/>
    <n v="16999"/>
    <n v="20999"/>
    <n v="4000"/>
    <n v="19.048526120291442"/>
    <n v="0.19"/>
    <n v="4.0999999999999996"/>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s v="Iqoo Z6 Pro 5G By Vivo (Legion Sky, 6Gb Ram, 128Gb Storage) | Snapdragon 778G 5G | 66W Flashcharge | 1300 Nits Peak Brightness | Hdr10+"/>
    <x v="21"/>
    <n v="19999"/>
    <n v="27990"/>
    <n v="7991"/>
    <n v="28.549481957842087"/>
    <n v="0.28999999999999998"/>
    <n v="4.3"/>
    <n v="9499"/>
    <n v="265877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s v="Redmi Note 11 (Horizon Blue, 6Gb Ram, 64Gb Storage)|90Hz Fhd+ Amoled Display | Qualcomm¬Æ Snapdragon‚Ñ¢ 680-6Nm | 33W Charger Included"/>
    <x v="21"/>
    <n v="12999"/>
    <n v="18999"/>
    <n v="6000"/>
    <n v="31.580609505763462"/>
    <n v="0.32"/>
    <n v="4.0999999999999996"/>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s v="Noise Pulse 2 Max Advanced Bluetooth Calling Smart Watch With 1.85'' Tft And 550 Nits Brightness, Smart Dnd, 10 Days Battery, 100 Sports Mode, Smartwatch For Men And Women - (Jet Black)"/>
    <x v="19"/>
    <n v="2999"/>
    <n v="5999"/>
    <n v="3000"/>
    <n v="50.008334722453739"/>
    <n v="0.5"/>
    <n v="4.0999999999999996"/>
    <n v="7148"/>
    <n v="42880852"/>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77Z65HSD"/>
    <s v="Boat A400 Usb Type-C To Usb-A 2.0 Male Data Cable, 2 Meter (Black)"/>
    <x v="0"/>
    <n v="299"/>
    <n v="999"/>
    <n v="700"/>
    <n v="70.070070070070074"/>
    <n v="0.7"/>
    <n v="4.3"/>
    <n v="20850"/>
    <n v="20829150"/>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s v="B084DTMYWK"/>
    <s v="Myvn 30W Warp/20W Dash Charging Usb Type C Charger Cable Compatible For Cellular Phones Oneplus 8T 8 8Pro 7 Pro / 7T / 7T Pro Nord And Oneplus 3 / 3T / 5 / 5T / 6 / 6T / 7"/>
    <x v="27"/>
    <n v="329"/>
    <n v="999"/>
    <n v="670"/>
    <n v="67.067067067067072"/>
    <n v="0.67"/>
    <n v="4.2"/>
    <n v="3492"/>
    <n v="3488508"/>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s v="Ptron Newly Launched Force X10 Bluetooth Calling Smartwatch With 1.7&quot; Full Touch Color Display, Real Heart Rate Monitor, Spo2, Watch Faces, 5 Days Runtime, Fitness Trackers &amp; Ip68 Waterproof (Blue)"/>
    <x v="19"/>
    <n v="1299"/>
    <n v="5999"/>
    <n v="4700"/>
    <n v="78.346391065177528"/>
    <n v="0.78"/>
    <n v="3.3"/>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s v="Sandisk Ultra¬Æ Microsdxc‚Ñ¢ Uhs-I Card, 256Gb, 150Mb/S R, 10 Y Warranty, For Smartphones"/>
    <x v="22"/>
    <n v="1989"/>
    <n v="3500"/>
    <n v="1511"/>
    <n v="43.171428571428571"/>
    <n v="0.43"/>
    <n v="4.4000000000000004"/>
    <n v="67260"/>
    <n v="235410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s v="Fire-Boltt Phoenix Smart Watch With Bluetooth Calling 1.3&quot;,120+ Sports Modes, 240*240 Px High Res With Spo2, Heart Rate Monitoring &amp; Ip67 Rating"/>
    <x v="19"/>
    <n v="1999"/>
    <n v="9999"/>
    <n v="8000"/>
    <n v="80.008000800079998"/>
    <n v="0.8"/>
    <n v="4.3"/>
    <n v="27704"/>
    <n v="277012296"/>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s v="Redmi Note 11 (Space Black, 6Gb Ram, 64Gb Storage) | 90Hz Fhd+ Amoled Display | Qualcomm¬Æ Snapdragon‚Ñ¢ 680-6Nm | 33W Charger Included"/>
    <x v="21"/>
    <n v="12999"/>
    <n v="18999"/>
    <n v="6000"/>
    <n v="31.580609505763462"/>
    <n v="0.32"/>
    <n v="4.0999999999999996"/>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s v="Noise Colorfit Pro 2 Full Touch Control Smart Watch With 35G Weight &amp; Upgraded Lcd Display (Deep Wine)"/>
    <x v="19"/>
    <n v="1499"/>
    <n v="4999"/>
    <n v="3500"/>
    <n v="70.014002800560121"/>
    <n v="0.7"/>
    <n v="4"/>
    <n v="92588"/>
    <n v="462847412"/>
    <s v="I really like this product. Gifted to my sister, and she likes it,Great ‚åö,Good product,Nice üëç,Thik hai,In this price range it's ok product,Color so nice..I loved it,Need some more features:("/>
  </r>
  <r>
    <s v="B09LJ116B5"/>
    <s v="Redmi Note 11T 5G (Aquamarine Blue, 6Gb Ram, 128Gb Rom)| Dimensity 810 5G | 33W Pro Fast Charging | Charger Included | Additional Exchange Offers| Get 2 Months Of Youtube Premium Free!"/>
    <x v="21"/>
    <n v="16999"/>
    <n v="20999"/>
    <n v="4000"/>
    <n v="19.048526120291442"/>
    <n v="0.19"/>
    <n v="4.0999999999999996"/>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s v="Newly Launched Boult Dive+ With 1.85&quot; Hd Display, Bluetooth Calling Smartwatch, 500 Nits Brightness, 7 Days Battery Life, 150+ Watch Faces, 100+ Sport Modes, Ip68 Waterproof Smart Watch (Jet Black)"/>
    <x v="19"/>
    <n v="1999"/>
    <n v="8499"/>
    <n v="6500"/>
    <n v="76.479585833627482"/>
    <n v="0.76"/>
    <n v="4.3"/>
    <n v="240"/>
    <n v="2039760"/>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s v="Oneplus Nord Watch With 1.78‚Äù Amoled Display, 60 Hz Refresh Rate, 105 Fitness Modes, 10 Days Battery, Spo2, Heart Rate, Stress Monitor, Women Health Tracker &amp; Multiple Watch Face [Midnight Black]"/>
    <x v="19"/>
    <n v="4999"/>
    <n v="6999"/>
    <n v="2000"/>
    <n v="28.575510787255322"/>
    <n v="0.28999999999999998"/>
    <n v="3.8"/>
    <n v="758"/>
    <n v="5305242"/>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8Y1SJVV5"/>
    <s v="Ptron Solero Mb301 3A Micro Usb Data &amp; Charging Cable, Made In India, 480Mbps Data Sync, Strong &amp; Durable 1.5-Meter Nylon Braided Usb Cable For Micro Usb Devices - (Black)"/>
    <x v="0"/>
    <n v="99"/>
    <n v="666.66"/>
    <n v="567.66"/>
    <n v="85.149851498514977"/>
    <n v="0.85"/>
    <n v="3.9"/>
    <n v="24870"/>
    <n v="16579834.199999999"/>
    <s v="It's a good product.,Like,Very good item strong and useful USB cableValue for moneyThanks to amazon and producer,https://m.media-amazon.com/images/I/51112ZRE-1L._SY88.jpg,Good,Sturdy but does not support 33w charging,Nice product and useful product,-"/>
  </r>
  <r>
    <s v="B0B5GF6DQD"/>
    <s v="Noise Agile 2 Buzz Bluetooth Calling Smart Watch With 1.28&quot; Tft Display,Dual Button,In-Built Mic &amp; Speaker,Ai Voice Assistant, Health Suite,In-Built Games, 100 Watch Faces-(Jet Black)"/>
    <x v="19"/>
    <n v="2499"/>
    <n v="5999"/>
    <n v="3500"/>
    <n v="58.343057176196034"/>
    <n v="0.57999999999999996"/>
    <n v="3.7"/>
    <n v="828"/>
    <n v="4967172"/>
    <s v="Only issue I've had is battery life.Rest it is a great product.,Very nice watchNice touch,ok.,Nice,Good product,Battery back up need to be improved... Remaining all features are good...,Ai is not working properly,Watch is good ..but I had battery issue and alarm issues"/>
  </r>
  <r>
    <s v="B09JS94MBV"/>
    <s v="Motorola A10 Dual Sim Keypad Mobile With 1750 Mah Battery, Expandable Storage Upto 32Gb, Wireless Fm With Recording - Dark Blue"/>
    <x v="23"/>
    <n v="1399"/>
    <n v="1630"/>
    <n v="231"/>
    <n v="14.171779141104293"/>
    <n v="0.14000000000000001"/>
    <n v="4"/>
    <n v="9378"/>
    <n v="1528614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s v="Fire-Boltt Ninja 3 Smartwatch Full Touch 1.69 &quot; &amp; 60 Sports Modes With Ip68, Sp02 Tracking, Over 100 Cloud Based Watch Faces ( Silver )"/>
    <x v="19"/>
    <n v="1499"/>
    <n v="9999"/>
    <n v="8500"/>
    <n v="85.008500850085014"/>
    <n v="0.85"/>
    <n v="4.2"/>
    <n v="22638"/>
    <n v="226357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NL4DCXK"/>
    <s v="Flix (Beetel) Bolt 2.4 12W Dual Usb Smart Charger, Made In India, Bis Certified, Fast Charging Power Adaptor With 1 Meter Usb To Type C Cable For Cellular Phones (White)(Xwc-64D)"/>
    <x v="27"/>
    <n v="249"/>
    <n v="599"/>
    <n v="350"/>
    <n v="58.430717863105173"/>
    <n v="0.57999999999999996"/>
    <n v="3.9"/>
    <n v="2147"/>
    <n v="1286053"/>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s v="Kyosei Advanced Tempered Glass Compatible With Google Pixel 6A With Military-Grade Anti-Explosion Edge-To-Edge Coverage Screen Protector Guard"/>
    <x v="34"/>
    <n v="299"/>
    <n v="1199"/>
    <n v="900"/>
    <n v="75.062552126772303"/>
    <n v="0.75"/>
    <n v="4.5"/>
    <n v="596"/>
    <n v="714604"/>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s v="Striff 12 Pieces Highly Flexible Silicone Micro Usb Protector, Mouse Cable Protector, Suit For All Cell Phones, Computers And Chargers (Black)"/>
    <x v="33"/>
    <n v="79"/>
    <n v="499"/>
    <n v="420"/>
    <n v="84.168336673346687"/>
    <n v="0.84"/>
    <n v="4.2"/>
    <n v="1949"/>
    <n v="97255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s v="Redmi 11 Prime 5G (Thunder Black, 4Gb Ram, 64Gb Storage) | Prime Design | Mtk Dimensity 700 | 50 Mp Dual Cam | 5000Mah | 7 Band 5G"/>
    <x v="21"/>
    <n v="13999"/>
    <n v="15999"/>
    <n v="2000"/>
    <n v="12.500781298831177"/>
    <n v="0.13"/>
    <n v="3.9"/>
    <n v="2180"/>
    <n v="34877820"/>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s v="Samsung Original Ehs64 Wired In Ear Earphones With Mic, Black"/>
    <x v="24"/>
    <n v="949"/>
    <n v="999"/>
    <n v="50"/>
    <n v="5.005005005005005"/>
    <n v="0.05"/>
    <n v="4.2"/>
    <n v="31539"/>
    <n v="31507461"/>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s v="Striff Multi Angle Tablet/Mobile Stand. Holder For Iphone, Android, Samsung, Oneplus, Xiaomi. Portable,Foldable Stand.Perfect For Bed,Office, Home,Gift And Desktop (Black)"/>
    <x v="31"/>
    <n v="99"/>
    <n v="499"/>
    <n v="400"/>
    <n v="80.160320641282567"/>
    <n v="0.8"/>
    <n v="4.0999999999999996"/>
    <n v="2451"/>
    <n v="1223049"/>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s v="Boat Newly Launched Wave Electra With 1.81&quot; Hd Display, Smart Calling Ultra-Seamless Bt Calling Chip, 20 Built-In Watch Faces, 100 + Sports Modes, Menu Personalization, In-Built Games(Cherry Blossom)"/>
    <x v="19"/>
    <n v="2499"/>
    <n v="7990"/>
    <n v="5491"/>
    <n v="68.723404255319153"/>
    <n v="0.69"/>
    <n v="4.0999999999999996"/>
    <n v="154"/>
    <n v="1230460"/>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s v="Wecool B1 Mobile Holder For Bikes Or Bike Mobile Holder For Maps And Gps Navigation, One Click Locking, Firm Gripping, Anti Shake And Stable Cradle Clamp With 360¬∞ Rotation Bicycle Phone Mount"/>
    <x v="38"/>
    <n v="689"/>
    <n v="1999"/>
    <n v="1310"/>
    <n v="65.5327663831916"/>
    <n v="0.66"/>
    <n v="4.3"/>
    <n v="1193"/>
    <n v="2384807"/>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s v="Sounce 360 Adjustable Mobile Phone Holder, Universal Phone Holder Clip Lazy Bracket Flexible Gooseneck Clamp Long Arms Mount For Mobile Tabletop Stand For Bedroom, Office, Bathroom, White"/>
    <x v="36"/>
    <n v="499"/>
    <n v="1899"/>
    <n v="1400"/>
    <n v="73.723012111637715"/>
    <n v="0.74"/>
    <n v="4.0999999999999996"/>
    <n v="1475"/>
    <n v="2801025"/>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s v="Opentech¬Æ Military-Grade Tempered Glass Screen Protector Compatible For Iphone 13/13 Pro / 14 With Edge To Edge Coverage And Easy Installation Kit (6.1 Inches)"/>
    <x v="34"/>
    <n v="299"/>
    <n v="999"/>
    <n v="700"/>
    <n v="70.070070070070074"/>
    <n v="0.7"/>
    <n v="4.3"/>
    <n v="8891"/>
    <n v="8882109"/>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s v="En Ligne Adjustable Cell Phone Stand, Foldable Portable Phone Stand Phone Holder For Desk, Desktop Tablet Stand Compatible With Mobile Phone/Ipad/Tablet (Black)"/>
    <x v="31"/>
    <n v="209"/>
    <n v="499"/>
    <n v="290"/>
    <n v="58.116232464929865"/>
    <n v="0.57999999999999996"/>
    <n v="3.6"/>
    <n v="104"/>
    <n v="51896"/>
    <s v="Lital bit ok,Good design but china product,It changes the angle and gets loose in a few days only,Very poor quality,It's worth and good quality,Very good quality,,I like the quality of the phone holder its amazing"/>
  </r>
  <r>
    <s v="B09MKP344P"/>
    <s v="Tecno Spark 8T (Turquoise Cyan, 4Gb Ram,64Gb Storage) | 50Mp Ai Camera | 7Gb Expandable Ram"/>
    <x v="21"/>
    <n v="8499"/>
    <n v="12999"/>
    <n v="4500"/>
    <n v="34.618047542118624"/>
    <n v="0.35"/>
    <n v="4.0999999999999996"/>
    <n v="6662"/>
    <n v="86599338"/>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s v="Urbn 20000 Mah Lithium_Polymer 22.5W Super Fast Charging Ultra Compact Power Bank With Quick Charge &amp; Power Delivery, Type C Input/Output, Made In India, Type C Cable Included (Camo)"/>
    <x v="20"/>
    <n v="2179"/>
    <n v="3999"/>
    <n v="1820"/>
    <n v="45.511377844461116"/>
    <n v="0.46"/>
    <n v="4"/>
    <n v="8380"/>
    <n v="33511620"/>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s v="Redmi Note 11T 5G (Stardust White, 6Gb Ram, 128Gb Rom)| Dimensity 810 5G | 33W Pro Fast Charging | Charger Included | Additional Exchange Offers|Get 2 Months Of Youtube Premium Free!"/>
    <x v="21"/>
    <n v="16999"/>
    <n v="20999"/>
    <n v="4000"/>
    <n v="19.048526120291442"/>
    <n v="0.19"/>
    <n v="4.0999999999999996"/>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s v="Oneplus 10T 5G (Moonstone Black, 8Gb Ram, 128Gb Storage)"/>
    <x v="21"/>
    <n v="44999"/>
    <n v="49999"/>
    <n v="5000"/>
    <n v="10.00020000400008"/>
    <n v="0.1"/>
    <n v="4.3"/>
    <n v="3075"/>
    <n v="153746925"/>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s v="Nokia 150 (2020) (Cyan)"/>
    <x v="23"/>
    <n v="2599"/>
    <n v="2999"/>
    <n v="400"/>
    <n v="13.337779259753251"/>
    <n v="0.13"/>
    <n v="3.9"/>
    <n v="14266"/>
    <n v="42783734"/>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s v="Noise Colorfit Ultra Se Smart Watch With 1.75&quot;(4.3Cm) Hd Display, Aluminium Alloy Body, 60 Sports Modes, Spo2, Lightweight, Stock Market Info, Calls &amp; Sms Reply (Vintage Brown)"/>
    <x v="19"/>
    <n v="2799"/>
    <n v="6499"/>
    <n v="3700"/>
    <n v="56.931835667025702"/>
    <n v="0.56999999999999995"/>
    <n v="4.0999999999999996"/>
    <n v="38879"/>
    <n v="252674621"/>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s v="Boat Rockerz 400 Bluetooth On Ear Headphones With Mic With Upto 8 Hours Playback &amp; Soft Padded Ear Cushions(Grey/Green)"/>
    <x v="39"/>
    <n v="1399"/>
    <n v="2990"/>
    <n v="1591"/>
    <n v="53.210702341137129"/>
    <n v="0.53"/>
    <n v="4.0999999999999996"/>
    <n v="97175"/>
    <n v="29055325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s v="Sandisk Ultra Microsd Uhs-I Card 64Gb, 120Mb/S R"/>
    <x v="22"/>
    <n v="649"/>
    <n v="2400"/>
    <n v="1751"/>
    <n v="72.958333333333343"/>
    <n v="0.73"/>
    <n v="4.4000000000000004"/>
    <n v="67260"/>
    <n v="161424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s v="Iphone Original 20W C Type Fast Pd Charger Compatible With I-Phone13/13 Mini/13Pro/13 Pro Max I-Phone 12/12 Pro/12Mini/12 Pro Max, I-Phone11/11 Pro/11 Pro Max 2020 (Only Adapter)"/>
    <x v="27"/>
    <n v="799"/>
    <n v="3990"/>
    <n v="3191"/>
    <n v="79.974937343358405"/>
    <n v="0.8"/>
    <n v="3.8"/>
    <n v="119"/>
    <n v="474810"/>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s v="Liramark Webcam Cover Slide, Ultra Thin Laptop Camera Cover Slide Blocker For Computer Macbook Pro Imac Pc Tablet (Pack Of 3)"/>
    <x v="40"/>
    <n v="149"/>
    <n v="149"/>
    <n v="0"/>
    <n v="0"/>
    <n v="0"/>
    <n v="4.3"/>
    <n v="10833"/>
    <n v="1614117"/>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7DHSKS7"/>
    <s v="Nokia 8210 4G Volte Keypad Phone With Dual Sim, Big Display, Inbuilt Mp3 Player &amp; Wireless Fm Radio | Blue"/>
    <x v="23"/>
    <n v="3799"/>
    <n v="5299"/>
    <n v="1500"/>
    <n v="28.307227778826196"/>
    <n v="0.28000000000000003"/>
    <n v="3.5"/>
    <n v="1641"/>
    <n v="8695659"/>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s v="Sounce Protective Case Cover Compatible Boat Xtend Overall Protective Case Tpu Hd Clear Ultra-Thin Cover With Unbreakable Screen Guard"/>
    <x v="37"/>
    <n v="199"/>
    <n v="1899"/>
    <n v="1700"/>
    <n v="89.520800421274359"/>
    <n v="0.9"/>
    <n v="4"/>
    <n v="4740"/>
    <n v="9001260"/>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s v="Samsung Galaxy M53 5G (Deep Ocean Blue, 6Gb, 128Gb Storage) | 108Mp | Samoled+ 120Hz | 12Gb Ram With Ram Plus | Travel Adapter To Be Purchased Separately"/>
    <x v="21"/>
    <n v="23999"/>
    <n v="32999"/>
    <n v="9000"/>
    <n v="27.273553744052847"/>
    <n v="0.27"/>
    <n v="3.9"/>
    <n v="8866"/>
    <n v="292569134"/>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s v="Iqoo 9 Se 5G (Sunset Sierra, 8Gb Ram, 128Gb Storage) | Qualcomm Snapdragon 888 | 66W Flash Charge"/>
    <x v="21"/>
    <n v="29990"/>
    <n v="39990"/>
    <n v="10000"/>
    <n v="25.006251562890725"/>
    <n v="0.25"/>
    <n v="4.3"/>
    <n v="8399"/>
    <n v="335876010"/>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s v="Shreenova Id116 Plus Bluetooth Fitness Smart Watch For Men Women And Kids Activity Tracker (Black)"/>
    <x v="19"/>
    <n v="281"/>
    <n v="1999"/>
    <n v="1718"/>
    <n v="85.942971485742873"/>
    <n v="0.86"/>
    <n v="2.8"/>
    <n v="87"/>
    <n v="173913"/>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s v="Poco C31 (Shadow Gray, 64 Gb) (4 Gb Ram)"/>
    <x v="21"/>
    <n v="7998"/>
    <n v="11999"/>
    <n v="4001"/>
    <n v="33.344445370447538"/>
    <n v="0.33"/>
    <n v="3.8"/>
    <n v="125"/>
    <n v="1499875"/>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s v="Noise_Colorfit Smart Watch Charger 2 Pin Usb Fast Charger Magnetic Charging Cable Adapter (Smart Watch Charger 2 Pin)"/>
    <x v="19"/>
    <n v="249"/>
    <n v="999"/>
    <n v="750"/>
    <n v="75.075075075075077"/>
    <n v="0.75"/>
    <n v="4.5"/>
    <n v="38"/>
    <n v="37962"/>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s v="Popio Tempered Glass Screen Protector Compatible For Iphone 12 / Iphone 12 Pro With Case Friendly Edge To Edge Coverage And Easy Installation Kit, Pack Of 1"/>
    <x v="34"/>
    <n v="299"/>
    <n v="599"/>
    <n v="300"/>
    <n v="50.083472454090149"/>
    <n v="0.5"/>
    <n v="4.3"/>
    <n v="4674"/>
    <n v="2799726"/>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s v="10Werun Id-116 Bluetooth Smartwatch Wireless Fitness Band For Boys, Girls, Men, Women &amp; Kids | Sports Gym Watch For All Smart Phones I Heart Rate And Spo2 Monitor"/>
    <x v="19"/>
    <n v="499"/>
    <n v="1899"/>
    <n v="1400"/>
    <n v="73.723012111637715"/>
    <n v="0.74"/>
    <n v="4.0999999999999996"/>
    <n v="412"/>
    <n v="782388"/>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s v="Tokdis Mx-1 Pro Bluetooth Calling Smartwatch - 1.69‚Äù Lcd Display, Multiple Watch Faces, Sleep Monitor, Heart &amp; Spo2 Monitoring, Multiple Sports Modes, Water Resistant"/>
    <x v="19"/>
    <n v="899"/>
    <n v="3499"/>
    <n v="2600"/>
    <n v="74.306944841383256"/>
    <n v="0.74"/>
    <n v="3"/>
    <n v="681"/>
    <n v="2382819"/>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s v="Urbn 20000 Mah Lithium_Polymer Power Bank With 12 Watt Fast Charging, Camo"/>
    <x v="20"/>
    <n v="1599"/>
    <n v="3499"/>
    <n v="1900"/>
    <n v="54.301228922549306"/>
    <n v="0.54"/>
    <n v="4"/>
    <n v="36384"/>
    <n v="127307616"/>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s v="Sounce Gold Plated 3.5 Mm Headphone Splitter For Computer 2 Male To 1 Female 3.5Mm Headphone Mic Audio Y Splitter Cable Smartphone Headset To Pc Adapter ‚Äì (Black,20Cm)"/>
    <x v="41"/>
    <n v="120"/>
    <n v="999"/>
    <n v="879"/>
    <n v="87.987987987987992"/>
    <n v="0.88"/>
    <n v="3.9"/>
    <n v="6491"/>
    <n v="6484509"/>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s v="Noise Colorfit Ultra 2 Buzz 1.78&quot; Amoled Bluetooth Calling Watch With 368*448Px Always On Display, Premium Metallic Finish, 100+ Watch Faces, 100+ Sports Modes, Health Suite (Jet Black)"/>
    <x v="19"/>
    <n v="3999"/>
    <n v="6999"/>
    <n v="3000"/>
    <n v="42.863266180882981"/>
    <n v="0.43"/>
    <n v="4.0999999999999996"/>
    <n v="10229"/>
    <n v="71592771"/>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s v="Redmi Note 11 (Horizon Blue, 6Gb Ram, 64Gb Storage)|90Hz Fhd+ Amoled Display | Qualcomm¬Æ Snapdragon‚Ñ¢ 680-6Nm | 33W Charger Included"/>
    <x v="21"/>
    <n v="12999"/>
    <n v="18999"/>
    <n v="6000"/>
    <n v="31.580609505763462"/>
    <n v="0.32"/>
    <n v="4.0999999999999996"/>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s v="Spigen Ultra Hybrid Back Cover Case Compatible With Iphone 14 Pro Max (Tpu + Poly Carbonate | Crystal Clear)"/>
    <x v="37"/>
    <n v="1599"/>
    <n v="2599"/>
    <n v="1000"/>
    <n v="38.47633705271258"/>
    <n v="0.38"/>
    <n v="4.3"/>
    <n v="1801"/>
    <n v="4680799"/>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s v="Oraimo 18W Usb &amp; Type-C Dual Output Super Fast Charger Wall Adapter Pe2.0&amp;Quick Charge 3.0 &amp; Power Delivery 3.0 Compatible For Iphone 13/13 Mini/13 Pro Max/12/12 Pro Max, Ipad Mini/Pro, Pixel, Galaxy, Airpods Pro"/>
    <x v="27"/>
    <n v="699"/>
    <n v="1199"/>
    <n v="500"/>
    <n v="41.701417848206837"/>
    <n v="0.42"/>
    <n v="4"/>
    <n v="14404"/>
    <n v="17270396"/>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s v="Lapster 12Pcs Spiral Cable Protectors For Charger, Wires, Data Charger Cable Protector For Computers, Cell Phones Etc.(Grey)"/>
    <x v="42"/>
    <n v="99"/>
    <n v="999"/>
    <n v="900"/>
    <n v="90.090090090090087"/>
    <n v="0.9"/>
    <n v="4.4000000000000004"/>
    <n v="305"/>
    <n v="304695"/>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s v="Mi Redmi 9I Sport (Carbon Black, 64 Gb) (4 Gb Ram)"/>
    <x v="21"/>
    <n v="7915"/>
    <n v="9999"/>
    <n v="2084"/>
    <n v="20.842084208420843"/>
    <n v="0.21"/>
    <n v="4.3"/>
    <n v="1376"/>
    <n v="13758624"/>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s v="Fire-Boltt Ninja 3 Smartwatch Full Touch 1.69 &quot; &amp; 60 Sports Modes With Ip68, Sp02 Tracking, Over 100 Cloud Based Watch Faces ( Green )"/>
    <x v="19"/>
    <n v="1499"/>
    <n v="7999"/>
    <n v="6500"/>
    <n v="81.260157519689955"/>
    <n v="0.81"/>
    <n v="4.2"/>
    <n v="22638"/>
    <n v="181081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s v="Lava A1 Josh 21(Blue Silver) -Dual Sim,Call Blink Notification,Military Grade Certified With 4 Day Battery Backup, Keypad Mobile"/>
    <x v="23"/>
    <n v="1055"/>
    <n v="1249"/>
    <n v="194"/>
    <n v="15.532425940752603"/>
    <n v="0.16"/>
    <n v="3.8"/>
    <n v="2352"/>
    <n v="2937648"/>
    <s v="Very Bad mobile,Best mobile.,Phone good but charger Nani aya,It's good,The phone serves all my purpose..very good one‚ù§Ô∏è,Value for money,https://m.media-amazon.com/images/I/71veEcoG5-L._SY88.jpg,Phone works well."/>
  </r>
  <r>
    <s v="B0B5YBGCKD"/>
    <s v="Popio Tempered Glass Compatible For Iphone 13 / Iphone 13 Pro/Iphone 14 (Transparent) Edge To Edge Full Screen Coverage With Installation Kit, Pack Of 2"/>
    <x v="34"/>
    <n v="150"/>
    <n v="599"/>
    <n v="449"/>
    <n v="74.958263772954922"/>
    <n v="0.75"/>
    <n v="4.3"/>
    <n v="714"/>
    <n v="427686"/>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1GGKYKQM"/>
    <s v="Amazon Basics Usb Type-C To Usb-A 2.0 Male Fast Charging Cable For Laptop - 3 Feet (0.9 Meters), Black"/>
    <x v="0"/>
    <n v="219"/>
    <n v="700"/>
    <n v="481"/>
    <n v="68.714285714285722"/>
    <n v="0.69"/>
    <n v="4.3"/>
    <n v="20052"/>
    <n v="14036400"/>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9MY4W73Q"/>
    <s v="Amozo Ultra Hybrid Camera And Drop Protection Back Cover Case For Iphone 13 (Polycarbonate| Back Transparent - Sides Black)"/>
    <x v="37"/>
    <n v="474"/>
    <n v="1799"/>
    <n v="1325"/>
    <n v="73.652028904947201"/>
    <n v="0.74"/>
    <n v="4.3"/>
    <n v="1454"/>
    <n v="2615746"/>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9T37CKQ5"/>
    <s v="Flix Usb Charger,Flix (Beetel) Bolt 2.4 Dual Poart,5V/2.4A/12W Usb Wall Charger Fast Charging,Adapter For Android/Iphone 11/Xs/Xs Max/Xr/X/8/7/6/Plus,Ipad Pro/Air 2/Mini 3/4,Samsung S4/S5 &amp; More-Black"/>
    <x v="27"/>
    <n v="239"/>
    <n v="599"/>
    <n v="360"/>
    <n v="60.100166944908182"/>
    <n v="0.6"/>
    <n v="3.9"/>
    <n v="2147"/>
    <n v="1286053"/>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s v="Redmi 9A Sport (Coral Green, 3Gb Ram, 32Gb Storage) | 2Ghz Octa-Core Helio G25 Processor | 5000 Mah Battery"/>
    <x v="21"/>
    <n v="7499"/>
    <n v="9499"/>
    <n v="2000"/>
    <n v="21.054847878724075"/>
    <n v="0.21"/>
    <n v="4.0999999999999996"/>
    <n v="313832"/>
    <n v="2981090168"/>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s v="Prolet Classic Bumper Case Cover For Samsung Galaxy Watch 4 44Mm Tpu Plated Full Screen Protector (Black)"/>
    <x v="19"/>
    <n v="265"/>
    <n v="999"/>
    <n v="734"/>
    <n v="73.473473473473476"/>
    <n v="0.73"/>
    <n v="3.7"/>
    <n v="465"/>
    <n v="464535"/>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s v="Samsung Galaxy S20 Fe 5G (Cloud Navy, 8Gb Ram, 128Gb Storage) With No Cost Emi &amp; Additional Exchange Offers"/>
    <x v="21"/>
    <n v="37990"/>
    <n v="74999"/>
    <n v="37009"/>
    <n v="49.345991279883734"/>
    <n v="0.49"/>
    <n v="4.2"/>
    <n v="27790"/>
    <n v="2084222210"/>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9BXKBC7"/>
    <s v="Wecool S5 Long Selfie Stick, With Large Reinforced Tripod Stand Up To 61 Inch / 156 Cms, Ultra Long Multi Function Bluetooth Selfie Stick With 1/4 Screw Compatible With Gopro, Camera, And Ring Light"/>
    <x v="30"/>
    <n v="1799"/>
    <n v="3999"/>
    <n v="2200"/>
    <n v="55.013753438359593"/>
    <n v="0.55000000000000004"/>
    <n v="4.5999999999999996"/>
    <n v="245"/>
    <n v="979755"/>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s v="Poco C31 (Royal Blue, 64 Gb) (4 Gb Ram)"/>
    <x v="21"/>
    <n v="8499"/>
    <n v="11999"/>
    <n v="3500"/>
    <n v="29.169097424785402"/>
    <n v="0.28999999999999998"/>
    <n v="3.9"/>
    <n v="276"/>
    <n v="3311724"/>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s v="Noise Colorfit Pulse Grand Smart Watch With 1.69&quot;(4.29Cm) Hd Display, 60 Sports Modes, 150 Watch Faces, Fast Charge, Spo2, Stress, Sleep, Heart Rate Monitoring &amp; Ip68 Waterproof (Electric Blue)"/>
    <x v="19"/>
    <n v="1999"/>
    <n v="3999"/>
    <n v="2000"/>
    <n v="50.01250312578145"/>
    <n v="0.5"/>
    <n v="4"/>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s v="Fire-Boltt Visionary 1.78&quot; Amoled Bluetooth Calling Smartwatch With 368*448 Pixel Resolution 100+ Sports Mode, Tws Connection, Voice Assistance, Spo2 &amp; Heart Rate Monitoring"/>
    <x v="19"/>
    <n v="3999"/>
    <n v="17999"/>
    <n v="14000"/>
    <n v="77.782099005500299"/>
    <n v="0.78"/>
    <n v="4.3"/>
    <n v="17161"/>
    <n v="308880839"/>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s v="Amazon Basics 2 Amp Usb Wall Charger &amp; Micro Usb Cable (White)"/>
    <x v="27"/>
    <n v="219"/>
    <n v="499"/>
    <n v="280"/>
    <n v="56.112224448897798"/>
    <n v="0.56000000000000005"/>
    <n v="4.4000000000000004"/>
    <n v="14"/>
    <n v="6986"/>
    <s v="Product works well and charges the devices in a quick mannerValue for money.,I like this product,Not working üòî after 12 days"/>
  </r>
  <r>
    <s v="B07QCWY5XV"/>
    <s v="Mobilife Bluetooth Extendable Selfie Stick With Tripod Stand And Wireless Remote,3-In-1 Multifunctional Selfie Stick Tripod For Iphone Samsung Mi Realme Oppo Vivo Google More,Black"/>
    <x v="30"/>
    <n v="599"/>
    <n v="1399"/>
    <n v="800"/>
    <n v="57.183702644746248"/>
    <n v="0.56999999999999995"/>
    <n v="4.0999999999999996"/>
    <n v="14560"/>
    <n v="20369440"/>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s v="Ambrane 27000Mah Power Bank, 20W Fast Charging, Triple Output, Type C Pd (Input &amp; Output), Quick Charge, Li-Polymer, Multi-Layer Protection For Iphone, Smartphones &amp; Other Devices (Stylo Pro, Black)"/>
    <x v="20"/>
    <n v="2499"/>
    <n v="2999"/>
    <n v="500"/>
    <n v="16.672224074691563"/>
    <n v="0.17"/>
    <n v="4.0999999999999996"/>
    <n v="3156"/>
    <n v="9464844"/>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s v="Striff Wall Mount Phone Holder Wall Mount With Adhesive Strips, Charging Holder Compatible With Iphone, Smartphone And Mini Tablet (Pack Of 1) (White)"/>
    <x v="43"/>
    <n v="89"/>
    <n v="499"/>
    <n v="410"/>
    <n v="82.164328657314627"/>
    <n v="0.82"/>
    <n v="4.0999999999999996"/>
    <n v="9340"/>
    <n v="4660660"/>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s v="Fire-Boltt Tank 1.85&quot; Bluetooth Calling Smart Watch, 123 Sports Mode, 8 Ui Interactions, Built In Speaker &amp; Mic, 7 Days Battery &amp; Fire-Boltt Health Suite"/>
    <x v="19"/>
    <n v="2999"/>
    <n v="11999"/>
    <n v="9000"/>
    <n v="75.006250520876733"/>
    <n v="0.75"/>
    <n v="4.4000000000000004"/>
    <n v="768"/>
    <n v="9215232"/>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s v="Elv Aluminium Adjustable Mobile Phone Foldable Holder Tabletop Stand Dock Mount For All Smartphones, Tabs, Kindle, Ipad (Moonlight Silver)"/>
    <x v="31"/>
    <n v="314"/>
    <n v="1499"/>
    <n v="1185"/>
    <n v="79.052701801200797"/>
    <n v="0.79"/>
    <n v="4.5"/>
    <n v="28978"/>
    <n v="43438022"/>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s v="Samsung Galaxy M13 5G (Stardust Brown, 6Gb, 128Gb Storage) | 5000Mah Battery | Upto 12Gb Ram With Ram Plus"/>
    <x v="21"/>
    <n v="13999"/>
    <n v="19499"/>
    <n v="5500"/>
    <n v="28.206574696138265"/>
    <n v="0.28000000000000003"/>
    <n v="4.0999999999999996"/>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s v="Dyazo Usb 3.0 Type C Female To Usb A Male Connector/Converter/Adapter Compatible For Samsung Galaxy Note S 20 10 Plus Ultra,Google Pixel 4 5 3 2 &amp; Other Type-C Devices"/>
    <x v="28"/>
    <n v="139"/>
    <n v="499"/>
    <n v="360"/>
    <n v="72.144288577154313"/>
    <n v="0.72"/>
    <n v="4.2"/>
    <n v="4971"/>
    <n v="2480529"/>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s v="Kingone Wireless Charging Pencil (2Nd Generation) For Ipad With Magnetic And Tilt Sensitive, Palm Rejection, Compatible With Apple Ipad Pro 11 Inch 1/2/3/4, Ipad Pro 12.9 Inch 3/4/5/6, Ipad Air 4/5, Mini6"/>
    <x v="35"/>
    <n v="2599"/>
    <n v="6999"/>
    <n v="4400"/>
    <n v="62.866123731961707"/>
    <n v="0.63"/>
    <n v="4.5"/>
    <n v="1526"/>
    <n v="10680474"/>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s v="Boat Bassheads 100 In-Ear Wired Headphones With Mic (Black)"/>
    <x v="24"/>
    <n v="365"/>
    <n v="999"/>
    <n v="634"/>
    <n v="63.463463463463462"/>
    <n v="0.63"/>
    <n v="4.0999999999999996"/>
    <n v="363711"/>
    <n v="363347289"/>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s v="Boat Airdopes 141 Bluetooth Truly Wireless In Ear Earbuds With Mic, 42H Playtime, Beast Mode(Low Latency Upto 80Ms) For Gaming, Enx Tech, Asap Charge, Iwp, Ipx4 Water Resistance (Bold Black)"/>
    <x v="24"/>
    <n v="1499"/>
    <n v="4490"/>
    <n v="2991"/>
    <n v="66.614699331848541"/>
    <n v="0.67"/>
    <n v="3.9"/>
    <n v="136954"/>
    <n v="614923460"/>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B3RRWSF6"/>
    <s v="Fire-Boltt Phoenix Smart Watch With Bluetooth Calling 1.3&quot;,120+ Sports Modes, 240*240 Px High Res With Spo2, Heart Rate Monitoring &amp; Ip67 Rating"/>
    <x v="19"/>
    <n v="1998"/>
    <n v="9999"/>
    <n v="8001"/>
    <n v="80.018001800180016"/>
    <n v="0.8"/>
    <n v="4.3"/>
    <n v="27709"/>
    <n v="277062291"/>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s v="Boat Wave Call Smart Watch, Smart Talk With Advanced Dedicated Bluetooth Calling Chip, 1.69‚Äù Hd Display With 550 Nits &amp; 70% Color Gamut, 150+ Watch Faces, Multi-Sport Modes,Hr,Spo2, Ip68(Active Black)"/>
    <x v="19"/>
    <n v="1799"/>
    <n v="7990"/>
    <n v="6191"/>
    <n v="77.484355444305379"/>
    <n v="0.77"/>
    <n v="3.8"/>
    <n v="17833"/>
    <n v="14248567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05FYNT3G"/>
    <s v="Sandisk Cruzer Blade 32Gb Usb Flash Drive"/>
    <x v="44"/>
    <n v="289"/>
    <n v="650"/>
    <n v="361"/>
    <n v="55.538461538461533"/>
    <n v="0.56000000000000005"/>
    <n v="4.3"/>
    <n v="253105"/>
    <n v="164518250"/>
    <s v="Very chip very good,Really happy to buy this pen drive comparatively with low cost,Very good,Storage capacity is good,Like,good,Good product and value for money,It's all good , you can vo for it."/>
  </r>
  <r>
    <s v="B01J0XWYKQ"/>
    <s v="Logitech B170 Wireless Mouse, 2.4 Ghz With Usb Nano Receiver, Optical Tracking, 12-Months Battery Life, Ambidextrous, Pc/Mac/Laptop - Black"/>
    <x v="45"/>
    <n v="599"/>
    <n v="895"/>
    <n v="296"/>
    <n v="33.072625698324018"/>
    <n v="0.33"/>
    <n v="4.4000000000000004"/>
    <n v="61314"/>
    <n v="54876030"/>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s v="Storio Kids Toys Lcd Writing Tablet 8.5Inch E-Note Pad Best Birthday Gift For Girls Boys, Multicolor (Sc1667)"/>
    <x v="46"/>
    <n v="217"/>
    <n v="237"/>
    <n v="20"/>
    <n v="8.4388185654008439"/>
    <n v="0.08"/>
    <n v="3.8"/>
    <n v="7354"/>
    <n v="1742898"/>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s v="Boat Airdopes 121V2 In-Ear True Wireless Earbuds With Upto 14 Hours Playback, 8Mm Drivers, Battery Indicators, Lightweight Earbuds &amp; Multifunction Controls (Active Black, With Mic)"/>
    <x v="24"/>
    <n v="1299"/>
    <n v="2990"/>
    <n v="1691"/>
    <n v="56.555183946488299"/>
    <n v="0.56999999999999995"/>
    <n v="3.8"/>
    <n v="180998"/>
    <n v="541184020"/>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s v="Ske Bed Study Table Portable Wood Multifunction Laptop-Table Lapdesk For Children Bed Foldabe Table Work With Tablet Slot &amp; Cup Holder Brown Black"/>
    <x v="47"/>
    <n v="263"/>
    <n v="699"/>
    <n v="436"/>
    <n v="62.374821173104436"/>
    <n v="0.62"/>
    <n v="3.5"/>
    <n v="690"/>
    <n v="482310"/>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BDRVFDKP"/>
    <s v="Sandisk Ultra¬Æ Microsdxc‚Ñ¢ Uhs-I Card, 64Gb, 140Mb/S R, 10 Y Warranty, For Smartphones"/>
    <x v="22"/>
    <n v="569"/>
    <n v="1000"/>
    <n v="431"/>
    <n v="43.1"/>
    <n v="0.43"/>
    <n v="4.4000000000000004"/>
    <n v="67262"/>
    <n v="67262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s v="Noise Pulse Go Buzz Smart Watch Bluetooth Calling With 1.69&quot; Display, 550 Nits, 150+ Cloud Watch Face, Spo2, Heart Rate Tracking, 100 Sports Mode With Auto Detection, Longer Battery (Jet Black)"/>
    <x v="19"/>
    <n v="1999"/>
    <n v="4999"/>
    <n v="3000"/>
    <n v="60.012002400480092"/>
    <n v="0.6"/>
    <n v="4.0999999999999996"/>
    <n v="10689"/>
    <n v="53434311"/>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8TV2P1N8"/>
    <s v="Boat Rockerz 255 Pro+ In-Ear Bluetooth Neckband With Upto 40 Hours Playback, Asap  Charge, Ipx7, Dual Pairing, Bt V5.0, With Mic (Active Black)"/>
    <x v="24"/>
    <n v="1399"/>
    <n v="3990"/>
    <n v="2591"/>
    <n v="64.937343358395992"/>
    <n v="0.65"/>
    <n v="4.0999999999999996"/>
    <n v="141841"/>
    <n v="565945590"/>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s v="Striff Adjustable Laptop Tabletop Stand Patented Riser Ventilated Portable Foldable Compatible With Macbook Notebook Tablet Tray Desk Table Book With Free Phone Stand (Black)"/>
    <x v="48"/>
    <n v="349"/>
    <n v="1499"/>
    <n v="1150"/>
    <n v="76.717811874583049"/>
    <n v="0.77"/>
    <n v="4.3"/>
    <n v="24791"/>
    <n v="37161709"/>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s v="Zebronics Zeb-Bro In Ear Wired Earphones With Mic, 3.5Mm Audio Jack, 10Mm Drivers, Phone/Tablet Compatible(Black)"/>
    <x v="24"/>
    <n v="149"/>
    <n v="399"/>
    <n v="250"/>
    <n v="62.656641604010019"/>
    <n v="0.63"/>
    <n v="3.5"/>
    <n v="21764"/>
    <n v="8683836"/>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1DEWVZ2C"/>
    <s v="Jbl C100Si Wired In Ear Headphones With Mic, Jbl Pure Bass Sound, One Button Multi-Function Remote, Angled Buds For Comfort Fit (Black)"/>
    <x v="24"/>
    <n v="599"/>
    <n v="999"/>
    <n v="400"/>
    <n v="40.04004004004004"/>
    <n v="0.4"/>
    <n v="4.0999999999999996"/>
    <n v="192587"/>
    <n v="192394413"/>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7PR1CL3S"/>
    <s v="Boat Rockerz 450 Bluetooth On Ear Headphones With Mic, Upto 15 Hours Playback, 40Mm Drivers, Padded Ear Cushions, Integrated Controls And Dual Modes(Luscious Black)"/>
    <x v="39"/>
    <n v="1220"/>
    <n v="3990"/>
    <n v="2770"/>
    <n v="69.423558897243112"/>
    <n v="0.69"/>
    <n v="4.0999999999999996"/>
    <n v="107151"/>
    <n v="427532490"/>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9V12K8NT"/>
    <s v="Boat Wave Lite Smartwatch With 1.69&quot; Hd Display, Sleek Metal Body, Hr &amp; Spo2 Level Monitor, 140+ Watch Faces, Activity Tracker, Multiple Sports Modes, Ip68 &amp; 7 Days Battery Life(Active Black)"/>
    <x v="19"/>
    <n v="1499"/>
    <n v="6990"/>
    <n v="5491"/>
    <n v="78.55507868383404"/>
    <n v="0.79"/>
    <n v="3.9"/>
    <n v="21797"/>
    <n v="152361030"/>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s v="B07JQKQ91F"/>
    <s v="Jbl C50Hi, Wired In Ear Headphones With Mic, One Button Multi-Function Remote, Lightweight &amp; Comfortable Fit (Black)"/>
    <x v="24"/>
    <n v="499"/>
    <n v="999"/>
    <n v="500"/>
    <n v="50.050050050050054"/>
    <n v="0.5"/>
    <n v="3.9"/>
    <n v="92995"/>
    <n v="92902005"/>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s v="Lapster Spiral Charger Spiral Charger Cable Protectors For Wires Data Cable Saver Charging Cord Protective Cable Cover Set Of 3 (12 Pieces)"/>
    <x v="32"/>
    <n v="99"/>
    <n v="999"/>
    <n v="900"/>
    <n v="90.090090090090087"/>
    <n v="0.9"/>
    <n v="4.0999999999999996"/>
    <n v="8751"/>
    <n v="8742249"/>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7WG8PDCW"/>
    <s v="Ptron Bullet Pro 36W Pd Quick Charger, 3 Port Fast Car Charger Adapter - Compatible With All Smartphones &amp; Tablets (Black)"/>
    <x v="25"/>
    <n v="349"/>
    <n v="1299"/>
    <n v="950"/>
    <n v="73.133179368745189"/>
    <n v="0.73"/>
    <n v="4"/>
    <n v="14283"/>
    <n v="18553617"/>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1L8ZNWN2"/>
    <s v="Hp V236W Usb 2.0 64Gb Pen Drive, Metal"/>
    <x v="44"/>
    <n v="475"/>
    <n v="1500"/>
    <n v="1025"/>
    <n v="68.333333333333329"/>
    <n v="0.68"/>
    <n v="4.2"/>
    <n v="64273"/>
    <n v="96409500"/>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s v="Hp X1000 Wired Usb Mouse With 3 Handy Buttons, Fast-Moving Scroll Wheel And Optical Sensor Works On Most Surfaces (H2C21Aa, Black/Grey)"/>
    <x v="45"/>
    <n v="269"/>
    <n v="649"/>
    <n v="380"/>
    <n v="58.551617873651772"/>
    <n v="0.59"/>
    <n v="4.3"/>
    <n v="54315"/>
    <n v="35250435"/>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s v="Portronics Toad 23 Wireless Optical Mouse With 2.4Ghz, Usb Nano Dongle, Optical Orientation, Click Wheel, Adjustable Dpi(Black)"/>
    <x v="45"/>
    <n v="299"/>
    <n v="599"/>
    <n v="300"/>
    <n v="50.083472454090149"/>
    <n v="0.5"/>
    <n v="4.0999999999999996"/>
    <n v="1597"/>
    <n v="956603"/>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9NVPSCQT"/>
    <s v="Noise Colorfit Pulse Grand Smart Watch With 1.69&quot;(4.29Cm) Hd Display, 60 Sports Modes, 150 Watch Faces, Fast Charge, Spo2, Stress, Sleep, Heart Rate Monitoring &amp; Ip68 Waterproof (Jet Black)"/>
    <x v="19"/>
    <n v="1599"/>
    <n v="3999"/>
    <n v="2400"/>
    <n v="60.015003750937737"/>
    <n v="0.6"/>
    <n v="4"/>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9YV4RG4D"/>
    <s v="Fire-Boltt Ninja 3 Smartwatch Full Touch 1.69 &amp; 60 Sports Modes With Ip68, Sp02 Tracking, Over 100 Cloud Based Watch Faces - Black"/>
    <x v="19"/>
    <n v="1499"/>
    <n v="7999"/>
    <n v="6500"/>
    <n v="81.260157519689955"/>
    <n v="0.81"/>
    <n v="4.2"/>
    <n v="22638"/>
    <n v="181081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7TCN5VR9"/>
    <s v="Boult Audio Bassbuds X1 In-Ear Wired Earphones With 10Mm Extra Bass Driver And Hd Sound With Mic(Black)"/>
    <x v="24"/>
    <n v="329"/>
    <n v="999"/>
    <n v="670"/>
    <n v="67.067067067067072"/>
    <n v="0.67"/>
    <n v="3.9"/>
    <n v="77027"/>
    <n v="76949973"/>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s v="Dell Kb216 Wired Multimedia Usb Keyboard With Super Quite Plunger Keys With Spill-Resistant ‚Äì Black"/>
    <x v="49"/>
    <n v="549"/>
    <n v="1799"/>
    <n v="1250"/>
    <n v="69.48304613674263"/>
    <n v="0.69"/>
    <n v="4.3"/>
    <n v="28829"/>
    <n v="51863371"/>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9YV4MW2T"/>
    <s v="Fire-Boltt India'S No 1 Smartwatch Brand Talk 2 Bluetooth Calling Smartwatch With Dual Button, Hands On Voice Assistance, 60 Sports Modes, In Built Mic &amp; Speaker With Ip68 Rating"/>
    <x v="19"/>
    <n v="2199"/>
    <n v="9999"/>
    <n v="7800"/>
    <n v="78.007800780078014"/>
    <n v="0.78"/>
    <n v="4.2"/>
    <n v="29478"/>
    <n v="294750522"/>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s v="B01HJI0FS2"/>
    <s v="Dell Ms116 1000Dpi Usb Wired Optical Mouse, Led Tracking, Scrolling Wheel, Plug And Play."/>
    <x v="45"/>
    <n v="299"/>
    <n v="650"/>
    <n v="351"/>
    <n v="54"/>
    <n v="0.54"/>
    <n v="4.5"/>
    <n v="33176"/>
    <n v="21564400"/>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s v="Boya Bym1 Auxiliary Omnidirectional Lavalier Condenser Microphone With 20Ft Audio Cable (Black)"/>
    <x v="50"/>
    <n v="798"/>
    <n v="1995"/>
    <n v="1197"/>
    <n v="60"/>
    <n v="0.6"/>
    <n v="4"/>
    <n v="68664"/>
    <n v="136984680"/>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7JW9H4J1"/>
    <s v="Wayona Nylon Braided Usb To Lightning Fast Charging And Data Sync Cable Compatible For Iphone 13, 12,11, X, 8, 7, 6, 5, Ipad Air, Pro, Mini (3 Ft Pack Of 1, Grey)"/>
    <x v="0"/>
    <n v="399"/>
    <n v="1099"/>
    <n v="700"/>
    <n v="63.694267515923563"/>
    <n v="0.64"/>
    <n v="4.2"/>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14SZO90Y"/>
    <s v="Duracell Ultra Alkaline Aa Battery, 8 Pcs"/>
    <x v="51"/>
    <n v="266"/>
    <n v="315"/>
    <n v="49"/>
    <n v="15.555555555555555"/>
    <n v="0.16"/>
    <n v="4.5"/>
    <n v="28030"/>
    <n v="8829450"/>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s v="Classmate Octane Neon- Blue Gel Pens(Pack Of 5)|Smooth Writing Pen|Attractive Body Colour For Boys &amp; Girls|Waterproof Ink For Smudge Free Writing|Preferred By Students For Exam|Study At Home Essential"/>
    <x v="52"/>
    <n v="50"/>
    <n v="50"/>
    <n v="0"/>
    <n v="0"/>
    <n v="0"/>
    <n v="4.3"/>
    <n v="5792"/>
    <n v="289600"/>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s v="3M Scotch Double Sided Heavy Duty Tape(1M Holds 4.5Kgs) For Indoor Hanging Applications (Photo Frames, Mirrors, Key Holders, Car Interiors, Extension Boards, Wall Decoration, Etc)(L: 3M, W: 24Mm)"/>
    <x v="53"/>
    <n v="130"/>
    <n v="165"/>
    <n v="35"/>
    <n v="21.212121212121211"/>
    <n v="0.21"/>
    <n v="3.9"/>
    <n v="14778"/>
    <n v="2438370"/>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s v="Boat Bassheads 152 In Ear Wired Earphones With Mic(Active Black)"/>
    <x v="24"/>
    <n v="449"/>
    <n v="1290"/>
    <n v="841"/>
    <n v="65.193798449612402"/>
    <n v="0.65"/>
    <n v="4.0999999999999996"/>
    <n v="91770"/>
    <n v="118383300"/>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B3N7LR6K"/>
    <s v="Fire-Boltt Visionary 1.78&quot; Amoled Bluetooth Calling Smartwatch With 368*448 Pixel Resolution 100+ Sports Mode, Tws Connection, Voice Assistance, Spo2 &amp; Heart Rate Monitoring"/>
    <x v="19"/>
    <n v="3999"/>
    <n v="16999"/>
    <n v="13000"/>
    <n v="76.475086769809991"/>
    <n v="0.76"/>
    <n v="4.3"/>
    <n v="17162"/>
    <n v="291736838"/>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7QZ3CZ48"/>
    <s v="Boat Bassheads 122 Wired Earphones With Heavy Bass, Integrated Controls And Mic (Gun Metal)"/>
    <x v="24"/>
    <n v="399"/>
    <n v="1290"/>
    <n v="891"/>
    <n v="69.069767441860463"/>
    <n v="0.69"/>
    <n v="4.2"/>
    <n v="206"/>
    <n v="265740"/>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s v="Dell Usb Wireless Keyboard And Mouse Set- Km3322W, Anti-Fade &amp; Spill-Resistant Keys, Up To 36 Month Battery Life, 3Y Advance Exchange Warranty, Black"/>
    <x v="54"/>
    <n v="1399"/>
    <n v="2498"/>
    <n v="1099"/>
    <n v="43.995196156925545"/>
    <n v="0.44"/>
    <n v="4.2"/>
    <n v="33717"/>
    <n v="84225066"/>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96MSW6CT"/>
    <s v="Sounce Fast Phone Charging Cable &amp; Data Sync Usb Cable Compatible For Iphone 13, 12,11, X, 8, 7, 6, 5, Ipad Air, Pro, Mini &amp; Ios Devices"/>
    <x v="0"/>
    <n v="199"/>
    <n v="999"/>
    <n v="800"/>
    <n v="80.08008008008008"/>
    <n v="0.8"/>
    <n v="3.9"/>
    <n v="7928"/>
    <n v="7920072"/>
    <s v="Not quite durable and sturdy,https://m.media-amazon.com/images/W/WEBP_402378-T1/images/I/71rIggrbUCL._SY88.jpg,Working good,https://m.media-amazon.com/images/W/WEBP_402378-T1/images/I/61bKp9YO6wL._SY88.jpg,Product,Very nice product,Working well,It's a really nice product"/>
  </r>
  <r>
    <s v="B09ZQK9X8G"/>
    <s v="Noise Colorfit Pro 4 Advanced Bluetooth Calling Smart Watch With 1.72&quot; Truview Display, Fully-Functional Digital Crown, 311 Ppi, 60Hz Refresh Rate, 500 Nits Brightness (Charcoal Black)"/>
    <x v="19"/>
    <n v="2998"/>
    <n v="5999"/>
    <n v="3001"/>
    <n v="50.025004167361232"/>
    <n v="0.5"/>
    <n v="4.0999999999999996"/>
    <n v="5179"/>
    <n v="31068821"/>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s v="B08ZJDWTJ1"/>
    <s v="Seagate Expansion 1Tb External Hdd - Usb 3.0 For Windows And Mac With 3 Yr Data Recovery Services, Portable Hard Drive (Stkm1000400)"/>
    <x v="55"/>
    <n v="4098"/>
    <n v="4999"/>
    <n v="901"/>
    <n v="18.023604720944189"/>
    <n v="0.18"/>
    <n v="4.5"/>
    <n v="50810"/>
    <n v="253999190"/>
    <s v="Good one.,gud,Hard disk is good but data cable quality poor,Finalised this product after a lot of research. It works well. Go for it.,Serve the purpose,Good one,Nice product,Still at work."/>
  </r>
  <r>
    <s v="B08FTFXNNB"/>
    <s v="Hp W100 480P 30 Fps Digital Webcam With Built-In Mic, Plug And Play Setup, Wide-Angle View For Video Calling On Skype, Zoom, Microsoft Teams And Other Apps (Black)"/>
    <x v="56"/>
    <n v="499"/>
    <n v="1999"/>
    <n v="1500"/>
    <n v="75.03751875937968"/>
    <n v="0.75"/>
    <n v="3.7"/>
    <n v="3369"/>
    <n v="6734631"/>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s v="Zebronics Zeb-Dash Plus 2.4Ghz High Precision Wireless Mouse With Up To 1600 Dpi, Power Saving Mode, Nano Receiver And Plug &amp; Play Usage - Usb"/>
    <x v="45"/>
    <n v="299"/>
    <n v="449"/>
    <n v="150"/>
    <n v="33.4075723830735"/>
    <n v="0.33"/>
    <n v="3.5"/>
    <n v="11827"/>
    <n v="5310323"/>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7FXHB6J"/>
    <s v="Zebronics Zeb-Companion 107 Usb Wireless Keyboard And Mouse Set With Nano Receiver (Black)"/>
    <x v="54"/>
    <n v="699"/>
    <n v="999"/>
    <n v="300"/>
    <n v="30.03003003003003"/>
    <n v="0.3"/>
    <n v="3.5"/>
    <n v="15295"/>
    <n v="15279705"/>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s v="Syvo Wt 3130 Aluminum Tripod (133Cm), Universal Lightweight Tripod With Mobile Phone Holder Mount &amp; Carry Bag For All Smart Phones, Gopro, Cameras - Brown"/>
    <x v="57"/>
    <n v="799"/>
    <n v="3990"/>
    <n v="3191"/>
    <n v="79.974937343358405"/>
    <n v="0.8"/>
    <n v="4.3"/>
    <n v="27139"/>
    <n v="108284610"/>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s v="Boult Audio Airbass Z20 True Wireless, 40H Battery Life, Zen Enc Mic, Type-C Lightning Boult Fast Charging (10Mins=100Mins), Boomx Tech Bass, Enc, Ipx5 In Ear Earbuds With Mic (Green)"/>
    <x v="24"/>
    <n v="1399"/>
    <n v="5499"/>
    <n v="4100"/>
    <n v="74.559010729223502"/>
    <n v="0.75"/>
    <n v="3.9"/>
    <n v="9504"/>
    <n v="52262496"/>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SLMR1K6"/>
    <s v="Sandisk Ultra Flair 64Gb Usb 3.0 Pen Drive, Multicolor"/>
    <x v="44"/>
    <n v="519"/>
    <n v="1350"/>
    <n v="831"/>
    <n v="61.55555555555555"/>
    <n v="0.62"/>
    <n v="4.3"/>
    <n v="30058"/>
    <n v="40578300"/>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MQSCJQ1"/>
    <s v="Boat Xtend Smartwatch With Alexa Built-In, 1.69‚Äù Hd Display, Multiple Watch Faces, Stress Monitor, Heart &amp; Spo2 Monitoring, 14 Sports Modes, Sleep Monitor, 5 Atm &amp; 7 Days Battery(Charcoal Black)"/>
    <x v="19"/>
    <n v="2299"/>
    <n v="7990"/>
    <n v="5691"/>
    <n v="71.226533166458069"/>
    <n v="0.71"/>
    <n v="4.2"/>
    <n v="69619"/>
    <n v="55625581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2X94QNQ"/>
    <s v="Boat Rockerz 330 In-Ear Bluetooth Neckband With Upto 30 Hours Playtime, Asap  Charge, Signature Sound, Dual Pairing &amp; Ipx5 With Mic (Active Black)"/>
    <x v="24"/>
    <n v="1499"/>
    <n v="3990"/>
    <n v="2491"/>
    <n v="62.43107769423559"/>
    <n v="0.62"/>
    <n v="4.0999999999999996"/>
    <n v="109864"/>
    <n v="438357360"/>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s v="Casio Fx-991Es Plus-2Nd Edition Scientific Calculator, Black"/>
    <x v="58"/>
    <n v="1295"/>
    <n v="1295"/>
    <n v="0"/>
    <n v="0"/>
    <n v="0"/>
    <n v="4.5"/>
    <n v="5760"/>
    <n v="7459200"/>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s v="Tp-Link Ac750 Wifi Range Extender | Up To 750Mbps | Dual Band Wifi Extender, Repeater, Wifi Signal Booster, Access Point| Easy Set-Up | Extends Wifi To Smart Home &amp; Alexa Devices (Re200)"/>
    <x v="59"/>
    <n v="1889"/>
    <n v="5499"/>
    <n v="3610"/>
    <n v="65.64829969085288"/>
    <n v="0.66"/>
    <n v="4.2"/>
    <n v="49551"/>
    <n v="272480949"/>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s v="Boat Bassheads 242 In Ear Wired Earphones With Mic(Blue)"/>
    <x v="24"/>
    <n v="455"/>
    <n v="1490"/>
    <n v="1035"/>
    <n v="69.463087248322154"/>
    <n v="0.69"/>
    <n v="4.0999999999999996"/>
    <n v="161677"/>
    <n v="240898730"/>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s v="Digitek¬Æ (Dtr 260 Gt) Gorilla Tripod/Mini 33 Cm (13 Inch) Tripod For Mobile Phone With Phone Mount &amp; Remote, Flexible Gorilla Stand For Dslr &amp; Action Cameras"/>
    <x v="60"/>
    <n v="399"/>
    <n v="995"/>
    <n v="596"/>
    <n v="59.899497487437181"/>
    <n v="0.6"/>
    <n v="3.9"/>
    <n v="21372"/>
    <n v="21265140"/>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9MT84WV5"/>
    <s v="Samsung Evo Plus 128Gb Microsdxc Uhs-I U3 130Mb/S Full Hd &amp; 4K Uhd Memory Card With Adapter (Mb-Mc128Ka), Blue"/>
    <x v="22"/>
    <n v="1059"/>
    <n v="3999"/>
    <n v="2940"/>
    <n v="73.518379594898718"/>
    <n v="0.74"/>
    <n v="4.3"/>
    <n v="140035"/>
    <n v="559999965"/>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s v="B08Y1TFSP6"/>
    <s v="Ptron Solero Tb301 3A Type-C Data And Fast Charging Cable, Made In India, 480Mbps Data Sync, Strong And Durable 1.5-Meter Nylon Braided Usb Cable For Type-C Devices For Charging Adapter (Black)"/>
    <x v="0"/>
    <n v="149"/>
    <n v="1000"/>
    <n v="851"/>
    <n v="85.1"/>
    <n v="0.85"/>
    <n v="3.9"/>
    <n v="24870"/>
    <n v="24870000"/>
    <s v="It's a good product.,Like,Very good item strong and useful USB cableValue for moneyThanks to amazon and producer,https://m.media-amazon.com/images/I/51112ZRE-1L._SY88.jpg,Good,Nice product and useful product,-,Sturdy but does not support 33w charging"/>
  </r>
  <r>
    <s v="B08CYPB15D"/>
    <s v="Hp 805 Black Original Ink Cartridge"/>
    <x v="61"/>
    <n v="717"/>
    <n v="761"/>
    <n v="44"/>
    <n v="5.7818659658344282"/>
    <n v="0.06"/>
    <n v="4"/>
    <n v="7199"/>
    <n v="5478439"/>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0MFPCY5C"/>
    <s v="Gizga Essentials Universal Silicone Keyboard Protector Skin For 15.6-Inches Laptop (5 X 6 X 3 Inches)"/>
    <x v="62"/>
    <n v="39"/>
    <n v="299"/>
    <n v="260"/>
    <n v="86.956521739130437"/>
    <n v="0.87"/>
    <n v="3.5"/>
    <n v="15233"/>
    <n v="4554667"/>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s v="Sandisk Ultra 128 Gb Usb 3.0 Pen Drive (Black)"/>
    <x v="44"/>
    <n v="889"/>
    <n v="2500"/>
    <n v="1611"/>
    <n v="64.44"/>
    <n v="0.64"/>
    <n v="4.3"/>
    <n v="55747"/>
    <n v="139367500"/>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s v="Boult Audio Zcharge Bluetooth Wireless In Ear Earphones With Mic, 40H Playtime And Super Fast Charging, Environmental Noise Cancellation For Pro+ Calling And Ipx5 Water Resistant (Black)"/>
    <x v="24"/>
    <n v="1199"/>
    <n v="4999"/>
    <n v="3800"/>
    <n v="76.015203040608128"/>
    <n v="0.76"/>
    <n v="3.8"/>
    <n v="14961"/>
    <n v="74790039"/>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s v="Dell Wm118 Wireless Mouse, 2.4 Ghz With Usb Nano Receiver, Optical Tracking, 12-Months Battery Life, Ambidextrous, Pc/Mac/Laptop - Black."/>
    <x v="45"/>
    <n v="569"/>
    <n v="1299"/>
    <n v="730"/>
    <n v="56.197074672825252"/>
    <n v="0.56000000000000005"/>
    <n v="4.4000000000000004"/>
    <n v="9275"/>
    <n v="12048225"/>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s v="Boult Audio Airbass Powerbuds With Inbuilt Powerbank, 120H Total Playtime, Ipx7 Fully Waterproof, Lightning Boult Type-C Fast Charging, Low Latency Gaming, Tws Earbuds With Pro+ Calling Mic (Black)"/>
    <x v="24"/>
    <n v="1499"/>
    <n v="8999"/>
    <n v="7500"/>
    <n v="83.342593621513501"/>
    <n v="0.83"/>
    <n v="3.7"/>
    <n v="28324"/>
    <n v="254887676"/>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s v="Eveready 1015 Carbon Zinc Aa Battery - 10 Pieces"/>
    <x v="51"/>
    <n v="149"/>
    <n v="180"/>
    <n v="31"/>
    <n v="17.222222222222221"/>
    <n v="0.17"/>
    <n v="4.4000000000000004"/>
    <n v="644"/>
    <n v="115920"/>
    <s v="Use Remote Car... Wall Watches... and Other...,Batteries are as usual nice,Good,Mrp 180Got it for 112/-Best deal,Good,Got it on high discounts n works really well compared to other batteries.,Value for money,Dislike"/>
  </r>
  <r>
    <s v="B0819HZPXL"/>
    <s v="Zebronics Zeb-Transformer-M Optical Usb Gaming Mouse With Led Effect(Black)"/>
    <x v="63"/>
    <n v="399"/>
    <n v="549"/>
    <n v="150"/>
    <n v="27.322404371584703"/>
    <n v="0.27"/>
    <n v="4.4000000000000004"/>
    <n v="18139"/>
    <n v="9958311"/>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s v="Pidilite Fevicryl Acrylic Colours Sunflower Kit (10 Colors X 15 Ml) Diy Paint, Rich Pigment, Non-Craking Paint For Canvas, Wood, Leather, Earthenware, Metal, Diwali Gifts For Diwali"/>
    <x v="64"/>
    <n v="191"/>
    <n v="225"/>
    <n v="34"/>
    <n v="15.111111111111111"/>
    <n v="0.15"/>
    <n v="4.4000000000000004"/>
    <n v="7203"/>
    <n v="1620675"/>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s v="Striff Mpad Mouse Mat 230X190X3Mm Gaming Mouse Pad, Non-Slip Rubber Base, Waterproof Surface, Premium-Textured, Compatible With Laser And Optical Mice(Universe Black)"/>
    <x v="65"/>
    <n v="129"/>
    <n v="999"/>
    <n v="870"/>
    <n v="87.087087087087085"/>
    <n v="0.87"/>
    <n v="4.2"/>
    <n v="491"/>
    <n v="490509"/>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s v="Gizga Essentials Hard Drive Case Shell, 6.35Cm/2.5-Inch, Portable Storage Organizer Bag For Earphone Usb Cable Power Bank Mobile Charger Digital Gadget Hard Disk, Water Resistance Material, Black"/>
    <x v="66"/>
    <n v="199"/>
    <n v="599"/>
    <n v="400"/>
    <n v="66.777963272120203"/>
    <n v="0.67"/>
    <n v="4.5"/>
    <n v="13568"/>
    <n v="8127232"/>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s v="Boult Audio Fxcharge With Enc, 32H Playtime, 5Min=7H Type C Fast Charging, Zen Enc, 14.2 Mm Boomx Rich Bass, Ipx5, Bluetooth Wireless In Ear Earphones Neckband With Mic (Black)"/>
    <x v="24"/>
    <n v="999"/>
    <n v="4499"/>
    <n v="3500"/>
    <n v="77.795065570126695"/>
    <n v="0.78"/>
    <n v="3.8"/>
    <n v="3390"/>
    <n v="15251610"/>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s v="Boult Audio Probass Curve Bluetooth Wireless In Ear Earphones With Mic With Ipx5 Water Resistant, 12H Battery Life &amp; Extra Bass (Black)"/>
    <x v="24"/>
    <n v="899"/>
    <n v="4499"/>
    <n v="3600"/>
    <n v="80.017781729273167"/>
    <n v="0.8"/>
    <n v="3.8"/>
    <n v="103052"/>
    <n v="463630948"/>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0AXHBBXU"/>
    <s v="Casio Fx-82Ms 2Nd Gen Non-Programmable Scientific Calculator, 240 Functions And 2-Line Display, Black"/>
    <x v="58"/>
    <n v="522"/>
    <n v="550"/>
    <n v="28"/>
    <n v="5.0909090909090908"/>
    <n v="0.05"/>
    <n v="4.4000000000000004"/>
    <n v="12179"/>
    <n v="6698450"/>
    <s v="Good,I use this to solve my numericals and its good.,Excellent tool for kids in learning,A quality product,Good product,Product is amazing and less weight good use of it and u can go for it,Good,https://m.media-amazon.com/images/I/61uctVLMIjL._SY88.jpg"/>
  </r>
  <r>
    <s v="B08MCD9JFY"/>
    <s v="Tygot 10 Inches Big Led Ring Light For Camera, Phone Tiktok Youtube Video Shooting And Makeup, 10&quot; Inch Ring Light With 7 Feet Long Foldable And Lightweight Tripod Stand"/>
    <x v="67"/>
    <n v="799"/>
    <n v="1999"/>
    <n v="1200"/>
    <n v="60.030015007503756"/>
    <n v="0.6"/>
    <n v="3.8"/>
    <n v="12958"/>
    <n v="25903042"/>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s v="Hp X200 Wireless Mouse With 2.4 Ghz Wireless Connectivity, Adjustable Dpi Up To 1600, Ambidextrous Design, And 18-Month Long Battery Life. 3-Years Warranty (6Vy95Aa)"/>
    <x v="45"/>
    <n v="681"/>
    <n v="1199"/>
    <n v="518"/>
    <n v="43.202668890742288"/>
    <n v="0.43"/>
    <n v="4.2"/>
    <n v="8258"/>
    <n v="9901342"/>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s v="Oakter Mini Ups For 12V Wifi Router Broadband Modem | Backup Upto 4 Hours | Wifi Router Ups Power Backup During Power Cuts | Ups For 12V Router Broadband Modem | Current Surge &amp; Deep Discharge Protection"/>
    <x v="68"/>
    <n v="1199"/>
    <n v="3490"/>
    <n v="2291"/>
    <n v="65.644699140401144"/>
    <n v="0.66"/>
    <n v="4.0999999999999996"/>
    <n v="11716"/>
    <n v="40888840"/>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s v="Tp-Link Archer Ac1200 Archer C6 Wi-Fi Speed Up To 867 Mbps/5 Ghz + 400 Mbps/2.4 Ghz, 5 Gigabit Ports, 4 External Antennas, Mu-Mimo, Dual Band, Wifi Coverage With Access Point Mode, Black"/>
    <x v="69"/>
    <n v="2499"/>
    <n v="4999"/>
    <n v="2500"/>
    <n v="50.010002000400078"/>
    <n v="0.5"/>
    <n v="4.4000000000000004"/>
    <n v="35024"/>
    <n v="175084976"/>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s v="Boat Rockerz 550 Over Ear Bluetooth Headphones With Upto 20 Hours Playback, 50Mm Drivers, Soft Padded Ear Cushions And Physical Noise Isolation, Without Mic (Black)"/>
    <x v="70"/>
    <n v="1799"/>
    <n v="4999"/>
    <n v="3200"/>
    <n v="64.0128025605121"/>
    <n v="0.64"/>
    <n v="4.0999999999999996"/>
    <n v="55192"/>
    <n v="275904808"/>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s v="Xiaomi Mi Wired In Ear Earphones With Mic Basic With Ultra Deep Bass &amp; Aluminum Alloy Sound Chamber (Black)"/>
    <x v="24"/>
    <n v="429"/>
    <n v="599"/>
    <n v="170"/>
    <n v="28.380634390651082"/>
    <n v="0.28000000000000003"/>
    <n v="4.0999999999999996"/>
    <n v="119466"/>
    <n v="71560134"/>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s v="Zodo 8. 5 Inch Lcd E-Writer Electronic Writing Pad/Tablet Drawing Board (Paperless Memo Digital Tablet)"/>
    <x v="46"/>
    <n v="100"/>
    <n v="499"/>
    <n v="399"/>
    <n v="79.959919839679358"/>
    <n v="0.8"/>
    <n v="3.5"/>
    <n v="9638"/>
    <n v="4809362"/>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s v="Zebronics Zeb-Km2100 Multimedia Usb Keyboard Comes With 114 Keys Including 12 Dedicated Multimedia Keys &amp; With Rupee Key"/>
    <x v="49"/>
    <n v="329"/>
    <n v="399"/>
    <n v="70"/>
    <n v="17.543859649122805"/>
    <n v="0.18"/>
    <n v="3.6"/>
    <n v="33735"/>
    <n v="13460265"/>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79Y6JZC8"/>
    <s v="Zebronics Zeb-Comfort Wired Usb Mouse, 3-Button, 1000 Dpi Optical Sensor, Plug &amp; Play, For Windows/Mac, Black"/>
    <x v="45"/>
    <n v="139"/>
    <n v="299"/>
    <n v="160"/>
    <n v="53.511705685618729"/>
    <n v="0.54"/>
    <n v="3.8"/>
    <n v="3044"/>
    <n v="910156"/>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s v="Boat Rockerz 370 On Ear Bluetooth Headphones With Upto 12 Hours Playtime, Cozy Padded Earcups And Bluetooth V5.0, With Mic (Buoyant Black)"/>
    <x v="39"/>
    <n v="1199"/>
    <n v="2499"/>
    <n v="1300"/>
    <n v="52.020808323329334"/>
    <n v="0.52"/>
    <n v="4"/>
    <n v="33584"/>
    <n v="83926416"/>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s v="Zebronics Zeb-Astra 20 Wireless Bt V5.0 Portable Speaker With 10W Rms Output, Tws, 10H Backup Approx, Built In Rechargeable Battery Fm Radio, Aux, Msd, Usb, Call Function And Dual 52Mm Drivers Multi"/>
    <x v="71"/>
    <n v="1049"/>
    <n v="2299"/>
    <n v="1250"/>
    <n v="54.371465854719446"/>
    <n v="0.54"/>
    <n v="3.9"/>
    <n v="1779"/>
    <n v="4089921"/>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8MTCKDYN"/>
    <s v="Gizga Essentials Spiral Cable Protector Cord Saver For Mac Charger, Iphone Charger, Wire Protector, Lightweight Durable Flexible Wire Winder For Charging Cables, Data Cables, Earphones, Pack Of 10"/>
    <x v="33"/>
    <n v="119"/>
    <n v="299"/>
    <n v="180"/>
    <n v="60.200668896321076"/>
    <n v="0.6"/>
    <n v="4.0999999999999996"/>
    <n v="5999"/>
    <n v="1793701"/>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s v="B00LVMTA2A"/>
    <s v="Panasonic Cr-2032/5Be Lithium Coin Battery - Pack Of 5"/>
    <x v="72"/>
    <n v="225"/>
    <n v="250"/>
    <n v="25"/>
    <n v="10"/>
    <n v="0.1"/>
    <n v="4.4000000000000004"/>
    <n v="26556"/>
    <n v="6639000"/>
    <s v="Made in Indonesia, (thankfully not China).,Good for long use of remote,üëè,Battery works as replacement,Serves the purpose, Good seller, Good battery life,Good. Worked for my Ertiga Car Key remote,Working good,Works flawlessly. Good Battery Backup:Good packaging."/>
  </r>
  <r>
    <s v="B07TR5HSR9"/>
    <s v="Memeho¬Æ Smart Standard Multi-Purpose Laptop Table With Dock Stand/Study Table/Bed Table/Foldable And Portable/Ergonomic &amp; Rounded Edges/Non-Slip Legs/Engineered Wood With Cup Holder (Black)"/>
    <x v="47"/>
    <n v="656"/>
    <n v="1499"/>
    <n v="843"/>
    <n v="56.237491661107406"/>
    <n v="0.56000000000000005"/>
    <n v="4.3"/>
    <n v="25903"/>
    <n v="38828597"/>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s v="Sandisk Ultra Dual Drive Go Usb Type C Pendrive For Mobile (Black, 128 Gb, 5Y - Sdddc3-128G-I35)"/>
    <x v="44"/>
    <n v="1109"/>
    <n v="2800"/>
    <n v="1691"/>
    <n v="60.392857142857146"/>
    <n v="0.6"/>
    <n v="4.3"/>
    <n v="53464"/>
    <n v="149699200"/>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96VF5YYF"/>
    <s v="Boat Xtend Smartwatch With Alexa Built-In, 1.69‚Äù Hd Display, Multiple Watch Faces, Stress Monitor, Heart &amp; Spo2 Monitoring, 14 Sports Modes, Sleep Monitor, 5 Atm &amp; 7 Days Battery(Pitch Black)"/>
    <x v="19"/>
    <n v="2999"/>
    <n v="7990"/>
    <n v="4991"/>
    <n v="62.465581977471842"/>
    <n v="0.62"/>
    <n v="4.0999999999999996"/>
    <n v="48448"/>
    <n v="387099520"/>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8QJJCY2Q"/>
    <s v="Tizum Mouse Pad/ Computer Mouse Mat With Anti-Slip Rubber Base | Smooth Mouse Control | Spill-Resistant Surface For Laptop, Notebook, Macbook, Gaming, Laser/ Optical Mouse, 9.4‚Äùx 7.9‚Äù, Multicolored"/>
    <x v="65"/>
    <n v="169"/>
    <n v="299"/>
    <n v="130"/>
    <n v="43.478260869565219"/>
    <n v="0.43"/>
    <n v="4.4000000000000004"/>
    <n v="5176"/>
    <n v="1547624"/>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s v="Epson 003 65 Ml For Ecotank L1110/L3100/L3101/L3110/L3115/L3116/L3150/L3151/L3152/L3156/L5190 Black Ink Bottle"/>
    <x v="61"/>
    <n v="309"/>
    <n v="404"/>
    <n v="95"/>
    <n v="23.514851485148512"/>
    <n v="0.24"/>
    <n v="4.4000000000000004"/>
    <n v="8614"/>
    <n v="3480056"/>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s v="Zebronics Zeb-Thunder Bluetooth Wireless Over Ear Headphone Fm, Msd, 9 Hrs Playback With Mic (Black)"/>
    <x v="39"/>
    <n v="599"/>
    <n v="1399"/>
    <n v="800"/>
    <n v="57.183702644746248"/>
    <n v="0.56999999999999995"/>
    <n v="3.8"/>
    <n v="60026"/>
    <n v="83976374"/>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s v="Quantum Qhm-7406 Full-Sized Keyboard With () Rupee Symbol, Hotkeys And 3-Pieces Led Function For Desktop/Laptop/Smart Tv Spill-Resistant Wired Usb Keyboard With 10 Million Keystrokes Lifespan (Black)"/>
    <x v="49"/>
    <n v="299"/>
    <n v="599"/>
    <n v="300"/>
    <n v="50.083472454090149"/>
    <n v="0.5"/>
    <n v="3.8"/>
    <n v="3066"/>
    <n v="1836534"/>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s v="Striff Laptop Tabletop Stand, Fold-Up, Adjustable, Ventilated, Portable Holder For Desk, Aluminum Foldable Laptop Ergonomic Compatibility With Up To 15.6-Inch Laptop, All Mac, Tab, And Mobile (Silver)"/>
    <x v="47"/>
    <n v="449"/>
    <n v="999"/>
    <n v="550"/>
    <n v="55.055055055055057"/>
    <n v="0.55000000000000004"/>
    <n v="4"/>
    <n v="2102"/>
    <n v="2099898"/>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s v="Logitech M221 Wireless Mouse, Silent Buttons, 2.4 Ghz With Usb Mini Receiver, 1000 Dpi Optical Tracking, 18-Month Battery Life, Ambidextrous Pc / Mac / Laptop - Charcoal Grey"/>
    <x v="45"/>
    <n v="799"/>
    <n v="1295"/>
    <n v="496"/>
    <n v="38.301158301158303"/>
    <n v="0.38"/>
    <n v="4.4000000000000004"/>
    <n v="34852"/>
    <n v="45133340"/>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7KSMBL2H"/>
    <s v="Amazonbasics Flexible Premium Hdmi Cable (Black, 4K@60Hz, 18Gbps), 3-Foot"/>
    <x v="2"/>
    <n v="219"/>
    <n v="700"/>
    <n v="481"/>
    <n v="68.714285714285722"/>
    <n v="0.69"/>
    <n v="4.4000000000000004"/>
    <n v="426972"/>
    <n v="2988804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0LZLQ624"/>
    <s v="Classmate Soft Cover 6 Subject Spiral Binding Notebook, Single Line, 300 Pages"/>
    <x v="73"/>
    <n v="157"/>
    <n v="160"/>
    <n v="3"/>
    <n v="1.875"/>
    <n v="0.02"/>
    <n v="4.5"/>
    <n v="8618"/>
    <n v="1378880"/>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9GB5B4BK"/>
    <s v="Hp 150 Wireless Usb Mouse With Ergonomic And Ambidextrous Design, 1600 Dpi Optical Tracking, 2.4 Ghz Wireless Connectivity, Dual-Function Scroll Wheel And 12 Month Long Battery Life. 3-Years Warranty."/>
    <x v="45"/>
    <n v="599"/>
    <n v="899"/>
    <n v="300"/>
    <n v="33.370411568409338"/>
    <n v="0.33"/>
    <n v="4"/>
    <n v="4018"/>
    <n v="3612182"/>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s v="Duracell Rechargeable Aa 1300Mah Batteries, 4Pcs"/>
    <x v="74"/>
    <n v="479"/>
    <n v="599"/>
    <n v="120"/>
    <n v="20.033388981636062"/>
    <n v="0.2"/>
    <n v="4.3"/>
    <n v="11687"/>
    <n v="7000513"/>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9PL79D2X"/>
    <s v="Boat Airdopes 181 In-Ear True Wireless Earbuds With Enx  Tech, Beast  Mode(Low Latency Upto 60Ms) For Gaming, With Mic, Asap  Charge, 20H Playtime, Bluetooth V5.2, Ipx4 &amp; Iwp (Cool Grey)"/>
    <x v="24"/>
    <n v="1598"/>
    <n v="2990"/>
    <n v="1392"/>
    <n v="46.555183946488292"/>
    <n v="0.47"/>
    <n v="3.8"/>
    <n v="11015"/>
    <n v="32934850"/>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s v="Tp-Link Usb Bluetooth Adapter For Pc, 5.0 Bluetooth Dongle Receiver (Ub500) Supports Windows 11/10/8.1/7 For Desktop, Laptop, Mouse, Keyboard, Printers, Headsets, Speakers, Ps4/ Xbox Controllers"/>
    <x v="75"/>
    <n v="599"/>
    <n v="899"/>
    <n v="300"/>
    <n v="33.370411568409338"/>
    <n v="0.33"/>
    <n v="4.3"/>
    <n v="95116"/>
    <n v="85509284"/>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4PJSSQ1"/>
    <s v="Sandisk Ultra Dual Drive Luxe Usb Type C Flash Drive (Silver, 128 Gb, 5Y - Sdddc4-128G-I35)"/>
    <x v="44"/>
    <n v="1299"/>
    <n v="3000"/>
    <n v="1701"/>
    <n v="56.699999999999996"/>
    <n v="0.56999999999999995"/>
    <n v="4.3"/>
    <n v="23022"/>
    <n v="69066000"/>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R25DP7"/>
    <s v="Noise Colorfit Pulse Smartwatch With 3.56 Cm (1.4&quot;) Full Touch Hd Display, Spo2, Heart Rate, Sleep Monitors &amp; 10-Day Battery - Jet Black"/>
    <x v="19"/>
    <n v="1599"/>
    <n v="4999"/>
    <n v="3400"/>
    <n v="68.013602720544114"/>
    <n v="0.68"/>
    <n v="4"/>
    <n v="67951"/>
    <n v="339687049"/>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s v="B097C564GC"/>
    <s v="Rts [2 Pack] Mini Usb C Type C Adapter Plug, Type C Female To Usb A Male Charger Charging Cable Adapter Converter Compatible For Iphone, Samsung S20 Ultra/S21/S10/S8/S9/Macbook Pro Ipad Silver"/>
    <x v="76"/>
    <n v="294"/>
    <n v="4999"/>
    <n v="4705"/>
    <n v="94.118823764752946"/>
    <n v="0.94"/>
    <n v="4.3"/>
    <n v="4426"/>
    <n v="22125574"/>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s v="Hp 682 Black Original Ink Cartridge"/>
    <x v="61"/>
    <n v="828"/>
    <n v="861"/>
    <n v="33"/>
    <n v="3.8327526132404177"/>
    <n v="0.04"/>
    <n v="4.2"/>
    <n v="4567"/>
    <n v="3932187"/>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s v="Logitech H111 Wired On Ear Headphones With Mic Black"/>
    <x v="39"/>
    <n v="745"/>
    <n v="795"/>
    <n v="50"/>
    <n v="6.2893081761006293"/>
    <n v="0.06"/>
    <n v="4"/>
    <n v="13797"/>
    <n v="10968615"/>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s v="Digitek Dtr 550 Lw (67 Inch) Tripod For Dslr, Camera |Operating Height: 5.57 Feet | Maximum Load Capacity Up To 4.5Kg | Portable Lightweight Aluminum Tripod With 360 Degree Ball Head | Carry Bag Included (Black) (Dtr 550Lw)"/>
    <x v="77"/>
    <n v="1549"/>
    <n v="2495"/>
    <n v="946"/>
    <n v="37.915831663326657"/>
    <n v="0.38"/>
    <n v="4.4000000000000004"/>
    <n v="15137"/>
    <n v="37766815"/>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A0VCJPI"/>
    <s v="Tp-Link Tl-Wa850Re Single_Band 300Mbps Rj45 Wireless Range Extender, Broadband/Wi-Fi Extender, Wi-Fi Booster/Hotspot With 1 Ethernet Port, Plug And Play, Built-In Access Point Mode, White"/>
    <x v="59"/>
    <n v="1469"/>
    <n v="2499"/>
    <n v="1030"/>
    <n v="41.216486594637857"/>
    <n v="0.41"/>
    <n v="4.2"/>
    <n v="156638"/>
    <n v="391438362"/>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s v="Coi Note Pad/Memo Book With Sticky Notes &amp; Clip Holder With Pen For Gifting"/>
    <x v="78"/>
    <n v="198"/>
    <n v="800"/>
    <n v="602"/>
    <n v="75.25"/>
    <n v="0.75"/>
    <n v="4.0999999999999996"/>
    <n v="9344"/>
    <n v="7475200"/>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s v="Fujifilm Instax Mini Single Pack 10 Sheets Instant Film For Fuji Instant Cameras"/>
    <x v="79"/>
    <n v="549"/>
    <n v="549"/>
    <n v="0"/>
    <n v="0"/>
    <n v="0"/>
    <n v="4.5"/>
    <n v="4875"/>
    <n v="2676375"/>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B3MWYCHQ"/>
    <s v="Fire-Boltt Ring 3 Smart Watch 1.8 Biggest Display With Advanced Bluetooth Calling Chip, Voice Assistance,118 Sports Modes, In Built Calculator &amp; Games, Spo2, Heart Rate Monitoring"/>
    <x v="19"/>
    <n v="2999"/>
    <n v="9999"/>
    <n v="7000"/>
    <n v="70.007000700070009"/>
    <n v="0.7"/>
    <n v="4.2"/>
    <n v="20881"/>
    <n v="208789119"/>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DG9VNWB"/>
    <s v="Samsung Galaxy Watch4 Bluetooth(4.4 Cm, Black, Compatible With Android Only)"/>
    <x v="19"/>
    <n v="12000"/>
    <n v="29999"/>
    <n v="17999"/>
    <n v="59.998666622220739"/>
    <n v="0.6"/>
    <n v="4.3"/>
    <n v="4744"/>
    <n v="142315256"/>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s v="Noise Buds Vs104 Bluetooth Truly Wireless In Ear Earbuds With Mic, 30-Hours Of Playtime, Instacharge, 13Mm Driver And Hyper Sync (Charcoal Black)"/>
    <x v="24"/>
    <n v="1299"/>
    <n v="3499"/>
    <n v="2200"/>
    <n v="62.875107173478142"/>
    <n v="0.63"/>
    <n v="3.9"/>
    <n v="12452"/>
    <n v="43569548"/>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s v="Duracell Ultra Alkaline Aaa Battery, 8 Pcs"/>
    <x v="51"/>
    <n v="269"/>
    <n v="315"/>
    <n v="46"/>
    <n v="14.603174603174605"/>
    <n v="0.15"/>
    <n v="4.5"/>
    <n v="17810"/>
    <n v="5610150"/>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s v="Jbl C200Si, Premium In Ear Wired Earphones With Mic, Signature Sound, One Button Multi-Function Remote, Angled Earbuds For Comfort Fit (Blue)"/>
    <x v="24"/>
    <n v="799"/>
    <n v="1499"/>
    <n v="700"/>
    <n v="46.697798532354902"/>
    <n v="0.47"/>
    <n v="4.0999999999999996"/>
    <n v="53648"/>
    <n v="80418352"/>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s v="Acer Ek220Q 21.5 Inch (54.61 Cm) Full Hd (1920X1080) Va Panel Lcd Monitor With Led Back Light I 250 Nits I Hdmi, Vga Ports I Eye Care Features Like Bluelight Shield, Flickerless &amp; Comfy View (Black)"/>
    <x v="80"/>
    <n v="6299"/>
    <n v="13750"/>
    <n v="7451"/>
    <n v="54.189090909090908"/>
    <n v="0.54"/>
    <n v="4.2"/>
    <n v="2014"/>
    <n v="27692500"/>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s v="E-Cosmos 5V 1.2W Portable Flexible Usb Led Light (Colors May Vary, Small) - Set Of 2 Pieces"/>
    <x v="81"/>
    <n v="59"/>
    <n v="59"/>
    <n v="0"/>
    <n v="0"/>
    <n v="0"/>
    <n v="3.8"/>
    <n v="5958"/>
    <n v="351522"/>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s v="Boat Dual Port Rapid Car Charger (Qualcomm Certified) With Quick Charge 3.0 + Free Micro Usb Cable - (Black)"/>
    <x v="25"/>
    <n v="571"/>
    <n v="999"/>
    <n v="428"/>
    <n v="42.842842842842842"/>
    <n v="0.43"/>
    <n v="4.3"/>
    <n v="38221"/>
    <n v="38182779"/>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s v="Zebronics Zeb-County 3W Wireless Bluetooth Portable Speaker With Supporting Carry Handle, Usb, Sd Card, Aux, Fm &amp; Call Function. (Green)"/>
    <x v="71"/>
    <n v="549"/>
    <n v="999"/>
    <n v="450"/>
    <n v="45.045045045045043"/>
    <n v="0.45"/>
    <n v="3.9"/>
    <n v="64705"/>
    <n v="64640295"/>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7KR5P3YD"/>
    <s v="Zebronics Wired Keyboard And Mouse Combo With 104 Keys And A Usb Mouse With 1200 Dpi - Judwaa 750"/>
    <x v="54"/>
    <n v="448"/>
    <n v="699"/>
    <n v="251"/>
    <n v="35.908440629470675"/>
    <n v="0.36"/>
    <n v="3.9"/>
    <n v="17348"/>
    <n v="12126252"/>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s v="Jbl Tune 215Bt, 16 Hrs Playtime With Quick Charge, In Ear Bluetooth Wireless Earphones With Mic, 12.5Mm Premium Earbuds With Pure Bass, Bt 5.0, Dual Pairing, Type C &amp; Voice Assistant Support (Black)"/>
    <x v="24"/>
    <n v="1499"/>
    <n v="2999"/>
    <n v="1500"/>
    <n v="50.016672224074689"/>
    <n v="0.5"/>
    <n v="3.7"/>
    <n v="87798"/>
    <n v="263306202"/>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s v="Gizga Essentials Professional 3-In-1 Cleaning Kit For Camera, Lens, Binocular, Laptop, Tv, Monitor, Smartphone, Tablet (Includes: Cleaning Liquid 100Ml, Plush Microfiber Cloth, Dust Removal Brush)"/>
    <x v="82"/>
    <n v="299"/>
    <n v="499"/>
    <n v="200"/>
    <n v="40.080160320641284"/>
    <n v="0.4"/>
    <n v="4.2"/>
    <n v="24432"/>
    <n v="12191568"/>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s v="Sandisk Ultra Dual 64 Gb Usb 3.0 Otg Pen Drive (Black)"/>
    <x v="44"/>
    <n v="579"/>
    <n v="1400"/>
    <n v="821"/>
    <n v="58.642857142857139"/>
    <n v="0.59"/>
    <n v="4.3"/>
    <n v="189104"/>
    <n v="264745600"/>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s v="Tp-Link Tapo 360¬∞ 2Mp 1080P Full Hd Pan/Tilt Home Security Wi-Fi Smart Camera| Alexa Enabled| 2-Way Audio| Night Vision| Motion Detection| Sound And Light Alarm| Indoor Cctv (Tapo C200) White"/>
    <x v="83"/>
    <n v="2499"/>
    <n v="3299"/>
    <n v="800"/>
    <n v="24.249772658381328"/>
    <n v="0.24"/>
    <n v="4.2"/>
    <n v="93112"/>
    <n v="307176488"/>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s v="Boat Airdopes 171 In Ear Bluetooth True Wireless Earbuds With Upto 13 Hours Battery, Ipx4, Bluetooth V5.0, Dual Tone Finish With Mic (Mysterious Blue)"/>
    <x v="24"/>
    <n v="1199"/>
    <n v="5999"/>
    <n v="4800"/>
    <n v="80.013335555925991"/>
    <n v="0.8"/>
    <n v="3.9"/>
    <n v="47521"/>
    <n v="285078479"/>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s v="Duracell Plus Aaa Rechargeable Batteries (750 Mah) Pack Of 4"/>
    <x v="74"/>
    <n v="399"/>
    <n v="499"/>
    <n v="100"/>
    <n v="20.040080160320642"/>
    <n v="0.2"/>
    <n v="4.3"/>
    <n v="27201"/>
    <n v="13573299"/>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03L62T7W"/>
    <s v="Logitech B100 Wired Usb Mouse, 3 Yr Warranty, 800 Dpi Optical Tracking, Ambidextrous Pc/Mac/Laptop - Black"/>
    <x v="45"/>
    <n v="279"/>
    <n v="375"/>
    <n v="96"/>
    <n v="25.6"/>
    <n v="0.26"/>
    <n v="4.3"/>
    <n v="31534"/>
    <n v="11825250"/>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s v="Noise Pulse Buzz 1.69&quot; Bluetooth Calling Smart Watch With Call Function, 150 Watch Faces, 60 Sports Modes, Spo2 &amp; Heart Rate Monitoring, Calling Smart Watch For Men &amp; Women - Jet Black"/>
    <x v="19"/>
    <n v="2499"/>
    <n v="4999"/>
    <n v="2500"/>
    <n v="50.010002000400078"/>
    <n v="0.5"/>
    <n v="3.9"/>
    <n v="7571"/>
    <n v="37847429"/>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s v="Classmate 2100117 Soft Cover 6 Subject Spiral Binding Notebook, Single Line, 300 Pages"/>
    <x v="73"/>
    <n v="137"/>
    <n v="160"/>
    <n v="23"/>
    <n v="14.374999999999998"/>
    <n v="0.14000000000000001"/>
    <n v="4.4000000000000004"/>
    <n v="6537"/>
    <n v="1045920"/>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0NNQMYNE"/>
    <s v="Aircase Rugged Hard Drive Case For 2.5-Inch Western Digital, Seagate, Toshiba, Portable Storage Shell For Gadget Hard Disk Usb Cable Power Bank Mobile Charger Earphone, Waterproof (Black)"/>
    <x v="66"/>
    <n v="299"/>
    <n v="499"/>
    <n v="200"/>
    <n v="40.080160320641284"/>
    <n v="0.4"/>
    <n v="4.5"/>
    <n v="21010"/>
    <n v="10483990"/>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s v="Noise Buds Vs402 Truly Wireless In Ear Earbuds, 35-Hours Of Playtime, Instacharge, Quad Mic With Enc, Hyper Sync, Low Latency, 10Mm Driver, Bluetooth V5.3 And Breathing Led Lights (Neon Black)"/>
    <x v="24"/>
    <n v="1799"/>
    <n v="3999"/>
    <n v="2200"/>
    <n v="55.013753438359593"/>
    <n v="0.55000000000000004"/>
    <n v="3.9"/>
    <n v="3517"/>
    <n v="14064483"/>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s v="Jbl Go 2, Wireless Portable Bluetooth Speaker With Mic, Jbl Signature Sound, Vibrant Color Options With Ipx7 Waterproof &amp; Aux (Blue)"/>
    <x v="71"/>
    <n v="1999"/>
    <n v="2999"/>
    <n v="1000"/>
    <n v="33.344448149383126"/>
    <n v="0.33"/>
    <n v="4.3"/>
    <n v="63899"/>
    <n v="191633101"/>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7Z3K96FR"/>
    <s v="Robustrion Tempered Glass Screen Protector For Ipad 10.2 Inch 9Th Gen Generation 2021 8Th Gen 2020 7Th Gen 2019"/>
    <x v="84"/>
    <n v="399"/>
    <n v="1499"/>
    <n v="1100"/>
    <n v="73.382254836557706"/>
    <n v="0.73"/>
    <n v="4.0999999999999996"/>
    <n v="5730"/>
    <n v="8589270"/>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s v="Redgear Pro Wireless Gamepad With 2.4Ghz Wireless Technology, Integrated Dual Intensity Motor, Illuminated Keys For Pc(Compatible With Windows 7/8/8.1/10 Only)"/>
    <x v="85"/>
    <n v="1699"/>
    <n v="3999"/>
    <n v="2300"/>
    <n v="57.514378594648662"/>
    <n v="0.57999999999999996"/>
    <n v="4.2"/>
    <n v="25488"/>
    <n v="101926512"/>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s v="Logitech M235 Wireless Mouse, 1000 Dpi Optical Tracking, 12 Month Life Battery, Compatible With Windows, Mac, Chromebook/Pc/Laptop"/>
    <x v="45"/>
    <n v="699"/>
    <n v="995"/>
    <n v="296"/>
    <n v="29.748743718592962"/>
    <n v="0.3"/>
    <n v="4.5"/>
    <n v="54405"/>
    <n v="54132975"/>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1HGCLUH6"/>
    <s v="Tp-Link N300 Wifi Wireless Router Tl-Wr845N | 300Mbps Wi-Fi Speed | Three 5Dbi High Gain Antennas | Ipv6 Compatible | Ap/Re/Wisp Mode | Parental Control | Guest Network"/>
    <x v="69"/>
    <n v="1149"/>
    <n v="1699"/>
    <n v="550"/>
    <n v="32.371983519717482"/>
    <n v="0.32"/>
    <n v="4.2"/>
    <n v="122478"/>
    <n v="208090122"/>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s v="Logitech Mk240 Nano Wireless Usb Keyboard And Mouse Set, 12 Function Keys 2.4Ghz Wireless, 1000Dpi, Spill-Resistant Design, Pc/Mac, Black/Chartreuse Yellow"/>
    <x v="54"/>
    <n v="1495"/>
    <n v="1995"/>
    <n v="500"/>
    <n v="25.062656641604008"/>
    <n v="0.25"/>
    <n v="4.3"/>
    <n v="7241"/>
    <n v="14445795"/>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s v="Callas Multipurpose Foldable Laptop Table With Cup Holder | Drawer | Mac Holder | Table Holder Study Table, Breakfast Table, Foldable And Portable/Ergonomic &amp; Rounded Edges/Non-Slip Legs (Wa-27-Black)"/>
    <x v="47"/>
    <n v="849"/>
    <n v="4999"/>
    <n v="4150"/>
    <n v="83.016603320664132"/>
    <n v="0.83"/>
    <n v="4"/>
    <n v="20457"/>
    <n v="102264543"/>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s v="Casio Mj-12D 150 Steps Check And Correct Desktop Calculator"/>
    <x v="86"/>
    <n v="440"/>
    <n v="440"/>
    <n v="0"/>
    <n v="0"/>
    <n v="0"/>
    <n v="4.5"/>
    <n v="8610"/>
    <n v="3788400"/>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9Z28BQZT"/>
    <s v="Amazon Basics Multipurpose Foldable Laptop Table With Cup Holder, Brown"/>
    <x v="47"/>
    <n v="599"/>
    <n v="3999"/>
    <n v="3400"/>
    <n v="85.021255313828462"/>
    <n v="0.85"/>
    <n v="3.9"/>
    <n v="1087"/>
    <n v="4346913"/>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s v="Kanget [2 Pack] Type C Female To Usb A Male Charger | Charging Cable Adapter Converter Compatible For Iphone 14, 13, 12,11 Pro Max/Mini/Xr/Xs/X/Se, Samsung S20 Ultra/S21/S10/S8/S9/Macbook Pro Ipad (Grey)"/>
    <x v="76"/>
    <n v="149"/>
    <n v="399"/>
    <n v="250"/>
    <n v="62.656641604010019"/>
    <n v="0.63"/>
    <n v="4"/>
    <n v="1540"/>
    <n v="614460"/>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s v="Amazon Basics Magic Slate 8.5-Inch Lcd Writing Tablet With Stylus Pen, For Drawing, Playing, Noting By Kids &amp; Adults, Black"/>
    <x v="46"/>
    <n v="289"/>
    <n v="999"/>
    <n v="710"/>
    <n v="71.071071071071074"/>
    <n v="0.71"/>
    <n v="4.0999999999999996"/>
    <n v="401"/>
    <n v="400599"/>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s v="Zebronics Zeb-90Hb Usb Hub, 4 Ports, Pocket Sized, Plug &amp; Play, For Laptop &amp; Computers"/>
    <x v="87"/>
    <n v="179"/>
    <n v="499"/>
    <n v="320"/>
    <n v="64.128256513026045"/>
    <n v="0.64"/>
    <n v="3.4"/>
    <n v="9385"/>
    <n v="4683115"/>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s v="Noise Colorfit Pro 2 Full Touch Control Smart Watch With 35G Weight &amp; Upgraded Lcd Display,Ip68 Waterproof,Heart Rate Monitor,Sleep &amp; Step Tracker,Call &amp; Message Alerts &amp; Long Battery Life (Jet Black)"/>
    <x v="19"/>
    <n v="1499"/>
    <n v="4999"/>
    <n v="3500"/>
    <n v="70.014002800560121"/>
    <n v="0.7"/>
    <n v="4"/>
    <n v="92588"/>
    <n v="462847412"/>
    <s v="I really like this product. Gifted to my sister, and she likes it,Great ‚åö,Good product,Nice üëç,Thik hai,In this price range it's ok product,Color so nice..I loved it,Need some more features:("/>
  </r>
  <r>
    <s v="B08VRMK55F"/>
    <s v="Zebronics Zeb Buds C2 In Ear Type C Wired Earphones With Mic, Braided 1.2 Metre Cable, Metallic Design, 10Mm Drivers, In Line Mic &amp; Volume Controller (Blue)"/>
    <x v="24"/>
    <n v="399"/>
    <n v="699"/>
    <n v="300"/>
    <n v="42.918454935622321"/>
    <n v="0.43"/>
    <n v="3.4"/>
    <n v="3454"/>
    <n v="2414346"/>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s v="Redgear A-15 Wired Gaming Mouse With Upto 6400 Dpi, Rgb &amp; Driver Customization For Pc(Black)"/>
    <x v="63"/>
    <n v="599"/>
    <n v="799"/>
    <n v="200"/>
    <n v="25.031289111389238"/>
    <n v="0.25"/>
    <n v="4.3"/>
    <n v="15790"/>
    <n v="12616210"/>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s v="Jbl Commercial Cslm20B Auxiliary Omnidirectional Lavalier Microphone With Battery For Content Creation, Voiceover/Dubbing, Recording (Black,Small)"/>
    <x v="88"/>
    <n v="949"/>
    <n v="2000"/>
    <n v="1051"/>
    <n v="52.55"/>
    <n v="0.53"/>
    <n v="3.9"/>
    <n v="14969"/>
    <n v="29938000"/>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s v="Fire-Boltt India'S No 1 Smartwatch Brand Ring Bluetooth Calling With Spo2 &amp; 1.7‚Äù Metal Body With Blood Oxygen Monitoring, Continuous Heart Rate, Full Touch &amp; Multiple Watch Faces"/>
    <x v="19"/>
    <n v="2499"/>
    <n v="9999"/>
    <n v="7500"/>
    <n v="75.00750075007501"/>
    <n v="0.75"/>
    <n v="4.0999999999999996"/>
    <n v="42139"/>
    <n v="421347861"/>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s v="Eveready Red 1012 Aaa Batteries - Pack Of 10"/>
    <x v="51"/>
    <n v="159"/>
    <n v="180"/>
    <n v="21"/>
    <n v="11.666666666666666"/>
    <n v="0.12"/>
    <n v="4.3"/>
    <n v="989"/>
    <n v="178020"/>
    <s v="Nive,very good batteries received,Like,Good product, Good seller,Durable life,Great productAnd good packageNo damage,Good,Value for money. Delivered timely. Go for it."/>
  </r>
  <r>
    <s v="B0B2DD66GS"/>
    <s v="Sandisk Extreme Microsd Uhs I Card 128Gb For 4K Video On Smartphones,Action Cams 190Mb/S Read,90Mb/S Write"/>
    <x v="22"/>
    <n v="1329"/>
    <n v="2900"/>
    <n v="1571"/>
    <n v="54.172413793103445"/>
    <n v="0.54"/>
    <n v="4.5"/>
    <n v="19624"/>
    <n v="56909600"/>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s v="Portronics Mport 31C 4-In-1 Usb Hub (Type C To 4 Usb-A Ports) With Fast Data Transfer"/>
    <x v="87"/>
    <n v="570"/>
    <n v="999"/>
    <n v="429"/>
    <n v="42.942942942942942"/>
    <n v="0.43"/>
    <n v="4.2"/>
    <n v="3201"/>
    <n v="3197799"/>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s v="Infinity (Jbl Fuze Pint, Wireless Ultra Portable Mini Speaker With Mic, Deep Bass, Dual Equalizer, Bluetooth 5.0 With Voice Assistant Support For Mobiles (Black)"/>
    <x v="89"/>
    <n v="899"/>
    <n v="1999"/>
    <n v="1100"/>
    <n v="55.027513756878442"/>
    <n v="0.55000000000000004"/>
    <n v="4.0999999999999996"/>
    <n v="30469"/>
    <n v="60907531"/>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s v="Aircase Protective Laptop Bag Sleeve Fits Upto 13.3&quot; Laptop/ Macbook, Wrinkle Free, Padded, Waterproof Light Neoprene Case Cover Pouch, For Men &amp; Women, Black- 6 Months Warranty"/>
    <x v="90"/>
    <n v="449"/>
    <n v="999"/>
    <n v="550"/>
    <n v="55.055055055055057"/>
    <n v="0.55000000000000004"/>
    <n v="4.4000000000000004"/>
    <n v="9940"/>
    <n v="9930060"/>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s v="Brand Conquer 6 In 1 With Otg, Sd Card Reader, Usb Type C, Usb 3.0 And Micro Usb, For Memory Card | Portable Card Reader | Compatible With Tf, Sd, Micro Sd, Sdhc, Sdxc, Mmc, Rs-Mmc, Micro Sdxc"/>
    <x v="91"/>
    <n v="549"/>
    <n v="999"/>
    <n v="450"/>
    <n v="45.045045045045043"/>
    <n v="0.45"/>
    <n v="4.3"/>
    <n v="7758"/>
    <n v="7750242"/>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s v="Tp-Link Ac750 Dual Band Wireless Cable Router, 4 10/100 Lan + 10/100 Wan Ports, Support Guest Network And Parental Control, 750Mbps Speed Wi-Fi, 3 Antennas (Archer C20) Blue, 2.4 Ghz"/>
    <x v="69"/>
    <n v="1529"/>
    <n v="2399"/>
    <n v="870"/>
    <n v="36.265110462692789"/>
    <n v="0.36"/>
    <n v="4.3"/>
    <n v="68409"/>
    <n v="164113191"/>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s v="Parker Quink Ink Bottle, Blue"/>
    <x v="92"/>
    <n v="100"/>
    <n v="100"/>
    <n v="0"/>
    <n v="0"/>
    <n v="0"/>
    <n v="4.3"/>
    <n v="3095"/>
    <n v="309500"/>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s v="Striff Laptop Stand Adjustable Laptop Computer Stand Multi-Angle Stand Phone Stand Portable Foldable Laptop Riser Notebook Holder Stand Compatible For 9 To 15.6‚Äù Laptops Black(Black)"/>
    <x v="48"/>
    <n v="299"/>
    <n v="1499"/>
    <n v="1200"/>
    <n v="80.053368912608406"/>
    <n v="0.8"/>
    <n v="4.2"/>
    <n v="903"/>
    <n v="1353597"/>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s v="Logitech Mk215 Wireless Keyboard And Mouse Combo For Windows, 2.4 Ghz Wireless, Compact Design, 2-Year Battery Life(Keyboard),5 Month Battery Life(Mouse) Pc/Laptop- Black"/>
    <x v="54"/>
    <n v="1295"/>
    <n v="1795"/>
    <n v="500"/>
    <n v="27.855153203342621"/>
    <n v="0.28000000000000003"/>
    <n v="4.0999999999999996"/>
    <n v="25771"/>
    <n v="46258945"/>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s v="Boat Bassheads 225 In Ear Wired Earphones With Mic(Blue)"/>
    <x v="24"/>
    <n v="699"/>
    <n v="999"/>
    <n v="300"/>
    <n v="30.03003003003003"/>
    <n v="0.3"/>
    <n v="4.0999999999999996"/>
    <n v="273189"/>
    <n v="272915811"/>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s v="Luxor 5 Subject Single Ruled Notebook - A4, 70 Gsm, 300 Pages"/>
    <x v="93"/>
    <n v="252"/>
    <n v="315"/>
    <n v="63"/>
    <n v="20"/>
    <n v="0.2"/>
    <n v="4.5"/>
    <n v="3785"/>
    <n v="1192275"/>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s v="Duracell Chhota Power Aa Battery Set Of 10 Pcs"/>
    <x v="51"/>
    <n v="190"/>
    <n v="220"/>
    <n v="30"/>
    <n v="13.636363636363635"/>
    <n v="0.14000000000000001"/>
    <n v="4.4000000000000004"/>
    <n v="2866"/>
    <n v="630520"/>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s v="Zebronics Zeb-Transformer Gaming Keyboard And Mouse Combo (Usb, Braided Cable)"/>
    <x v="54"/>
    <n v="1299"/>
    <n v="1599"/>
    <n v="300"/>
    <n v="18.761726078799249"/>
    <n v="0.19"/>
    <n v="4.3"/>
    <n v="27223"/>
    <n v="43529577"/>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s v="Sandisk Ultra 64 Gb Usb Pen Drives (Sdddc2-064G-I35, Black, Silver)"/>
    <x v="44"/>
    <n v="729"/>
    <n v="1650"/>
    <n v="921"/>
    <n v="55.81818181818182"/>
    <n v="0.56000000000000005"/>
    <n v="4.3"/>
    <n v="82356"/>
    <n v="135887400"/>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s v="Parker Classic Gold Gold Trim Ball Pen"/>
    <x v="94"/>
    <n v="480"/>
    <n v="600"/>
    <n v="120"/>
    <n v="20"/>
    <n v="0.2"/>
    <n v="4.3"/>
    <n v="5719"/>
    <n v="3431400"/>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949SBKMP"/>
    <s v="Boat Flash Edition Smart Watch With Activity Tracker, Multiple Sports Modes, 1.3&quot; Screen, 170+ Watch Faces, Sleep Monitor, Gesture, Camera &amp; Music Control, Ip68 &amp; 7 Days Battery Life(Lightning Black)"/>
    <x v="19"/>
    <n v="1799"/>
    <n v="6990"/>
    <n v="5191"/>
    <n v="74.263233190271819"/>
    <n v="0.74"/>
    <n v="4"/>
    <n v="26880"/>
    <n v="187891200"/>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s v="B08YD264ZS"/>
    <s v="Tarkan Portable Folding Laptop Desk For Bed, Lapdesk With Handle, Drawer, Cup &amp; Mobile/Tablet Holder For Study, Eating, Work (Black)"/>
    <x v="47"/>
    <n v="999"/>
    <n v="2499"/>
    <n v="1500"/>
    <n v="60.024009603841534"/>
    <n v="0.6"/>
    <n v="4.3"/>
    <n v="1690"/>
    <n v="4223310"/>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0GZLB57U"/>
    <s v="Quantum Rj45 Ethernet Patch Cable/Lan Router Cable With Heavy Duty Gold Plated Connectors Supports Hi-Speed Gigabit Upto 1000Mbps, Waterproof And Durable,1-Year Warranty-32.8 Feet (10 Meters)(White)"/>
    <x v="95"/>
    <n v="238"/>
    <n v="699"/>
    <n v="461"/>
    <n v="65.951359084406292"/>
    <n v="0.66"/>
    <n v="4.4000000000000004"/>
    <n v="8372"/>
    <n v="5852028"/>
    <s v="Using since last  two weeks  .,Good,Good, nice, worth it, perfect,Does its job, the build quality of the wire is good nothing to complain about.,Good quality product works well.,Reasonable price, good quality.,wao wao super speed fast asf,"/>
  </r>
  <r>
    <s v="B07V82W5CN"/>
    <s v="Hp Usb Wireless Spill Resistance Keyboard And Mouse Set With 10M Working Range 2.4G Wireless Technology / 3 Years Warranty (4Sc12Pa), Black"/>
    <x v="54"/>
    <n v="1349"/>
    <n v="2198"/>
    <n v="849"/>
    <n v="38.626023657870789"/>
    <n v="0.39"/>
    <n v="4"/>
    <n v="7113"/>
    <n v="15634374"/>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8HD7JQHX"/>
    <s v="Humble Dynamic Lapel Collar Mic Voice Recording Filter Microphone For Singing Youtube Smartphones, Black"/>
    <x v="88"/>
    <n v="199"/>
    <n v="499"/>
    <n v="300"/>
    <n v="60.120240480961925"/>
    <n v="0.6"/>
    <n v="3.3"/>
    <n v="2804"/>
    <n v="1399196"/>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s v="Boult Audio Omega With 30Db Anc+ Enc, 32H Playtime, 45Ms Latency Gaming Mode, Quad Mic Zen Enc, 3 Equalizer Modes, Anc, Type-C Fast Charging, Ipx5 True Wireless In Ear Bluetooth Earbuds (Black)"/>
    <x v="24"/>
    <n v="1999"/>
    <n v="9999"/>
    <n v="8000"/>
    <n v="80.008000800079998"/>
    <n v="0.8"/>
    <n v="3.7"/>
    <n v="1986"/>
    <n v="19858014"/>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s v="Striff Uph2W Multi Angle Tablet/Mobile Stand. Holder For Iphone, Android, Samsung, Oneplus, Xiaomi. Portable,Foldable Stand.Perfect For Bed,Office, Home,Gift And Desktop (White)"/>
    <x v="31"/>
    <n v="99"/>
    <n v="499"/>
    <n v="400"/>
    <n v="80.160320641282567"/>
    <n v="0.8"/>
    <n v="4.0999999999999996"/>
    <n v="2451"/>
    <n v="1223049"/>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s v="Amazon Basics Wireless Mouse | 2.4 Ghz Connection, 1600 Dpi | Type - C Adapter | Upto 12 Months Of Battery Life | Ambidextrous Design | Suitable For Pc/Mac/Laptop"/>
    <x v="45"/>
    <n v="499"/>
    <n v="1000"/>
    <n v="501"/>
    <n v="50.1"/>
    <n v="0.5"/>
    <n v="5"/>
    <n v="23"/>
    <n v="23000"/>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s v="Crucial Ram 8Gb Ddr4 3200Mhz Cl22 (Or 2933Mhz Or 2666Mhz) Laptop Memory Ct8G4Sfra32A"/>
    <x v="96"/>
    <n v="1792"/>
    <n v="3500"/>
    <n v="1708"/>
    <n v="48.8"/>
    <n v="0.49"/>
    <n v="4.5"/>
    <n v="26194"/>
    <n v="91679000"/>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s v="Apc Back-Ups Bx600C-In 600Va / 360W, 230V, Ups System, An Ideal Power Backup &amp; Protection For Home Office, Desktop Pc &amp; Home Electronics"/>
    <x v="97"/>
    <n v="3299"/>
    <n v="4100"/>
    <n v="801"/>
    <n v="19.536585365853661"/>
    <n v="0.2"/>
    <n v="3.9"/>
    <n v="15783"/>
    <n v="64710300"/>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s v="Luxor 5 Subject Single Ruled Notebook - A5 Size, 70 Gsm, 300 Pages"/>
    <x v="93"/>
    <n v="125"/>
    <n v="180"/>
    <n v="55"/>
    <n v="30.555555555555557"/>
    <n v="0.31"/>
    <n v="4.4000000000000004"/>
    <n v="8053"/>
    <n v="1449540"/>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s v="Zebronics Zeb-Jaguar Wireless Mouse, 2.4Ghz With Usb Nano Receiver, High Precision Optical Tracking, 4 Buttons, Plug &amp; Play, Ambidextrous, For Pc/Mac/Laptop (Black+Grey)"/>
    <x v="45"/>
    <n v="399"/>
    <n v="1190"/>
    <n v="791"/>
    <n v="66.470588235294116"/>
    <n v="0.66"/>
    <n v="4.0999999999999996"/>
    <n v="2809"/>
    <n v="3342710"/>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s v="Boult Audio Truebuds With 30H Playtime, Ipx7 Waterproof, Lightning Boult‚Ñ¢ Type C Fast Charging (10 Min=100Mins), Boomx‚Ñ¢ Tech Rich Bass, Pro+ Calling Hd Mic, Touch Controls In Ear Earbuds Tws (Grey)"/>
    <x v="24"/>
    <n v="1199"/>
    <n v="7999"/>
    <n v="6800"/>
    <n v="85.010626328291039"/>
    <n v="0.85"/>
    <n v="3.6"/>
    <n v="25910"/>
    <n v="207254090"/>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s v="Wembley Lcd Writing Pad/Tab | Writing, Drawing, Reusable, Portable Pad With Colorful Letters | 9 Inch Graphic Tablet (Assorted)"/>
    <x v="46"/>
    <n v="235"/>
    <n v="1599"/>
    <n v="1364"/>
    <n v="85.30331457160726"/>
    <n v="0.85"/>
    <n v="3.8"/>
    <n v="1173"/>
    <n v="1875627"/>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s v="Gizga Essentials Multi-Purpose Portable &amp; Foldable Wooden Desk For Bed Tray, Laptop Table, Study Table (Black)"/>
    <x v="47"/>
    <n v="549"/>
    <n v="1999"/>
    <n v="1450"/>
    <n v="72.536268134067043"/>
    <n v="0.73"/>
    <n v="3.6"/>
    <n v="6422"/>
    <n v="12837578"/>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s v="E-Cosmos Plug In Led Night Light Mini Usb Led Light Flexible Usb Led Ambient Light Mini Usb Led Light, Led Portable Car Bulb, Indoor, Outdoor, Reading, Sleep (4 Pcs)"/>
    <x v="81"/>
    <n v="89"/>
    <n v="99"/>
    <n v="10"/>
    <n v="10.1010101010101"/>
    <n v="0.1"/>
    <n v="4.2"/>
    <n v="241"/>
    <n v="23859"/>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8R25TGC"/>
    <s v="Noise Buds Vs201 V2 In-Ear Truly Wireless Earbuds With Dual Equalizer | With Mic | Total 14-Hour Playtime | Full Touch Control | Ipx5 Water Resistance And Bluetooth V5.1 (Olive Green)"/>
    <x v="24"/>
    <n v="1299"/>
    <n v="2999"/>
    <n v="1700"/>
    <n v="56.685561853951313"/>
    <n v="0.56999999999999995"/>
    <n v="3.8"/>
    <n v="14629"/>
    <n v="43872371"/>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s v="Lapster Gel Mouse Pad With Wrist Rest , Gaming Mouse Pad With Lycra Cloth Nonslip For Laptop , Computer, , Home &amp; Office (Black)"/>
    <x v="65"/>
    <n v="230"/>
    <n v="999"/>
    <n v="769"/>
    <n v="76.976976976976971"/>
    <n v="0.77"/>
    <n v="4.2"/>
    <n v="1528"/>
    <n v="1526472"/>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s v="Gizga Essentials Earphone Carrying Case, Multi-Purpose Pocket Storage Travel Organizer For Earphones, Headset, Pen Drives, Sd Cards, Shock-Proof Ballistic Nylon, Soft Fabric, Mesh Pocket, Green"/>
    <x v="98"/>
    <n v="119"/>
    <n v="499"/>
    <n v="380"/>
    <n v="76.152304609218433"/>
    <n v="0.76"/>
    <n v="4.3"/>
    <n v="15032"/>
    <n v="7500968"/>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s v="Sandisk Ultra Sdhc Uhs-I Card 32Gb 120Mb/S R For Dslr Cameras, For Full Hd Recording, 10Y Warranty"/>
    <x v="99"/>
    <n v="449"/>
    <n v="800"/>
    <n v="351"/>
    <n v="43.875"/>
    <n v="0.44"/>
    <n v="4.4000000000000004"/>
    <n v="69585"/>
    <n v="55668000"/>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s v="Digitek¬Æ (Drl-14C) Professional (31Cm) Dual Temperature Led Ring Light With Tripod Stand &amp; Mini Tripod For Youtube, Photo-Shoot, Video Shoot, Live Stream, Makeup, Vlogging &amp; More"/>
    <x v="100"/>
    <n v="1699"/>
    <n v="3495"/>
    <n v="1796"/>
    <n v="51.387696709585114"/>
    <n v="0.51"/>
    <n v="4.0999999999999996"/>
    <n v="14371"/>
    <n v="50226645"/>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s v="Classmate Long Notebook - 140 Pages, Single Line, 297Mm X 210Mm (Pack Of 12)"/>
    <x v="93"/>
    <n v="561"/>
    <n v="720"/>
    <n v="159"/>
    <n v="22.083333333333332"/>
    <n v="0.22"/>
    <n v="4.4000000000000004"/>
    <n v="3182"/>
    <n v="2291040"/>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s v="Lenovo 300 Wired Plug &amp; Play Usb Mouse, High Resolution 1600 Dpi Optical Sensor, 3-Button Design With Clickable Scroll Wheel, Ambidextrous, Ergonomic Mouse For Comfortable All-Day Grip (Gx30M39704)"/>
    <x v="45"/>
    <n v="289"/>
    <n v="590"/>
    <n v="301"/>
    <n v="51.016949152542367"/>
    <n v="0.51"/>
    <n v="4.4000000000000004"/>
    <n v="25886"/>
    <n v="15272740"/>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s v="Dyazo 6 Angles Adjustable Aluminum Ergonomic Foldable Portable Tabletop Laptop/Desktop Riser Stand Holder Compatible For Macbook, Hp, Dell, Lenovo &amp; All Other Notebook (Silver)"/>
    <x v="48"/>
    <n v="599"/>
    <n v="1999"/>
    <n v="1400"/>
    <n v="70.035017508754379"/>
    <n v="0.7"/>
    <n v="4.4000000000000004"/>
    <n v="4736"/>
    <n v="9467264"/>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s v="Western Digital Wd 2Tb My Passport Portable Hard Disk Drive, Usb 3.0 With¬† Automatic Backup, 256 Bit Aes Hardware Encryption,Password Protection,Compatible With Windows And Mac, External Hdd-Black"/>
    <x v="55"/>
    <n v="5599"/>
    <n v="7350"/>
    <n v="1751"/>
    <n v="23.823129251700681"/>
    <n v="0.24"/>
    <n v="4.4000000000000004"/>
    <n v="73005"/>
    <n v="536586750"/>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s v="Logitech C270 Digital Hd Webcam With Widescreen Hd Video Calling, Hd Light Correction, Noise-Reducing Mic, For Skype, Facetime, Hangouts, Webex, Pc/Mac/Laptop/Macbook/Tablet - (Black, Hd 720P/30Fps)"/>
    <x v="101"/>
    <n v="1990"/>
    <n v="2595"/>
    <n v="605"/>
    <n v="23.314065510597302"/>
    <n v="0.23"/>
    <n v="4.3"/>
    <n v="20398"/>
    <n v="52932810"/>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s v="Portronics Mport 31 4 Ports Usb Hub (Usb A To 4 Usb-A Ports 4 In 1 Connector Usb Hub(Grey)"/>
    <x v="87"/>
    <n v="499"/>
    <n v="799"/>
    <n v="300"/>
    <n v="37.546933667083856"/>
    <n v="0.38"/>
    <n v="4.3"/>
    <n v="2125"/>
    <n v="1697875"/>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s v="Aircase Protective Laptop Bag Sleeve Fits Upto 15.6&quot; Laptop/ Macbook, Wrinkle Free, Padded, Waterproof Light Neoprene Case Cover Pouch, For Men &amp; Women, Black- 6 Months Warranty"/>
    <x v="90"/>
    <n v="449"/>
    <n v="999"/>
    <n v="550"/>
    <n v="55.055055055055057"/>
    <n v="0.55000000000000004"/>
    <n v="4.3"/>
    <n v="11330"/>
    <n v="11318670"/>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s v="Zinq Five Fan Cooling Pad And Laptop Stand With Dual Height Adjustment And Dual Usb Port Extension (Black)"/>
    <x v="102"/>
    <n v="999"/>
    <n v="1999"/>
    <n v="1000"/>
    <n v="50.025012506253134"/>
    <n v="0.5"/>
    <n v="4.2"/>
    <n v="27441"/>
    <n v="54854559"/>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s v="Gizga Essentials Webcam Cover, Privacy Protector Webcam Cover Slide, Compatible With Laptop, Desktop, Pc, Smartphone, Protect Your Privacy And Security, Strong Adhesive, Set Of 3, Black"/>
    <x v="40"/>
    <n v="69"/>
    <n v="299"/>
    <n v="230"/>
    <n v="76.923076923076934"/>
    <n v="0.77"/>
    <n v="4.3"/>
    <n v="255"/>
    <n v="76245"/>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s v="Hp Z3700 Wireless Optical Mouse With Usb Receiver And 2.4Ghz Wireless Connection/ 1200Dpi / 16 Months Long Battery Life /Ambidextrous And Slim Design (Modern Gold)"/>
    <x v="45"/>
    <n v="899"/>
    <n v="1499"/>
    <n v="600"/>
    <n v="40.026684456304203"/>
    <n v="0.4"/>
    <n v="4.2"/>
    <n v="23174"/>
    <n v="34737826"/>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s v="Maono Au-400 Lavalier Auxiliary Omnidirectional Microphone (Black)"/>
    <x v="50"/>
    <n v="478"/>
    <n v="699"/>
    <n v="221"/>
    <n v="31.616595135908444"/>
    <n v="0.32"/>
    <n v="3.8"/>
    <n v="20218"/>
    <n v="14132382"/>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s v="Table Magic Multipurpose Laptop Table Mat Finish Top Work At Home Study Table (Tm Regular- Black) (Alloy Steel)"/>
    <x v="103"/>
    <n v="1399"/>
    <n v="2490"/>
    <n v="1091"/>
    <n v="43.815261044176708"/>
    <n v="0.44"/>
    <n v="4.3"/>
    <n v="11074"/>
    <n v="27574260"/>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17PDR9N0"/>
    <s v="Gizga Essentials Portable Tabletop Tablet Stand Mobile Holder, Desktop Stand, Cradle, Dock For Ipad, Smartphone, Kindle, E-Reader, Fully Foldable, Adjustable Angle, Anti-Slip Pads, Black"/>
    <x v="104"/>
    <n v="149"/>
    <n v="499"/>
    <n v="350"/>
    <n v="70.140280561122253"/>
    <n v="0.7"/>
    <n v="4.0999999999999996"/>
    <n v="25607"/>
    <n v="12777893"/>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s v="Boat Stone 650 10W Bluetooth Speaker With Upto 7 Hours Playback, Ipx5 And Integrated Controls (Blue)"/>
    <x v="71"/>
    <n v="1799"/>
    <n v="4990"/>
    <n v="3191"/>
    <n v="63.947895791583164"/>
    <n v="0.64"/>
    <n v="4.2"/>
    <n v="41226"/>
    <n v="205717740"/>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s v="Esnipe Mart Worldwide Travel Adapter With Build In Dual Usb Charger Ports With 125V 6A, 250V Protected Electrical Plug For Laptops, Cameras (White)"/>
    <x v="105"/>
    <n v="425"/>
    <n v="999"/>
    <n v="574"/>
    <n v="57.457457457457458"/>
    <n v="0.56999999999999995"/>
    <n v="4"/>
    <n v="2581"/>
    <n v="2578419"/>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s v="Boat Stone 180 5W Bluetooth Speaker With Upto 10 Hours Playback, 1.75&quot; Driver, Ipx7 &amp; Tws Feature(Black)"/>
    <x v="89"/>
    <n v="999"/>
    <n v="2490"/>
    <n v="1491"/>
    <n v="59.879518072289159"/>
    <n v="0.6"/>
    <n v="4.0999999999999996"/>
    <n v="18331"/>
    <n v="45644190"/>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s v="Portronics Ruffpad 8.5M Multicolor Lcd Writing Pad With Screen 21.5Cm (8.5-Inch) For Drawing, Playing, Handwriting Gifts For Kids &amp; Adults, India'S First Notepad To Save And Share Your Child'S First Creatives Via Ruffpad App On Your Smartphone(Black)"/>
    <x v="46"/>
    <n v="378"/>
    <n v="999"/>
    <n v="621"/>
    <n v="62.162162162162161"/>
    <n v="0.62"/>
    <n v="4.0999999999999996"/>
    <n v="1779"/>
    <n v="1777221"/>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s v="Brustro Copytinta Coloured Craft Paper A4 Size 80 Gsm Mixed Bright Colour 40 Sheets Pack (10 Cols X 4 Sheets) Double Side Color For Office Printing, Art And Craft."/>
    <x v="106"/>
    <n v="99"/>
    <n v="99"/>
    <n v="0"/>
    <n v="0"/>
    <n v="0"/>
    <n v="4.3"/>
    <n v="388"/>
    <n v="38412"/>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s v="Cuzor 12V Mini Ups For Wifi Router | Power Backup Up To 4 Hours | Replaceable Battery | Ups For Wi-Fi Router And Modem | Ups For Router Up To 2A | Ups For Uninterrupted Wi-Fi"/>
    <x v="69"/>
    <n v="1499"/>
    <n v="2999"/>
    <n v="1500"/>
    <n v="50.016672224074689"/>
    <n v="0.5"/>
    <n v="4.5"/>
    <n v="8656"/>
    <n v="25959344"/>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s v="Crucial Bx500 240Gb 3D Nand Sata 6.35 Cm (2.5-Inch) Ssd (Ct240Bx500Ssd1)"/>
    <x v="107"/>
    <n v="1815"/>
    <n v="3100"/>
    <n v="1285"/>
    <n v="41.451612903225801"/>
    <n v="0.41"/>
    <n v="4.5"/>
    <n v="92925"/>
    <n v="288067500"/>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s v="Classmate Pulse Spiral Notebook - 240 Mm X 180 Mm, Soft Cover, 200 Pages, Unruled"/>
    <x v="93"/>
    <n v="67"/>
    <n v="75"/>
    <n v="8"/>
    <n v="10.666666666666668"/>
    <n v="0.11"/>
    <n v="4.0999999999999996"/>
    <n v="1269"/>
    <n v="95175"/>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s v="Portronics My Buddy Plus Adjustable Laptop Cooling Table (Brown)"/>
    <x v="47"/>
    <n v="1889"/>
    <n v="2699"/>
    <n v="810"/>
    <n v="30.011115227862174"/>
    <n v="0.3"/>
    <n v="4.3"/>
    <n v="17394"/>
    <n v="46946406"/>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s v="Zebronics Zeb-Evolve Wireless In Ear Neckband Earphone With Supporting Bluetooth V5.0, Voice Assistant, Rapid Charge, Call Function &amp; Magnetic Earpiece, With Mic (Metallic Blue)"/>
    <x v="24"/>
    <n v="499"/>
    <n v="1499"/>
    <n v="1000"/>
    <n v="66.711140760507007"/>
    <n v="0.67"/>
    <n v="3.6"/>
    <n v="9169"/>
    <n v="13744331"/>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s v="Inovera World Map Extended Anti Slip Rubber Gaming Stitched Mouse Pad Desk Mat For Computer Laptop (Black, 900L X 400B X 2H Mm)"/>
    <x v="65"/>
    <n v="499"/>
    <n v="999"/>
    <n v="500"/>
    <n v="50.050050050050054"/>
    <n v="0.5"/>
    <n v="4.4000000000000004"/>
    <n v="1030"/>
    <n v="1028970"/>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s v="Seagate One Touch 2Tb External Hdd With Password Protection ‚Äì Black, For Windows And Mac, With 3 Yr Data Recovery Services, And 4 Months Adobe Cc Photography (Stky2000400)"/>
    <x v="55"/>
    <n v="5799"/>
    <n v="7999"/>
    <n v="2200"/>
    <n v="27.503437929741221"/>
    <n v="0.28000000000000003"/>
    <n v="4.5"/>
    <n v="50273"/>
    <n v="402133727"/>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s v="Zebronics Zeb-Fame 5Watts 2.0 Multi Media Speakers With Aux, Usb And Volume Control (Black)"/>
    <x v="108"/>
    <n v="499"/>
    <n v="799"/>
    <n v="300"/>
    <n v="37.546933667083856"/>
    <n v="0.38"/>
    <n v="3.9"/>
    <n v="6742"/>
    <n v="5386858"/>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s v="Tvara Lcd Writing Tablet 8.5 Inch E-Note Pad Lcd Writing Tablet, Kids Drawing Pad 8.5 Inch Doodle Board, Toddler Boy And Girl Learning Gift For 3 4 5 6 Years Old, Black"/>
    <x v="46"/>
    <n v="249"/>
    <n v="600"/>
    <n v="351"/>
    <n v="58.5"/>
    <n v="0.59"/>
    <n v="4"/>
    <n v="1208"/>
    <n v="724800"/>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9CMM3VGK"/>
    <s v="Ambrane 60W / 3A Type C Fast Charging Unbreakable 1.5M L Shaped Braided Cable, Pd Technology, 480Mbps Data Transfer For Smartphones, Tablet, Laptops &amp; Other Type C Devices (Ablc10, Black)"/>
    <x v="0"/>
    <n v="179"/>
    <n v="499"/>
    <n v="320"/>
    <n v="64.128256513026045"/>
    <n v="0.64"/>
    <n v="4"/>
    <n v="1933"/>
    <n v="964567"/>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6XDKWLJH"/>
    <s v="Western Digital Wd 1.5Tb Elements Portable Hard Disk Drive, Usb 3.0, Compatible With Pc, Ps4 And Xbox, External Hdd (Wdbu6Y0015Bbk-Wesn)"/>
    <x v="55"/>
    <n v="4449"/>
    <n v="5734"/>
    <n v="1285"/>
    <n v="22.410184862225321"/>
    <n v="0.22"/>
    <n v="4.4000000000000004"/>
    <n v="25006"/>
    <n v="143384404"/>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s v="Redgear Mp35 Speed-Type Gaming Mousepad (Black/Red)"/>
    <x v="85"/>
    <n v="299"/>
    <n v="550"/>
    <n v="251"/>
    <n v="45.636363636363633"/>
    <n v="0.46"/>
    <n v="4.5999999999999996"/>
    <n v="33434"/>
    <n v="18388700"/>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s v="Lenovo 400 Wireless Mouse, 1200Dpi Optical Sensor, 2.4Ghz Wireless Nano Usb, 3-Button (Left,Right,Scroll) Upto 8M Left/Right &amp; 100K Scroll Clicks &amp; 1Yr Battery, Ambidextrous, Ergonomic Gy50R91293"/>
    <x v="45"/>
    <n v="629"/>
    <n v="1390"/>
    <n v="761"/>
    <n v="54.748201438848923"/>
    <n v="0.55000000000000004"/>
    <n v="4.4000000000000004"/>
    <n v="6301"/>
    <n v="8758390"/>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s v="Logitech K480 Wireless Multi-Device Keyboard For Windows, Macos, Ipados, Android Or Chrome Os, Bluetooth, Compact, Compatible With Pc, Mac, Laptop, Smartphone, Tablet - Black"/>
    <x v="49"/>
    <n v="2595"/>
    <n v="3295"/>
    <n v="700"/>
    <n v="21.2443095599393"/>
    <n v="0.21"/>
    <n v="4.4000000000000004"/>
    <n v="22618"/>
    <n v="74526310"/>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17NC2IPM"/>
    <s v="Resonate Routerups Cru12V2A | Zero Drop | Ups For Wifi Router | Mini Ups | Up To 4 Hours Powerbackup | Battery Replacement Program | Router Ups Compatible With 12V &lt;2A Routers, Ftth, Modem, Set Top Box, Alexa, Mini Camera"/>
    <x v="69"/>
    <n v="1799"/>
    <n v="2911"/>
    <n v="1112"/>
    <n v="38.199931295087595"/>
    <n v="0.38"/>
    <n v="4.3"/>
    <n v="20342"/>
    <n v="59215562"/>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s v="3M Post-It Sticky Note Cube, 200 Sheets (4 Colors X 50 Sheets) | 3&quot; X 3&quot; Size | For Notes, Reminders, Study, School And Organizing"/>
    <x v="78"/>
    <n v="90"/>
    <n v="175"/>
    <n v="85"/>
    <n v="48.571428571428569"/>
    <n v="0.49"/>
    <n v="4.4000000000000004"/>
    <n v="7429"/>
    <n v="1300075"/>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s v="Ofixo Multi-Purpose Laptop Table/Study Table/Bed Table/Foldable And Portable Wooden/Writing Desk (Wooden)"/>
    <x v="47"/>
    <n v="599"/>
    <n v="599"/>
    <n v="0"/>
    <n v="0"/>
    <n v="0"/>
    <n v="4"/>
    <n v="26423"/>
    <n v="15827377"/>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s v="Fire-Boltt Ninja Calling 1.69&quot; Bluetooth Calling Smart Watch, Dial Pad, Speaker, Ai Voice Assistant With 450 Nits Peak Brightness, Wrist Gaming &amp; 100+ Watch Faces With Spo2, Hr, Multiple Sports Mode"/>
    <x v="19"/>
    <n v="1999"/>
    <n v="7999"/>
    <n v="6000"/>
    <n v="75.009376172021504"/>
    <n v="0.75"/>
    <n v="4.2"/>
    <n v="31305"/>
    <n v="250408695"/>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s v="Airtel Amf-311Ww Data Card (Black), 4G Hotspot Support With 2300 Mah Battery"/>
    <x v="109"/>
    <n v="2099"/>
    <n v="3250"/>
    <n v="1151"/>
    <n v="35.415384615384617"/>
    <n v="0.35"/>
    <n v="3.8"/>
    <n v="11213"/>
    <n v="36442250"/>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s v="Gizga Essentials Laptop Power Cable Cord- 3 Pin Adapter Isi Certified(1 Meter/3.3 Feet)"/>
    <x v="110"/>
    <n v="179"/>
    <n v="499"/>
    <n v="320"/>
    <n v="64.128256513026045"/>
    <n v="0.64"/>
    <n v="4.0999999999999996"/>
    <n v="10174"/>
    <n v="5076826"/>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s v="Logitech Mk270R Usb Wireless Keyboard And Mouse Set For Windows, 2.4 Ghz Wireless, Spill-Resistant Design, 8 Multimedia &amp; Shortcut Keys, 2-Year Battery Life, Pc/Laptop- Black"/>
    <x v="54"/>
    <n v="1345"/>
    <n v="2295"/>
    <n v="950"/>
    <n v="41.394335511982575"/>
    <n v="0.41"/>
    <n v="4.2"/>
    <n v="17413"/>
    <n v="39962835"/>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s v="Digitek¬Æ (Dtr-200Mt) (18 Cm) Portable &amp; Flexible Mini Tripod With Mobile Holder &amp; 360 Degree Ball Head, For Smart Phones, Compact Cameras, Gopro, Maximum Operating Height: 7.87 Inch, Maximum Load Upto: 1 Kgs"/>
    <x v="60"/>
    <n v="349"/>
    <n v="995"/>
    <n v="646"/>
    <n v="64.924623115577887"/>
    <n v="0.65"/>
    <n v="4.2"/>
    <n v="6676"/>
    <n v="6642620"/>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s v="Fedus Cat6 Ethernet Cable, 10 Meter High Speed 550Mhz / 10 Gigabit Speed Utp Lan Cable, Network Cable Internet Cable Rj45 Cable Lan Wire, Patch Computer Cord Gigabit Category 6 Wires For Modem, Router"/>
    <x v="95"/>
    <n v="287"/>
    <n v="499"/>
    <n v="212"/>
    <n v="42.484969939879761"/>
    <n v="0.42"/>
    <n v="4.4000000000000004"/>
    <n v="8076"/>
    <n v="4029924"/>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08FWZGSG"/>
    <s v="Samsung Original Type C To C Cable - 3.28 Feet (1 Meter), White"/>
    <x v="0"/>
    <n v="599"/>
    <n v="599"/>
    <n v="0"/>
    <n v="0"/>
    <n v="0"/>
    <n v="4.3"/>
    <n v="355"/>
    <n v="212645"/>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8JD36C6H"/>
    <s v="Kingston Datatraveler Exodia Dtx/32 Gb Pen Drive Usb 3.2 Gen 1 (Multicolor)"/>
    <x v="44"/>
    <n v="349"/>
    <n v="450"/>
    <n v="101"/>
    <n v="22.444444444444443"/>
    <n v="0.22"/>
    <n v="4.0999999999999996"/>
    <n v="18656"/>
    <n v="8395200"/>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s v="Duracell Rechargeable Aa 2500Mah Batteries, 4 Pcs"/>
    <x v="51"/>
    <n v="879"/>
    <n v="1109"/>
    <n v="230"/>
    <n v="20.73940486925158"/>
    <n v="0.21"/>
    <n v="4.4000000000000004"/>
    <n v="31599"/>
    <n v="35043291"/>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0BN5SNF0"/>
    <s v="Envie¬Æ (Aa10004Plni-Cd) Aa Rechargeable Batteries, Low Self Discharge, Aa 1000Mah Ni-Cd (Pack Of 4)"/>
    <x v="74"/>
    <n v="250"/>
    <n v="250"/>
    <n v="0"/>
    <n v="0"/>
    <n v="0"/>
    <n v="3.9"/>
    <n v="13971"/>
    <n v="349275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s v="Zebronics Zeb-Buds 30 3.5Mm Stereo Wired In Ear Earphones With Mic For Calling, Volume Control, Multifunction Button, 14Mm Drivers, Stylish Eartip,1.2 Meter Durable Cable And Lightweight Design(Red)"/>
    <x v="24"/>
    <n v="199"/>
    <n v="499"/>
    <n v="300"/>
    <n v="60.120240480961925"/>
    <n v="0.6"/>
    <n v="3.6"/>
    <n v="2492"/>
    <n v="1243508"/>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9RZS1NQT"/>
    <s v="Sounce 65W Oneplus Dash Warp Charge Cable, 6.5A Type-C To Usb C Pd Data Sync Fast Charging Cable Compatible With One Plus 8T/ 9/ 9R/ 9 Pro/ 9Rt/ 10R/ Nord &amp; For All Type C Devices ‚Äì Red, 1 Meter"/>
    <x v="0"/>
    <n v="199"/>
    <n v="999"/>
    <n v="800"/>
    <n v="80.08008008008008"/>
    <n v="0.8"/>
    <n v="4"/>
    <n v="575"/>
    <n v="574425"/>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84BR3QX8"/>
    <s v="Lapster Accessories Power Cable Cord 2 Pin Laptop Adapter And Tape Recorder 1.5M"/>
    <x v="110"/>
    <n v="149"/>
    <n v="999"/>
    <n v="850"/>
    <n v="85.085085085085083"/>
    <n v="0.85"/>
    <n v="3.5"/>
    <n v="2523"/>
    <n v="2520477"/>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s v="Portronics Ruffpad 12E Re-Writable Lcd Writing Pad With 30.4Cm (12 Inch) Writing Area, Single Tap Erase, Smart Lock, Long Battery Life, India'S First Notepad To Save And Share Your Child'S First Creatives Via Ruffpad App On Your Smartphone(Black)"/>
    <x v="46"/>
    <n v="469"/>
    <n v="1499"/>
    <n v="1030"/>
    <n v="68.71247498332221"/>
    <n v="0.69"/>
    <n v="4.0999999999999996"/>
    <n v="352"/>
    <n v="527648"/>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s v="Verilux¬Æ Usb C Hub Multiport Adapter- 6 In 1 Portable Aluminum Type C Hub With 4K Hdmi Output, Usb 2.0/3.0 Ports, Sd/Micro Sd Card Reader Compatible For Macbook Pro 2016-2020, Macbook Air 2018-2020, Type-C Devices"/>
    <x v="87"/>
    <n v="1187"/>
    <n v="1929"/>
    <n v="742"/>
    <n v="38.465526179367551"/>
    <n v="0.38"/>
    <n v="4.0999999999999996"/>
    <n v="1662"/>
    <n v="3205998"/>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s v="Zebronics Zeb Wonderbar 10 Usb Powered 2.0 Computer Speaker With Rgb Lights"/>
    <x v="111"/>
    <n v="849"/>
    <n v="1499"/>
    <n v="650"/>
    <n v="43.362241494329552"/>
    <n v="0.43"/>
    <n v="4"/>
    <n v="7352"/>
    <n v="11020648"/>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s v="Hp Wired Mouse 100 With 1600 Dpi Optical Sensor, Usb Plug-And -Play,Ambidextrous Design, Built-In Scrolling And 3 Handy Buttons. 3-Years Warranty (6Vy96Aa)"/>
    <x v="45"/>
    <n v="328"/>
    <n v="399"/>
    <n v="71"/>
    <n v="17.794486215538846"/>
    <n v="0.18"/>
    <n v="4.0999999999999996"/>
    <n v="3441"/>
    <n v="1372959"/>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s v="Anjaney Enterprise Smart Multipurpose Foldable Laptop Table With Cup Holder, Study Table, Bed Table, Breakfast Table, Foldable And Portable/Ergonomic &amp; Rounded Edges/Non-Slip (Black)"/>
    <x v="47"/>
    <n v="269"/>
    <n v="699"/>
    <n v="430"/>
    <n v="61.516452074391992"/>
    <n v="0.62"/>
    <n v="4"/>
    <n v="93"/>
    <n v="65007"/>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s v="Envie Ecr-20 Charger For Aa &amp; Aaa Rechargeable Batteries"/>
    <x v="112"/>
    <n v="299"/>
    <n v="400"/>
    <n v="101"/>
    <n v="25.25"/>
    <n v="0.25"/>
    <n v="3.8"/>
    <n v="40895"/>
    <n v="16358000"/>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s v="Proelite Faux Leather Smart Flip Case Cover For Apple Ipad 10.2&quot; 9Th Gen (2021) / 8Th Gen / 7Th Gen With Stylus Pen, Black"/>
    <x v="113"/>
    <n v="549"/>
    <n v="1499"/>
    <n v="950"/>
    <n v="63.375583722481657"/>
    <n v="0.63"/>
    <n v="4.3"/>
    <n v="11006"/>
    <n v="16497994"/>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s v="Classmate Pulse 6 Subject Notebook - Unruled, 300 Pages, Spiral Binding, 240Mm*180Mm"/>
    <x v="73"/>
    <n v="114"/>
    <n v="120"/>
    <n v="6"/>
    <n v="5"/>
    <n v="0.05"/>
    <n v="4.2"/>
    <n v="8938"/>
    <n v="1072560"/>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s v="Pentonic Multicolor Ball Point Pen, Pack Of 10"/>
    <x v="114"/>
    <n v="120"/>
    <n v="120"/>
    <n v="0"/>
    <n v="0"/>
    <n v="0"/>
    <n v="4.0999999999999996"/>
    <n v="4308"/>
    <n v="516960"/>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0NH11KIK"/>
    <s v="Amazonbasics Usb 2.0 Cable - A-Male To B-Male - For Personal Computer, Printer- 6 Feet (1.8 Meters), Black"/>
    <x v="0"/>
    <n v="209"/>
    <n v="695"/>
    <n v="486"/>
    <n v="69.928057553956833"/>
    <n v="0.7"/>
    <n v="4.5"/>
    <n v="107686"/>
    <n v="74841770"/>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7X2L5Z8C"/>
    <s v="Logitech Pebble M350 Wireless Mouse With Bluetooth Or Usb - Silent, Slim Computer Mouse With Quiet Click For Laptop, Notebook, Pc And Mac - Graphite"/>
    <x v="45"/>
    <n v="1490"/>
    <n v="2295"/>
    <n v="805"/>
    <n v="35.076252723311548"/>
    <n v="0.35"/>
    <n v="4.5999999999999996"/>
    <n v="10652"/>
    <n v="24446340"/>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s v="Apsara Platinum Pencils Value Pack - Pack Of 20"/>
    <x v="115"/>
    <n v="99"/>
    <n v="99"/>
    <n v="0"/>
    <n v="0"/>
    <n v="0"/>
    <n v="4.3"/>
    <n v="5036"/>
    <n v="498564"/>
    <s v="Value of Money ...,Amazing apsara changed my son is left handed it changed his handwriting good but space pencil is litte ok,Ok,Value for money.,Nice pencil,It is ok,https://m.media-amazon.com/images/I/71QfDO96QaL._SY88.jpg,One of the best option to save money."/>
  </r>
  <r>
    <s v="B07L9FW9GF"/>
    <s v="Zebronics Zeb-Power Wired Usb Mouse, 3-Button, 1200 Dpi Optical Sensor, Plug &amp; Play, For Windows/Mac"/>
    <x v="45"/>
    <n v="149"/>
    <n v="249"/>
    <n v="100"/>
    <n v="40.160642570281126"/>
    <n v="0.4"/>
    <n v="4"/>
    <n v="5057"/>
    <n v="1259193"/>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s v="Ant Esports Gm320 Rgb Optical Wired Gaming Mouse | 8 Programmable Buttons | 12800 Dpi"/>
    <x v="63"/>
    <n v="575"/>
    <n v="2799"/>
    <n v="2224"/>
    <n v="79.456948910325124"/>
    <n v="0.79"/>
    <n v="4.2"/>
    <n v="8537"/>
    <n v="23895063"/>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0LOD70SC"/>
    <s v="Pilot V7 Liquid Ink Roller Ball Pen (2 Blue + 1 Black)"/>
    <x v="94"/>
    <n v="178"/>
    <n v="210"/>
    <n v="32"/>
    <n v="15.238095238095239"/>
    <n v="0.15"/>
    <n v="4.3"/>
    <n v="2450"/>
    <n v="514500"/>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s v="Boat Airdopes 191G True Wireless Earbuds With Enx‚Ñ¢ Tech Equipped Quad Mics, Beast‚Ñ¢ Mode(Low Latency- 65Ms) For Gaming, 2X6Mm Dual Drivers, 30H Playtime, Ipx5, Iwp‚Ñ¢, Appealing Case Leds(Sport Blue)"/>
    <x v="24"/>
    <n v="1599"/>
    <n v="3490"/>
    <n v="1891"/>
    <n v="54.183381088825215"/>
    <n v="0.54"/>
    <n v="3.7"/>
    <n v="676"/>
    <n v="2359240"/>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s v="Boult Audio Bassbuds Oak In-Ear Wired Earphones With 10Mm Extra Bass Driver And Hd Sound With Mic(Brown)"/>
    <x v="24"/>
    <n v="499"/>
    <n v="1299"/>
    <n v="800"/>
    <n v="61.585835257890686"/>
    <n v="0.62"/>
    <n v="3.9"/>
    <n v="1173"/>
    <n v="1523727"/>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s v="It2M Designer Mouse Pad For Laptop/Computer (9.2 X 7.6 Inches, 12788)"/>
    <x v="65"/>
    <n v="199"/>
    <n v="499"/>
    <n v="300"/>
    <n v="60.120240480961925"/>
    <n v="0.6"/>
    <n v="4.3"/>
    <n v="9998"/>
    <n v="4989002"/>
    <s v="I wanted it for my shop laptop , i am using it on a grass mat, quality is nice, working very nice.,Good üëç,, print colour also still there,Useful and easy to handle üòú,Happy ENDING.,it is ok,Very Good,‡§Ö‡§ö‡•ç‡§õ‡§æ ‡§ï‡•Ä,ABC"/>
  </r>
  <r>
    <s v="B09NC2TY11"/>
    <s v="Noise Colorfit Ultra Buzz Bluetooth Calling Smart Watch With 1.75&quot; Hd Display, 320X385 Px Resolution, 100 Sports Modes, Stock Market Info Smartwatch For Men &amp; Women (Olive Green)"/>
    <x v="19"/>
    <n v="2499"/>
    <n v="5999"/>
    <n v="3500"/>
    <n v="58.343057176196034"/>
    <n v="0.57999999999999996"/>
    <n v="4.0999999999999996"/>
    <n v="5852"/>
    <n v="35106148"/>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s v="Lapster Caddy For Ssd And Hdd, Optical Bay 2Nd Hard Drive Caddy, Caddy 9.5Mm For Laptop"/>
    <x v="116"/>
    <n v="199"/>
    <n v="999"/>
    <n v="800"/>
    <n v="80.08008008008008"/>
    <n v="0.8"/>
    <n v="4.2"/>
    <n v="362"/>
    <n v="361638"/>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s v="Sandisk Extreme Sd Uhs I 64Gb Card For 4K Video For Dslr And Mirrorless Cameras 170Mb/S Read &amp; 80Mb/S Write"/>
    <x v="22"/>
    <n v="939"/>
    <n v="1800"/>
    <n v="861"/>
    <n v="47.833333333333336"/>
    <n v="0.48"/>
    <n v="4.5"/>
    <n v="205052"/>
    <n v="369093600"/>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s v="Fire-Boltt Ring Pro Bluetooth Calling, 1.75‚Äù 320*385Px High Res, Ip68 &amp; Spo2 Monitoring, Pin Code Locking Functionality &amp; Split Screen Access, Built In Mic &amp; Speaker For Hd Calls, Black, Free Size"/>
    <x v="19"/>
    <n v="2499"/>
    <n v="9999"/>
    <n v="7500"/>
    <n v="75.00750075007501"/>
    <n v="0.75"/>
    <n v="4"/>
    <n v="9090"/>
    <n v="90890910"/>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s v="Lenovo 600 Bluetooth 5.0 Silent Mouse: Compact, Portable, Dongle-Free Multi-Device Connectivity With Microsoft Swift Pair | 3-Level Adjustable Dpi Up To 2400 | Battery Life: Up To 1 Yr"/>
    <x v="45"/>
    <n v="1439"/>
    <n v="2890"/>
    <n v="1451"/>
    <n v="50.207612456747405"/>
    <n v="0.5"/>
    <n v="4.5"/>
    <n v="4099"/>
    <n v="1184611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s v="Boult Audio Airbass Propods X Tws Bluetooth Truly Wireless In Ear Earbuds With Mic, 32H Playtime, Fast Charging Type-C, Ipx5 Water Resistant, Touch Controls And Voice Assistant (Red)"/>
    <x v="24"/>
    <n v="1099"/>
    <n v="5999"/>
    <n v="4900"/>
    <n v="81.680280046674454"/>
    <n v="0.82"/>
    <n v="3.5"/>
    <n v="12966"/>
    <n v="77783034"/>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s v="Classmate Soft Cover 6 Subject Spiral Binding Notebook, Unruled, 300 Pages"/>
    <x v="73"/>
    <n v="157"/>
    <n v="160"/>
    <n v="3"/>
    <n v="1.875"/>
    <n v="0.02"/>
    <n v="4.5"/>
    <n v="4428"/>
    <n v="708480"/>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994GP1CX"/>
    <s v="Ls Lapster Quality Assured Universal Silicone 15.6&quot; Keyboard Protector Skin|| Keyboard Dust Cover|| Keyboard Skin For 15.6&quot; Laptop| 15.6&quot; Keyguard| (3.93 X 11.81 X 0.39 Inches)"/>
    <x v="62"/>
    <n v="115"/>
    <n v="999"/>
    <n v="884"/>
    <n v="88.488488488488485"/>
    <n v="0.88"/>
    <n v="3.3"/>
    <n v="5692"/>
    <n v="5686308"/>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s v="Klam Lcd Writing Tablet Screenwriting Toys Board Smart Digital E-Note Pad 8.5 Inch Light Weight Magic Slate For Drawing Playing Noting By Kids And Adults Best Birthday Gift Girls Boys, Multicolor"/>
    <x v="46"/>
    <n v="175"/>
    <n v="499"/>
    <n v="324"/>
    <n v="64.92985971943888"/>
    <n v="0.65"/>
    <n v="4.0999999999999996"/>
    <n v="21"/>
    <n v="10479"/>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s v="Cp Plus 2Mp Full Hd Smart Wi-Fi Cctv Security Camera | 360¬∞ With Pan Tilt | Two Way Talk | Cloud Monitor | Motion Detect | Night Vision | Supports Sd Card (Up To 128 Gb) | Alexa &amp; Ok Google | Cp-E21A"/>
    <x v="83"/>
    <n v="1999"/>
    <n v="4700"/>
    <n v="2701"/>
    <n v="57.468085106382979"/>
    <n v="0.56999999999999995"/>
    <n v="3.8"/>
    <n v="1880"/>
    <n v="8836000"/>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s v="Hp Deskjet 2331 Colour Printer, Scanner And Copier For Home/Small Office, Compact Size, Reliable, Easy Set-Up Through Smart App On Your Pc Connected Through Usb, Ideal For Home."/>
    <x v="117"/>
    <n v="3999"/>
    <n v="4332.96"/>
    <n v="333.96000000000004"/>
    <n v="7.7074332557881915"/>
    <n v="0.08"/>
    <n v="3.5"/>
    <n v="21762"/>
    <n v="94293875.519999996"/>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s v="D-Link Dir-615 Wi-Fi Ethernet-N300 Single_Band 300Mbps Router, Mobile App Support, Router | Ap | Repeater | Client Modes(Black)"/>
    <x v="69"/>
    <n v="899"/>
    <n v="1800"/>
    <n v="901"/>
    <n v="50.05555555555555"/>
    <n v="0.5"/>
    <n v="4.0999999999999996"/>
    <n v="22375"/>
    <n v="40275000"/>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s v="Rpm Euro Games Gaming Mousepad Speed Type Extended Large (Size - 800 Mm X 300 Mm X 3 Mm)"/>
    <x v="65"/>
    <n v="299"/>
    <n v="990"/>
    <n v="691"/>
    <n v="69.797979797979806"/>
    <n v="0.7"/>
    <n v="4.5"/>
    <n v="2453"/>
    <n v="2428470"/>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s v="Wacom One By Ctl-472/K0-Cx Digital Drawing Graphics Pen Tablet (Red &amp; Black) Small (6-Inch X 3.5-Inch)(15X8Cm) | Battery Free Cordless Pen With 2048 Pressure Level"/>
    <x v="46"/>
    <n v="3303"/>
    <n v="4699"/>
    <n v="1396"/>
    <n v="29.708448606086403"/>
    <n v="0.3"/>
    <n v="4.4000000000000004"/>
    <n v="13544"/>
    <n v="63643256"/>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s v="Lenovo 300 Fhd Webcam With Full Stereo Dual Built-In Mics | Fhd 1080P 2.1 Megapixel Cmos Camera |Privacy Shutter | Ultra-Wide 95 Lens | 360 Rotation | Flexible Mount, Plug-N-Play | Cloud Grey"/>
    <x v="101"/>
    <n v="1890"/>
    <n v="5490"/>
    <n v="3600"/>
    <n v="65.573770491803273"/>
    <n v="0.66"/>
    <n v="4.0999999999999996"/>
    <n v="10976"/>
    <n v="60258240"/>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s v="Parker Quink Ink Bottle (Black)"/>
    <x v="92"/>
    <n v="90"/>
    <n v="100"/>
    <n v="10"/>
    <n v="10"/>
    <n v="0.1"/>
    <n v="4.3"/>
    <n v="3061"/>
    <n v="306100"/>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s v="Sony Wi-C100 Wireless Headphones With Customizable Equalizer For Deep Bass &amp; 25 Hrs Battery, Dsee-Upscale, Splash Proof, 360Ra, Fast Pair, In-Ear Bluetooth Headset With Mic For Phone Calls (Black)"/>
    <x v="24"/>
    <n v="1599"/>
    <n v="2790"/>
    <n v="1191"/>
    <n v="42.688172043010752"/>
    <n v="0.43"/>
    <n v="3.6"/>
    <n v="2272"/>
    <n v="6338880"/>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s v="Zebronics, Zeb-Nc3300 Usb Powered Laptop Cooling Pad With Dual Fan, Dual Usb Port And Blue Led Lights"/>
    <x v="102"/>
    <n v="599"/>
    <n v="999"/>
    <n v="400"/>
    <n v="40.04004004004004"/>
    <n v="0.4"/>
    <n v="4"/>
    <n v="7601"/>
    <n v="7593399"/>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8WLY8V9S"/>
    <s v="Tukzer Gel Mouse Pad Wrist Rest Memory-Foam Ergonomic Mousepad| Cushion Wrist Support &amp; Pain Relief| Suitable For Gaming, Computer, Laptop, Home &amp; Office Non-Slip Rubber Base (Blue)"/>
    <x v="65"/>
    <n v="425"/>
    <n v="899"/>
    <n v="474"/>
    <n v="52.725250278086769"/>
    <n v="0.53"/>
    <n v="4.5"/>
    <n v="4219"/>
    <n v="3792881"/>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s v="Infinity (Jbl Glide 510, 72 Hrs Playtime With Quick Charge, Wireless On Ear Headphone With Mic, Deep Bass, Dual Equalizer, Bluetooth 5.0 With Voice Assistant Support (Black)"/>
    <x v="39"/>
    <n v="1499"/>
    <n v="3999"/>
    <n v="2500"/>
    <n v="62.515628907226805"/>
    <n v="0.63"/>
    <n v="4.2"/>
    <n v="42775"/>
    <n v="171057225"/>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s v="Robustrion Smart Trifold Hard Back Flip Stand Case Cover For Apple Ipad 10.2 Cover Ipad 9Th Generation Cover 2021 8Th Gen 2020 7Th Gen 2019 Generation Case - Black"/>
    <x v="113"/>
    <n v="549"/>
    <n v="2499"/>
    <n v="1950"/>
    <n v="78.031212484994001"/>
    <n v="0.78"/>
    <n v="4.3"/>
    <n v="5556"/>
    <n v="13884444"/>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1MQ2A86A"/>
    <s v="Logitech M331 Silent Plus Wireless Mouse, 2.4Ghz With Usb Nano Receiver, 1000 Dpi Optical Tracking, 3 Buttons, 24 Month Life Battery, Pc/Mac/Laptop - Black"/>
    <x v="45"/>
    <n v="1295"/>
    <n v="1645"/>
    <n v="350"/>
    <n v="21.276595744680851"/>
    <n v="0.21"/>
    <n v="4.5999999999999996"/>
    <n v="12375"/>
    <n v="20356875"/>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s v="Camel Artist Acrylic Color Box - 9Ml Tubes, 12 Shades"/>
    <x v="64"/>
    <n v="310"/>
    <n v="310"/>
    <n v="0"/>
    <n v="0"/>
    <n v="0"/>
    <n v="4.5"/>
    <n v="5882"/>
    <n v="1823420"/>
    <s v="https://m.media-amazon.com/images/I/715D5RP3RIL._SY88.jpg,They r super  good..Love them,Nice,Nice.,Good product,Bahut acche lagte Hain,My daughter liked these acrylic paint tunes. Nice colors,https://m.media-amazon.com/images/I/81KRMZJ2LRL._SY88.jpg"/>
  </r>
  <r>
    <s v="B0BHYJ8CVF"/>
    <s v="Portronics Key2 Combo Multimedia Usb Wireless Keyboard And Mouse Set With 2.4 Ghz Wireless Technology, Soft &amp; Silent Button, Compact Size (Grey)"/>
    <x v="54"/>
    <n v="1149"/>
    <n v="1499"/>
    <n v="350"/>
    <n v="23.348899266177451"/>
    <n v="0.23"/>
    <n v="4.0999999999999996"/>
    <n v="10443"/>
    <n v="15654057"/>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s v="Supcares Laptop Stand 7 Height Adjustable, Aluminium, Ventilated, Foldable, Portable Laptop Holder For Desk &amp; Table Mount Upto 15.6 Inch Laptop With Carry Pouch (Silver)"/>
    <x v="47"/>
    <n v="499"/>
    <n v="1299"/>
    <n v="800"/>
    <n v="61.585835257890686"/>
    <n v="0.62"/>
    <n v="4.5"/>
    <n v="434"/>
    <n v="563766"/>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s v="Zebronics Zeb-Sound Bomb N1 True Wireless In Ear Earbuds With Mic Enc, Gaming Mode (Up To 50Ms), Up To 18H Playback, Bt V5.2, Fidget Case, Voice Assistant, Splash Proof, Type C (Midnight Black)"/>
    <x v="24"/>
    <n v="999"/>
    <n v="4199"/>
    <n v="3200"/>
    <n v="76.208621100261965"/>
    <n v="0.76"/>
    <n v="3.5"/>
    <n v="1913"/>
    <n v="8032687"/>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s v="Western Digital Wd Green Sata 240Gb Internal Ssd Solid State Drive - Sata 6Gb/S 2.5 Inches - Wds240G3G0A"/>
    <x v="107"/>
    <n v="1709"/>
    <n v="4000"/>
    <n v="2291"/>
    <n v="57.274999999999999"/>
    <n v="0.56999999999999995"/>
    <n v="4.4000000000000004"/>
    <n v="3029"/>
    <n v="12116000"/>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s v="Classmate Octane Neon- 25 Blue Gel Pens | Smooth Writing Pens| Water-Proof Ink For Smudge-Free Writing| Preferred By Students For Exam &amp; Class Notes| Study At Home Essential"/>
    <x v="52"/>
    <n v="250"/>
    <n v="250"/>
    <n v="0"/>
    <n v="0"/>
    <n v="0"/>
    <n v="4.2"/>
    <n v="2628"/>
    <n v="657000"/>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JB2Y4SR"/>
    <s v="Classmate Octane Colour Burst-Multicolour Gel Pens (Pack Of 10) | Gold &amp; Silver Glitter Sparkle Pens|10 Colour Ink Shades For Art Lovers And Kids|Fun At Home Essentials"/>
    <x v="118"/>
    <n v="90"/>
    <n v="100"/>
    <n v="10"/>
    <n v="10"/>
    <n v="0.1"/>
    <n v="4.4000000000000004"/>
    <n v="10718"/>
    <n v="1071800"/>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s v="Tukzer Stylus Pen, Ipad Pencil With Palm Rejection Tilt Sensor| 2Nd Gen For 2018-2022 Ipad 6/7/8/9Th Gen; Ipad 10.2&quot;, Pro 12.9/11&quot;, Mini 6/5Th, Air 5/4/3Rd, Precise For Writing/Drawing (3 Spare Tips)"/>
    <x v="35"/>
    <n v="2025"/>
    <n v="5999"/>
    <n v="3974"/>
    <n v="66.244374062343724"/>
    <n v="0.66"/>
    <n v="4.2"/>
    <n v="6233"/>
    <n v="37391767"/>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s v="Logitech G102 Usb Light Sync Gaming Mouse With Customizable Rgb Lighting, 6 Programmable Buttons, Gaming Grade Sensor, 8K Dpi Tracking, 16.8Mn Color, Light Weight - Black"/>
    <x v="63"/>
    <n v="1495"/>
    <n v="1995"/>
    <n v="500"/>
    <n v="25.062656641604008"/>
    <n v="0.25"/>
    <n v="4.5"/>
    <n v="10541"/>
    <n v="21029295"/>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14ZY6FP"/>
    <s v="Zebronics Zeb-Vita Wireless Bluetooth 10W Portable Bar Speaker With Supporting Usb, Sd Card, Aux, Fm, Tws &amp; Call Function"/>
    <x v="71"/>
    <n v="899"/>
    <n v="1199"/>
    <n v="300"/>
    <n v="25.020850708924101"/>
    <n v="0.25"/>
    <n v="3.8"/>
    <n v="10751"/>
    <n v="12890449"/>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s v="Lapster Usb 3.0 Sata Cable For 2.5 Inch Ssd And Hdd , Usb 3.0 To Sata Iii Hard Driver Adapter , Sata To Usb Cable-(Blue)"/>
    <x v="119"/>
    <n v="349"/>
    <n v="999"/>
    <n v="650"/>
    <n v="65.06506506506507"/>
    <n v="0.65"/>
    <n v="3.9"/>
    <n v="817"/>
    <n v="816183"/>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s v="Urbn 10000 Mah Lithium Power Bank Upr10K With 12 Watt Fast Charging, Blue"/>
    <x v="20"/>
    <n v="900"/>
    <n v="2499"/>
    <n v="1599"/>
    <n v="63.985594237695075"/>
    <n v="0.64"/>
    <n v="4"/>
    <n v="36384"/>
    <n v="90923616"/>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s v="Qubo Smart Cam 360 From Hero Group | Made In India | 2Mp 1080P Full Hd | Cctv Wi-Fi Camera | 360 Degree Coverage| Two Way Talk | Mobile App Connectivity | Night Vision | Cloud &amp; Sd Card Recording"/>
    <x v="83"/>
    <n v="2490"/>
    <n v="3990"/>
    <n v="1500"/>
    <n v="37.593984962406012"/>
    <n v="0.38"/>
    <n v="4.0999999999999996"/>
    <n v="3606"/>
    <n v="14387940"/>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s v="Duracell Cr2025 3V Lithium Coin Battery, 5 Pcs, 2025 Coin Button Cell Battery, Dl2025"/>
    <x v="72"/>
    <n v="116"/>
    <n v="200"/>
    <n v="84"/>
    <n v="42"/>
    <n v="0.42"/>
    <n v="4.4000000000000004"/>
    <n v="357"/>
    <n v="71400"/>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s v="Camel Fabrica Acrylic Ultra Color - 15Ml Each, 10 Shades"/>
    <x v="64"/>
    <n v="200"/>
    <n v="230"/>
    <n v="30"/>
    <n v="13.043478260869565"/>
    <n v="0.13"/>
    <n v="4.4000000000000004"/>
    <n v="10170"/>
    <n v="2339100"/>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s v="Lenovo Gx20L29764 65W Laptop Adapter/Charger With Power Cord For Select Models Of Lenovo (Round Pin) (Black)"/>
    <x v="110"/>
    <n v="1249"/>
    <n v="2796"/>
    <n v="1547"/>
    <n v="55.329041487839767"/>
    <n v="0.55000000000000004"/>
    <n v="4.4000000000000004"/>
    <n v="4598"/>
    <n v="12856008"/>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s v="Hp Wired On Ear Headphones With Mic With 3.5 Mm Drivers, In-Built Noise Cancelling, Foldable And Adjustable For Laptop/Pc/Office/Home/ 1 Year Warranty (B4B09Pa)"/>
    <x v="120"/>
    <n v="649"/>
    <n v="999"/>
    <n v="350"/>
    <n v="35.035035035035037"/>
    <n v="0.35"/>
    <n v="3.5"/>
    <n v="7222"/>
    <n v="7214778"/>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s v="Redragon K617 Fizz 60% Wired Rgb Gaming Keyboard, 61 Keys Compact Mechanical Keyboard W/White And Grey Color Keycaps, Linear Red Switch, Pro Driver/Software Supported"/>
    <x v="121"/>
    <n v="2649"/>
    <n v="3499"/>
    <n v="850"/>
    <n v="24.292655044298371"/>
    <n v="0.24"/>
    <n v="4.5"/>
    <n v="1271"/>
    <n v="4447229"/>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7SY4C3TD"/>
    <s v="Hp Gt 53 Xl Cartridge Ink"/>
    <x v="61"/>
    <n v="596"/>
    <n v="723"/>
    <n v="127"/>
    <n v="17.565698478561547"/>
    <n v="0.18"/>
    <n v="4.4000000000000004"/>
    <n v="3219"/>
    <n v="2327337"/>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s v="Noise Colorfit Ultra Smart Watch With 1.75&quot; Hd Display, Aluminium Alloy Body, 60 Sports Modes, Spo2, Lightweight, Stock Market Info, Calls &amp; Sms Reply (Space Blue)"/>
    <x v="19"/>
    <n v="2499"/>
    <n v="5999"/>
    <n v="3500"/>
    <n v="58.343057176196034"/>
    <n v="0.57999999999999996"/>
    <n v="4.0999999999999996"/>
    <n v="38879"/>
    <n v="233235121"/>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s v="Zebronics Zeb-Jukebar 3900, 80W Multimedia Soundbar With Subwoofer Supporting Bluetooth, Hdmi(Arc), Coaxial Input, Aux, Usb &amp; Remote Control (Black)"/>
    <x v="122"/>
    <n v="4999"/>
    <n v="12499"/>
    <n v="7500"/>
    <n v="60.004800384030723"/>
    <n v="0.6"/>
    <n v="4.2"/>
    <n v="4541"/>
    <n v="56757959"/>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s v="Boat Bassheads 102 Wired In Ear Earphones With Mic (Mint Green)"/>
    <x v="24"/>
    <n v="399"/>
    <n v="1290"/>
    <n v="891"/>
    <n v="69.069767441860463"/>
    <n v="0.69"/>
    <n v="4.2"/>
    <n v="76042"/>
    <n v="98094180"/>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s v="Duracell Cr2016 3V Lithium Coin Battery, 5 Pcs, 2016 Coin Button Cell Battery, Dl2016"/>
    <x v="72"/>
    <n v="116"/>
    <n v="200"/>
    <n v="84"/>
    <n v="42"/>
    <n v="0.42"/>
    <n v="4.3"/>
    <n v="485"/>
    <n v="97000"/>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s v="Mi 360¬∞ Home Security Wireless Camera 2K Pro With Bluetooth Gateway Ble 4.2 L Dual Band Wi-Fi Connection L 3 Million 1296P| Full Color In Low-Light | Ai Human Detection, White"/>
    <x v="83"/>
    <n v="4499"/>
    <n v="5999"/>
    <n v="1500"/>
    <n v="25.00416736122687"/>
    <n v="0.25"/>
    <n v="4.3"/>
    <n v="44696"/>
    <n v="268131304"/>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s v="Zebronics Zeb-100Hb 4 Ports Usb Hub For Laptop, Pc Computers, Plug &amp; Play, Backward Compatible - Black"/>
    <x v="87"/>
    <n v="330"/>
    <n v="499"/>
    <n v="169"/>
    <n v="33.867735470941881"/>
    <n v="0.34"/>
    <n v="3.7"/>
    <n v="8566"/>
    <n v="4274434"/>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s v="Boult Audio Bass Buds Q2 Lightweight Stereo Wired Over Ear Headphones Set With Mic With Deep Bass, Comfortable Ear Cushions, &amp; Long Cord (Black)"/>
    <x v="70"/>
    <n v="649"/>
    <n v="2499"/>
    <n v="1850"/>
    <n v="74.0296118447379"/>
    <n v="0.74"/>
    <n v="3.9"/>
    <n v="13049"/>
    <n v="32609451"/>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s v="Esr Screen Protector Compatible With Ipad Pro 11 Inch (2022/2021/2020/2018) And Ipad Air 5/4 (2022/2020, 10.9 Inch), Tempered-Glass Film With Alignment Frame, Scratch Resistant, Hd Clarity, 2 Pack"/>
    <x v="84"/>
    <n v="1234"/>
    <n v="1599"/>
    <n v="365"/>
    <n v="22.826766729205751"/>
    <n v="0.23"/>
    <n v="4.5"/>
    <n v="16680"/>
    <n v="26671320"/>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1FSYQ2A4"/>
    <s v="Boat Rockerz 400 Bluetooth On Ear Headphones With Mic With Upto 8 Hours Playback &amp; Soft Padded Ear Cushions(Grey/Green)"/>
    <x v="39"/>
    <n v="1399"/>
    <n v="2990"/>
    <n v="1591"/>
    <n v="53.210702341137129"/>
    <n v="0.53"/>
    <n v="4.0999999999999996"/>
    <n v="97174"/>
    <n v="29055026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0LZPQVMK"/>
    <s v="Parker Vector Standard Chrome Trim Ball Pen (Ink - Black)"/>
    <x v="114"/>
    <n v="272"/>
    <n v="320"/>
    <n v="48"/>
    <n v="15"/>
    <n v="0.15"/>
    <n v="4"/>
    <n v="3686"/>
    <n v="1179520"/>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s v="Silicone Rubber Earbuds Tips, Eartips, Earpads, Earplugs, For Replacement In Earphones And Bluetooth Medium Size (10 Pcs Black)"/>
    <x v="123"/>
    <n v="99"/>
    <n v="999"/>
    <n v="900"/>
    <n v="90.090090090090087"/>
    <n v="0.9"/>
    <n v="3.8"/>
    <n v="594"/>
    <n v="593406"/>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s v="Canon Pixma Mg2577S All-In-One Inkjet Colour Printer With 1 Additional Colour Cartridge"/>
    <x v="124"/>
    <n v="3498"/>
    <n v="3875"/>
    <n v="377"/>
    <n v="9.7290322580645157"/>
    <n v="0.1"/>
    <n v="3.4"/>
    <n v="12185"/>
    <n v="47216875"/>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s v="Samsung 24-Inch(60.46Cm) Fhd Monitor, Ips, 75 Hz, Bezel Less Design, Amd Freesync, Flicker Free, Hdmi, D-Sub, (Lf24T350Fhwxxl, Dark Blue Gray)"/>
    <x v="80"/>
    <n v="10099"/>
    <n v="19110"/>
    <n v="9011"/>
    <n v="47.15332286760858"/>
    <n v="0.47"/>
    <n v="4.3"/>
    <n v="2623"/>
    <n v="50125530"/>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s v="Aircase Protective Laptop Bag Sleeve Fits Upto 14.1&quot; Laptop/ Macbook, Wrinkle Free, Padded, Waterproof Light Neoprene Case Cover Pouch, For Men &amp; Women, Black- 6 Months Warranty"/>
    <x v="90"/>
    <n v="449"/>
    <n v="999"/>
    <n v="550"/>
    <n v="55.055055055055057"/>
    <n v="0.55000000000000004"/>
    <n v="4.3"/>
    <n v="9701"/>
    <n v="9691299"/>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s v="Faber-Castell Connector Pen Set - Pack Of 25 (Assorted)"/>
    <x v="125"/>
    <n v="150"/>
    <n v="150"/>
    <n v="0"/>
    <n v="0"/>
    <n v="0"/>
    <n v="4.3"/>
    <n v="15867"/>
    <n v="2380050"/>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FGNPQ9X"/>
    <s v="Zinq Ups For Router, Mini Ups For 12V Wifi Router Broadband Modem With Upto 4 Hours Power Backup, Upto 2Amp, Works With Existing Adapter, Also Works With Set-Top Box, Smart Camera, Cctv (Black)"/>
    <x v="69"/>
    <n v="1199"/>
    <n v="2999"/>
    <n v="1800"/>
    <n v="60.020006668889621"/>
    <n v="0.6"/>
    <n v="4.0999999999999996"/>
    <n v="10725"/>
    <n v="32164275"/>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s v="Saleon‚Ñ¢ Portable Storage Organizer Bag For Earphone Usb Cable Power Bank Mobile Charger Digital Gadget Hard Disk, Water Resistance Material - Dark Grey"/>
    <x v="66"/>
    <n v="397"/>
    <n v="899"/>
    <n v="502"/>
    <n v="55.83982202447163"/>
    <n v="0.56000000000000005"/>
    <n v="4"/>
    <n v="3025"/>
    <n v="2719475"/>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J4PL1Z3"/>
    <s v="Rpm Euro Games Laptop/Pc Controller Wired For Windows - 7, 8, 8.1, 10 And Xp, Ps3(Upgraded With Xyab Buttons)"/>
    <x v="85"/>
    <n v="699"/>
    <n v="1490"/>
    <n v="791"/>
    <n v="53.087248322147651"/>
    <n v="0.53"/>
    <n v="4"/>
    <n v="5736"/>
    <n v="854664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s v="Realme Buds Wireless In Ear Bluetooth Earphones With Mic, 11.2Mm Bass Boost Driver, Magnetic Fast Pair, Fast Charging And 12 Hrs Playtime (Yellow)"/>
    <x v="24"/>
    <n v="1679"/>
    <n v="1999"/>
    <n v="320"/>
    <n v="16.008004002001002"/>
    <n v="0.16"/>
    <n v="4.0999999999999996"/>
    <n v="72563"/>
    <n v="145053437"/>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s v="Tvara Lcd Writing Tablet, 8.5&quot; Inch Colorful Toddler Doodle Board Drawing Tablet, Erasable Reusable Electronic Drawing Pads, Educational And Learning Tool For 3-6 Years Old Boy And Girls Mix Colors"/>
    <x v="46"/>
    <n v="354"/>
    <n v="1500"/>
    <n v="1146"/>
    <n v="76.400000000000006"/>
    <n v="0.76"/>
    <n v="4"/>
    <n v="1026"/>
    <n v="1539000"/>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s v="Wings Phantom Pro Earphones Gaming Earbuds With Led Battery Indicator, 50Ms Low Latency, Bluetooth 5.3, 40 Hours Playtime, Mems Mic, Ipx4 Resist, 12Mm Driver, 500Mah Case, Headphones, (Black Tws)"/>
    <x v="126"/>
    <n v="1199"/>
    <n v="5499"/>
    <n v="4300"/>
    <n v="78.196035642844151"/>
    <n v="0.78"/>
    <n v="3.8"/>
    <n v="2043"/>
    <n v="11234457"/>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s v="Robustrion [Anti-Scratch] &amp; [Smudge Proof] [S Pen Compatible] Premium Tempered Glass Screen Protector For Samsung Tab S6 Lite 10.4 Inch Sm-P610/615 [Bubble Free]"/>
    <x v="84"/>
    <n v="379"/>
    <n v="1499"/>
    <n v="1120"/>
    <n v="74.716477651767846"/>
    <n v="0.75"/>
    <n v="4.2"/>
    <n v="4149"/>
    <n v="6219351"/>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s v="Cablet 2.5 Inch Sata Usb 3.0 Hdd/Ssd Portable External Enclosure For 7Mm And 9.5Mm, Tool-Free Design, Supports Uasp Max 6Tb"/>
    <x v="55"/>
    <n v="499"/>
    <n v="775"/>
    <n v="276"/>
    <n v="35.612903225806456"/>
    <n v="0.36"/>
    <n v="4.3"/>
    <n v="74"/>
    <n v="57350"/>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s v="Sandisk 1Tb Extreme Portable Ssd 1050Mb/S R, 1000Mb/S W,Upto 2 Meter Drop Protection With Ip55 Water/Dust Resistance, Hw Encryption, Pc,Mac &amp; Typec Smartphone Compatible, 5Y Warranty, External Ssd"/>
    <x v="127"/>
    <n v="10389"/>
    <n v="32000"/>
    <n v="21611"/>
    <n v="67.534374999999997"/>
    <n v="0.68"/>
    <n v="4.4000000000000004"/>
    <n v="41398"/>
    <n v="1324736000"/>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s v="Zebronics Zeb-Warrior Ii 10 Watts 2.0 Multimedia Speaker With Rgb Lights, Usb Powered, Aux Input, Volume Control Pod For Pc, Laptops, Desktop"/>
    <x v="111"/>
    <n v="649"/>
    <n v="1300"/>
    <n v="651"/>
    <n v="50.076923076923073"/>
    <n v="0.5"/>
    <n v="4.0999999999999996"/>
    <n v="5195"/>
    <n v="6753500"/>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s v="Tp-Link Ue300C Usb Type-C To Rj45 Gigabit Ethernet Network Adapter/Rj45 Lan Wired Adapter For Ultrabook, Chromebook, Laptop, Desktop, Plug &amp; Play, Usb 3.0, Foldable And Portable Design"/>
    <x v="128"/>
    <n v="1199"/>
    <n v="1999"/>
    <n v="800"/>
    <n v="40.020010005002497"/>
    <n v="0.4"/>
    <n v="4.5"/>
    <n v="22420"/>
    <n v="44817580"/>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B5GJRTHB"/>
    <s v="Wecool Moonwalk M1 Enc True Wireless In Ear Earbuds With Mic, Titanium Drivers For Rich Bass Experience, 40+ Hours Play Time, Type C Fast Charging, Low Latency, Bt 5.3, Ipx5, Deep Bass (Black)"/>
    <x v="24"/>
    <n v="889"/>
    <n v="1999"/>
    <n v="1110"/>
    <n v="55.52776388194097"/>
    <n v="0.56000000000000005"/>
    <n v="4.2"/>
    <n v="2284"/>
    <n v="4565716"/>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s v="Hp 330 Wireless Black Keyboard And Mouse Set With Numeric Keypad, 2.4Ghz Wireless Connection And 1600 Dpi, Usb Receiver, Led Indicators , Black(2V9E6Aa)"/>
    <x v="54"/>
    <n v="1409"/>
    <n v="2199"/>
    <n v="790"/>
    <n v="35.925420645748069"/>
    <n v="0.36"/>
    <n v="3.9"/>
    <n v="427"/>
    <n v="938973"/>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s v="Rc Print Gi 790 Ink Refill For Canon G1000, G1010, G1100, G2000, G2002, G2010, G2012, G2100, G3000, G3010, G3012, G3100, G4000, G4010"/>
    <x v="129"/>
    <n v="549"/>
    <n v="1999"/>
    <n v="1450"/>
    <n v="72.536268134067043"/>
    <n v="0.73"/>
    <n v="4.3"/>
    <n v="1367"/>
    <n v="2732633"/>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s v="Redgear Cloak Wired Rgb Wired Over Ear Gaming Headphones With Mic For Pc"/>
    <x v="126"/>
    <n v="749"/>
    <n v="1799"/>
    <n v="1050"/>
    <n v="58.365758754863819"/>
    <n v="0.57999999999999996"/>
    <n v="4"/>
    <n v="13199"/>
    <n v="23745001"/>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8WKFSN84"/>
    <s v="Wayona Type C To Type C 65W/3.25A Nylon Braided Fast Charging Cable Compatible For Laptop, Macbook, Samsung Galaxy M33 M53 M51 S20 Ultra, A71, A53, A51, Ipad Pro 2018 (1M, Grey)"/>
    <x v="0"/>
    <n v="379"/>
    <n v="1099"/>
    <n v="720"/>
    <n v="65.514103730664246"/>
    <n v="0.66"/>
    <n v="4.3"/>
    <n v="2806"/>
    <n v="30837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s v="Amazfit Gts2 Mini (New Version) Smart Watch With Always-On Amoled Display, Alexa Built-In, Spo2, 14 Days' Battery Life, 68 Sports Modes, Gps, Hr, Sleep &amp; Stress Monitoring (Meteor Black)"/>
    <x v="19"/>
    <n v="5998"/>
    <n v="7999"/>
    <n v="2001"/>
    <n v="25.015626953369168"/>
    <n v="0.25"/>
    <n v="4.2"/>
    <n v="30355"/>
    <n v="242809645"/>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s v="Tabelito¬Æ Polyester Foam, Nylon Hybrid Laptopss Bag Sleeve Case Cover Pouch For Laptopss Apple/Dell/Lenovo/ Asus/ Hp/Samsung/Mi/Macbook/Ultrabook/Thinkpad/Ideapad/Surfacepro (15.6 Inches /39.6Cm, Blue) Laptopsss"/>
    <x v="90"/>
    <n v="299"/>
    <n v="1499"/>
    <n v="1200"/>
    <n v="80.053368912608406"/>
    <n v="0.8"/>
    <n v="4.2"/>
    <n v="2868"/>
    <n v="4299132"/>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s v="Robustrion Anti-Scratch &amp; Smudge Proof Tempered Glass Screen Protector For Xiaomi Mi Pad 5 11 Inch"/>
    <x v="84"/>
    <n v="379"/>
    <n v="1499"/>
    <n v="1120"/>
    <n v="74.716477651767846"/>
    <n v="0.75"/>
    <n v="4.0999999999999996"/>
    <n v="670"/>
    <n v="1004330"/>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s v="Portronics Ruffpad 15 Re-Writable Lcd Screen 38.1Cm (15-Inch) Writing Pad For Drawing, Playing, Handwriting Gifts For Kids &amp; Adults (Grey)"/>
    <x v="130"/>
    <n v="1399"/>
    <n v="2999"/>
    <n v="1600"/>
    <n v="53.351117039013005"/>
    <n v="0.53"/>
    <n v="4.3"/>
    <n v="3530"/>
    <n v="10586470"/>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s v="Digitek¬Æ (Dls-9Ft) Lightweight &amp; Portable Aluminum Alloy Light Stand For Ring Light, Reflector, Flash Units, Diffuser, Portrait, Softbox, Studio Lighting &amp; More Ideal For Outdoor &amp; Indoor Shoots"/>
    <x v="131"/>
    <n v="699"/>
    <n v="1299"/>
    <n v="600"/>
    <n v="46.189376443418013"/>
    <n v="0.46"/>
    <n v="4.3"/>
    <n v="6183"/>
    <n v="8031717"/>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s v="Classmate Pulse 1 Subject Notebook - 240Mm X 180Mm , Soft Cover, 180 Pages, Single Line, Pack Of 4"/>
    <x v="93"/>
    <n v="300"/>
    <n v="300"/>
    <n v="0"/>
    <n v="0"/>
    <n v="0"/>
    <n v="4.2"/>
    <n v="419"/>
    <n v="125700"/>
    <s v="Pages are small,Okay okay,Best product but size is too small,,Quality is goodGreat notebook,Beast paper and spring,Good,https://m.media-amazon.com/images/I/71wZSQwwaGL._SY88.jpg"/>
  </r>
  <r>
    <s v="B08461VC1Z"/>
    <s v="Scarters Mouse Pad, Desk Mat Extended For Work From Home/Office/Gaming | Vegan Pu Leather | Anti-Skid, Anti-Slip, Reversible Splash-Proof ‚Äì Deskspread ~ Navy Blue &amp; Yellow"/>
    <x v="65"/>
    <n v="999"/>
    <n v="1995"/>
    <n v="996"/>
    <n v="49.924812030075188"/>
    <n v="0.5"/>
    <n v="4.5"/>
    <n v="7317"/>
    <n v="14597415"/>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s v="Casio Mj-120D 150 Steps Check And Correct Desktop Calculator With Tax Keys, Black"/>
    <x v="132"/>
    <n v="535"/>
    <n v="535"/>
    <n v="0"/>
    <n v="0"/>
    <n v="0"/>
    <n v="4.4000000000000004"/>
    <n v="4426"/>
    <n v="2367910"/>
    <s v="Standard calculator. What you expect from a 12Digit calculator. Nothing more, nothing less,Excellent product,Good.,I Like this product. The product is genuine onky,Super product,Very good,Very average product,No issue with the product."/>
  </r>
  <r>
    <s v="B09F9YQQ7B"/>
    <s v="Redmi 80 Cm (32 Inches) Android 11 Series Hd Ready Smart Led Tv | L32M6-Ra/L32M7-Ra (Black)"/>
    <x v="3"/>
    <n v="13999"/>
    <n v="24999"/>
    <n v="11000"/>
    <n v="44.001760070402817"/>
    <n v="0.44"/>
    <n v="4.2"/>
    <n v="45237"/>
    <n v="1130879763"/>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7LFWP97N"/>
    <s v="Gizga Essentials Laptop Bag Sleeve Case Cover Pouch With Handle For 14.1 Inch Laptop For Men &amp; Women, Padded Laptop Compartment, Premium Zipper Closure, Water Repellent Nylon Fabric, Grey"/>
    <x v="90"/>
    <n v="269"/>
    <n v="1099"/>
    <n v="830"/>
    <n v="75.52320291173794"/>
    <n v="0.76"/>
    <n v="4.0999999999999996"/>
    <n v="1092"/>
    <n v="1200108"/>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s v="Parker Vector Camouflage Gift Set - Roller Ball Pen &amp; Parker Logo Keychain (Black Body, Blue Ink), 2 Piece Set"/>
    <x v="114"/>
    <n v="341"/>
    <n v="450"/>
    <n v="109"/>
    <n v="24.222222222222221"/>
    <n v="0.24"/>
    <n v="4.3"/>
    <n v="2493"/>
    <n v="1121850"/>
    <s v="Good,Amazing,Nice pen and keychain,I just live it,This is the best thing to gift other,Good,good,I bought it for my sister's Kid who's 11years old because he has a wish of using Parker Pen. So I made his wish come true."/>
  </r>
  <r>
    <s v="B07W9KYT62"/>
    <s v="Tp-Link Ac1200 Archer A6 Smart Wifi, 5Ghz Gigabit Dual Band Mu-Mimo Wireless Internet Router, Long Range Coverage By 4 Antennas, Qualcomm Chipset"/>
    <x v="69"/>
    <n v="2499"/>
    <n v="3999"/>
    <n v="1500"/>
    <n v="37.509377344336087"/>
    <n v="0.38"/>
    <n v="4.4000000000000004"/>
    <n v="12679"/>
    <n v="50703321"/>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8D9MNH4B"/>
    <s v="Hp Deskjet 2723 Aio Printer, Copy, Scan, Wifi, Bluetooth, Usb, Simple Setup Smart App, Ideal For Home."/>
    <x v="117"/>
    <n v="5899"/>
    <n v="7005"/>
    <n v="1106"/>
    <n v="15.788722341184869"/>
    <n v="0.16"/>
    <n v="3.6"/>
    <n v="4199"/>
    <n v="29413995"/>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78G6ZF5Z"/>
    <s v="Oraimo 18W Usb &amp; Type-C Dual Output Super Fast Charger Wall Adapter Pe2.0&amp;Quick Charge 3.0 &amp; Power Delivery 3.0 Compatible For Iphone 13/13 Mini/13 Pro Max/12/12 Pro Max, Ipad Mini/Pro, Pixel, Galaxy, Airpods Pro"/>
    <x v="27"/>
    <n v="699"/>
    <n v="1199"/>
    <n v="500"/>
    <n v="41.701417848206837"/>
    <n v="0.42"/>
    <n v="4"/>
    <n v="14403"/>
    <n v="17269197"/>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9MKG4ZCM"/>
    <s v="Xiaomi Mi 4A Dual_Band Ethernet 1200Mbps Speed Router| 2.4Ghz &amp; 5Ghz Frequency|128Mb Ram | Dualcore 4 Thread Cpu|4 Omni Directional Antenna|Mi Wi-Fi App-Parental Control &amp; Anti Hacking|Repeater, White"/>
    <x v="69"/>
    <n v="1565"/>
    <n v="2999"/>
    <n v="1434"/>
    <n v="47.815938646215407"/>
    <n v="0.48"/>
    <n v="4"/>
    <n v="11113"/>
    <n v="33327887"/>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s v="Slovic¬Æ Tripod Mount Adapter| Tripod Mobile Holder|Tripod Phone Mount(Made In India)| Smartphone Clip Clipper 360 Degree For Taking Magic Video Shots &amp; Pictures."/>
    <x v="57"/>
    <n v="326"/>
    <n v="799"/>
    <n v="473"/>
    <n v="59.19899874843555"/>
    <n v="0.59"/>
    <n v="4.4000000000000004"/>
    <n v="10773"/>
    <n v="8607627"/>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8BCKN299"/>
    <s v="Sounce Gold Plated 3.5 Mm Headphone Splitter For Computer 2 Male To 1 Female 3.5Mm Headphone Mic Audio Y Splitter Cable Smartphone Headset To Pc Adapter ‚Äì (Black,20Cm)"/>
    <x v="41"/>
    <n v="120"/>
    <n v="999"/>
    <n v="879"/>
    <n v="87.987987987987992"/>
    <n v="0.88"/>
    <n v="3.9"/>
    <n v="6491"/>
    <n v="6484509"/>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7222HQKP"/>
    <s v="Orico 2.5&quot;(6.3Cm) Usb 3.0 Hdd Enclosure Case Cover For Sata Ssd Hdd | Sata Ssd Hdd Enclosure High Speed Usb 3.0 | Tool Free Installation | Black"/>
    <x v="55"/>
    <n v="657"/>
    <n v="999"/>
    <n v="342"/>
    <n v="34.234234234234236"/>
    <n v="0.34"/>
    <n v="4.3"/>
    <n v="13944"/>
    <n v="13930056"/>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s v="Logitech G402 Hyperion Fury Usb Wired Gaming Mouse, 4,000 Dpi, Lightweight, 8 Programmable Buttons, Compatible For Pc/Mac - Black"/>
    <x v="63"/>
    <n v="1995"/>
    <n v="2895"/>
    <n v="900"/>
    <n v="31.088082901554404"/>
    <n v="0.31"/>
    <n v="4.5999999999999996"/>
    <n v="10760"/>
    <n v="31150200"/>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s v="Panasonic Eneloop Bq-Cc55N Advanced, Smart And Quick Charger For Aa &amp; Aaa Rechargeable Batteries, White"/>
    <x v="72"/>
    <n v="1500"/>
    <n v="1500"/>
    <n v="0"/>
    <n v="0"/>
    <n v="0"/>
    <n v="4.4000000000000004"/>
    <n v="25996"/>
    <n v="38994000"/>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s v="Logitech K380 Wireless Multi-Device Keyboard For Windows, Apple Ios, Apple Tv Android Or Chrome, Bluetooth, Compact Space-Saving Design, Pc/Mac/Laptop/Smartphone/Tablet (Dark Grey)"/>
    <x v="49"/>
    <n v="2640"/>
    <n v="3195"/>
    <n v="555"/>
    <n v="17.370892018779344"/>
    <n v="0.17"/>
    <n v="4.5"/>
    <n v="16146"/>
    <n v="51586470"/>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s v="Canon Pixma E477 All-In-One Wireless Ink Efficient Colour Printer (White/Blue)"/>
    <x v="117"/>
    <n v="5299"/>
    <n v="6355"/>
    <n v="1056"/>
    <n v="16.616837136113297"/>
    <n v="0.17"/>
    <n v="3.9"/>
    <n v="8280"/>
    <n v="52619400"/>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79S811J3"/>
    <s v="Redgear Cosmo 7,1 Usb Gaming Wired Over Ear Headphones With Mic With Virtual Surround Sound,50Mm Driver, Rgb Leds &amp; Remote Control(Black)"/>
    <x v="126"/>
    <n v="1990"/>
    <n v="2999"/>
    <n v="1009"/>
    <n v="33.644548182727576"/>
    <n v="0.34"/>
    <n v="4.3"/>
    <n v="14237"/>
    <n v="42696763"/>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s v="Belkin Essential Series 4-Socket Surge Protector Universal Socket With 5Ft Heavy Duty Cable (Grey)"/>
    <x v="133"/>
    <n v="1289"/>
    <n v="1499"/>
    <n v="210"/>
    <n v="14.009339559706472"/>
    <n v="0.14000000000000001"/>
    <n v="4.5"/>
    <n v="20668"/>
    <n v="30981332"/>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s v="Classmate Long Book - Unruled, 160 Pages, 314 Mm X 194 Mm - Pack Of 3"/>
    <x v="93"/>
    <n v="165"/>
    <n v="165"/>
    <n v="0"/>
    <n v="0"/>
    <n v="0"/>
    <n v="4.5"/>
    <n v="1674"/>
    <n v="276210"/>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s v="Artis Ar-45W-Mg2 45 Watts Mg2 Laptop Adapter/Charger Compatible With Mb Air 13‚Äù &amp; Mb Air 11‚Äù (14.5 V, 3.1 A) Connector: Mg2 (T Tip Connector)"/>
    <x v="110"/>
    <n v="1699"/>
    <n v="3499"/>
    <n v="1800"/>
    <n v="51.443269505573021"/>
    <n v="0.51"/>
    <n v="3.6"/>
    <n v="7689"/>
    <n v="26903811"/>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s v="Imou 360¬∞ 1080P Full Hd Security Camera, Human Detection, Motion Tracking, 2-Way Audio, Night Vision, Dome Camera With Wifi &amp; Ethernet Connection, Alexa Google Assistant, Up To 256Gb Sd Card Support"/>
    <x v="83"/>
    <n v="2299"/>
    <n v="7500"/>
    <n v="5201"/>
    <n v="69.346666666666664"/>
    <n v="0.69"/>
    <n v="4.0999999999999996"/>
    <n v="5554"/>
    <n v="41655000"/>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TDJ5BVF"/>
    <s v="E-Cosmos 5V 1.2W Portable Flexible Usb Led Light (Colours May Vary, Small, Ec-Pof1)"/>
    <x v="81"/>
    <n v="39"/>
    <n v="39"/>
    <n v="0"/>
    <n v="0"/>
    <n v="0"/>
    <n v="3.8"/>
    <n v="3344"/>
    <n v="130416"/>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s v="Xiaomi Pad 5| Qualcomm Snapdragon 860| 120Hz Refresh Rate| 6Gb, 128Gb| 2.5K+ Display (10.95-Inch/27.81Cm)|1 Billion Colours| Dolby Vision Atmos| Quad Speakers| Wi-Fi| Gray"/>
    <x v="134"/>
    <n v="26999"/>
    <n v="37999"/>
    <n v="11000"/>
    <n v="28.948130213953"/>
    <n v="0.28999999999999998"/>
    <n v="4.5999999999999996"/>
    <n v="2886"/>
    <n v="109665114"/>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s v="Sennheiser Cx 80S In-Ear Wired Headphones With In-Line One-Button Smart Remote With Microphone Black"/>
    <x v="24"/>
    <n v="1490"/>
    <n v="1990"/>
    <n v="500"/>
    <n v="25.125628140703515"/>
    <n v="0.25"/>
    <n v="4.0999999999999996"/>
    <n v="98250"/>
    <n v="195517500"/>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s v="Hb Plus Folding Height Adjustable Aluminum Foldable Portable Adjustment Desktop Laptop Holder Riser Stand"/>
    <x v="47"/>
    <n v="398"/>
    <n v="1949"/>
    <n v="1551"/>
    <n v="79.579271421241657"/>
    <n v="0.8"/>
    <n v="4"/>
    <n v="75"/>
    <n v="146175"/>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550"/>
    <n v="61.179087875417125"/>
    <n v="0.61"/>
    <n v="4.5"/>
    <n v="149"/>
    <n v="133951"/>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1NBX5RSB"/>
    <s v="Hp 65W Ac Laptops Charger Adapter 4.5Mm For Hp Pavilion Black (Without Power Cable)"/>
    <x v="110"/>
    <n v="770"/>
    <n v="1547"/>
    <n v="777"/>
    <n v="50.226244343891402"/>
    <n v="0.5"/>
    <n v="4.3"/>
    <n v="2585"/>
    <n v="3998995"/>
    <s v="It was what I expected.  Does the job.,Recommended.,Nice quality and durable,It is exact same volt and watt as my old charger is.,Best product in this price and overall ok,100% Original,Quality assurance,Decent performance"/>
  </r>
  <r>
    <s v="B08MWJTST6"/>
    <s v="Tukzer Fully Foldable Tabletop Desktop Tablet Mobile Stand Holder - Angle &amp; Height Adjustable For Desk, Cradle, Dock, Compatible With Smartphones &amp; Tablets (White)"/>
    <x v="31"/>
    <n v="279"/>
    <n v="1299"/>
    <n v="1020"/>
    <n v="78.52193995381063"/>
    <n v="0.79"/>
    <n v="4"/>
    <n v="5072"/>
    <n v="6588528"/>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s v="Gizga Essentials Cable Organiser, Cord Management System For Pc, Tv, Home Theater, Speaker &amp; Cables, Reusable Cable Organizer For Desk, Wfh Accessories, Organizer Tape Roll, Reusable Cable Ties Strap"/>
    <x v="135"/>
    <n v="249"/>
    <n v="599"/>
    <n v="350"/>
    <n v="58.430717863105173"/>
    <n v="0.57999999999999996"/>
    <n v="4.5"/>
    <n v="5985"/>
    <n v="3585015"/>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LY12TH6"/>
    <s v="Camel Oil Pastel With Reusable Plastic Box - 50 Shades"/>
    <x v="136"/>
    <n v="230"/>
    <n v="230"/>
    <n v="0"/>
    <n v="0"/>
    <n v="0"/>
    <n v="4.5"/>
    <n v="9427"/>
    <n v="2168210"/>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8497Z1MQ"/>
    <s v="Hp M270 Backlit Usb Wired Gaming Mouse With 6 Buttons, 4-Speed Customizable 2400 Dpi, Ergonomic Design, Breathing Led Lighting, Metal Scroll Wheel, Lightweighted / 3 Years Warranty (7Zz87Aa), Black"/>
    <x v="63"/>
    <n v="599"/>
    <n v="700"/>
    <n v="101"/>
    <n v="14.428571428571429"/>
    <n v="0.14000000000000001"/>
    <n v="4.3"/>
    <n v="2301"/>
    <n v="1610700"/>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s v="Foxin Ftc 12A / Q2612A Black Laser Toner Cartridge Compatible With Laserjet 1020,M1005,1018,1010,1012,1015,1020 Plus,1022,3015,3020,3030,3050, 3050Z, 3052,3055 (Black)"/>
    <x v="137"/>
    <n v="598"/>
    <n v="1150"/>
    <n v="552"/>
    <n v="48"/>
    <n v="0.48"/>
    <n v="4.0999999999999996"/>
    <n v="2535"/>
    <n v="2915250"/>
    <s v="Product is good, print quality is good,Super printing,Like,Good prospect I am recommending,I USED FOR 20 DAYS BUT I DONT KNOW AFTER THAT WILL PARFORMANCE,Nice product,Good,SATISFACTORY"/>
  </r>
  <r>
    <s v="B09Q3M3WLJ"/>
    <s v="Robustrion [Anti-Scratch] &amp; [Smudge Proof] [Bubble Free] Premium Tempered Glass Screen Protector Guard For Samsung Galaxy Tab A8 10.5 Inch [Sm-X200/X205/X207] 2022"/>
    <x v="84"/>
    <n v="399"/>
    <n v="1499"/>
    <n v="1100"/>
    <n v="73.382254836557706"/>
    <n v="0.73"/>
    <n v="4"/>
    <n v="691"/>
    <n v="1035809"/>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s v="Pc Square Laptop Tabletop Stand/ Computer Tablet Stand 6 Angles Adjustable Aluminum Ergonomic Foldable Portable Desktop Holder Compatible With Macbook, Hp, Dell, Lenovo &amp; All Other Notebook (Silver)"/>
    <x v="47"/>
    <n v="499"/>
    <n v="1299"/>
    <n v="800"/>
    <n v="61.585835257890686"/>
    <n v="0.62"/>
    <n v="4.0999999999999996"/>
    <n v="2740"/>
    <n v="3559260"/>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9SD8PRP"/>
    <s v="Lenovo 130 Wireless Compact Mouse, 1K Dpi Optical Sensor, 2.4Ghz Wireless Nanousb, 10M Range, 3Button(Left,Right,Scroll) Upto 3M Left/Right Clicks, 10 Month Battery, Ambidextrous, Ergonomic Gy51C12380"/>
    <x v="45"/>
    <n v="579"/>
    <n v="1090"/>
    <n v="511"/>
    <n v="46.88073394495413"/>
    <n v="0.47"/>
    <n v="4.4000000000000004"/>
    <n v="3482"/>
    <n v="3795380"/>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0S2SEV7K"/>
    <s v="Pilot Frixion Clicker Roller Pen (Blue), (9000019529)"/>
    <x v="138"/>
    <n v="90"/>
    <n v="100"/>
    <n v="10"/>
    <n v="10"/>
    <n v="0.1"/>
    <n v="4.0999999999999996"/>
    <n v="6199"/>
    <n v="619900"/>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s v="Zebronics Aluminium Alloy Laptop Stand, Compatible With 9-15.6 Inch Laptops, 7 Angles Adjustable, Anti Slip Silicon Rubber Pads, Foldable, Velvet Pouch Inside, Zeb-Ns2000 (Dark Grey)"/>
    <x v="47"/>
    <n v="899"/>
    <n v="1999"/>
    <n v="1100"/>
    <n v="55.027513756878442"/>
    <n v="0.55000000000000004"/>
    <n v="4.4000000000000004"/>
    <n v="1667"/>
    <n v="3332333"/>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s v="Hp K500F Backlit Membrane Wired Gaming Keyboard With Mixed Color Lighting, Metal Panel With Logo Lighting, 26 Anti-Ghosting Keys, And Windows Lock Key / 3 Years Warranty(7Zz97Aa)"/>
    <x v="121"/>
    <n v="1149"/>
    <n v="1800"/>
    <n v="651"/>
    <n v="36.166666666666671"/>
    <n v="0.36"/>
    <n v="4.3"/>
    <n v="4723"/>
    <n v="8501400"/>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s v="Gizga Club-Laptop Neoprene Reversible For 15.6-Inches Laptop Sleeve - Black-Red"/>
    <x v="90"/>
    <n v="249"/>
    <n v="499"/>
    <n v="250"/>
    <n v="50.100200400801597"/>
    <n v="0.5"/>
    <n v="4.2"/>
    <n v="22860"/>
    <n v="11407140"/>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s v="Inventis 5V 1.2W Portable Flexible Usb Led Light Lamp (Colors May Vary)"/>
    <x v="81"/>
    <n v="39"/>
    <n v="39"/>
    <n v="0"/>
    <n v="0"/>
    <n v="0"/>
    <n v="3.6"/>
    <n v="13572"/>
    <n v="529308"/>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s v="Tp-Link Tl-Wa855Re 300 Mbps Wi-Fi Range Extender (White)"/>
    <x v="59"/>
    <n v="1599"/>
    <n v="3599"/>
    <n v="2000"/>
    <n v="55.57099194220617"/>
    <n v="0.56000000000000005"/>
    <n v="4.2"/>
    <n v="16182"/>
    <n v="58239018"/>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s v="Boat Stone 250 Portable Wireless Speaker With 5W Rms Immersive Audio, Rgb Leds, Up To 8Hrs Playtime, Ipx7 Water Resistance, Multi-Compatibility Modes(Black)"/>
    <x v="71"/>
    <n v="1199"/>
    <n v="3990"/>
    <n v="2791"/>
    <n v="69.949874686716797"/>
    <n v="0.7"/>
    <n v="4.2"/>
    <n v="2908"/>
    <n v="11602920"/>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8Y7MXFMK"/>
    <s v="Offbeat¬Æ - Dash 2.4Ghz Wireless + Bluetooth 5.1 Mouse, Multi-Device Dual Mode Slim Rechargeable Silent Click Buttons Wireless Bluetooth Mouse, 3 Adjustable Dpi, Works On 2 Devices At The Same Time With A Switch Button For Windows/Mac/Android/Ipad/Smart Tv"/>
    <x v="45"/>
    <n v="1099"/>
    <n v="1499"/>
    <n v="400"/>
    <n v="26.684456304202804"/>
    <n v="0.27"/>
    <n v="4.2"/>
    <n v="2375"/>
    <n v="3560125"/>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s v="Classmate Drawing Book - Unruled, 40 Pages, 210 Mm X 297 Mm - Pack Of 4"/>
    <x v="93"/>
    <n v="120"/>
    <n v="120"/>
    <n v="0"/>
    <n v="0"/>
    <n v="0"/>
    <n v="4.5"/>
    <n v="4951"/>
    <n v="594120"/>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s v="Hp Gk320 Wired Full Size Rgb Backlight Mechanical Gaming Keyboard, 4 Led Indicators, Mechanical Switches, Double Injection Key Caps, And Windows Lock Key(4Qn01Aa)"/>
    <x v="121"/>
    <n v="1519"/>
    <n v="3499"/>
    <n v="1980"/>
    <n v="56.587596456130321"/>
    <n v="0.56999999999999995"/>
    <n v="4.3"/>
    <n v="408"/>
    <n v="1427592"/>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s v="Parker Moments Vector Timecheck Gold Trim Roller Ball Pen (Black)"/>
    <x v="138"/>
    <n v="420"/>
    <n v="420"/>
    <n v="0"/>
    <n v="0"/>
    <n v="0"/>
    <n v="4.2"/>
    <n v="1926"/>
    <n v="808920"/>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s v="Camlin Elegante Fountain Pen - Black/Blue/Red"/>
    <x v="139"/>
    <n v="225"/>
    <n v="225"/>
    <n v="0"/>
    <n v="0"/>
    <n v="0"/>
    <n v="4.0999999999999996"/>
    <n v="4798"/>
    <n v="1079550"/>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s v="Carecase¬Æ Optical Bay 2Nd Hard Drive Caddy, 9.5 Mm Cd/Dvd Drive Slot For Ssd And Hdd"/>
    <x v="140"/>
    <n v="199"/>
    <n v="799"/>
    <n v="600"/>
    <n v="75.093867334167712"/>
    <n v="0.75"/>
    <n v="4.0999999999999996"/>
    <n v="7333"/>
    <n v="5859067"/>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9F5Z694W"/>
    <s v="Canon E4570 All-In-One Wi-Fi Ink Efficient Colour Printer With Fax/Adf/Duplex Printing (Black)- Smart Speaker Compatible, Standard"/>
    <x v="124"/>
    <n v="8349"/>
    <n v="9625"/>
    <n v="1276"/>
    <n v="13.257142857142856"/>
    <n v="0.13"/>
    <n v="3.8"/>
    <n v="3652"/>
    <n v="35150500"/>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s v="Crucial P3 500Gb Pcie 3.0 3D Nand Nvme M.2 Ssd, Up To 3500Mb/S - Ct500P3Ssd8"/>
    <x v="107"/>
    <n v="3307"/>
    <n v="6100"/>
    <n v="2793"/>
    <n v="45.786885245901637"/>
    <n v="0.46"/>
    <n v="4.3"/>
    <n v="2515"/>
    <n v="15341500"/>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1LYLJ99X"/>
    <s v="Hp V222W 64Gb Usb 2.0 Pen Drive (Silver)"/>
    <x v="44"/>
    <n v="449"/>
    <n v="1300"/>
    <n v="851"/>
    <n v="65.461538461538453"/>
    <n v="0.65"/>
    <n v="4.2"/>
    <n v="4959"/>
    <n v="6446700"/>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s v="Duracell Ultra Alkaline D Battery, 2 Pcs"/>
    <x v="51"/>
    <n v="380"/>
    <n v="400"/>
    <n v="20"/>
    <n v="5"/>
    <n v="0.05"/>
    <n v="4.4000000000000004"/>
    <n v="2111"/>
    <n v="844400"/>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s v="Bestor¬Æ Lcd Writing Tablet/Pad 12 Inches | Electronic Writing Scribble Board For Kids | Kids Learning Toy | Portable Ruff For Lcd Paperless Memo Digital Tablet Notepad E-Writer/Writing/Drawing Pad Home/School/Office (Black)"/>
    <x v="46"/>
    <n v="499"/>
    <n v="1399"/>
    <n v="900"/>
    <n v="64.331665475339534"/>
    <n v="0.64"/>
    <n v="3.9"/>
    <n v="1462"/>
    <n v="2045338"/>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s v="Lenovo Ideapad 3 11Th Gen Intel Core I3 15.6&quot; Fhd Thin &amp; Light Laptop(8Gb/512Gb Ssd/Windows 11/Office 2021/2Yr Warranty/3Months Xbox Game Pass/Platinum Grey/1.7Kg), 81X800Lgin"/>
    <x v="141"/>
    <n v="37247"/>
    <n v="59890"/>
    <n v="22643"/>
    <n v="37.807647353481386"/>
    <n v="0.38"/>
    <n v="4"/>
    <n v="323"/>
    <n v="19344470"/>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s v="Boat Bassheads 900 On-Ear Wired Headphones With Mic (White)"/>
    <x v="39"/>
    <n v="849"/>
    <n v="2490"/>
    <n v="1641"/>
    <n v="65.903614457831324"/>
    <n v="0.66"/>
    <n v="4.2"/>
    <n v="91188"/>
    <n v="227058120"/>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s v="Zebronics Astra 10 Portable Wireless Bt V5.0 Speaker, 10W Rms Power, 15* Hours Backup, 2.25&quot; Drive Size, Up To 6.4&quot; Mobile Holder Support, Carry Handle, Usb, Msd, Aux Input And Fm Radio With Antenna"/>
    <x v="89"/>
    <n v="799"/>
    <n v="1999"/>
    <n v="1200"/>
    <n v="60.030015007503756"/>
    <n v="0.6"/>
    <n v="3.7"/>
    <n v="418"/>
    <n v="835582"/>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7QMRHWJD"/>
    <s v="Swapkart Portable Flexible Adjustable Eye Protection Usb Led Desk Light Table Lamp For Reading, Working On Pc, Laptop, Power Bank, Bedroom ( Multicolour )"/>
    <x v="81"/>
    <n v="298"/>
    <n v="999"/>
    <n v="701"/>
    <n v="70.170170170170167"/>
    <n v="0.7"/>
    <n v="4.3"/>
    <n v="1552"/>
    <n v="1550448"/>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s v="Infinity (Jbl Fuze 100, Wireless Portable Bluetooth Speaker With Mic, Deep Bass, Dual Equalizer, Ipx7 Waterproof, Rugged Fabric Design (Black)"/>
    <x v="89"/>
    <n v="1499"/>
    <n v="2999"/>
    <n v="1500"/>
    <n v="50.016672224074689"/>
    <n v="0.5"/>
    <n v="4.0999999999999996"/>
    <n v="25262"/>
    <n v="75760738"/>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s v="Pigeon By Stovekraft Amaze Plus Electric Kettle (14289) With Stainless Steel Body, 1.5 Litre, Used For Boiling Water, Making Tea And Coffee, Instant Noodles, Soup Etc. 1500 Watt (Silver)"/>
    <x v="142"/>
    <n v="649"/>
    <n v="1245"/>
    <n v="596"/>
    <n v="47.871485943775099"/>
    <n v="0.48"/>
    <n v="3.9"/>
    <n v="123365"/>
    <n v="153589425"/>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s v="Usha Quartz Room Heater With Overheating Protection (3002, Ivory, 800 Watts)"/>
    <x v="143"/>
    <n v="1199"/>
    <n v="1695"/>
    <n v="496"/>
    <n v="29.262536873156343"/>
    <n v="0.28999999999999998"/>
    <n v="3.6"/>
    <n v="13300"/>
    <n v="22543500"/>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s v="Amazon Brand - Solimo 2000/1000 Watts Room Heater With Adjustable Thermostat (Isi Certified, White Colour, Ideal For Small To Medium Room/Area)"/>
    <x v="144"/>
    <n v="1199"/>
    <n v="2000"/>
    <n v="801"/>
    <n v="40.050000000000004"/>
    <n v="0.4"/>
    <n v="4"/>
    <n v="18543"/>
    <n v="37086000"/>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s v="Stylehouse Lint Remover For Woolen Clothes, Electric Lint Remover, Best Lint Shaver For Clothes"/>
    <x v="145"/>
    <n v="455"/>
    <n v="999"/>
    <n v="544"/>
    <n v="54.454454454454456"/>
    <n v="0.54"/>
    <n v="4.0999999999999996"/>
    <n v="3578"/>
    <n v="3574422"/>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s v="Beatxp Kitchen Scale Multipurpose Portable Electronic Digital Weighing Scale | Weight Machine With Back Light Lcd Display | White |10 Kg | 2 Year Warranty |"/>
    <x v="146"/>
    <n v="199"/>
    <n v="1999"/>
    <n v="1800"/>
    <n v="90.045022511255624"/>
    <n v="0.9"/>
    <n v="3.7"/>
    <n v="2031"/>
    <n v="4059969"/>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s v="Glun Multipurpose Portable Electronic Digital Weighing Scale Weight Machine (10 Kg - With Back Light)"/>
    <x v="146"/>
    <n v="293"/>
    <n v="499"/>
    <n v="206"/>
    <n v="41.282565130260522"/>
    <n v="0.41"/>
    <n v="3.9"/>
    <n v="44994"/>
    <n v="22452006"/>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s v="Pigeon Polypropylene Mini Handy And Compact Chopper With 3 Blades For Effortlessly Chopping Vegetables And Fruits For Your Kitchen (12420, Green, 400 Ml)"/>
    <x v="147"/>
    <n v="199"/>
    <n v="495"/>
    <n v="296"/>
    <n v="59.797979797979792"/>
    <n v="0.6"/>
    <n v="4.0999999999999996"/>
    <n v="270563"/>
    <n v="133928685"/>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s v="Prestige 1.5 Litre Kettle 1500-Watts, Red"/>
    <x v="142"/>
    <n v="749"/>
    <n v="1245"/>
    <n v="496"/>
    <n v="39.839357429718874"/>
    <n v="0.4"/>
    <n v="3.9"/>
    <n v="31783"/>
    <n v="39569835"/>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s v="Bajaj Rhx-2 800-Watt Room Heater (White)"/>
    <x v="143"/>
    <n v="1399"/>
    <n v="1549"/>
    <n v="150"/>
    <n v="9.6836668818592635"/>
    <n v="0.1"/>
    <n v="3.9"/>
    <n v="2602"/>
    <n v="4030498"/>
    <s v="Normal heat by this product.,Good,Quit good,https://m.media-amazon.com/images/I/61s-GPKkkZL._SY88.jpg,,Don't buy it because 10-11 day it will work well after that it start heating more and more ,it is plastik body,Value for Money,heating is normal"/>
  </r>
  <r>
    <s v="B01MQZ7J8K"/>
    <s v="Prestige Electric Kettle Pkoss - 1500Watts, Steel (1.5Ltr), Black"/>
    <x v="142"/>
    <n v="749"/>
    <n v="1445"/>
    <n v="696"/>
    <n v="48.166089965397923"/>
    <n v="0.48"/>
    <n v="3.9"/>
    <n v="63350"/>
    <n v="91540750"/>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s v="Pigeon By Stovekraft Cruise 1800 Watt Induction Cooktop (Black)"/>
    <x v="148"/>
    <n v="1699"/>
    <n v="3193"/>
    <n v="1494"/>
    <n v="46.789852803006575"/>
    <n v="0.47"/>
    <n v="3.8"/>
    <n v="54032"/>
    <n v="172524176"/>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s v="Prestige Pkgss 1.7L 1500W Electric Kettle (Stainless Steel)"/>
    <x v="142"/>
    <n v="1043"/>
    <n v="1345"/>
    <n v="302"/>
    <n v="22.45353159851301"/>
    <n v="0.22"/>
    <n v="3.8"/>
    <n v="15592"/>
    <n v="20971240"/>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s v="Shoptoshop Electric Lint Remover, Best Lint Shaver For Clothes,Lint Remover For Woolen Clothes ,Lint Remover For Sweaters"/>
    <x v="145"/>
    <n v="499"/>
    <n v="999"/>
    <n v="500"/>
    <n v="50.050050050050054"/>
    <n v="0.5"/>
    <n v="4.0999999999999996"/>
    <n v="4859"/>
    <n v="4854141"/>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s v="Orpat Oeh-1260 2000-Watt Fan Heater (Grey)"/>
    <x v="144"/>
    <n v="1464"/>
    <n v="1650"/>
    <n v="186"/>
    <n v="11.272727272727273"/>
    <n v="0.11"/>
    <n v="4.0999999999999996"/>
    <n v="14120"/>
    <n v="23298000"/>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s v="Pro365 Indo Mocktails/Coffee Foamer/Cappuccino/Lemonade/Milk Frother (6 Months Warranty)"/>
    <x v="149"/>
    <n v="249"/>
    <n v="499"/>
    <n v="250"/>
    <n v="50.100200400801597"/>
    <n v="0.5"/>
    <n v="3.3"/>
    <n v="8427"/>
    <n v="4205073"/>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s v="Bajaj Dx-6 1000W Dry Iron With Advance Soleplate And Anti-Bacterial German Coating Technology, White"/>
    <x v="150"/>
    <n v="625"/>
    <n v="1400"/>
    <n v="775"/>
    <n v="55.357142857142861"/>
    <n v="0.55000000000000004"/>
    <n v="4.2"/>
    <n v="23316"/>
    <n v="32642400"/>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s v="Croma 500W Mixer Grinder With 3 Stainless Steel Leak-Proof Jars, 3 Speed &amp; Pulse Function, 2 Years Warranty (Crak4184, White &amp; Purple)"/>
    <x v="151"/>
    <n v="1290"/>
    <n v="2500"/>
    <n v="1210"/>
    <n v="48.4"/>
    <n v="0.48"/>
    <n v="4"/>
    <n v="6530"/>
    <n v="16325000"/>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s v="Havells Instanio 3-Litre Instant Geyser (White/Blue)"/>
    <x v="152"/>
    <n v="3600"/>
    <n v="6190"/>
    <n v="2590"/>
    <n v="41.841680129240707"/>
    <n v="0.42"/>
    <n v="4.3"/>
    <n v="11924"/>
    <n v="73809560"/>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s v="Morphy Richards Ofr Room Heater, 09 Fin 2000 Watts Oil Filled Room Heater , Isi Approved (Ofr 9 Grey)"/>
    <x v="153"/>
    <n v="6549"/>
    <n v="13999"/>
    <n v="7450"/>
    <n v="53.218087006214731"/>
    <n v="0.53"/>
    <n v="4"/>
    <n v="2961"/>
    <n v="41451039"/>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s v="Havells Aqua Plus 1.2 Litre Double Wall Kettle / 304 Stainless Steel Inner Body / Cool Touch Outer Body / Wider Mouth/ 2 Year Warranty (Black, 1500 Watt)"/>
    <x v="142"/>
    <n v="1625"/>
    <n v="2995"/>
    <n v="1370"/>
    <n v="45.742904841402336"/>
    <n v="0.46"/>
    <n v="4.5"/>
    <n v="23484"/>
    <n v="70334580"/>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s v="Bajaj Splendora 3 Litre 3Kw Iwh Instant Water Heater (Geyser), White"/>
    <x v="152"/>
    <n v="2599"/>
    <n v="5890"/>
    <n v="3291"/>
    <n v="55.874363327674025"/>
    <n v="0.56000000000000005"/>
    <n v="4.0999999999999996"/>
    <n v="21783"/>
    <n v="128301870"/>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s v="Kent 16052 Elegant Electric Glass Kettle 1.8L 2000 W | Blue Led Illumination | Borosilicate Glass Body | Boil Drying Protection | Used As Boiler | Milk | Tea | Water &amp; Soup | 1 Year Warranty"/>
    <x v="154"/>
    <n v="1199"/>
    <n v="2000"/>
    <n v="801"/>
    <n v="40.050000000000004"/>
    <n v="0.4"/>
    <n v="4"/>
    <n v="14030"/>
    <n v="28060000"/>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s v="Bajaj New Shakti Neo 15L Vertical Storage Water Heater (Geyser 15 Litres) 4 Star Bee Rated Heater For Water Heating With Titanium Armour, Swirl Flow Technology, Glasslined Tank (White), 1 Yr Warranty"/>
    <x v="155"/>
    <n v="5499"/>
    <n v="13150"/>
    <n v="7651"/>
    <n v="58.182509505703415"/>
    <n v="0.57999999999999996"/>
    <n v="4.2"/>
    <n v="6398"/>
    <n v="84133700"/>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s v="Lifelong Llmg23 Power Pro 500-Watt Mixer Grinder With 3 Jars (Liquidizing, Wet Grinding And Chutney Jar), Stainless Steel Blades, 1 Year Warranty (Black)"/>
    <x v="151"/>
    <n v="1299"/>
    <n v="3500"/>
    <n v="2201"/>
    <n v="62.885714285714286"/>
    <n v="0.63"/>
    <n v="3.8"/>
    <n v="44050"/>
    <n v="154175000"/>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s v="Bajaj Majesty Dx-11 1000W Dry Iron With Advance Soleplate And Anti-Bacterial German Coating Technology, White And Blue"/>
    <x v="150"/>
    <n v="599"/>
    <n v="785"/>
    <n v="186"/>
    <n v="23.694267515923567"/>
    <n v="0.24"/>
    <n v="4.2"/>
    <n v="24247"/>
    <n v="19033895"/>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s v="Bajaj Rex 500W Mixer Grinder With Nutri-Pro Feature, 3 Jars, White"/>
    <x v="151"/>
    <n v="1999"/>
    <n v="3210"/>
    <n v="1211"/>
    <n v="37.725856697819317"/>
    <n v="0.38"/>
    <n v="4.2"/>
    <n v="41349"/>
    <n v="132730290"/>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s v="Lifelong Llek15 Electric Kettle 1.5L With Stainless Steel Body, Easy And Fast Boiling Of Water For Instant Noodles, Soup, Tea Etc. (1 Year Warranty, Silver)"/>
    <x v="154"/>
    <n v="549"/>
    <n v="1000"/>
    <n v="451"/>
    <n v="45.1"/>
    <n v="0.45"/>
    <n v="3.6"/>
    <n v="1074"/>
    <n v="1074000"/>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s v="Lifelong Llqh922 Regalia 800 W (Isi Certified) Quartz Room Heater With 2 Power Settings, Overheating Protection, 2 Rod Heater (1 Year Warranty, White)"/>
    <x v="143"/>
    <n v="999"/>
    <n v="2000"/>
    <n v="1001"/>
    <n v="50.05"/>
    <n v="0.5"/>
    <n v="3.8"/>
    <n v="1163"/>
    <n v="2326000"/>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s v="R B Nova Lint/Fabric Shaver For Cloths, Lint Remover For Woolen Sweaters, Blankets, Jackets/Burr Remover Pill Remover From Carpets, Pack Of 1"/>
    <x v="145"/>
    <n v="398"/>
    <n v="1999"/>
    <n v="1601"/>
    <n v="80.090045022511262"/>
    <n v="0.8"/>
    <n v="4.0999999999999996"/>
    <n v="257"/>
    <n v="513743"/>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s v="Bajaj Immersion Rod Water Heater 1500 Watts, Silver"/>
    <x v="156"/>
    <n v="539"/>
    <n v="720"/>
    <n v="181"/>
    <n v="25.138888888888889"/>
    <n v="0.25"/>
    <n v="4.0999999999999996"/>
    <n v="36017"/>
    <n v="25932240"/>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s v="Inalsa Electric Kettle 1.5 Litre With Stainless Steel Body - Absa|Auto Shut Off &amp; Boil Dry Protection Safety Features| Cordless Base &amp; Cord Winder|Hot Water Kettle |Water Heater Jug"/>
    <x v="142"/>
    <n v="699"/>
    <n v="1595"/>
    <n v="896"/>
    <n v="56.175548589341695"/>
    <n v="0.56000000000000005"/>
    <n v="4.0999999999999996"/>
    <n v="8090"/>
    <n v="12903550"/>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s v="Prestige Pic 20 1600 Watt Induction Cooktop With Push Button (Black)"/>
    <x v="148"/>
    <n v="2148"/>
    <n v="3645"/>
    <n v="1497"/>
    <n v="41.069958847736629"/>
    <n v="0.41"/>
    <n v="4.0999999999999996"/>
    <n v="31388"/>
    <n v="114409260"/>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s v="Pigeon Healthifry Digital Air Fryer, 360¬∞ High Speed Air Circulation Technology 1200 W With Non-Stick 4.2 L Basket - Green"/>
    <x v="157"/>
    <n v="3599"/>
    <n v="7950"/>
    <n v="4351"/>
    <n v="54.729559748427668"/>
    <n v="0.55000000000000004"/>
    <n v="4.2"/>
    <n v="136"/>
    <n v="1081200"/>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s v="Prettykrafts Laundry Basket For Clothes With Lid &amp; Handles, Toys Organiser, 75 Ltr Black &amp; Grey"/>
    <x v="158"/>
    <n v="351"/>
    <n v="999"/>
    <n v="648"/>
    <n v="64.86486486486487"/>
    <n v="0.65"/>
    <n v="4"/>
    <n v="5380"/>
    <n v="5374620"/>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s v="Philips Gc1905 1440-Watt Steam Iron With Spray (Blue)"/>
    <x v="159"/>
    <n v="1614"/>
    <n v="1745"/>
    <n v="131"/>
    <n v="7.5071633237822342"/>
    <n v="0.08"/>
    <n v="4.3"/>
    <n v="37974"/>
    <n v="66264630"/>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s v="Havells Immersion Hb15 1500 Watt (White Blue)"/>
    <x v="156"/>
    <n v="719"/>
    <n v="1295"/>
    <n v="576"/>
    <n v="44.478764478764475"/>
    <n v="0.44"/>
    <n v="4.2"/>
    <n v="17218"/>
    <n v="22297310"/>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s v="Agaro Lr2007 Lint Remover, Rechargeable, For Woolen Sweaters, Blankets, Jackets, Burr Remover, Pill Remover From Carpets, Curtains"/>
    <x v="145"/>
    <n v="678"/>
    <n v="1499"/>
    <n v="821"/>
    <n v="54.769846564376245"/>
    <n v="0.55000000000000004"/>
    <n v="4.2"/>
    <n v="900"/>
    <n v="1349100"/>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s v="Pigeon 1.5 Litre Hot Kettle And Stainless Steel Water Bottle Combo Used For Boiling Water, Making Tea And Coffee, Instant Noodles, Soup, 1500 Watt With Auto Shut- Off Feature - (Silver)"/>
    <x v="154"/>
    <n v="809"/>
    <n v="1545"/>
    <n v="736"/>
    <n v="47.637540453074436"/>
    <n v="0.48"/>
    <n v="3.7"/>
    <n v="976"/>
    <n v="1507920"/>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s v="Nutripro Juicer Mixer Grinder - Smoothie Maker - 500 Watts (3 Jars 2 Blades)"/>
    <x v="160"/>
    <n v="1969"/>
    <n v="5000"/>
    <n v="3031"/>
    <n v="60.62"/>
    <n v="0.61"/>
    <n v="4.0999999999999996"/>
    <n v="4927"/>
    <n v="24635000"/>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s v="Philips Gc026/30 Fabric Shaver, Lint Remover For Woolen Sweaters, Blankets, Jackets/Burr Remover Pill Remover From Carpets, Curtains (White)"/>
    <x v="145"/>
    <n v="1490"/>
    <n v="1695"/>
    <n v="205"/>
    <n v="12.094395280235988"/>
    <n v="0.12"/>
    <n v="4.4000000000000004"/>
    <n v="3543"/>
    <n v="6005385"/>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s v="Havells Cista Room Heater, White, 2000 Watts"/>
    <x v="143"/>
    <n v="2499"/>
    <n v="3945"/>
    <n v="1446"/>
    <n v="36.653992395437264"/>
    <n v="0.37"/>
    <n v="3.8"/>
    <n v="2732"/>
    <n v="10777740"/>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s v="Agaro Regal 800 Watts Handheld Vacuum Cleaner, Lightweight &amp; Durable Body, Small/Mini Size ( Black)"/>
    <x v="161"/>
    <n v="1665"/>
    <n v="2099"/>
    <n v="434"/>
    <n v="20.676512625059551"/>
    <n v="0.21"/>
    <n v="4"/>
    <n v="14368"/>
    <n v="30158432"/>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s v="Philips Viva Collection Hd4928/01 2100-Watt Induction Cooktop With Feather Touch Sensor And Crystal Glass Plate (Black)"/>
    <x v="148"/>
    <n v="3229"/>
    <n v="5295"/>
    <n v="2066"/>
    <n v="39.017941454202074"/>
    <n v="0.39"/>
    <n v="4.2"/>
    <n v="39724"/>
    <n v="210338580"/>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s v="Pigeon By Stovekraft Abs Plastic Acer Plus Induction Cooktop 1800 Watts With Feather Touch Control - Black"/>
    <x v="148"/>
    <n v="1799"/>
    <n v="3595"/>
    <n v="1796"/>
    <n v="49.958275382475662"/>
    <n v="0.5"/>
    <n v="3.8"/>
    <n v="9791"/>
    <n v="35198645"/>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s v="Agaro Esteem Multi Kettle 1.2 Litre, 600W With 3 Heating Modes &amp; Rapid Boil Technology"/>
    <x v="142"/>
    <n v="1260"/>
    <n v="1699"/>
    <n v="439"/>
    <n v="25.838728663919952"/>
    <n v="0.26"/>
    <n v="4.2"/>
    <n v="2891"/>
    <n v="4911809"/>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s v="Bajaj Minor 1000 Watts Radiant Room Heater (Steel, Isi Approved)"/>
    <x v="143"/>
    <n v="749"/>
    <n v="1129"/>
    <n v="380"/>
    <n v="33.658104517271923"/>
    <n v="0.34"/>
    <n v="4"/>
    <n v="2446"/>
    <n v="2761534"/>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s v="Butterfly Jet Elite Mixer Grinder, 750W, 4 Jars (Grey)"/>
    <x v="151"/>
    <n v="3499"/>
    <n v="5795"/>
    <n v="2296"/>
    <n v="39.620362381363243"/>
    <n v="0.4"/>
    <n v="3.9"/>
    <n v="25340"/>
    <n v="146845300"/>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s v="Soflin Egg Boiler Electric Automatic Off 7 Egg Poacher For Steaming, Cooking, Boiling And Frying (400 Watts, Blue)"/>
    <x v="162"/>
    <n v="379"/>
    <n v="999"/>
    <n v="620"/>
    <n v="62.062062062062061"/>
    <n v="0.62"/>
    <n v="4.3"/>
    <n v="3096"/>
    <n v="3092904"/>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s v="Lifelong Llqh925 Dyno Quartz Heater 2 Power Settings Tip Over Cut-Off Switch 800 Watt Silent Operation Power Indicator 2 Rod Room Heater (1 Year Warranty, Grey)"/>
    <x v="143"/>
    <n v="1099"/>
    <n v="2400"/>
    <n v="1301"/>
    <n v="54.208333333333336"/>
    <n v="0.54"/>
    <n v="3.8"/>
    <n v="4"/>
    <n v="9600"/>
    <s v="Pretty lightweight and solves the purpose.,I liked the compact size and efficiency of the product. Meets the specs and good product for a buy,Light indicator was not working,wire is too short not 1 and half metre"/>
  </r>
  <r>
    <s v="B0B2DZ5S6R"/>
    <s v="Amazon Basics 1500 W Electric Kettle (Stainless Steel Body, 1.5 L)"/>
    <x v="154"/>
    <n v="749"/>
    <n v="1299"/>
    <n v="550"/>
    <n v="42.340261739799843"/>
    <n v="0.42"/>
    <n v="4"/>
    <n v="119"/>
    <n v="154581"/>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s v="Prestige Sandwich Maker Pgmfd 01, Black"/>
    <x v="163"/>
    <n v="1299"/>
    <n v="1299"/>
    <n v="0"/>
    <n v="0"/>
    <n v="0"/>
    <n v="4.2"/>
    <n v="40106"/>
    <n v="52097694"/>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s v="Orient Electric Fabrijoy Difj10Bp 1000-Watt Dry Iron, Non-Stick (White And Blue)"/>
    <x v="150"/>
    <n v="549"/>
    <n v="1090"/>
    <n v="541"/>
    <n v="49.633027522935777"/>
    <n v="0.5"/>
    <n v="4.2"/>
    <n v="13029"/>
    <n v="14201610"/>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s v="Lifelong Llfh921 Regalia 2000 W Fan Heater, 3 Air Settings, Room Heater With Overheating Protection, 1 Year Warranty ( White, (Isi Certified, Ideal For Small To Medium Room/Area)"/>
    <x v="144"/>
    <n v="899"/>
    <n v="2000"/>
    <n v="1101"/>
    <n v="55.05"/>
    <n v="0.55000000000000004"/>
    <n v="3.6"/>
    <n v="291"/>
    <n v="582000"/>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s v="Philips Gc181 Heavy Weight 1000-Watt Dry Iron, Pack Of 1"/>
    <x v="150"/>
    <n v="1321"/>
    <n v="1545"/>
    <n v="224"/>
    <n v="14.498381877022654"/>
    <n v="0.14000000000000001"/>
    <n v="4.3"/>
    <n v="15453"/>
    <n v="23874885"/>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s v="Bulfyss Usb Rechargeable Lint Remover Fabric Shaver Pet Hair Remover, Effectively And Quickly Remove Fuzz For Clothes, Sweater, Couch, Sofa, Blanket, Curtain, Wool, Cashmere (Grey, 1 Year Warranty)"/>
    <x v="145"/>
    <n v="1099"/>
    <n v="1999"/>
    <n v="900"/>
    <n v="45.022511255627812"/>
    <n v="0.45"/>
    <n v="4"/>
    <n v="604"/>
    <n v="1207396"/>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s v="Bajaj Dx-7 1000W Dry Iron With Advance Soleplate And Anti-Bacterial German Coating Technology, White"/>
    <x v="150"/>
    <n v="775"/>
    <n v="875"/>
    <n v="100"/>
    <n v="11.428571428571429"/>
    <n v="0.11"/>
    <n v="4.2"/>
    <n v="46647"/>
    <n v="40816125"/>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s v="Bajaj New Shakti Neo 25L Vertical Storage Water Heater (Geyser 25 Litres) 4 Star Bee Rated Heater For Water Heating With Titanium Armour, Swirl Flow Technology, Glasslined Tank(White), 1 Yr Warranty"/>
    <x v="155"/>
    <n v="6299"/>
    <n v="15270"/>
    <n v="8971"/>
    <n v="58.74918140144073"/>
    <n v="0.59"/>
    <n v="4.0999999999999996"/>
    <n v="3233"/>
    <n v="49367910"/>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s v="Philips Handheld Garment Steamer Sth3000/20 - Compact &amp; Foldable, Convenient Vertical Steaming, 1000 Watt Quick Heat Up, Up To 20G/Min, Kills 99.9%* Bacteria (Reno Blue), Small"/>
    <x v="159"/>
    <n v="3190"/>
    <n v="4195"/>
    <n v="1005"/>
    <n v="23.957091775923718"/>
    <n v="0.24"/>
    <n v="4"/>
    <n v="1282"/>
    <n v="5377990"/>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s v="Room Heater Warmer Wall-Outlet 400 Watts Electric Handy Room Heater (Room Heaters Home For Bedroom, Reading Books, Work, Bathrooms, Rooms, Offices, Home Offices,2022"/>
    <x v="143"/>
    <n v="799"/>
    <n v="1989"/>
    <n v="1190"/>
    <n v="59.82905982905983"/>
    <n v="0.6"/>
    <n v="4.3"/>
    <n v="70"/>
    <n v="139230"/>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s v="Wonderchef Nutri-Blend Mixer, Grinder &amp; Blender | Powerful 400W 22000 Rpm Motor | Stainless Steel Blades | 2 Unbreakable Jars | 2 Years Warranty | Online Recipe Book By Chef Sanjeev Kapoor | Black"/>
    <x v="160"/>
    <n v="2699"/>
    <n v="5000"/>
    <n v="2301"/>
    <n v="46.02"/>
    <n v="0.46"/>
    <n v="4"/>
    <n v="26164"/>
    <n v="130820000"/>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s v="Usha Armor Ar1100Wb 1100 W Dry Iron With Black Weilburger Soleplate (Purple)"/>
    <x v="150"/>
    <n v="599"/>
    <n v="990"/>
    <n v="391"/>
    <n v="39.494949494949495"/>
    <n v="0.39"/>
    <n v="3.9"/>
    <n v="16166"/>
    <n v="16004340"/>
    <s v="Bought for as my travel tool to easy ironing,https://m.media-amazon.com/images/W/WEBP_402378-T2/images/I/618k+pbSNxL._SY88.jpg,Good product with good quality.,Nice,Good,Light weight,Good according to price ok. 1200,VfM"/>
  </r>
  <r>
    <s v="B078V8R9BS"/>
    <s v="Butterfly Ekn 1.5-Litre Electric Kettle (Silver With Black)"/>
    <x v="154"/>
    <n v="749"/>
    <n v="1111"/>
    <n v="362"/>
    <n v="32.583258325832581"/>
    <n v="0.33"/>
    <n v="4.2"/>
    <n v="35693"/>
    <n v="39654923"/>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s v="Crompton Arno Neo 15-L 5 Star Rated Storage Water Heater (Geyser) With Advanced 3 Level Safety (Grey)"/>
    <x v="155"/>
    <n v="6199"/>
    <n v="10400"/>
    <n v="4201"/>
    <n v="40.394230769230774"/>
    <n v="0.4"/>
    <n v="4.0999999999999996"/>
    <n v="14391"/>
    <n v="149666400"/>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s v="Borosil Chef Delite Bch20Dbb21 300-Watt Chopper (Black)"/>
    <x v="164"/>
    <n v="1819"/>
    <n v="2490"/>
    <n v="671"/>
    <n v="26.947791164658636"/>
    <n v="0.27"/>
    <n v="4.4000000000000004"/>
    <n v="7946"/>
    <n v="19785540"/>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s v="Kent 16055 Amaze Cool Touch Electric Kettle 1.8 L 1500 W | Plastic Outer &amp; Stainless Steel Inside Body | Auto Shut Off Over Heating Protection | Multipurpose Hot Water Kettle | 1 Year Warranty"/>
    <x v="154"/>
    <n v="1199"/>
    <n v="1900"/>
    <n v="701"/>
    <n v="36.89473684210526"/>
    <n v="0.37"/>
    <n v="4"/>
    <n v="1765"/>
    <n v="3353500"/>
    <s v="Product is good but now price is increased  I was brought it for 1099 and now it's price is 1199 with in 15 days,Good,Must buy,Nice looking or good control heart,Night,Electric Wire is too short..It should be expanded for easy of use.....,Good performance,Nice product"/>
  </r>
  <r>
    <s v="B08CFJBZRK"/>
    <s v="Prestige Iris Plus 750 Watt Mixer Grinder"/>
    <x v="151"/>
    <n v="3249"/>
    <n v="6295"/>
    <n v="3046"/>
    <n v="48.387609213661634"/>
    <n v="0.48"/>
    <n v="3.8"/>
    <n v="14062"/>
    <n v="88520290"/>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s v="Simxen Egg Boiler Electric Automatic Off 7 Egg Poacher For Steaming, Cooking Also Boiling And Frying 400 W (Blue, Pink)"/>
    <x v="162"/>
    <n v="349"/>
    <n v="999"/>
    <n v="650"/>
    <n v="65.06506506506507"/>
    <n v="0.65"/>
    <n v="4"/>
    <n v="15646"/>
    <n v="15630354"/>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s v="Amazon Basics 2000/1000 Watt Room Heater With Adjustable Thermostat (Isi Certified, White Color, Ideal For Small To Medium Room/Area)"/>
    <x v="144"/>
    <n v="1049"/>
    <n v="1699"/>
    <n v="650"/>
    <n v="38.257798705120663"/>
    <n v="0.38"/>
    <n v="3.1"/>
    <n v="111"/>
    <n v="188589"/>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s v="Healthsense Weight Machine For Kitchen, Kitchen Food Weighing Scale For Health, Fitness, Home Baking &amp; Cooking With Hanging Design, Touch Button, Tare Function &amp; 1 Year Warranty ‚Äì Chef-Mate Ks 40"/>
    <x v="165"/>
    <n v="799"/>
    <n v="1500"/>
    <n v="701"/>
    <n v="46.733333333333334"/>
    <n v="0.47"/>
    <n v="4.3"/>
    <n v="9695"/>
    <n v="14542500"/>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s v="Bajaj New Shakti Neo 10L Vertical Storage Water Heater (Geyser 10 Litres) 4 Star Bee Rated Heater For Water Heating With Titanium Armour, Swirl Flow Technology, Glasslined Tank(White), 1 Yr Warranty"/>
    <x v="155"/>
    <n v="4999"/>
    <n v="9650"/>
    <n v="4651"/>
    <n v="48.196891191709845"/>
    <n v="0.48"/>
    <n v="4.2"/>
    <n v="1772"/>
    <n v="17099800"/>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s v="Bosch Pro 1000W Mixer Grinder Mgm8842Min - Black"/>
    <x v="151"/>
    <n v="6999"/>
    <n v="10590"/>
    <n v="3591"/>
    <n v="33.909348441926348"/>
    <n v="0.34"/>
    <n v="4.4000000000000004"/>
    <n v="11499"/>
    <n v="121774410"/>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s v="Bulfyss Stainless Steel Digital Kitchen Weighing Scale &amp; Food Weight Machine For Diet, Nutrition, Health, Fitness, Baking &amp; Cooking (5Kgs, Stainless Steel, 2 Years Warranty)"/>
    <x v="146"/>
    <n v="799"/>
    <n v="1999"/>
    <n v="1200"/>
    <n v="60.030015007503756"/>
    <n v="0.6"/>
    <n v="4.0999999999999996"/>
    <n v="2162"/>
    <n v="4321838"/>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s v="Vr 18 Pcs - 3 Different Size Plastic Food Snack Bag Pouch Clip Sealer Large, Medium, Small Plastic Snack Seal Sealing Bag Clips Vacuum Sealer (Set Of 18, Multi-Color) (Multicolor)"/>
    <x v="166"/>
    <n v="89"/>
    <n v="89"/>
    <n v="0"/>
    <n v="0"/>
    <n v="0"/>
    <n v="4.2"/>
    <n v="19621"/>
    <n v="1746269"/>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s v="Orient Electric Apex-Fx 1200Mm Ultra High Speed 400 Rpm Ceiling Fan (Brown)"/>
    <x v="167"/>
    <n v="1400"/>
    <n v="2485"/>
    <n v="1085"/>
    <n v="43.661971830985912"/>
    <n v="0.44"/>
    <n v="4.0999999999999996"/>
    <n v="19998"/>
    <n v="49695030"/>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s v="Prettykrafts Folding Laundry Basket For Clothes With Lid &amp; Handle, Toys Organiser, 75 Litre, (Pack Of 1), Mushroom Print"/>
    <x v="158"/>
    <n v="355"/>
    <n v="899"/>
    <n v="544"/>
    <n v="60.511679644048947"/>
    <n v="0.61"/>
    <n v="4.0999999999999996"/>
    <n v="1051"/>
    <n v="944849"/>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s v="Bajaj Majesty Rx11 2000 Watts Heat Convector Room Heater (White, Isi Approved)"/>
    <x v="143"/>
    <n v="2169"/>
    <n v="3279"/>
    <n v="1110"/>
    <n v="33.851784080512353"/>
    <n v="0.34"/>
    <n v="4.0999999999999996"/>
    <n v="1716"/>
    <n v="5626764"/>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s v="Eureka Forbes Trendy Zip 1000 Watts Powerful Suction Vacuum Cleaner With Resuable Dust Bag &amp; 5 Accessories,1 Year Warrantycompact,Light Weight &amp; Easy To Use (Black)"/>
    <x v="168"/>
    <n v="2799"/>
    <n v="3799"/>
    <n v="1000"/>
    <n v="26.322716504343248"/>
    <n v="0.26"/>
    <n v="3.9"/>
    <n v="32931"/>
    <n v="125104869"/>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s v="Pigeon By Stovekraft Quartz Electric Kettle (14299) 1.7 Litre With Stainless Steel Body, Used For Boiling Water, Making Tea And Coffee, Instant Noodles, Soup Etc. 1500 Watt (Silver)"/>
    <x v="142"/>
    <n v="899"/>
    <n v="1249"/>
    <n v="350"/>
    <n v="28.022417934347477"/>
    <n v="0.28000000000000003"/>
    <n v="3.9"/>
    <n v="17424"/>
    <n v="21762576"/>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s v="Maharaja Whiteline Lava Neo 1200-Watts Halogen Heater (White And Red)"/>
    <x v="153"/>
    <n v="2499"/>
    <n v="5000"/>
    <n v="2501"/>
    <n v="50.019999999999996"/>
    <n v="0.5"/>
    <n v="3.8"/>
    <n v="1889"/>
    <n v="9445000"/>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s v="Crompton Gracee 5-L Instant Water Heater (Geyser)"/>
    <x v="152"/>
    <n v="3599"/>
    <n v="7299"/>
    <n v="3700"/>
    <n v="50.691875599397171"/>
    <n v="0.51"/>
    <n v="4"/>
    <n v="10324"/>
    <n v="75354876"/>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s v="Bajaj Dx-2 600W Dry Iron With Advance Soleplate And Anti-Bacterial German Coating Technology, Black"/>
    <x v="150"/>
    <n v="499"/>
    <n v="625"/>
    <n v="126"/>
    <n v="20.16"/>
    <n v="0.2"/>
    <n v="4.2"/>
    <n v="5355"/>
    <n v="3346875"/>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s v="Bajaj Waterproof 1500 Watts Immersion Rod Heater"/>
    <x v="156"/>
    <n v="653"/>
    <n v="1020"/>
    <n v="367"/>
    <n v="35.980392156862742"/>
    <n v="0.36"/>
    <n v="4.0999999999999996"/>
    <n v="3366"/>
    <n v="3433320"/>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s v="Agaro Supreme High Pressure Washer, 1800 Watts, 120 Bars, 6.5L/Min Flow Rate, 8 Meters Outlet Hose, Portable, For Car,Bike And Home Cleaning Purpose, Black And Orange"/>
    <x v="169"/>
    <n v="4789"/>
    <n v="8990"/>
    <n v="4201"/>
    <n v="46.729699666295879"/>
    <n v="0.47"/>
    <n v="4.3"/>
    <n v="1017"/>
    <n v="9142830"/>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s v="Bajaj Deluxe 2000 Watts Halogen Room Heater (Steel, Isi Approved), Multicolor"/>
    <x v="170"/>
    <n v="1409"/>
    <n v="1639"/>
    <n v="230"/>
    <n v="14.032946918852959"/>
    <n v="0.14000000000000001"/>
    <n v="3.7"/>
    <n v="787"/>
    <n v="1289893"/>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s v="Orpat Hhb-100E Wob 250-Watt Hand Blender (White)"/>
    <x v="149"/>
    <n v="753"/>
    <n v="899"/>
    <n v="146"/>
    <n v="16.240266963292544"/>
    <n v="0.16"/>
    <n v="4.2"/>
    <n v="18462"/>
    <n v="16597338"/>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s v="Gilton Egg Boiler Electric Automatic Off 7 Egg Poacher For Steaming, Cooking Also Boiling And Frying, Multi Color"/>
    <x v="162"/>
    <n v="353"/>
    <n v="1199"/>
    <n v="846"/>
    <n v="70.558798999165973"/>
    <n v="0.71"/>
    <n v="4.3"/>
    <n v="629"/>
    <n v="754171"/>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s v="Healthsense Chef-Mate Ks 33 Digital Kitchen Weighing Scale &amp; Food Weight Machine For Health, Fitness, Home Baking &amp; Cooking With Free Bowl, 1 Year Warranty &amp; Batteries Included"/>
    <x v="146"/>
    <n v="1099"/>
    <n v="1899"/>
    <n v="800"/>
    <n v="42.127435492364398"/>
    <n v="0.42"/>
    <n v="4.3"/>
    <n v="15276"/>
    <n v="29009124"/>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s v="Philips Digital Air Fryer Hd9252/90 With Touch Panel, Uses Up To 90% Less Fat, 7 Pre-Set Menu, 1400W, 4.1 Liter, With Rapid Air Technology (Black), Large"/>
    <x v="157"/>
    <n v="8799"/>
    <n v="11595"/>
    <n v="2796"/>
    <n v="24.113842173350584"/>
    <n v="0.24"/>
    <n v="4.4000000000000004"/>
    <n v="2981"/>
    <n v="34564695"/>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s v="Milton Go Electro 2.0 Stainless Steel Electric Kettle, 1 Piece, 2 Litres, Silver | Power Indicator | 1500 Watts | Auto Cut-Off | Detachable 360 Degree Connector | Boiler For Water"/>
    <x v="142"/>
    <n v="1345"/>
    <n v="1750"/>
    <n v="405"/>
    <n v="23.142857142857142"/>
    <n v="0.23"/>
    <n v="3.8"/>
    <n v="2466"/>
    <n v="4315500"/>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s v="Philips Daily Collection Hd2582/00 830-Watt 2-Slice Pop-Up Toaster (White)"/>
    <x v="171"/>
    <n v="2095"/>
    <n v="2095"/>
    <n v="0"/>
    <n v="0"/>
    <n v="0"/>
    <n v="4.5"/>
    <n v="7949"/>
    <n v="16653155"/>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s v="Crompton Insta Comfy 800 Watt Room Heater With 2 Heat Settings(Grey Blue)"/>
    <x v="143"/>
    <n v="1498"/>
    <n v="2300"/>
    <n v="802"/>
    <n v="34.869565217391305"/>
    <n v="0.35"/>
    <n v="3.8"/>
    <n v="95"/>
    <n v="218500"/>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s v="Usha Heat Convector 812 T 2000-Watt With Instant Heating Feature (Black)"/>
    <x v="172"/>
    <n v="2199"/>
    <n v="2990"/>
    <n v="791"/>
    <n v="26.454849498327761"/>
    <n v="0.26"/>
    <n v="3.8"/>
    <n v="1558"/>
    <n v="4658420"/>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s v="Philips Hl7756/00 Mixer Grinder, 750W, 3 Jars (Black)"/>
    <x v="151"/>
    <n v="3699"/>
    <n v="4295"/>
    <n v="596"/>
    <n v="13.876600698486612"/>
    <n v="0.14000000000000001"/>
    <n v="4.0999999999999996"/>
    <n v="26543"/>
    <n v="114002185"/>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s v="Kuber Industries Waterproof Round Non Wovan Laundry Bag/Hamper|Metalic Printed With Handles|Foldable Bin &amp; 45 Liter Capicity|Size 37 X 37 X 49, Pack Of 1 (Beige &amp; Brown)-Kubmart11450"/>
    <x v="158"/>
    <n v="177"/>
    <n v="199"/>
    <n v="22"/>
    <n v="11.055276381909549"/>
    <n v="0.11"/>
    <n v="4.0999999999999996"/>
    <n v="3688"/>
    <n v="733912"/>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s v="Lifelong Llmg93 500 Watt Duos Mixer Grinder, 2 Stainless Steel Jar (Liquidizing And Chutney Jar)| Abs Body, Stainless Steel Blades, 3 Speed Options With Whip (1 Year Warranty, Black)"/>
    <x v="151"/>
    <n v="1149"/>
    <n v="2499"/>
    <n v="1350"/>
    <n v="54.021608643457384"/>
    <n v="0.54"/>
    <n v="3.8"/>
    <n v="4383"/>
    <n v="10953117"/>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s v="Ikea Frother For Milk"/>
    <x v="173"/>
    <n v="244"/>
    <n v="499"/>
    <n v="255"/>
    <n v="51.102204408817627"/>
    <n v="0.51"/>
    <n v="3.3"/>
    <n v="478"/>
    <n v="238522"/>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s v="Crompton Insta Comfort Heater 2000 Watts Heat Convector With Adjustable Thermostats, Hybrid Cyan, Standard (‚Äéacgrh- Instacomfort)"/>
    <x v="143"/>
    <n v="1959"/>
    <n v="2400"/>
    <n v="441"/>
    <n v="18.375"/>
    <n v="0.18"/>
    <n v="4"/>
    <n v="237"/>
    <n v="568800"/>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s v="Lint Remover Woolen Clothes Lint Extractor Battery Lint Removing Machine Bhur Remover"/>
    <x v="145"/>
    <n v="319"/>
    <n v="749"/>
    <n v="430"/>
    <n v="57.409879839786385"/>
    <n v="0.56999999999999995"/>
    <n v="4.5999999999999996"/>
    <n v="124"/>
    <n v="92876"/>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s v="Pigeon Kessel Multipurpose Kettle (12173) 1.2 Litres With Stainless Steel Body, Used For Boiling Water And Milk, Tea, Coffee, Oats, Noodles, Soup Etc. 600 Watt (Black &amp; Silver)"/>
    <x v="142"/>
    <n v="1499"/>
    <n v="1775"/>
    <n v="276"/>
    <n v="15.549295774647886"/>
    <n v="0.16"/>
    <n v="3.9"/>
    <n v="14667"/>
    <n v="26033925"/>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s v="C (Device) Lint Remover For Woolen Clothes, Electric Lint Remover, Best Lint Shaver For Clothes Pack Of 1"/>
    <x v="145"/>
    <n v="469"/>
    <n v="1599"/>
    <n v="1130"/>
    <n v="70.669168230143839"/>
    <n v="0.71"/>
    <n v="3.7"/>
    <n v="6"/>
    <n v="9594"/>
    <s v="I usually don't write review but this product is amazing everyone should give it a try , u will not disappoint after buying....,No words to say. Amazingüëçüòçü§© you can see the picture I hv shared."/>
  </r>
  <r>
    <s v="B06XPYRWV5"/>
    <s v="Pigeon By Stovekraft 2 Slice Auto Pop Up Toaster. A Smart Bread Toaster For Your Home (750 Watt) (Black)"/>
    <x v="171"/>
    <n v="1099"/>
    <n v="1795"/>
    <n v="696"/>
    <n v="38.774373259052922"/>
    <n v="0.39"/>
    <n v="4.2"/>
    <n v="4244"/>
    <n v="7617980"/>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s v="Bajaj Ofr Room Heater, 13 Fin 2900 Watts Oil Filled Room Heater With 400W Ptc Ceramic Fan Heater, Isi Approved (Majesty 13F Plus Black)"/>
    <x v="144"/>
    <n v="9590"/>
    <n v="15999"/>
    <n v="6409"/>
    <n v="40.058753672104508"/>
    <n v="0.4"/>
    <n v="4.0999999999999996"/>
    <n v="1017"/>
    <n v="16270983"/>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s v="Luminous Vento Deluxe 150 Mm Exhaust Fan For Kitchen, Bathroom With Strong Air Suction, Rust Proof Body And Dust Protection Shutters (2-Year Warranty, White)"/>
    <x v="174"/>
    <n v="999"/>
    <n v="1490"/>
    <n v="491"/>
    <n v="32.95302013422819"/>
    <n v="0.33"/>
    <n v="4.0999999999999996"/>
    <n v="12999"/>
    <n v="19368510"/>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s v="Wipro Vesta 1.8 Litre Cool Touch Electric Kettle With Auto Cut Off | Double Layer Outer Body | Triple Protection - Dry Boil, Steam &amp; Over Heat |Stainless Steel Inner Body | (Black, 1500 Watt)"/>
    <x v="154"/>
    <n v="1299"/>
    <n v="1999"/>
    <n v="700"/>
    <n v="35.017508754377189"/>
    <n v="0.35"/>
    <n v="3.8"/>
    <n v="311"/>
    <n v="621689"/>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s v="Kitchen Mart Stainless Steel South Indian Filter Coffee Drip Maker, Madras Kappi, Drip Decotion Maker160Ml (2 Cup)"/>
    <x v="175"/>
    <n v="292"/>
    <n v="499"/>
    <n v="207"/>
    <n v="41.482965931863731"/>
    <n v="0.41"/>
    <n v="4.0999999999999996"/>
    <n v="4238"/>
    <n v="2114762"/>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s v="Ikea 903.391.72 Polypropylene Plastic Solid Bevara Sealing Clip (Multicolour) - 30 Pack, Adjustable"/>
    <x v="166"/>
    <n v="160"/>
    <n v="299"/>
    <n v="139"/>
    <n v="46.488294314381271"/>
    <n v="0.46"/>
    <n v="4.5999999999999996"/>
    <n v="2781"/>
    <n v="831519"/>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s v="Hul Pureit Germkill Kit For Classic 23 L Water Purifier - 1500 L Capacity"/>
    <x v="176"/>
    <n v="600"/>
    <n v="600"/>
    <n v="0"/>
    <n v="0"/>
    <n v="0"/>
    <n v="4.0999999999999996"/>
    <n v="10907"/>
    <n v="6544200"/>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s v="Hul Pureit Germkill Kit For Classic 23 L Water Purifier - 3000 L Capacity"/>
    <x v="177"/>
    <n v="1130"/>
    <n v="1130"/>
    <n v="0"/>
    <n v="0"/>
    <n v="0"/>
    <n v="4.2"/>
    <n v="13250"/>
    <n v="14972500"/>
    <s v="Nice product, value of money,Nice,I have received the product with broken seal. Otherwise purchase is ok.,100%,Nice,Good,Super super super super,Good"/>
  </r>
  <r>
    <s v="B0756K5DYZ"/>
    <s v="Prestige Iris 750 Watt Mixer Grinder With 3 Stainless Steel Jar + 1 Juicer Jar (White And Blue)"/>
    <x v="151"/>
    <n v="3249"/>
    <n v="6295"/>
    <n v="3046"/>
    <n v="48.387609213661634"/>
    <n v="0.48"/>
    <n v="3.9"/>
    <n v="43070"/>
    <n v="271125650"/>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s v="Preethi Blue Leaf Diamond Mg-214 Mixer Grinder 750 Watt (Blue/White), 3 Jars &amp; Flexi Lid, Fbt Motor With 2Yr Guarantee &amp; Lifelong Free Service"/>
    <x v="151"/>
    <n v="3599"/>
    <n v="9455"/>
    <n v="5856"/>
    <n v="61.935483870967744"/>
    <n v="0.62"/>
    <n v="4.0999999999999996"/>
    <n v="11828"/>
    <n v="111833740"/>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s v="Themisto 350 Watts Egg Boiler-Blue"/>
    <x v="162"/>
    <n v="368"/>
    <n v="699"/>
    <n v="331"/>
    <n v="47.353361945636621"/>
    <n v="0.47"/>
    <n v="4.0999999999999996"/>
    <n v="1240"/>
    <n v="866760"/>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s v="Butterfly Smart Mixer Grinder, 750W, 4 Jars (Grey)"/>
    <x v="151"/>
    <n v="3199"/>
    <n v="4999"/>
    <n v="1800"/>
    <n v="36.007201440288057"/>
    <n v="0.36"/>
    <n v="4"/>
    <n v="20869"/>
    <n v="104324131"/>
    <s v="Superb,,Easy to use and low sound hearing good look,Value of the money,Good product,Fine grinding,Nice product,Good"/>
  </r>
  <r>
    <s v="B0B5KZ3C53"/>
    <s v="Kent Smart Multi Cooker Cum Kettle 1.2 Liter 800 Watts, Electric Cooker With Steamer &amp; Boiler For Idlis, Instant Noodles, Momos, Eggs, &amp; Steam Vegetables, Inner Stainless Steel &amp; Cool Touch Outer Body"/>
    <x v="178"/>
    <n v="1599"/>
    <n v="2900"/>
    <n v="1301"/>
    <n v="44.862068965517246"/>
    <n v="0.45"/>
    <n v="3.7"/>
    <n v="441"/>
    <n v="1278900"/>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s v="Instacuppa Portable Blender For Smoothie, Milk Shakes, Crushing Ice And Juices, Usb Rechargeable Personal Blender Machine For Kitchen With 2000 Mah Rechargeable Battery, 150 Watt Motor, 400 Ml"/>
    <x v="149"/>
    <n v="1999"/>
    <n v="2499"/>
    <n v="500"/>
    <n v="20.008003201280509"/>
    <n v="0.2"/>
    <n v="4.0999999999999996"/>
    <n v="1034"/>
    <n v="2583966"/>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s v="Usha Ei 1602 1000 W Lightweight Dry Iron With Non-Stick Soleplate (Multi-Colour)"/>
    <x v="150"/>
    <n v="616"/>
    <n v="1190"/>
    <n v="574"/>
    <n v="48.235294117647058"/>
    <n v="0.48"/>
    <n v="4.0999999999999996"/>
    <n v="37126"/>
    <n v="44179940"/>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s v="Kent 16044 Hand Blender Stainless Steel 400 W | Variable Speed Control | Easy To Clean And Store | Low Noise Operation"/>
    <x v="149"/>
    <n v="1499"/>
    <n v="2100"/>
    <n v="601"/>
    <n v="28.61904761904762"/>
    <n v="0.28999999999999998"/>
    <n v="4.0999999999999996"/>
    <n v="6355"/>
    <n v="13345500"/>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s v="White Feather Portable Heat Sealer Mini Sealing Machine For Food Storage Vacuum Bag, Chip, Plastic, Snack Bags, Package Home Closer Storage Tool (Multicolor) Random Colour"/>
    <x v="166"/>
    <n v="199"/>
    <n v="499"/>
    <n v="300"/>
    <n v="60.120240480961925"/>
    <n v="0.6"/>
    <n v="3.3"/>
    <n v="12"/>
    <n v="5988"/>
    <s v="Very useful product and value for money,Its not working,Don't buy,We vacuum-sealed ground beef, walnuts, raspberries, pork chops, crackers, and chips to test for suction capability, sealing strength, and ease of use.,Tried many times but still not working useless,"/>
  </r>
  <r>
    <s v="B00HZIOGXW"/>
    <s v="Crompton Ihl 152 1500-Watt Immersion Water Heater With Copper Heating Element (Black)"/>
    <x v="156"/>
    <n v="610"/>
    <n v="825"/>
    <n v="215"/>
    <n v="26.060606060606062"/>
    <n v="0.26"/>
    <n v="4.0999999999999996"/>
    <n v="13165"/>
    <n v="10861125"/>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s v="Instacuppa Rechargeable Mini Electric Chopper - Stainless Steel Blades, One Touch Operation, For Mincing Garlic, Ginger, Onion, Vegetable, Meat, Nuts, (White, 250 Ml, Pack Of 1, 45 Watts)"/>
    <x v="164"/>
    <n v="999"/>
    <n v="1499"/>
    <n v="500"/>
    <n v="33.355570380253504"/>
    <n v="0.33"/>
    <n v="4.0999999999999996"/>
    <n v="1646"/>
    <n v="2467354"/>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s v="Philips Powerpro Fc9352/01 Compact Bagless Vacuum Cleaner (Blue)"/>
    <x v="168"/>
    <n v="8999"/>
    <n v="9995"/>
    <n v="996"/>
    <n v="9.9649824912456229"/>
    <n v="0.1"/>
    <n v="4.4000000000000004"/>
    <n v="17994"/>
    <n v="179850030"/>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s v="Saiellin Electric Lint Remover For Clothes Fabric Shaver Lint Shaver For Woolen Clothes Blanket Jackets Stainless Steel Blades, Clothes And Furniture Lint Roller For Fabrics Portable Lint Shavers (White Orange)"/>
    <x v="145"/>
    <n v="453"/>
    <n v="999"/>
    <n v="546"/>
    <n v="54.654654654654657"/>
    <n v="0.55000000000000004"/>
    <n v="4.3"/>
    <n v="610"/>
    <n v="609390"/>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s v="Cookwell Bullet Mixer Grinder (5 Jars, 3 Blades, Silver)"/>
    <x v="151"/>
    <n v="2464"/>
    <n v="6000"/>
    <n v="3536"/>
    <n v="58.933333333333337"/>
    <n v="0.59"/>
    <n v="4.0999999999999996"/>
    <n v="8866"/>
    <n v="53196000"/>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s v="Prestige Prwo 1.8-2 700-Watts Delight Electric Rice Cooker With 2 Aluminium Cooking Pans - 1.8 Liters, White"/>
    <x v="178"/>
    <n v="2719"/>
    <n v="3945"/>
    <n v="1226"/>
    <n v="31.077313054499367"/>
    <n v="0.31"/>
    <n v="3.7"/>
    <n v="13406"/>
    <n v="52886670"/>
    <s v="We are using it for cooking rice,,Its getting repair regularly,Recently I buy new rice cooker it is average,Excellent product,Very good product,Power adapter is not working pins are gone wrong. Remaking all are good,Like"/>
  </r>
  <r>
    <s v="B0BR4F878Q"/>
    <s v="Swiffer Instant Electric Water Heater Faucet Tap Home-Kitchen Instantaneous Water Heater Tank Less For Tap, Led Electric Head Water Heaters Tail Gallon Comfort(3000W) ((Pack Of 1))"/>
    <x v="152"/>
    <n v="1439"/>
    <n v="1999"/>
    <n v="560"/>
    <n v="28.014007003501749"/>
    <n v="0.28000000000000003"/>
    <n v="4.8"/>
    <n v="53803"/>
    <n v="107552197"/>
    <s v="Must buy best Fabulous product I recommend thisüëçüëç,For small place it‚Äôs gud,A great product. Works wonders on my vitrified tile floors."/>
  </r>
  <r>
    <s v="B0B3G5XZN5"/>
    <s v="Instacuppa Portable Blender For Smoothie, Milk Shakes, Crushing Ice And Juices, Usb Rechargeable Personal Blender Machine For Kitchen With 4000 Mah Rechargeable Battery, 230 Watt Motor, 500 Ml"/>
    <x v="149"/>
    <n v="2799"/>
    <n v="3499"/>
    <n v="700"/>
    <n v="20.005715918833953"/>
    <n v="0.2"/>
    <n v="4.5"/>
    <n v="546"/>
    <n v="1910454"/>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s v="Lifelong Llwh106 Flash 3 Litres Instant Water Heater For Home Use, 8 Bar Pressure,Power On/Off Indicator And Advanced Safety, (3000W, Isi Certified, 2 Years Warranty)"/>
    <x v="152"/>
    <n v="2088"/>
    <n v="5550"/>
    <n v="3462"/>
    <n v="62.378378378378372"/>
    <n v="0.62"/>
    <n v="4"/>
    <n v="5292"/>
    <n v="29370600"/>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s v="Hindware Atlantic Compacto 3 Litre Instant Water Heater With Stainless Steel Tank, Robust Construction, Pressure Relief Valve And I-Thermostat Feature (White And Grey)"/>
    <x v="152"/>
    <n v="2399"/>
    <n v="4590"/>
    <n v="2191"/>
    <n v="47.734204793028326"/>
    <n v="0.48"/>
    <n v="4.0999999999999996"/>
    <n v="444"/>
    <n v="2037960"/>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s v="Atom Selves-Mh 200 Gm Digital Pocket Scale"/>
    <x v="146"/>
    <n v="308"/>
    <n v="499"/>
    <n v="191"/>
    <n v="38.276553106212425"/>
    <n v="0.38"/>
    <n v="3.9"/>
    <n v="4584"/>
    <n v="2287416"/>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s v="Crompton Instabliss 3-L Instant Water Heater (Geyser) With Advanced 4 Level Safety"/>
    <x v="152"/>
    <n v="2599"/>
    <n v="4400"/>
    <n v="1801"/>
    <n v="40.93181818181818"/>
    <n v="0.41"/>
    <n v="4.0999999999999996"/>
    <n v="14947"/>
    <n v="65766800"/>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s v="Croma 1100 W Dry Iron With Weilburger Dual Soleplate Coating (Crshah702Sir11, White)"/>
    <x v="150"/>
    <n v="479"/>
    <n v="1000"/>
    <n v="521"/>
    <n v="52.1"/>
    <n v="0.52"/>
    <n v="4.2"/>
    <n v="1559"/>
    <n v="1559000"/>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s v="Lint Roller With 40 Paper Sheets, 22 X 5 Cm (Grey)"/>
    <x v="145"/>
    <n v="245"/>
    <n v="299"/>
    <n v="54"/>
    <n v="18.060200668896321"/>
    <n v="0.18"/>
    <n v="4.0999999999999996"/>
    <n v="1660"/>
    <n v="496340"/>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s v="Portable Lint Remover Pet Fur Remover Clothes Fuzz Remover Pet Hairball Quick Epilator Shaver Removing Dust Pet Hair From Clothing Furniture Perfect For Clothing,Furniture,Couch,Carpet (Standard)"/>
    <x v="145"/>
    <n v="179"/>
    <n v="799"/>
    <n v="620"/>
    <n v="77.596996245306642"/>
    <n v="0.78"/>
    <n v="3.5"/>
    <n v="132"/>
    <n v="105468"/>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s v="Atomberg Renesa 1200Mm Bldc Motor With Remote 3 Blade Energy Saving Ceiling Fan (Matt Black)"/>
    <x v="167"/>
    <n v="3569"/>
    <n v="5190"/>
    <n v="1621"/>
    <n v="31.233140655105974"/>
    <n v="0.31"/>
    <n v="4.3"/>
    <n v="28629"/>
    <n v="148584510"/>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s v="Pigeon By Stovekraft Amaze Plus Electric Kettle (14313) With Stainless Steel Body, 1.8 Litre, Used For Boiling Water, Making Tea And Coffee, Instant Noodles, Soup Etc. 1500 Watt (Silver)"/>
    <x v="142"/>
    <n v="699"/>
    <n v="1345"/>
    <n v="646"/>
    <n v="48.029739776951672"/>
    <n v="0.48"/>
    <n v="3.9"/>
    <n v="8446"/>
    <n v="11359870"/>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s v="Usha Cookjoy (Cj1600Wpc) 1600 Watt Induction Cooktop (Black)"/>
    <x v="148"/>
    <n v="2089"/>
    <n v="4000"/>
    <n v="1911"/>
    <n v="47.774999999999999"/>
    <n v="0.48"/>
    <n v="4.2"/>
    <n v="11199"/>
    <n v="44796000"/>
    <s v="Induction is good working,Lightweight and easy to use,V nice,Good quality product,Good Usha product induction üëçüëçüëç,Tea,,I have been using it for 2 weeks, so far there is no problem, but the current option probably comes in all."/>
  </r>
  <r>
    <s v="B0912WJ87V"/>
    <s v="Reffair Ax30 [Max] Portable Air Purifier For Car, Home &amp; Office | Smart Ionizer Function | H13 Grade True Hepa Filter [Internationally Tested] Aromabuds Fragrance Option - Black"/>
    <x v="179"/>
    <n v="2339"/>
    <n v="4000"/>
    <n v="1661"/>
    <n v="41.524999999999999"/>
    <n v="0.42"/>
    <n v="3.8"/>
    <n v="1118"/>
    <n v="4472000"/>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s v="!!1000 Watt/2000-Watt Room Heater!! Fan Heater!!Pure White!!Hn-2500!!Made In India!!"/>
    <x v="144"/>
    <n v="784"/>
    <n v="1599"/>
    <n v="815"/>
    <n v="50.969355847404628"/>
    <n v="0.51"/>
    <n v="4.5"/>
    <n v="11"/>
    <n v="17589"/>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s v="Eureka Forbes Wet &amp; Dry Ultimo 1400 Watts Multipurpose Vacuum Cleaner,Power Suction &amp; Blower With 20 Litres Tank Capacity,6 Accessories,1 Year Warranty,Compact,Light Weight &amp; Easy To Use (Red)"/>
    <x v="180"/>
    <n v="5499"/>
    <n v="9999"/>
    <n v="4500"/>
    <n v="45.004500450045001"/>
    <n v="0.45"/>
    <n v="3.8"/>
    <n v="4353"/>
    <n v="43525647"/>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s v="Activa Heat-Max 2000 Watts Room Heater (White Color ) With Abs Body"/>
    <x v="144"/>
    <n v="899"/>
    <n v="1990"/>
    <n v="1091"/>
    <n v="54.824120603015082"/>
    <n v="0.55000000000000004"/>
    <n v="4.0999999999999996"/>
    <n v="185"/>
    <n v="368150"/>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s v="Philips Hl1655/00 Hand Blender, White Jar 250W"/>
    <x v="149"/>
    <n v="1695"/>
    <n v="1695"/>
    <n v="0"/>
    <n v="0"/>
    <n v="0"/>
    <n v="4.2"/>
    <n v="14290"/>
    <n v="24221550"/>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s v="Bajaj Dx-2 600W Dry Iron With Advance Soleplate And Anti-Bacterial German Coating Technology, Grey"/>
    <x v="150"/>
    <n v="499"/>
    <n v="940"/>
    <n v="441"/>
    <n v="46.914893617021278"/>
    <n v="0.47"/>
    <n v="4.0999999999999996"/>
    <n v="3036"/>
    <n v="2853840"/>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s v="V-Guard Zio Instant Water Geyser | 3 Litre | 3000 W Heating | White-Blue | | 2 Year Warranty"/>
    <x v="152"/>
    <n v="2699"/>
    <n v="4700"/>
    <n v="2001"/>
    <n v="42.574468085106382"/>
    <n v="0.43"/>
    <n v="4.2"/>
    <n v="1296"/>
    <n v="6091200"/>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s v="Homeistic Applience‚Ñ¢ Instant Electric Water Heater Faucet Tap For Kitchen And Bathroom Sink Digital Water Heating Tap With Shower Head Abs Body- Shock Proof (Pack Of 1. White)"/>
    <x v="152"/>
    <n v="1448"/>
    <n v="2999"/>
    <n v="1551"/>
    <n v="51.717239079693236"/>
    <n v="0.52"/>
    <n v="4.5"/>
    <n v="19"/>
    <n v="56981"/>
    <s v="I like this product üòç function great,Easy to use, value for money, easy to install, very much useful. It is as too good purchase.,üëç,I used it its good.,This heater is very handy and can be operate easily.,It look great,,Excellent"/>
  </r>
  <r>
    <s v="B0B4PPD89B"/>
    <s v="Kitchenwell 18Pc Plastic Food Snack Bag Pouch Clip Sealer For Keeping Food Fresh For Home, Kitchen, Camping Snack Seal Sealing Bag Clips (Multi-Color) | (Pack Of 18)|"/>
    <x v="166"/>
    <n v="79"/>
    <n v="79"/>
    <n v="0"/>
    <n v="0"/>
    <n v="0"/>
    <n v="4"/>
    <n v="97"/>
    <n v="7663"/>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s v="Havells Instanio 10 Litre Storage Water Heater With Flexi Pipe And Free Installation (White Blue)"/>
    <x v="155"/>
    <n v="6990"/>
    <n v="14290"/>
    <n v="7300"/>
    <n v="51.084674597620719"/>
    <n v="0.51"/>
    <n v="4.4000000000000004"/>
    <n v="1771"/>
    <n v="25307590"/>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s v="Prestige Pic 16.0+ 1900W Induction Cooktop With Soft Touch Push Buttons (Black)"/>
    <x v="148"/>
    <n v="2698"/>
    <n v="3945"/>
    <n v="1247"/>
    <n v="31.609632446134345"/>
    <n v="0.32"/>
    <n v="4"/>
    <n v="15034"/>
    <n v="59309130"/>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s v="Agaro 33398 Rapid 1000-Watt, 10-Litre Wet &amp; Dry Vacuum Cleaner, With Blower Function (Red &amp; Black)"/>
    <x v="180"/>
    <n v="3199"/>
    <n v="5999"/>
    <n v="2800"/>
    <n v="46.674445740956827"/>
    <n v="0.47"/>
    <n v="4"/>
    <n v="3242"/>
    <n v="19448758"/>
    <s v="Value for money nd nice product,cleaning,Value for money,Best in this budget, however I wish the suction power to be little more.,Good quality product,,Good in managing minor works and occasional use , negative point is suction power us underpowered,Easy to use"/>
  </r>
  <r>
    <s v="B07GLSKXS1"/>
    <s v="Kent 16026 Electric Kettle Stainless Steel 1.8 L | 1500W | Superfast Boiling | Auto Shut-Off | Boil Dry Protection | 360¬∞ Rotating Base | Water Level Indicator"/>
    <x v="154"/>
    <n v="1199"/>
    <n v="1950"/>
    <n v="751"/>
    <n v="38.512820512820511"/>
    <n v="0.39"/>
    <n v="3.9"/>
    <n v="2832"/>
    <n v="5522400"/>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s v="Skytone Stainless Steel Electric Meat Grinders With Bowl 700W Heavy For Kitchen Food Chopper, Meat, Vegetables, Onion , Garlic Slicer Dicer, Fruit &amp; Nuts Blender (2L, 700 Watts)"/>
    <x v="164"/>
    <n v="1414"/>
    <n v="2799"/>
    <n v="1385"/>
    <n v="49.481957842086459"/>
    <n v="0.49"/>
    <n v="4"/>
    <n v="1498"/>
    <n v="4192902"/>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s v="Kent 16088 Vogue Electric Kettle 1.8 Litre 1500 W | Stainless Steel Body | Auto Shut Off Over Heating Protection | 1 Year Warranty"/>
    <x v="142"/>
    <n v="999"/>
    <n v="1950"/>
    <n v="951"/>
    <n v="48.769230769230774"/>
    <n v="0.49"/>
    <n v="3.8"/>
    <n v="305"/>
    <n v="594750"/>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s v="Eureka Forbes Supervac 1600 Watts Powerful Suction,Bagless Vacuum Cleaner With Cyclonic Technology,7 Accessories,1 Year Warranty,Compact,Lightweight &amp; Easy To Use (Red)"/>
    <x v="168"/>
    <n v="5999"/>
    <n v="9999"/>
    <n v="4000"/>
    <n v="40.004000400039999"/>
    <n v="0.4"/>
    <n v="4.2"/>
    <n v="1191"/>
    <n v="11908809"/>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s v="Mi Air Purifier 3 With True Hepa Filter, Removes Air Pollutants, Smoke, Odor, Bacteria &amp; Viruses With 99.97% Efficiency, Coverage Area Up To 484 Sq. Ft., Wi-Fi &amp; Voice Control - Alexa/Ga (White)"/>
    <x v="181"/>
    <n v="9970"/>
    <n v="12999"/>
    <n v="3029"/>
    <n v="23.301792445572737"/>
    <n v="0.23"/>
    <n v="4.3"/>
    <n v="4049"/>
    <n v="52632951"/>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s v="Tata Swach Bulb 6000-Litre Cartridge, 1 Piece, White, Hollow Fiber Membrane"/>
    <x v="182"/>
    <n v="698"/>
    <n v="699"/>
    <n v="1"/>
    <n v="0.14306151645207438"/>
    <n v="0"/>
    <n v="4.2"/>
    <n v="3160"/>
    <n v="2208840"/>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s v="Havells Ambrose 1200Mm Ceiling Fan (Gold Mist Wood)"/>
    <x v="167"/>
    <n v="2199"/>
    <n v="3190"/>
    <n v="991"/>
    <n v="31.065830721003135"/>
    <n v="0.31"/>
    <n v="4.3"/>
    <n v="9650"/>
    <n v="30783500"/>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s v="Prettykrafts Laundry Bag / Basket For Dirty Clothes, Folding Round Laundry Bag,Set Of 2, Black Wave"/>
    <x v="183"/>
    <n v="320"/>
    <n v="799"/>
    <n v="479"/>
    <n v="59.949937421777221"/>
    <n v="0.6"/>
    <n v="4.2"/>
    <n v="3846"/>
    <n v="3072954"/>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s v="Fabware Lint Remover For Clothes - Sticky Lint Roller For Clothes, Furniture, Wool, Coat, Car Seats, Carpet, Fabric, Dust Cleaner, Pet Hair Remover With 1 Handle &amp; 1 Refill Total 60 Sheets &amp; 1 Cover"/>
    <x v="145"/>
    <n v="298"/>
    <n v="499"/>
    <n v="201"/>
    <n v="40.280561122244492"/>
    <n v="0.4"/>
    <n v="4.4000000000000004"/>
    <n v="290"/>
    <n v="144710"/>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s v="Brayden Fito Atom Rechargeable Smoothie Blender With 2000 Mah Battery And 3.7V Motor With 400Ml Tritan Jar (Blue)"/>
    <x v="160"/>
    <n v="1199"/>
    <n v="1499"/>
    <n v="300"/>
    <n v="20.013342228152101"/>
    <n v="0.2"/>
    <n v="3.8"/>
    <n v="2206"/>
    <n v="3306794"/>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s v="Bajaj Frore 1200 Mm Ceiling Fan (Brown)"/>
    <x v="167"/>
    <n v="1399"/>
    <n v="2660"/>
    <n v="1261"/>
    <n v="47.406015037593988"/>
    <n v="0.47"/>
    <n v="4.0999999999999996"/>
    <n v="9349"/>
    <n v="24868340"/>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s v="Venus Digital Kitchen Weighing Scale &amp; Food Weight Machine For Health, Fitness, Home Baking &amp; Cooking Scale, 2 Year Warranty &amp; Battery Included (Weighing Scale Without Bowl) Capacity 10 Kg, 1 Gm"/>
    <x v="146"/>
    <n v="599"/>
    <n v="2799"/>
    <n v="2200"/>
    <n v="78.599499821364773"/>
    <n v="0.79"/>
    <n v="3.9"/>
    <n v="578"/>
    <n v="1617822"/>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s v="Bajaj Atx 4 750-Watt Pop-Up Toaster (White)"/>
    <x v="171"/>
    <n v="1499"/>
    <n v="1499"/>
    <n v="0"/>
    <n v="0"/>
    <n v="0"/>
    <n v="4.3"/>
    <n v="9331"/>
    <n v="13987169"/>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s v="Coway Professional Air Purifier For Home, Longest Filter Life 8500 Hrs, Green True Hepa Filter, Traps 99.99% Virus &amp; Pm 0.1 Particles, Warranty 7 Years (Airmega 150 (Ap-1019C))"/>
    <x v="181"/>
    <n v="14400"/>
    <n v="59900"/>
    <n v="45500"/>
    <n v="75.959933222036724"/>
    <n v="0.76"/>
    <n v="4.4000000000000004"/>
    <n v="3837"/>
    <n v="229836300"/>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s v="Kent Gold Optima Gravity Water Purifier (11016) | Uf Technology Based | Non-Electric &amp; Chemical Free | Counter Top | 10L Storage | White"/>
    <x v="182"/>
    <n v="1699"/>
    <n v="1900"/>
    <n v="201"/>
    <n v="10.578947368421053"/>
    <n v="0.11"/>
    <n v="3.6"/>
    <n v="11456"/>
    <n v="21766400"/>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s v="Homepack 750W Radiant Room Home Office Heaters For Winter"/>
    <x v="143"/>
    <n v="649"/>
    <n v="999"/>
    <n v="350"/>
    <n v="35.035035035035037"/>
    <n v="0.35"/>
    <n v="3.8"/>
    <n v="49"/>
    <n v="48951"/>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s v="Bajaj Rex 750W Mixer Grinder With Nutri Pro Feature, 4 Jars, White"/>
    <x v="151"/>
    <n v="3249"/>
    <n v="6375"/>
    <n v="3126"/>
    <n v="49.035294117647062"/>
    <n v="0.49"/>
    <n v="4"/>
    <n v="4978"/>
    <n v="31734750"/>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s v="Heart Home Waterproof Round Non Wovan Laundry Bag/Hamper|Metalic Printed With Handles|Foldable Bin &amp; 45 Liter Capicity|Size 37 X 37 X 49, Pack Of 1 (Grey &amp; Black)-Heartxy11447"/>
    <x v="158"/>
    <n v="199"/>
    <n v="499"/>
    <n v="300"/>
    <n v="60.120240480961925"/>
    <n v="0.6"/>
    <n v="4.0999999999999996"/>
    <n v="1996"/>
    <n v="996004"/>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s v="Milton Smart Egg Boiler 360-Watts (Transparent And Silver Grey), Boil Up To 7 Eggs"/>
    <x v="162"/>
    <n v="1099"/>
    <n v="1899"/>
    <n v="800"/>
    <n v="42.127435492364398"/>
    <n v="0.42"/>
    <n v="4.3"/>
    <n v="1811"/>
    <n v="3439089"/>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s v="Ibell Sek15L Premium 1.5 Litre Stainless Steel Electric Kettle,1500W Auto Cut-Off Feature,Silver With Black"/>
    <x v="142"/>
    <n v="664"/>
    <n v="1490"/>
    <n v="826"/>
    <n v="55.436241610738257"/>
    <n v="0.55000000000000004"/>
    <n v="4"/>
    <n v="2198"/>
    <n v="3275020"/>
    <s v="I like look like nd easy to opreate,Product is good,Nice product...in reasonable price.,This item does not have a 2 year warranty as shown on the image. Will have to register for it.,Best one,Amazing product!!,Product is good and value for money.,"/>
  </r>
  <r>
    <s v="B07RX42D3D"/>
    <s v="Tosaa T2Stsr Sandwich Gas Toaster Regular (Black)"/>
    <x v="163"/>
    <n v="260"/>
    <n v="350"/>
    <n v="90"/>
    <n v="25.714285714285712"/>
    <n v="0.26"/>
    <n v="3.9"/>
    <n v="13127"/>
    <n v="4594450"/>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s v="V-Guard Divino 5 Star Rated 15 Litre Storage Water Heater (Geyser) With Advanced Safety Features, White"/>
    <x v="155"/>
    <n v="6499"/>
    <n v="8500"/>
    <n v="2001"/>
    <n v="23.541176470588233"/>
    <n v="0.24"/>
    <n v="4.4000000000000004"/>
    <n v="5865"/>
    <n v="49852500"/>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s v="Akiara¬Æ - Makes Life Easy Mini Sewing Machine With Table Set | Tailoring Machine | Hand Sewing Machine With Extension Table, Foot Pedal, Adapter"/>
    <x v="184"/>
    <n v="1484"/>
    <n v="2499"/>
    <n v="1015"/>
    <n v="40.616246498599438"/>
    <n v="0.41"/>
    <n v="3.7"/>
    <n v="1067"/>
    <n v="2666433"/>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s v="Usha Steam Pro Si 3713, 1300 W Steam Iron, Powerful Steam Output Up To 18 G/Min, Non-Stick Soleplate (White &amp; Blue)"/>
    <x v="159"/>
    <n v="999"/>
    <n v="1560"/>
    <n v="561"/>
    <n v="35.96153846153846"/>
    <n v="0.36"/>
    <n v="3.6"/>
    <n v="4881"/>
    <n v="7614360"/>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s v="Wonderchef Nutri-Blend Complete Kitchen Machine | 22000 Rpm Mixer Grinder, Blender, Chopper, Juicer | 400W Powerful Motor | Ss Blades | 4 Unbreakable Jars | 2 Years Warranty | Online Recipe Book By Chef Sanjeev Kapoor | Black"/>
    <x v="160"/>
    <n v="3299"/>
    <n v="6500"/>
    <n v="3201"/>
    <n v="49.246153846153845"/>
    <n v="0.49"/>
    <n v="3.7"/>
    <n v="11217"/>
    <n v="72910500"/>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s v="Widewings Electric Handheld Milk Wand Mixer Frother For Latte Coffee Hot Milk, Milk Frother For Coffee, Egg Beater, Hand Blender, Coffee Beater With Stand"/>
    <x v="149"/>
    <n v="259"/>
    <n v="999"/>
    <n v="740"/>
    <n v="74.074074074074076"/>
    <n v="0.74"/>
    <n v="4"/>
    <n v="43"/>
    <n v="42957"/>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s v="Morphy Richards Icon Superb 750W Mixer Grinder, 4 Jars, Silver And Black"/>
    <x v="151"/>
    <n v="3249"/>
    <n v="7795"/>
    <n v="4546"/>
    <n v="58.319435535599737"/>
    <n v="0.57999999999999996"/>
    <n v="4.2"/>
    <n v="4664"/>
    <n v="36355880"/>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s v="Philips Handheld Garment Steamer Gc360/30 - Vertical &amp; Horizontal Steaming, 1200 Watt, Up To 22G/Min"/>
    <x v="159"/>
    <n v="4280"/>
    <n v="5995"/>
    <n v="1715"/>
    <n v="28.607172643869895"/>
    <n v="0.28999999999999998"/>
    <n v="3.8"/>
    <n v="2112"/>
    <n v="12661440"/>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s v="Vedini Transparent Empty Refillable Reusable Fine Mist Spray Bottle For Perfume, Travel With Diy Sticker Set ( 100Ml, Pack Of 4)"/>
    <x v="185"/>
    <n v="189"/>
    <n v="299"/>
    <n v="110"/>
    <n v="36.789297658862871"/>
    <n v="0.37"/>
    <n v="4.2"/>
    <n v="2737"/>
    <n v="818363"/>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s v="Crompton Sea Sapphira 1200 Mm Ultra High Speed 3 Blade Ceiling Fan (Lustre Brown, Pack Of 1)"/>
    <x v="167"/>
    <n v="1449"/>
    <n v="2349"/>
    <n v="900"/>
    <n v="38.314176245210732"/>
    <n v="0.38"/>
    <n v="3.9"/>
    <n v="9019"/>
    <n v="21185631"/>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s v="Kuber Industries Waterproof Canvas Laundry Bag/Hamper|Metalic Printed With Handles|Foldable Bin &amp; 45 Liter Capicity|Size 37 X 37 X 46, Pack Of 1 (Brown)"/>
    <x v="158"/>
    <n v="199"/>
    <n v="499"/>
    <n v="300"/>
    <n v="60.120240480961925"/>
    <n v="0.6"/>
    <n v="4"/>
    <n v="10234"/>
    <n v="5106766"/>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s v="Jm Seller 180 W 2021 Edition Electric Beater High Speed Hand Mixer Egg Beater For Cake Making And Whipping Cream With 7 Speed Control (White) With Free Spatula And Oil Brush"/>
    <x v="186"/>
    <n v="474"/>
    <n v="1299"/>
    <n v="825"/>
    <n v="63.510392609699771"/>
    <n v="0.64"/>
    <n v="4.0999999999999996"/>
    <n v="550"/>
    <n v="714450"/>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s v="Oratech Coffee Frother Electric, Milk Frother Electric, Coffee Beater, Cappuccino Maker, Coffee Foamer, Mocktail Mixer, Coffee Foam Maker, Coffee Whisker Electric, Froth Maker, Coffee Stirrers Electric, Coffee Frothers, Coffee Blender, (6 Month Warranty) (Multicolour)"/>
    <x v="149"/>
    <n v="279"/>
    <n v="499"/>
    <n v="220"/>
    <n v="44.08817635270541"/>
    <n v="0.44"/>
    <n v="4.8"/>
    <n v="28"/>
    <n v="13972"/>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s v="Havells Glaze 74W Pearl Ivory Gold Ceiling Fan, Sweep: 1200 Mm"/>
    <x v="167"/>
    <n v="1999"/>
    <n v="4775"/>
    <n v="2776"/>
    <n v="58.136125654450268"/>
    <n v="0.57999999999999996"/>
    <n v="4.2"/>
    <n v="1353"/>
    <n v="6460575"/>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s v="Pick Ur Needs¬Æ Lint Remover For Clothes High Range Rechargeable Lint Shaver For All Types Of Clothes, Fabrics, Blanket With 1 Extra Blade Multicolor (Rechargeable)"/>
    <x v="145"/>
    <n v="799"/>
    <n v="1230"/>
    <n v="431"/>
    <n v="35.040650406504064"/>
    <n v="0.35"/>
    <n v="4.0999999999999996"/>
    <n v="2138"/>
    <n v="2629740"/>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s v="Rico Japanese Technology Rechargeable Wireless Electric Chopper With Replacement Warranty - Stainless Steel Blades, One Touch Operation, 10 Seconds Chopping, Mincing Vegetable, Meat - 250 Ml, 30 Watts"/>
    <x v="164"/>
    <n v="949"/>
    <n v="1999"/>
    <n v="1050"/>
    <n v="52.526263131565784"/>
    <n v="0.53"/>
    <n v="4"/>
    <n v="1679"/>
    <n v="3356321"/>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s v="Butterfly Smart Wet Grinder, 2L (White) With Coconut Scrapper Attachment, Output - 150 W, Input 260 W"/>
    <x v="187"/>
    <n v="3657.66"/>
    <n v="5156"/>
    <n v="1498.3400000000001"/>
    <n v="29.060124127230413"/>
    <n v="0.28999999999999998"/>
    <n v="3.9"/>
    <n v="12837"/>
    <n v="66187572"/>
    <s v="Rate required to reduce,Good product,Good,A good budget grinder from a renowned brand,Everything is fine with the product., doing it's best in this price range..,Looks Stunning and works good as expected,Okay good,But very bit slow but very nice"/>
  </r>
  <r>
    <s v="B07N2MGB3G"/>
    <s v="Agaro Marvel 9 Liters Oven Toaster Griller, Cake Baking Otg (Black)"/>
    <x v="188"/>
    <n v="1699"/>
    <n v="1999"/>
    <n v="300"/>
    <n v="15.007503751875939"/>
    <n v="0.15"/>
    <n v="4.0999999999999996"/>
    <n v="8873"/>
    <n v="17737127"/>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s v="Philips Gc1920/28 1440-Watt Non-Stick Soleplate Steam Iron"/>
    <x v="159"/>
    <n v="1849"/>
    <n v="2095"/>
    <n v="246"/>
    <n v="11.742243436754176"/>
    <n v="0.12"/>
    <n v="4.3"/>
    <n v="7681"/>
    <n v="16091695"/>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s v="Havells Ofr 13 Wave Fin With Ptc Fan Heater 2900 Watts (Black)"/>
    <x v="144"/>
    <n v="12499"/>
    <n v="19825"/>
    <n v="7326"/>
    <n v="36.953341740226989"/>
    <n v="0.37"/>
    <n v="4.0999999999999996"/>
    <n v="322"/>
    <n v="6383650"/>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s v="Bajaj Dhx-9 1000W Heavy Weight Dry Iron With Advance Soleplate And Anti-Bacterial German Coating Technology, Ivory"/>
    <x v="150"/>
    <n v="1099"/>
    <n v="1920"/>
    <n v="821"/>
    <n v="42.760416666666664"/>
    <n v="0.43"/>
    <n v="4.2"/>
    <n v="9772"/>
    <n v="18762240"/>
    <s v="Good product. Weight is reduced a bit,Damage product deliveredTwo times,works fine even after 4 months as of now going good,Fine  good to use,‡∞≤‡±à‡∞ü‡±ç ‡∞µ‡±Ü‡∞Ø‡∞ø‡∞ü‡±ç,perfect for use,Good,üëç üëç üëç üëç üëç"/>
  </r>
  <r>
    <s v="B07YC8JHMB"/>
    <s v="Aquasure From Aquaguard Amaze Ro+Uv+Mtds,7L Storage Water Purifier,Suitable For Borewell,Tanker,Municipal Water (Grey) From Eureka Forbes"/>
    <x v="182"/>
    <n v="8199"/>
    <n v="16000"/>
    <n v="7801"/>
    <n v="48.756250000000001"/>
    <n v="0.49"/>
    <n v="3.9"/>
    <n v="18497"/>
    <n v="295952000"/>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s v="Royal Step Portable Electric Usb Juice Maker Juicer Bottle Blender Grinder Mixer,6 Blades Rechargeable Bottle With (Multii) (Multi Colour 6 Bled Juicer Mixer)"/>
    <x v="160"/>
    <n v="499"/>
    <n v="2199"/>
    <n v="1700"/>
    <n v="77.30786721236926"/>
    <n v="0.77"/>
    <n v="3.7"/>
    <n v="53"/>
    <n v="116547"/>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s v="Kent 16068 Zoom Vacuum Cleaner For Home And Car 130 W | Cordless, Hoseless, Rechargeable Hepa Filters Vacuum Cleaner With Cyclonic Technology | Bagless Design And Multi Nozzle Operation | Blue"/>
    <x v="161"/>
    <n v="6999"/>
    <n v="14999"/>
    <n v="8000"/>
    <n v="53.336889125941731"/>
    <n v="0.53"/>
    <n v="4.0999999999999996"/>
    <n v="1728"/>
    <n v="25918272"/>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s v="Enem Sealing Machine | 12 Inch (300 Mm) | 1 Year Warranty | Full Customer Support | Beep Sound Function | Plastic Packing Machine | Plastic Bag Sealing Machine | Heat Sealer Machine | Plastic Sealing Machine | Blue | Made In India"/>
    <x v="166"/>
    <n v="1595"/>
    <n v="1799"/>
    <n v="204"/>
    <n v="11.339633129516399"/>
    <n v="0.11"/>
    <n v="4"/>
    <n v="2877"/>
    <n v="5175723"/>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s v="Wipro Vesta 1200 Watt Gd203 Heavyweight Automatic Dry Iron| Quick Heat Up| Anti Bacterial German Weilburger Double Coated Black Soleplate |2 Years Warranty"/>
    <x v="150"/>
    <n v="1049"/>
    <n v="1950"/>
    <n v="901"/>
    <n v="46.205128205128204"/>
    <n v="0.46"/>
    <n v="3.8"/>
    <n v="250"/>
    <n v="487500"/>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s v="Inalsa Electric Kettle Prism Inox - 1350 W With Led Illumination &amp; Boro-Silicate Body, 1.8 L Capacity Along With Cordless Base, 2 Year Warranty (Black)"/>
    <x v="154"/>
    <n v="1182"/>
    <n v="2995"/>
    <n v="1813"/>
    <n v="60.534223706176959"/>
    <n v="0.61"/>
    <n v="4.2"/>
    <n v="5178"/>
    <n v="15508110"/>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s v="Vrprime Lint Roller Lint Remover For Clothes, Pet | 360 Sheets Reusable Sticky Easy-Tear Sheet Brush For Clothes, Furniture, Carpet, Dog Fur, Sweater, Dust &amp; Dirt (4 Rolls - 90 Sheet Each Roll)"/>
    <x v="145"/>
    <n v="499"/>
    <n v="999"/>
    <n v="500"/>
    <n v="50.050050050050054"/>
    <n v="0.5"/>
    <n v="4.5999999999999996"/>
    <n v="79"/>
    <n v="78921"/>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s v="Philips Ac1215/20 Air Purifier, Removes 99.97% Airborne Pollutants, 4-Stage Filtration With True Hepa Filter (White)"/>
    <x v="181"/>
    <n v="8799"/>
    <n v="11995"/>
    <n v="3196"/>
    <n v="26.644435181325555"/>
    <n v="0.27"/>
    <n v="4.0999999999999996"/>
    <n v="4157"/>
    <n v="49863215"/>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s v="Eopora Ptc Ceramic Fast Heating Room Heater For Bedroom, 1500/1000 Watts Room Heater For Home, Electric Heater, Electric Fan Heater For Home Office Bedroom (White)"/>
    <x v="143"/>
    <n v="1529"/>
    <n v="2999"/>
    <n v="1470"/>
    <n v="49.016338779593198"/>
    <n v="0.49"/>
    <n v="3.3"/>
    <n v="29"/>
    <n v="86971"/>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s v="Usha Goliath Go1200Wg Heavy Weight 1200-Watt Dry Iron, 1.8 Kg(Red)"/>
    <x v="150"/>
    <n v="1199"/>
    <n v="1690"/>
    <n v="491"/>
    <n v="29.053254437869825"/>
    <n v="0.28999999999999998"/>
    <n v="4.2"/>
    <n v="4580"/>
    <n v="7740200"/>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s v="Wipro Vesta Electric Egg Boiler, 360 Watts, 3 Boiling Modes, Stainless Steel Body And Heating Plate, Boils Up To 7 Eggs At A Time, Automatic Shut Down, White, Standard (Vb021070)"/>
    <x v="162"/>
    <n v="1052"/>
    <n v="1790"/>
    <n v="738"/>
    <n v="41.229050279329613"/>
    <n v="0.41"/>
    <n v="4.3"/>
    <n v="1404"/>
    <n v="2513160"/>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s v="Philips Viva Collection Hr1832/00 1.5-Litre400-Watt Juicer (Ink Black)"/>
    <x v="189"/>
    <n v="6499"/>
    <n v="8995"/>
    <n v="2496"/>
    <n v="27.74874930516954"/>
    <n v="0.28000000000000003"/>
    <n v="4.3"/>
    <n v="2810"/>
    <n v="25275950"/>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s v="Kitchenwell Multipurpose Portable Electronic Digital Weighing Scale Weight Machine | Weight Machine | 10 Kg"/>
    <x v="165"/>
    <n v="239"/>
    <n v="239"/>
    <n v="0"/>
    <n v="0"/>
    <n v="0"/>
    <n v="4.3"/>
    <n v="7"/>
    <n v="1673"/>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s v="Figment Handheld Milk Frother Rechargeable, 3-Speed Electric Frother For Coffee With 2 Whisks And Coffee Decoration Tool, Coffee Frother Mixer, Crescent Enterprises Vrw0.50Bk (A1)"/>
    <x v="149"/>
    <n v="699"/>
    <n v="1599"/>
    <n v="900"/>
    <n v="56.285178236397748"/>
    <n v="0.56000000000000005"/>
    <n v="4.7"/>
    <n v="1729"/>
    <n v="2764671"/>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s v="Balzano High Speed Nutri Blender/Mixer/Smoothie Maker - 500 Watt - Silver, 2 Jar"/>
    <x v="190"/>
    <n v="2599"/>
    <n v="4290"/>
    <n v="1691"/>
    <n v="39.417249417249415"/>
    <n v="0.39"/>
    <n v="4.4000000000000004"/>
    <n v="2116"/>
    <n v="9077640"/>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s v="Swiss Military Vc03 Wireless Car Vacuum Cleaner | Wireless Vacuum Cleaner For Home, Car, Living Room | Wireless Vacuum Cleaner Dust Collection/Lighting Car Pet Hair Vacuum With Powerful Motor"/>
    <x v="161"/>
    <n v="1547"/>
    <n v="2890"/>
    <n v="1343"/>
    <n v="46.470588235294116"/>
    <n v="0.46"/>
    <n v="3.9"/>
    <n v="463"/>
    <n v="1338070"/>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s v="Zuvexa Usb Rechargeable Electric Foam Maker - Handheld Milk Wand Mixer Frother For Hot Milk, Hand Blender Coffee, Egg Beater (Black)"/>
    <x v="149"/>
    <n v="499"/>
    <n v="1299"/>
    <n v="800"/>
    <n v="61.585835257890686"/>
    <n v="0.62"/>
    <n v="4.7"/>
    <n v="54"/>
    <n v="70146"/>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s v="Usha Ih2415 1500-Watt Immersion Heater (Silver)"/>
    <x v="156"/>
    <n v="510"/>
    <n v="640"/>
    <n v="130"/>
    <n v="20.3125"/>
    <n v="0.2"/>
    <n v="4.0999999999999996"/>
    <n v="7229"/>
    <n v="4626560"/>
    <s v="Nice product &amp; good quality,Value for money, as per description.,Very easy useful,Good product,Product is good,Good,Good,Best to buy under 500. Comes with warranty card. Cable Quality is good"/>
  </r>
  <r>
    <s v="B07W4HTS8Q"/>
    <s v="Activa Instant 3 Ltr 3 Kva Special Anti Rust Coated Tank Geyser With Full Abs Body With 5 Year Warranty Premium (White)"/>
    <x v="152"/>
    <n v="1899"/>
    <n v="3790"/>
    <n v="1891"/>
    <n v="49.894459102902374"/>
    <n v="0.5"/>
    <n v="3.8"/>
    <n v="3842"/>
    <n v="14561180"/>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s v="Havells Instanio 1-Litre 3Kw Instant Water Heater (Geyser), White Blue"/>
    <x v="152"/>
    <n v="2599"/>
    <n v="4560"/>
    <n v="1961"/>
    <n v="43.004385964912281"/>
    <n v="0.43"/>
    <n v="4.4000000000000004"/>
    <n v="646"/>
    <n v="2945760"/>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s v="Lifelong 2-In1 Egg Boiler And Poacher 500-Watt (Transparent And Silver Grey), Boil 8 Eggs, Poach 4 Eggs, Easy To Clean| 3 Boiling Modes, Stainless Steel Body And Heating Plate, Automatic Turn-Off"/>
    <x v="162"/>
    <n v="1199"/>
    <n v="3500"/>
    <n v="2301"/>
    <n v="65.742857142857147"/>
    <n v="0.66"/>
    <n v="4.3"/>
    <n v="1802"/>
    <n v="6307000"/>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s v="Indias¬Æ‚Ñ¢ Electro-Instant Water Geyser A.B.S. Body Shock Proof Can Be Used In Bathroom, Kitchen, Wash Area, Hotels, Hospital Etc."/>
    <x v="152"/>
    <n v="999"/>
    <n v="2600"/>
    <n v="1601"/>
    <n v="61.576923076923073"/>
    <n v="0.62"/>
    <n v="3.4"/>
    <n v="252"/>
    <n v="655200"/>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s v="Amazonbasics Induction Cooktop 1600 Watt (Black)"/>
    <x v="148"/>
    <n v="1999"/>
    <n v="3300"/>
    <n v="1301"/>
    <n v="39.424242424242422"/>
    <n v="0.39"/>
    <n v="4.2"/>
    <n v="780"/>
    <n v="2574000"/>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s v="Sui Generis Electric Handheld Milk Wand Mixer Frother For Latte Coffee Hot Milk, Milk Frother, Electric Coffee Beater, Egg Beater, Latte Maker, Mini Hand Blender Cappuccino Maker (Multicolor)"/>
    <x v="149"/>
    <n v="210"/>
    <n v="699"/>
    <n v="489"/>
    <n v="69.957081545064383"/>
    <n v="0.7"/>
    <n v="3.7"/>
    <n v="74"/>
    <n v="51726"/>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s v="Philips Air Purifier Ac2887/20,Vitashield Intelligent Purification,Long Hepa Filter Life Upto 17000 Hours,Removes 99.9% Airborne Viruses &amp; Bacteria,99.97% Airborne Pollutants,Ideal For Master Bedroom"/>
    <x v="181"/>
    <n v="14499"/>
    <n v="23559"/>
    <n v="9060"/>
    <n v="38.456640774226408"/>
    <n v="0.38"/>
    <n v="4.3"/>
    <n v="2026"/>
    <n v="47730534"/>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s v="Esquire Laundry Basket Brown, 50 Ltr Capacity(Plastic)"/>
    <x v="158"/>
    <n v="950"/>
    <n v="1599"/>
    <n v="649"/>
    <n v="40.587867417135712"/>
    <n v="0.41"/>
    <n v="4.3"/>
    <n v="5911"/>
    <n v="9451689"/>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s v="Philips Air Fryer Hd9200/90, Uses Up To 90% Less Fat, 1400W, 4.1 Liter, With Rapid Air Technology (Black), Large"/>
    <x v="157"/>
    <n v="7199"/>
    <n v="9995"/>
    <n v="2796"/>
    <n v="27.973986993496748"/>
    <n v="0.28000000000000003"/>
    <n v="4.4000000000000004"/>
    <n v="1964"/>
    <n v="19630180"/>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s v="Havells Bero Quartz Heater Black 800W 2 Heat Settings 2 Year Product Warranty"/>
    <x v="143"/>
    <n v="2439"/>
    <n v="2545"/>
    <n v="106"/>
    <n v="4.1650294695481334"/>
    <n v="0.04"/>
    <n v="4.0999999999999996"/>
    <n v="25"/>
    <n v="63625"/>
    <s v="Like and happy,,Please don't buy this heater, it stopped working in just 2 days.... And not able to return the product also... Waste of money"/>
  </r>
  <r>
    <s v="B07DZ986Q2"/>
    <s v="Philips Easytouch Plus Standing Garment Steamer Gc523/60 - 1600 Watt, 5 Steam Settings, Up To 32 G/Min Steam, With Double Pole"/>
    <x v="159"/>
    <n v="7799"/>
    <n v="8995"/>
    <n v="1196"/>
    <n v="13.296275708727071"/>
    <n v="0.13"/>
    <n v="4"/>
    <n v="3160"/>
    <n v="28424200"/>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s v="Brayden Chopro, Electric Vegetable Chopper For Kitchen With 500 Ml Capacity, 400 Watts Copper Motor And 4 Bi-Level Ss Blades (Black)"/>
    <x v="164"/>
    <n v="1599"/>
    <n v="1999"/>
    <n v="400"/>
    <n v="20.010005002501249"/>
    <n v="0.2"/>
    <n v="4.4000000000000004"/>
    <n v="1558"/>
    <n v="3114442"/>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s v="Wonderchef Nutri-Blend Mixer, Grinder &amp; Blender | Powerful 400W 22000 Rpm Motor | Stainless Steel Blades | 3 Unbreakable Jars | 2 Years Warranty | Online Recipe Book By Chef Sanjeev Kapoor | Black"/>
    <x v="151"/>
    <n v="2899"/>
    <n v="5500"/>
    <n v="2601"/>
    <n v="47.290909090909089"/>
    <n v="0.47"/>
    <n v="3.8"/>
    <n v="8958"/>
    <n v="49269000"/>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s v="Usha Janome Dream Stitch Automatic Zig-Zag Electric Sewing Machine With 14 Stitch Function (White And Blue) With Free Sewing Kit Worth Rs 500"/>
    <x v="184"/>
    <n v="9799"/>
    <n v="12150"/>
    <n v="2351"/>
    <n v="19.349794238683128"/>
    <n v="0.19"/>
    <n v="4.3"/>
    <n v="13251"/>
    <n v="160999650"/>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s v="Black+Decker Handheld Portable Garment Steamer 1500 Watts With Anti Calc (Violet)"/>
    <x v="159"/>
    <n v="3299"/>
    <n v="4995"/>
    <n v="1696"/>
    <n v="33.953953953953956"/>
    <n v="0.34"/>
    <n v="3.8"/>
    <n v="1393"/>
    <n v="6958035"/>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s v="Personal Size Blender, Portable Blender, Battery Powered Usb Blender, With Four Blades, Mini Blender Travel Bottle For Juice, Shakes, And Smoothies (Pink)"/>
    <x v="149"/>
    <n v="669"/>
    <n v="1499"/>
    <n v="830"/>
    <n v="55.370246831220818"/>
    <n v="0.55000000000000004"/>
    <n v="2.2999999999999998"/>
    <n v="13"/>
    <n v="19487"/>
    <s v="I liked that it is so convenient to carry,Waste of money. Defective product, cheap quality. doesn‚Äôt blend at all,https://m.media-amazon.com/images/I/71IVsjyZ13L._SY88.jpg,First charge problemSecond motor proble,https://m.media-amazon.com/images/I/61aXXxIxPwL._SY88.jpg"/>
  </r>
  <r>
    <s v="B071113J7M"/>
    <s v="Sujata Powermatic Plus 900 Watts Juicer Mixer Grinder"/>
    <x v="160"/>
    <n v="5890"/>
    <n v="7506"/>
    <n v="1616"/>
    <n v="21.529443112176924"/>
    <n v="0.22"/>
    <n v="4.5"/>
    <n v="7241"/>
    <n v="54350946"/>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s v="Sure From Aquaguard Delight Nxt Ro+Uv+Uf+Taste Adjuster(Mtds),6L Water Purifier,8 Stages Purification,Suitable For Borewell,Tanker,Municipal Water(Black) From Eureka Forbes"/>
    <x v="182"/>
    <n v="9199"/>
    <n v="18000"/>
    <n v="8801"/>
    <n v="48.894444444444446"/>
    <n v="0.49"/>
    <n v="4"/>
    <n v="16020"/>
    <n v="288360000"/>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s v="Prettykrafts Laundry Basket For Clothes With Lid &amp; Handles, Toys Organiser, 75 Ltr Grey"/>
    <x v="158"/>
    <n v="351"/>
    <n v="1099"/>
    <n v="748"/>
    <n v="68.061874431301177"/>
    <n v="0.68"/>
    <n v="3.7"/>
    <n v="1470"/>
    <n v="1615530"/>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s v="Dr Trust Electronic Kitchen Digital Scale Weighing Machine (Blue)"/>
    <x v="191"/>
    <n v="899"/>
    <n v="1900"/>
    <n v="1001"/>
    <n v="52.684210526315788"/>
    <n v="0.53"/>
    <n v="4"/>
    <n v="3663"/>
    <n v="6959700"/>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s v="Tesora - Inspired By You Large Premium Electric Kettle 1.8L, Stainless Steel Inner Body - Auto Power Cut, Boil Dry Protection &amp; Cool Touch Double Wall, Portable | 1500 Watts |1 Year Warranty | (White)"/>
    <x v="154"/>
    <n v="1349"/>
    <n v="1850"/>
    <n v="501"/>
    <n v="27.081081081081081"/>
    <n v="0.27"/>
    <n v="4.4000000000000004"/>
    <n v="638"/>
    <n v="1180300"/>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s v="Agaro Ace 1600 Watts, 21.5 Kpa Suction Power, 21 Litres Wet &amp; Dry Stainless Steel Vacuum Cleaner With Blower Function And Washable Dust Bag"/>
    <x v="180"/>
    <n v="6236"/>
    <n v="9999"/>
    <n v="3763"/>
    <n v="37.633763376337633"/>
    <n v="0.38"/>
    <n v="4.0999999999999996"/>
    <n v="3552"/>
    <n v="35516448"/>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s v="Inalsa Hand Blender 1000 Watt With Chopper, Whisker, 600 Ml Multipurpose Jar|Variable Speed And Turbo Speed Function |100% Copper Motor |Low Noise |Anti-Splash Technology|2 Year Warranty"/>
    <x v="149"/>
    <n v="2742"/>
    <n v="3995"/>
    <n v="1253"/>
    <n v="31.364205256570717"/>
    <n v="0.31"/>
    <n v="4.4000000000000004"/>
    <n v="11148"/>
    <n v="44536260"/>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s v="Akiara - Makes Life Easy Electric Handy Sewing/Stitch Handheld Cordless Portable White Sewing Machine For Home Tailoring, Hand Machine | Mini Silai | White Hand Machine With Adapter"/>
    <x v="184"/>
    <n v="721"/>
    <n v="1499"/>
    <n v="778"/>
    <n v="51.901267511674455"/>
    <n v="0.52"/>
    <n v="3.1"/>
    <n v="2449"/>
    <n v="3671051"/>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s v="Philips Easyspeed Plus Steam Iron Gc2145/20-2200W, Quick Heat Up With Up To 30 G/Min Steam, 110 G Steam Boost, Scratch Resistant Ceramic Soleplate, Vertical Steam &amp; Drip-Stop"/>
    <x v="159"/>
    <n v="2903"/>
    <n v="3295"/>
    <n v="392"/>
    <n v="11.896813353566008"/>
    <n v="0.12"/>
    <n v="4.3"/>
    <n v="2299"/>
    <n v="7575205"/>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s v="Inalsa Electric Chopper Bullet- 400 Watts With 100% Pure Copper Motor| Chop, Mince, Puree, Dice | Twin Blade Technology| 900 Ml Capacity| One Touch Operation, 1.30Mtr Long Power Cord (Black/Silver)"/>
    <x v="164"/>
    <n v="1656"/>
    <n v="2695"/>
    <n v="1039"/>
    <n v="38.552875695732844"/>
    <n v="0.39"/>
    <n v="4.4000000000000004"/>
    <n v="6027"/>
    <n v="16242765"/>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s v="Borosil Electric Egg Boiler, 8 Egg Capacity, For Hard, Soft, Medium Boiled Eggs, Steamed Vegetables, Transparent Lid, Stainless Steel Exterior (500 Watts)"/>
    <x v="162"/>
    <n v="1399"/>
    <n v="2290"/>
    <n v="891"/>
    <n v="38.908296943231441"/>
    <n v="0.39"/>
    <n v="4.4000000000000004"/>
    <n v="461"/>
    <n v="1055690"/>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s v="Wipro Vesta Grill 1000 Watt Sandwich Maker |Dual Function-Sw Maker&amp;Griller|Non Stick Coat -Bpa&amp;Ptfe Free |Auto Temp Cut-Off| Height Control -180·∂Ø&amp;105·∂Ø |2 Year Warranty|Ss Finish|Standard Size"/>
    <x v="163"/>
    <n v="2079"/>
    <n v="3099"/>
    <n v="1020"/>
    <n v="32.913843175217814"/>
    <n v="0.33"/>
    <n v="4.0999999999999996"/>
    <n v="282"/>
    <n v="873918"/>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s v="Rico Irpro 1500 Watt Japanese Technology Electric Water Heater Immersion Rod Shockproof Protection &amp; Stainless Steel Heating Element For Instant Heating| Isi Certified 1 Year Replacement Warranty"/>
    <x v="156"/>
    <n v="999"/>
    <n v="1075"/>
    <n v="76"/>
    <n v="7.0697674418604652"/>
    <n v="7.0000000000000007E-2"/>
    <n v="4.0999999999999996"/>
    <n v="9275"/>
    <n v="9970625"/>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s v="Eureka Forbes Active Clean 700 Watts Powerful Suction &amp; Blower Vacuum Cleaner With Washable Hepa Filter &amp; 6 Accessories,1 Year Warranty,Compact,Light Weight &amp; Easy To Use (Red &amp; Black)"/>
    <x v="161"/>
    <n v="3179"/>
    <n v="6999"/>
    <n v="3820"/>
    <n v="54.579225603657669"/>
    <n v="0.55000000000000004"/>
    <n v="4"/>
    <n v="743"/>
    <n v="5200257"/>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s v="Csi International¬Æ Instant Water Geyser, Water Heater, Portable Water Heater, Geyser Made Of First Class Abs Plastic 3Kw (White)"/>
    <x v="152"/>
    <n v="1049"/>
    <n v="2499"/>
    <n v="1450"/>
    <n v="58.023209283713484"/>
    <n v="0.57999999999999996"/>
    <n v="3.6"/>
    <n v="328"/>
    <n v="819672"/>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s v="Hindware Atlantic Xceed 5L 3Kw Instant Water Heater With Copper Heating Element And High Grade Stainless Steel Tank"/>
    <x v="152"/>
    <n v="3599"/>
    <n v="7290"/>
    <n v="3691"/>
    <n v="50.631001371742116"/>
    <n v="0.51"/>
    <n v="3.9"/>
    <n v="942"/>
    <n v="6867180"/>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s v="Morphy Richards New Europa 800-Watt Espresso And Cappuccino 4-Cup Coffee Maker (Black)"/>
    <x v="192"/>
    <n v="4799"/>
    <n v="5795"/>
    <n v="996"/>
    <n v="17.187230371009491"/>
    <n v="0.17"/>
    <n v="3.9"/>
    <n v="3815"/>
    <n v="22107925"/>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s v="Lifelong Power - Pro 500 Watt 3 Jar Mixer Grinder With 3 Speed Control And 1100 Watt Dry Non-Stick Soleplate Iron Super Combo (White And Grey, 1 Year Warranty)"/>
    <x v="151"/>
    <n v="1699"/>
    <n v="3398"/>
    <n v="1699"/>
    <n v="50"/>
    <n v="0.5"/>
    <n v="3.8"/>
    <n v="7988"/>
    <n v="27143224"/>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s v="Ibell Castor Ctek15L Premium 1.5 Litre Stainless Steel Electric Kettle,1500W Auto Cut-Off Feature,Silver"/>
    <x v="154"/>
    <n v="664"/>
    <n v="1490"/>
    <n v="826"/>
    <n v="55.436241610738257"/>
    <n v="0.55000000000000004"/>
    <n v="4.0999999999999996"/>
    <n v="925"/>
    <n v="1378250"/>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s v="Bajaj Pygmy Mini 110 Mm 10 W High Speed Operation, Usb Charging, Multi-Clip Function Personal Fan"/>
    <x v="193"/>
    <n v="948"/>
    <n v="1620"/>
    <n v="672"/>
    <n v="41.481481481481481"/>
    <n v="0.41"/>
    <n v="4.0999999999999996"/>
    <n v="4370"/>
    <n v="7079400"/>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s v="Crompton Instaglide 1000-Watts Dry Iron With American Heritage Coating, Pack Of 1 Iron"/>
    <x v="150"/>
    <n v="850"/>
    <n v="1000"/>
    <n v="150"/>
    <n v="15"/>
    <n v="0.15"/>
    <n v="4.0999999999999996"/>
    <n v="7619"/>
    <n v="7619000"/>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s v="Prestige Clean Home Water Purifier Cartridge"/>
    <x v="177"/>
    <n v="600"/>
    <n v="640"/>
    <n v="40"/>
    <n v="6.25"/>
    <n v="0.06"/>
    <n v="3.8"/>
    <n v="2593"/>
    <n v="1659520"/>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s v="Morphy Richards Aristo 2000 Watts Ptc Room Heater (White)"/>
    <x v="143"/>
    <n v="3711"/>
    <n v="4495"/>
    <n v="784"/>
    <n v="17.441601779755285"/>
    <n v="0.17"/>
    <n v="4.3"/>
    <n v="356"/>
    <n v="1600220"/>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s v="Gadgetronics Digital Kitchen Weighing Scale &amp; Food Weight Machine For Health, Fitness, Home Baking &amp; Cooking (10 Kgs,1 Year Warranty &amp; Batteries Included)"/>
    <x v="146"/>
    <n v="799"/>
    <n v="2999"/>
    <n v="2200"/>
    <n v="73.357785928642883"/>
    <n v="0.73"/>
    <n v="4.5"/>
    <n v="63"/>
    <n v="188937"/>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s v="Hul Pureit Germkill Kit For Advanced 23 L Water Purifier - 3000 L Capacity, Sand, Multicolour"/>
    <x v="176"/>
    <n v="980"/>
    <n v="980"/>
    <n v="0"/>
    <n v="0"/>
    <n v="0"/>
    <n v="4.2"/>
    <n v="4740"/>
    <n v="4645200"/>
    <s v="Ok,For replacing battery of Purit 23 advanced water purifier. Got what i required.,Good,Very good,I like it,Been using it since 5 years,ok,Nice product"/>
  </r>
  <r>
    <s v="B08W9BK4MD"/>
    <s v="Tom &amp; Jerry Folding Laundry Basket For Clothes With Lid &amp; Handle, Toys Organiser, 75 Litre, Green"/>
    <x v="158"/>
    <n v="351"/>
    <n v="899"/>
    <n v="548"/>
    <n v="60.956618464961068"/>
    <n v="0.61"/>
    <n v="3.9"/>
    <n v="296"/>
    <n v="266104"/>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s v="Ikea Little Loved Corner Produkt Milk-Frother, Coffee/Tea Frother, Handheld Milk Wand Mixer Frother, Black"/>
    <x v="194"/>
    <n v="229"/>
    <n v="499"/>
    <n v="270"/>
    <n v="54.108216432865731"/>
    <n v="0.54"/>
    <n v="3.5"/>
    <n v="185"/>
    <n v="92315"/>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s v="Philips Easyspeed Plus Steam Iron Gc2147/30-2400W, Quick Heat Up With Up To 30 G/Min Steam, 150G Steam Boost, Scratch Resistant Ceramic Soleplate, Vertical Steam, Drip-Stop"/>
    <x v="159"/>
    <n v="3349"/>
    <n v="3995"/>
    <n v="646"/>
    <n v="16.170212765957448"/>
    <n v="0.16"/>
    <n v="4.3"/>
    <n v="1954"/>
    <n v="7806230"/>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s v="Bajaj New Shakti Neo Plus 15 Litre 4 Star Rated Storage Water Heater (Geyser) With Multiple Safety System, White"/>
    <x v="155"/>
    <n v="5499"/>
    <n v="11500"/>
    <n v="6001"/>
    <n v="52.182608695652178"/>
    <n v="0.52"/>
    <n v="3.9"/>
    <n v="959"/>
    <n v="11028500"/>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s v="House Of Quirk Reusable Sticky Picker Cleaner Easy-Tear Sheets Travel Pet Hair Lint Rollers Brush (10Cm Sheet, Set Of 3 Rolls, 180 Sheets, 60 Sheets Each Roll Lint Roller Remover, Multicolour)"/>
    <x v="145"/>
    <n v="299"/>
    <n v="499"/>
    <n v="200"/>
    <n v="40.080160320641284"/>
    <n v="0.4"/>
    <n v="3.9"/>
    <n v="1015"/>
    <n v="506485"/>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s v="Allin Exporters J66 Ultrasonic Humidifier Cool Mist Air Purifier For Dryness, Cold &amp; Cough Large Capacity For Room, Baby, Plants, Bedroom (2.4 L) (1 Year Warranty)"/>
    <x v="195"/>
    <n v="2249"/>
    <n v="3550"/>
    <n v="1301"/>
    <n v="36.647887323943664"/>
    <n v="0.37"/>
    <n v="4"/>
    <n v="3973"/>
    <n v="14104150"/>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s v="Multifunctional 2 In 1 Electric Egg Boiling Steamer Egg Frying Pan Egg Boiler Electric Automatic Off With Egg Boiler Machine Non-Stick Electric Egg Frying Pan-Tiger Woods (Multy)"/>
    <x v="162"/>
    <n v="699"/>
    <n v="1599"/>
    <n v="900"/>
    <n v="56.285178236397748"/>
    <n v="0.56000000000000005"/>
    <n v="4.7"/>
    <n v="2300"/>
    <n v="3677700"/>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s v="Maharaja Whiteline Nano Carbon Neo, 500 Watts Room Heater (Black, White), Standard (5200100986)"/>
    <x v="143"/>
    <n v="1235"/>
    <n v="1499"/>
    <n v="264"/>
    <n v="17.61174116077385"/>
    <n v="0.18"/>
    <n v="4.0999999999999996"/>
    <n v="203"/>
    <n v="304297"/>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s v="Kent Electric Chopper-B For Kitchen 250 Watt | Chop, Mince, Puree, Whisk, 400 Ml Capacity | Stainless Steel Double Chopping Blades | Transparent Chopping Bowl | Anti-Skid | One Touch Operation | Black"/>
    <x v="164"/>
    <n v="1349"/>
    <n v="2999"/>
    <n v="1650"/>
    <n v="55.018339446482159"/>
    <n v="0.55000000000000004"/>
    <n v="3.8"/>
    <n v="441"/>
    <n v="1322559"/>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s v="Crompton Amica 15-L 5 Star Rated Storage Water Heater (Geyser) With Free Installation (White)"/>
    <x v="155"/>
    <n v="6800"/>
    <n v="11500"/>
    <n v="4700"/>
    <n v="40.869565217391305"/>
    <n v="0.41"/>
    <n v="4.0999999999999996"/>
    <n v="10308"/>
    <n v="118542000"/>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8L12N5H1"/>
    <s v="Eureka Forbes Car Vac 100 Watts Powerful Suction Vacuum Cleaner With Washable Hepa Filter, 3 Accessories,Compact,Light Weight &amp; Easy To Use (Black And Red)"/>
    <x v="161"/>
    <n v="2099"/>
    <n v="2499"/>
    <n v="400"/>
    <n v="16.006402561024409"/>
    <n v="0.16"/>
    <s v="|"/>
    <n v="992"/>
    <n v="2479008"/>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s v="B07GWTWFS2"/>
    <s v="Kent 16025 Sandwich Grill 700W | Non-Toxic Ceramic Coating | Automatic Temperature Cut-Off With Led Indicator | Adjustable Height Control, Metallic Silver, Standard"/>
    <x v="163"/>
    <n v="1699"/>
    <n v="1975"/>
    <n v="276"/>
    <n v="13.974683544303797"/>
    <n v="0.14000000000000001"/>
    <n v="4.0999999999999996"/>
    <n v="4716"/>
    <n v="9314100"/>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s v="Candes Gloster All In One Silent Blower Fan Room Heater Ideal For Small And Medium Area, 2000 Watts (White)"/>
    <x v="144"/>
    <n v="1069"/>
    <n v="1699"/>
    <n v="630"/>
    <n v="37.080635668040024"/>
    <n v="0.37"/>
    <n v="3.9"/>
    <n v="313"/>
    <n v="531787"/>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s v="Inalsa Electric Fan Heater Hotty - 2000 Watts Variable Temperature Control Cool/Warm/Hot Air Selector | Over Heat Protection | Isi Certification, White"/>
    <x v="144"/>
    <n v="1349"/>
    <n v="2495"/>
    <n v="1146"/>
    <n v="45.93186372745491"/>
    <n v="0.46"/>
    <n v="3.8"/>
    <n v="166"/>
    <n v="414170"/>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s v="Havells Zella Flap Auto Immersion Rod 1500 Watts"/>
    <x v="156"/>
    <n v="1499"/>
    <n v="3500"/>
    <n v="2001"/>
    <n v="57.171428571428571"/>
    <n v="0.56999999999999995"/>
    <n v="4.0999999999999996"/>
    <n v="303"/>
    <n v="1060500"/>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s v="Ibell Sm1301 3-In-1 Sandwich Maker With Detachable Plates For Toast / Waffle / Grill , 750 Watt (Black)"/>
    <x v="163"/>
    <n v="2092"/>
    <n v="4600"/>
    <n v="2508"/>
    <n v="54.521739130434788"/>
    <n v="0.55000000000000004"/>
    <n v="4.3"/>
    <n v="562"/>
    <n v="2585200"/>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s v="Inalsa Vacuum Cleaner Wet And Dry Micro Wd10 With 3In1 Multifunction Wet/Dry/Blowing| 14Kpa Suction And Impact Resistant Polymer Tank,(Yellow/Black)"/>
    <x v="180"/>
    <n v="3859"/>
    <n v="10295"/>
    <n v="6436"/>
    <n v="62.515784361340451"/>
    <n v="0.63"/>
    <n v="3.9"/>
    <n v="8095"/>
    <n v="83338025"/>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s v="Mr. Brand Portable Usb Juicer Electric Usb Juice Maker Mixer Bottle Blender Grinder Mixer,6 Blades Rechargeable Bottle With (Multi Color) (Multi Mixer 6 Bled)"/>
    <x v="160"/>
    <n v="499"/>
    <n v="2199"/>
    <n v="1700"/>
    <n v="77.30786721236926"/>
    <n v="0.77"/>
    <n v="2.8"/>
    <n v="109"/>
    <n v="239691"/>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s v="Crompton Hill Briz Deco 1200Mm (48 Inch) High Speed Designer Ceiling Fan (Smoked Brown)"/>
    <x v="167"/>
    <n v="1804"/>
    <n v="2380"/>
    <n v="576"/>
    <n v="24.201680672268907"/>
    <n v="0.24"/>
    <n v="4"/>
    <n v="15382"/>
    <n v="36609160"/>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s v="Sujata Powermatic Plus, Juicer Mixer Grinder With Chutney Jar, 900 Watts, 3 Jars (White)"/>
    <x v="160"/>
    <n v="6525"/>
    <n v="8820"/>
    <n v="2295"/>
    <n v="26.020408163265309"/>
    <n v="0.26"/>
    <n v="4.5"/>
    <n v="5137"/>
    <n v="45308340"/>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s v="Aquadpure Copper + Mineral Ro+Uv+Uf 10 To 12 Liter Ro + Uv + Tds Adjuster Water Purifier With Copper Charge Technology Black &amp; Copper Best For Home And Office (Made In India)"/>
    <x v="182"/>
    <n v="4999"/>
    <n v="24999"/>
    <n v="20000"/>
    <n v="80.003200128005119"/>
    <n v="0.8"/>
    <n v="4.5999999999999996"/>
    <n v="124"/>
    <n v="3099876"/>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s v="Amazon Basics 650 Watt Drip Coffee Maker With Borosilicate Carafe"/>
    <x v="175"/>
    <n v="1189"/>
    <n v="2400"/>
    <n v="1211"/>
    <n v="50.458333333333336"/>
    <n v="0.5"/>
    <n v="4.0999999999999996"/>
    <n v="618"/>
    <n v="1483200"/>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s v="Crompton Insta Delight Fan Circulator Room Heater With 3 Heat Settings (Slate Grey &amp; Black, 2000 Watt)"/>
    <x v="144"/>
    <n v="2590"/>
    <n v="4200"/>
    <n v="1610"/>
    <n v="38.333333333333336"/>
    <n v="0.38"/>
    <n v="4.0999999999999996"/>
    <n v="63"/>
    <n v="264600"/>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s v="!!Haneul!!1000 Watt/2000-Watt Room Heater!! Fan Heater!!Pure White!!Hn-2500!!Made In India!!Thermoset!!"/>
    <x v="144"/>
    <n v="899"/>
    <n v="1599"/>
    <n v="700"/>
    <n v="43.777360850531579"/>
    <n v="0.44"/>
    <n v="3.4"/>
    <n v="15"/>
    <n v="23985"/>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s v="Melbon Vm-905 2000-Watt Room Heater (Isi Certified, White Color) Ideal Electric Fan Heater For Small To Medium Room/Area (Plastic Body)"/>
    <x v="144"/>
    <n v="998"/>
    <n v="2999"/>
    <n v="2001"/>
    <n v="66.722240746915645"/>
    <n v="0.67"/>
    <n v="4.5999999999999996"/>
    <n v="9"/>
    <n v="26991"/>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s v="Cello Eliza Plastic Laundry Bag/Basket, 50 Litres, Light Grey"/>
    <x v="158"/>
    <n v="998.06"/>
    <n v="1282"/>
    <n v="283.94000000000005"/>
    <n v="22.148205928237132"/>
    <n v="0.22"/>
    <n v="4.2"/>
    <n v="7274"/>
    <n v="9325268"/>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s v="Activa 1200 Mm High Speed 390 Rpm Bee Approved 5 Star Rated Apsra Ceiling Fan Brown 2 Years Warranty"/>
    <x v="167"/>
    <n v="1099"/>
    <n v="1990"/>
    <n v="891"/>
    <n v="44.773869346733669"/>
    <n v="0.45"/>
    <n v="3.9"/>
    <n v="5911"/>
    <n v="11762890"/>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s v="Shakti Technology S5 High Pressure Car Washer Machine 1900 Watts And Pressure 125 Bar With 10 Meter Hose Pipe"/>
    <x v="169"/>
    <n v="5999"/>
    <n v="9999"/>
    <n v="4000"/>
    <n v="40.004000400039999"/>
    <n v="0.4"/>
    <n v="4.2"/>
    <n v="170"/>
    <n v="1699830"/>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s v="American Micronic- Imported Wet &amp; Dry Vacuum Cleaner, 21 Litre Stainless Steel With Blower &amp; Hepa Filter, 1600 Watts 100% Copper Motor 28 Kpa Suction With Washable Reusable Dust Bag (Red/Black/Steel)-Ami-Vcd21-1600Wdx"/>
    <x v="180"/>
    <n v="8886"/>
    <n v="11850"/>
    <n v="2964"/>
    <n v="25.0126582278481"/>
    <n v="0.25"/>
    <n v="4.2"/>
    <n v="3065"/>
    <n v="36320250"/>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s v="Demokrazy New Nova Lint Cum Fuzz Remover For All Woolens Sweaters, Blankets, Jackets Remover Pill Remover From Carpets, Curtains (Pack Of 1)"/>
    <x v="145"/>
    <n v="475"/>
    <n v="999"/>
    <n v="524"/>
    <n v="52.452452452452448"/>
    <n v="0.52"/>
    <n v="4.0999999999999996"/>
    <n v="1021"/>
    <n v="1019979"/>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s v="Instant Pot Air Fryer, Vortex 2Qt, Touch Control Panel, 360¬∞ Evencrisp‚Ñ¢ Technology, Uses 95 % Less Oil, 4-In-1 Appliance: Air Fry, Roast, Bake, Reheat (Vortex 1.97Litre, Black)"/>
    <x v="157"/>
    <n v="4995"/>
    <n v="20049"/>
    <n v="15054"/>
    <n v="75.086039203950321"/>
    <n v="0.75"/>
    <n v="4.8"/>
    <n v="3964"/>
    <n v="79474236"/>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s v="Hul Pureit Eco Water Saver Mineral Ro+Uv+Mf As Wall Mounted/Counter Top Black 10L Water Purifier"/>
    <x v="182"/>
    <n v="13999"/>
    <n v="24850"/>
    <n v="10851"/>
    <n v="43.665995975855132"/>
    <n v="0.44"/>
    <n v="4.4000000000000004"/>
    <n v="8948"/>
    <n v="222357800"/>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s v="Livpure Glo Star Ro+Uv+Uf+Mineraliser - 7 L Storage Tank, 15 Lph Water Purifier For Home, Black"/>
    <x v="182"/>
    <n v="8499"/>
    <n v="16490"/>
    <n v="7991"/>
    <n v="48.459672528805335"/>
    <n v="0.48"/>
    <n v="4.3"/>
    <n v="97"/>
    <n v="1599530"/>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s v="Philips Hi113 1000-Watt Plastic Body Ptfe Coating Dry Iron, Pack Of 1"/>
    <x v="150"/>
    <n v="949"/>
    <n v="975"/>
    <n v="26"/>
    <n v="2.666666666666667"/>
    <n v="0.03"/>
    <n v="4.3"/>
    <n v="7223"/>
    <n v="7042425"/>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s v="Kuber Industries Round Non Woven Fabric Foldable Laundry Basket|Toy Storage Basket|Cloth Storage Basket With Handles| Capicity 45 Ltr (Grey &amp; Black)-Kubmart11446"/>
    <x v="158"/>
    <n v="395"/>
    <n v="499"/>
    <n v="104"/>
    <n v="20.841683366733466"/>
    <n v="0.21"/>
    <n v="4"/>
    <n v="330"/>
    <n v="164670"/>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s v="Preethi Mga-502 0.4-Litre Grind And Store Jar (White), Stainless Steel, Set Of 1"/>
    <x v="196"/>
    <n v="635"/>
    <n v="635"/>
    <n v="0"/>
    <n v="0"/>
    <n v="0"/>
    <n v="4.3"/>
    <n v="4570"/>
    <n v="2901950"/>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s v="Usha Aurora 1000 W Dry Iron With Innovative Tail Light Indicator, Weilburger Soleplate (White &amp; Grey)"/>
    <x v="150"/>
    <n v="717"/>
    <n v="1390"/>
    <n v="673"/>
    <n v="48.417266187050359"/>
    <n v="0.48"/>
    <n v="4"/>
    <n v="4867"/>
    <n v="6765130"/>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s v="Ecovacs Deebot N8 2-In-1 Robotic Vacuum Cleaner, 2022 New Launch, Most Powerful Suction, Covers 2000+ Sq. Ft In One Charge, Advanced Dtof Technology With Ozmo Mopping (Deebot N8) - White"/>
    <x v="197"/>
    <n v="27900"/>
    <n v="59900"/>
    <n v="32000"/>
    <n v="53.42237061769616"/>
    <n v="0.53"/>
    <n v="4.4000000000000004"/>
    <n v="5298"/>
    <n v="317350200"/>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s v="Kent Gold, Optima, Gold+ Spare Kit"/>
    <x v="177"/>
    <n v="649"/>
    <n v="670"/>
    <n v="21"/>
    <n v="3.1343283582089549"/>
    <n v="0.03"/>
    <n v="4.0999999999999996"/>
    <n v="7786"/>
    <n v="5216620"/>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s v="Avnish Tap Water Purifier Filter Faucet 6 Layer Carbon Activated Dust Chlorine Remover Water Softener For Drinking Cartridge Alkaline Taps For Kitchen Sink Bathroom Wash Basin (6-Layer Filtration)"/>
    <x v="176"/>
    <n v="193"/>
    <n v="399"/>
    <n v="206"/>
    <n v="51.629072681704258"/>
    <n v="0.52"/>
    <n v="3.6"/>
    <n v="37"/>
    <n v="14763"/>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s v="Khaitan Orfin Fan Heater For Home And Kitchen-K0 2215"/>
    <x v="144"/>
    <n v="1299"/>
    <n v="2495"/>
    <n v="1196"/>
    <n v="47.935871743486977"/>
    <n v="0.48"/>
    <n v="2"/>
    <n v="2"/>
    <n v="4990"/>
    <s v="The heating capacity is zero .Moreover i have initiated return request. Noone has come to collect it,Best heater at this price. Quality is very good . Suggest everyone to purchase this heater.......... amazing product to buy..."/>
  </r>
  <r>
    <s v="B08MXJYB2V"/>
    <s v="Usha Rapidmix 500-Watt Copper Motor Mixer Grinder With 3 Jars And 5 Years Warranty(Sea Green/White)"/>
    <x v="151"/>
    <n v="2449"/>
    <n v="3390"/>
    <n v="941"/>
    <n v="27.758112094395283"/>
    <n v="0.28000000000000003"/>
    <n v="4"/>
    <n v="5206"/>
    <n v="17648340"/>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s v="Csi International¬Æ Instant Water Geyser, Water Heater, Portable Water Heater, Geyser Made Of First Class Abs Plastic 3Kw (Red)"/>
    <x v="152"/>
    <n v="1049"/>
    <n v="2499"/>
    <n v="1450"/>
    <n v="58.023209283713484"/>
    <n v="0.57999999999999996"/>
    <n v="3.7"/>
    <n v="638"/>
    <n v="1594362"/>
    <s v="https://m.media-amazon.com/images/I/61PfDZp8UzL._SY88.jpg,Easy to use,Items tap is not good for users,Very good üòä,Value for money, working fine,It is not suitable for my tap,I liked..so product good. So happy amazon.. Liked amazon products provided Sum like this,"/>
  </r>
  <r>
    <s v="B09VL9KFDB"/>
    <s v="Havells Gatik Neo 400Mm Pedestal Fan (Aqua Blue)"/>
    <x v="193"/>
    <n v="2399"/>
    <n v="4200"/>
    <n v="1801"/>
    <n v="42.88095238095238"/>
    <n v="0.43"/>
    <n v="3.8"/>
    <n v="397"/>
    <n v="1667400"/>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s v="Inalsa Upright Vacuum Cleaner, 2-In-1,Handheld &amp; Stick For Home &amp; Office Use,800W- With 16Kpa Strong Suction &amp; Hepa Filtration|0.8L Dust Tank|Includes Multiple Accessories,(Grey/Black)"/>
    <x v="161"/>
    <n v="2286"/>
    <n v="4495"/>
    <n v="2209"/>
    <n v="49.143492769744164"/>
    <n v="0.49"/>
    <n v="3.9"/>
    <n v="326"/>
    <n v="1465370"/>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s v="Royal Step - Amazon'S Brand - Portable Electric Usb Juice Maker Juicer Bottle Blender Grinder Mixer,4 Blades Rechargeable Bottle With (Multi Color) (Multi)"/>
    <x v="189"/>
    <n v="499"/>
    <n v="2199"/>
    <n v="1700"/>
    <n v="77.30786721236926"/>
    <n v="0.77"/>
    <n v="3.1"/>
    <n v="3527"/>
    <n v="7755873"/>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s v="Nirdambhay Mini Bag Sealer, 2 In 1 Heat Sealer And Cutter Handheld Sealing Machine Portable Bag Resealer Sealer For Plastic Bags Food Storage Snack Fresh Bag Sealer (Including 2 Aa Battery)"/>
    <x v="166"/>
    <n v="429"/>
    <n v="999"/>
    <n v="570"/>
    <n v="57.057057057057058"/>
    <n v="0.56999999999999995"/>
    <n v="3"/>
    <n v="617"/>
    <n v="616383"/>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s v="Cello Non-Stick Aluminium Sandwich Gas Toaster(Black)"/>
    <x v="163"/>
    <n v="299"/>
    <n v="595"/>
    <n v="296"/>
    <n v="49.747899159663866"/>
    <n v="0.5"/>
    <n v="4"/>
    <n v="314"/>
    <n v="186830"/>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s v="Proven¬Æ Copper + Mineral Ro+Uv+Uf 10 To 12 Liter Ro + Uv + Tds Adjuster Water Purifier With Copper Charge Technology Black &amp; Copper Best For Home And Office (Made In India)"/>
    <x v="182"/>
    <n v="5395"/>
    <n v="19990"/>
    <n v="14595"/>
    <n v="73.011505752876431"/>
    <n v="0.73"/>
    <n v="4.4000000000000004"/>
    <n v="535"/>
    <n v="10694650"/>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s v="Morphy Richards Daisy 1000W Dry Iron With American Heritage Non-Stick Coated Soleplate, White"/>
    <x v="150"/>
    <n v="559"/>
    <n v="1010"/>
    <n v="451"/>
    <n v="44.653465346534652"/>
    <n v="0.45"/>
    <n v="4.0999999999999996"/>
    <n v="17325"/>
    <n v="17498250"/>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s v="Wipro Vesta 1200 Watt Gd201 Lightweight Automatic Dry Iron| Quick Heat Up| Stylish &amp; Sleek |Anti Bacterial German Weilburger Double Coated Soleplate |2 Years Warranty"/>
    <x v="150"/>
    <n v="660"/>
    <n v="1100"/>
    <n v="440"/>
    <n v="40"/>
    <n v="0.4"/>
    <n v="3.6"/>
    <n v="91"/>
    <n v="100100"/>
    <s v="Very short wire to connect to my switch,Nice,,Very good product,Good,Turns on heat initially and then doesn‚Äôt heat up. Eventually needs to cool down completely to again start heating again. Wouldn‚Äôt recommend buying.,Excellent product pls buy.,Nice"/>
  </r>
  <r>
    <s v="B0B8ZM9RVV"/>
    <s v="Zuvexa Egg Boiler Poacher Automatic Off Steaming, Cooking, Boiling Double Layer 14 Egg Boiler (Multicolor)‚Ä¶"/>
    <x v="162"/>
    <n v="419"/>
    <n v="999"/>
    <n v="580"/>
    <n v="58.058058058058059"/>
    <n v="0.57999999999999996"/>
    <n v="4.4000000000000004"/>
    <n v="227"/>
    <n v="226773"/>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s v="Ao Smith Hse-Vas-X-015 Storage 15 Litre Vertical Water Heater (Geyser) White 4 Star"/>
    <x v="155"/>
    <n v="7349"/>
    <n v="10900"/>
    <n v="3551"/>
    <n v="32.577981651376149"/>
    <n v="0.33"/>
    <n v="4.2"/>
    <n v="11957"/>
    <n v="130331300"/>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s v="Havells Festiva 1200Mm Dust Resistant Ceiling Fan (Gold Mist)"/>
    <x v="167"/>
    <n v="2899"/>
    <n v="4005"/>
    <n v="1106"/>
    <n v="27.615480649188513"/>
    <n v="0.28000000000000003"/>
    <n v="4.3"/>
    <n v="7140"/>
    <n v="28595700"/>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s v="Inalsa Vaccum Cleaner Handheld 800W High Powerful Motor- Dura Clean With Hepa Filtration &amp; Strong Powerful 16Kpa Suction| Lightweight, Compact &amp; Durable Body|Includes Multiple Accessories,(Grey/Black)"/>
    <x v="161"/>
    <n v="1799"/>
    <n v="3295"/>
    <n v="1496"/>
    <n v="45.402124430955993"/>
    <n v="0.45"/>
    <n v="3.8"/>
    <n v="687"/>
    <n v="2263665"/>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s v="Ibell Sm1515New Sandwich Maker With Floating Hinges, 1000Watt, Panini / Grill / Toast (Black)"/>
    <x v="163"/>
    <n v="1474"/>
    <n v="4650"/>
    <n v="3176"/>
    <n v="68.3010752688172"/>
    <n v="0.68"/>
    <n v="4.0999999999999996"/>
    <n v="1045"/>
    <n v="4859250"/>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s v="Aquaguard Aura Ro+Uv+Uf+Taste Adjuster(Mtds) With Active Copper &amp; Zinc 7L Water Purifier,8 Stages Of Purification,Suitable For Borewell,Tanker,Municipal Water(Black) From Eureka Forbes"/>
    <x v="182"/>
    <n v="15999"/>
    <n v="24500"/>
    <n v="8501"/>
    <n v="34.697959183673468"/>
    <n v="0.35"/>
    <n v="4"/>
    <n v="11206"/>
    <n v="274547000"/>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s v="Havells Instanio 3-Litre 4.5Kw Instant Water Heater (Geyser), White Blue"/>
    <x v="152"/>
    <n v="3645"/>
    <n v="6070"/>
    <n v="2425"/>
    <n v="39.950576606260299"/>
    <n v="0.4"/>
    <n v="4.2"/>
    <n v="561"/>
    <n v="3405270"/>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s v="Milk Frother, Immersion Blender Cordlesss Foam Maker Usb Rechargeable Small Mixer Handheld With 2 Stainless Whisksôºåwisker For Stirring 3-Speed Adjustable Mini Frother For Cappuccino Latte Coffee Egg"/>
    <x v="149"/>
    <n v="375"/>
    <n v="999"/>
    <n v="624"/>
    <n v="62.462462462462462"/>
    <n v="0.62"/>
    <n v="3.6"/>
    <n v="1988"/>
    <n v="1986012"/>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s v="Panasonic Sr-Wa22H (E) Automatic Rice Cooker, Apple Green, 2.2 Liters"/>
    <x v="178"/>
    <n v="2976"/>
    <n v="3945"/>
    <n v="969"/>
    <n v="24.562737642585553"/>
    <n v="0.25"/>
    <n v="4.2"/>
    <n v="3740"/>
    <n v="14754300"/>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s v="Instacuppa Milk Frother For Coffee - Handheld Battery-Operated Electric Milk And Coffee Frother, Stainless Steel Whisk And Stand, Portable Foam Maker For Coffee, Cappuccino, Lattes, And Egg Beaters"/>
    <x v="194"/>
    <n v="1099"/>
    <n v="1499"/>
    <n v="400"/>
    <n v="26.684456304202804"/>
    <n v="0.27"/>
    <n v="4.0999999999999996"/>
    <n v="4401"/>
    <n v="6597099"/>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s v="Goodscity Garment Steamer For Clothes, Steam Iron Press - Vertical &amp; Horizontal Steaming Up To 22G/Min, 1200 Watt, 230 Ml Water Tank &amp; 30 Sec Fast Heating (Gc 111)"/>
    <x v="159"/>
    <n v="2575"/>
    <n v="6700"/>
    <n v="4125"/>
    <n v="61.567164179104473"/>
    <n v="0.62"/>
    <n v="4.2"/>
    <n v="611"/>
    <n v="4093700"/>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s v="Solidaire 550-Watt Mixer Grinder With 3 Jars (Black) (Sld-550-B)"/>
    <x v="151"/>
    <n v="1649"/>
    <n v="2800"/>
    <n v="1151"/>
    <n v="41.107142857142861"/>
    <n v="0.41"/>
    <n v="3.9"/>
    <n v="2162"/>
    <n v="6053600"/>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s v="Amazon Basics 300 W Hand Blender With Stainless Steel Stem For Hot/Cold Blending And In-Built Cord Hook, Isi-Marked, Black"/>
    <x v="149"/>
    <n v="799"/>
    <n v="1699"/>
    <n v="900"/>
    <n v="52.972336668628607"/>
    <n v="0.53"/>
    <n v="4"/>
    <n v="97"/>
    <n v="164803"/>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s v="Orpat Hhb-100E 250-Watt Hand Blender (White)"/>
    <x v="149"/>
    <n v="765"/>
    <n v="970"/>
    <n v="205"/>
    <n v="21.134020618556701"/>
    <n v="0.21"/>
    <n v="4.2"/>
    <n v="6055"/>
    <n v="5873350"/>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s v="Healthsense Rechargeable Lint Remover For Clothes | Fuzz And Fur Remover | Electric Fabric Shaver, Trimmer For Clothes, Carpet, Sofa, Sweaters, Curtains | One-Year Warranty Included - New-Feel Lr350"/>
    <x v="145"/>
    <n v="999"/>
    <n v="1500"/>
    <n v="501"/>
    <n v="33.4"/>
    <n v="0.33"/>
    <n v="4.2"/>
    <n v="386"/>
    <n v="579000"/>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s v="Agaro Classic Portable Yogurt Maker, 1.2L Capacity, Electric, Automatic, Grey And White, Medium (33603)"/>
    <x v="198"/>
    <n v="587"/>
    <n v="1295"/>
    <n v="708"/>
    <n v="54.671814671814666"/>
    <n v="0.55000000000000004"/>
    <n v="4.0999999999999996"/>
    <n v="557"/>
    <n v="721315"/>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s v="Agaro Imperial 240-Watt Slow Juicer With Cold Press Technology"/>
    <x v="199"/>
    <n v="12609"/>
    <n v="23999"/>
    <n v="11390"/>
    <n v="47.460310846285267"/>
    <n v="0.47"/>
    <n v="4.4000000000000004"/>
    <n v="2288"/>
    <n v="54909712"/>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s v="Wipro Smartlife Super Deluxe Dry Iron- 1000W"/>
    <x v="150"/>
    <n v="699"/>
    <n v="850"/>
    <n v="151"/>
    <n v="17.764705882352942"/>
    <n v="0.18"/>
    <n v="4.0999999999999996"/>
    <n v="1106"/>
    <n v="940100"/>
    <s v="its light weight easy to use but is not worth for the value,Very good product,Good,Very good quality,Easy to to use,,Good and very happy with this product,Value for money @600,Easy to use"/>
  </r>
  <r>
    <s v="B07H3N8RJH"/>
    <s v="Amazonbasics Cylinder Bagless Vacuum Cleaner With Power Suction, Low Sound, High Energy Efficiency And 2 Years Warranty (1.5L, Black)"/>
    <x v="168"/>
    <n v="3799"/>
    <n v="6000"/>
    <n v="2201"/>
    <n v="36.683333333333337"/>
    <n v="0.37"/>
    <n v="4.2"/>
    <n v="11935"/>
    <n v="71610000"/>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s v="Crompton Ihl 251 1500-Watt Immersion Water Heater With Copper Heating Element And Ip 68 Protection"/>
    <x v="156"/>
    <n v="640"/>
    <n v="1020"/>
    <n v="380"/>
    <n v="37.254901960784316"/>
    <n v="0.37"/>
    <n v="4.0999999999999996"/>
    <n v="5059"/>
    <n v="5160180"/>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s v="Saiellin Room Heater For Home 2000 Watts Room Heater For Bedroom | Isi Approved With 1 Year Warranty | For 250 Sq. Feet Blower Heater &amp; Room Heaters Home For Winters"/>
    <x v="144"/>
    <n v="979"/>
    <n v="1999"/>
    <n v="1020"/>
    <n v="51.025512756378191"/>
    <n v="0.51"/>
    <n v="3.9"/>
    <n v="157"/>
    <n v="313843"/>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s v="Bajaj Majesty Duetto Gas 6 Ltr Vertical Water Heater ( Lpg), White"/>
    <x v="152"/>
    <n v="5365"/>
    <n v="7445"/>
    <n v="2080"/>
    <n v="27.938213566151781"/>
    <n v="0.28000000000000003"/>
    <n v="3.9"/>
    <n v="3584"/>
    <n v="26682880"/>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s v="Black + Decker Bd Bxir2201In 2200-Watt Cord &amp; Cordless Steam Iron (Green)"/>
    <x v="159"/>
    <n v="3199"/>
    <n v="3500"/>
    <n v="301"/>
    <n v="8.6"/>
    <n v="0.09"/>
    <n v="4.2"/>
    <n v="1899"/>
    <n v="6646500"/>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s v="Inalsa Hand Blender| Hand Mixer|Beater - Easy Mix, Powerful 250 Watt Motor | Variable 7 Speed Control | 1 Year Warranty | (White/Red)"/>
    <x v="186"/>
    <n v="979"/>
    <n v="1395"/>
    <n v="416"/>
    <n v="29.820788530465954"/>
    <n v="0.3"/>
    <n v="4.2"/>
    <n v="15252"/>
    <n v="21276540"/>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s v="Longway Blaze 2 Rod Quartz Room Heater (White, Gray, 800 Watts)"/>
    <x v="143"/>
    <n v="929"/>
    <n v="2199"/>
    <n v="1270"/>
    <n v="57.75352432924057"/>
    <n v="0.57999999999999996"/>
    <n v="3.7"/>
    <n v="4"/>
    <n v="8796"/>
    <s v="2 rods can not be switched seperately, selecting 1 rod always switches on the top rod.,,"/>
  </r>
  <r>
    <s v="B082ZQ4479"/>
    <s v="Prestige Pwg 07 Wet Grinder, 2L (Multicolor) With Coconut Scraper And Atta Kneader Attachments, 200 Watt"/>
    <x v="187"/>
    <n v="3710"/>
    <n v="4330"/>
    <n v="620"/>
    <n v="14.318706697459586"/>
    <n v="0.14000000000000001"/>
    <n v="3.7"/>
    <n v="1662"/>
    <n v="7196460"/>
    <s v="Can buy it,its really a good product for the price,Ok,Very good,Product is nice. I used it for idli dosa barter.Kindly suggest what to do?,The device is good but very loud!,The jar is damaged.,Ok good.."/>
  </r>
  <r>
    <s v="B09Y358DZQ"/>
    <s v="Pigeon Zest Mixer Grinder 3 Speed Control 750 Watt Powerful Copper Motor With 3 Stainless Steel Jars For Dry Grinding, Wet Grinding And Making Chutney And 3 Polycarbonate Lids - Blue"/>
    <x v="151"/>
    <n v="2033"/>
    <n v="4295"/>
    <n v="2262"/>
    <n v="52.665890570430726"/>
    <n v="0.53"/>
    <n v="3.4"/>
    <n v="422"/>
    <n v="1812490"/>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s v="Borosil Volcano 13 Fin Oil Filled Radiator Room Heater, 2900 W, Black"/>
    <x v="143"/>
    <n v="9495"/>
    <n v="18990"/>
    <n v="9495"/>
    <n v="50"/>
    <n v="0.5"/>
    <n v="4.2"/>
    <n v="79"/>
    <n v="1500210"/>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s v="Crompton Solarium Qube 15-L 5 Star Rated Storage Water Heater (Geyser) With Free Installation And Connection Pipes (White And Black)"/>
    <x v="155"/>
    <n v="7799"/>
    <n v="12500"/>
    <n v="4701"/>
    <n v="37.608000000000004"/>
    <n v="0.38"/>
    <n v="4"/>
    <n v="5160"/>
    <n v="64500000"/>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s v="Singer Aroma 1.8 Liter Electric Kettle High Grade Stainless Steel With Cool And Touch Body And Cordless Base, 1500 Watts, Auto Shut Off With Dry Boiling (Silver/Black)"/>
    <x v="142"/>
    <n v="949"/>
    <n v="2385"/>
    <n v="1436"/>
    <n v="60.209643605870021"/>
    <n v="0.6"/>
    <n v="4.0999999999999996"/>
    <n v="2311"/>
    <n v="5511735"/>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s v="Orient Electric Aura Neo Instant 3L Water Heater (Geyser), 5-Level Safety Shield, Stainless Steel Tank (White &amp; Turquoise)"/>
    <x v="152"/>
    <n v="2790"/>
    <n v="4890"/>
    <n v="2100"/>
    <n v="42.944785276073624"/>
    <n v="0.43"/>
    <n v="3.9"/>
    <n v="588"/>
    <n v="2875320"/>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s v="Crompton Brio 1000-Watts Dry Iron With Weilburger Coating (Sky Blue And White)"/>
    <x v="150"/>
    <n v="645"/>
    <n v="1100"/>
    <n v="455"/>
    <n v="41.363636363636367"/>
    <n v="0.41"/>
    <n v="4"/>
    <n v="3271"/>
    <n v="3598100"/>
    <s v="Good,https://m.media-amazon.com/images/I/41D5G0vX76L._SY88.jpg,Worth for the price,Compact and lightweight,Nice,Nice product easy to use, price also good,Nice,Chenagidye"/>
  </r>
  <r>
    <s v="B07TXCY3YK"/>
    <s v="Butterfly Hero Mixer Grinder, 500W, 3 Jars (Grey)"/>
    <x v="151"/>
    <n v="2237.81"/>
    <n v="3899"/>
    <n v="1661.19"/>
    <n v="42.605539882021034"/>
    <n v="0.43"/>
    <n v="3.9"/>
    <n v="11004"/>
    <n v="42904596"/>
    <s v="Good quality,Super üëå,Worth for the money but the knob is slippery,Good product,Nice,Ok,Little bit of noice,Good"/>
  </r>
  <r>
    <s v="B07TC9F7PN"/>
    <s v="Racold Eterno Pro 25L Vertical 5 Star Storage Water Heater (Geyser) With Free Standard Installation And Free Installation Pipes"/>
    <x v="155"/>
    <n v="8699"/>
    <n v="16899"/>
    <n v="8200"/>
    <n v="48.523581276998641"/>
    <n v="0.49"/>
    <n v="4.2"/>
    <n v="3195"/>
    <n v="53992305"/>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s v="Lg 1.5 Ton 5 Star Ai Dual Inverter Split Ac (Copper, Super Convertible 6-In-1 Cooling, Hd Filter With Anti-Virus Protection, 2022 Model, Ps-Q19Ynze, White)"/>
    <x v="200"/>
    <n v="42990"/>
    <n v="75990"/>
    <n v="33000"/>
    <n v="43.426766679826294"/>
    <n v="0.43"/>
    <n v="4.3"/>
    <n v="3231"/>
    <n v="245523690"/>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s v="Eureka Forbes Aquasure Amrit Twin Cartridge (Pack Of 2), White"/>
    <x v="176"/>
    <n v="825"/>
    <n v="825"/>
    <n v="0"/>
    <n v="0"/>
    <n v="0"/>
    <n v="4"/>
    <n v="3246"/>
    <n v="2677950"/>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s v="Green Tales Heat Seal Mini Food Sealer-Impulse Machine For Sealing Plastic Bags Packaging"/>
    <x v="166"/>
    <n v="161"/>
    <n v="300"/>
    <n v="139"/>
    <n v="46.333333333333329"/>
    <n v="0.46"/>
    <n v="2.6"/>
    <n v="24"/>
    <n v="7200"/>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s v="Saleon Instant Coal Heater 500W Charcoal Burner Electric Stove Hot Plate - Mix Colors - Pack Of 1 - Only Charcoal Heater"/>
    <x v="148"/>
    <n v="697"/>
    <n v="1499"/>
    <n v="802"/>
    <n v="53.502334889926615"/>
    <n v="0.54"/>
    <n v="3.8"/>
    <n v="144"/>
    <n v="215856"/>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s v="Sujata Chutney Steel Jar, 400 Ml, (White), Stainless Steel"/>
    <x v="201"/>
    <n v="688"/>
    <n v="747"/>
    <n v="59"/>
    <n v="7.8982597054886208"/>
    <n v="0.08"/>
    <n v="4.5"/>
    <n v="2280"/>
    <n v="1703160"/>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s v="Khaitan Avaante Ka-2013 1200 Watt 3-Rod Halogen Heater (1200 Watts, Grey)"/>
    <x v="170"/>
    <n v="2199"/>
    <n v="3999"/>
    <n v="1800"/>
    <n v="45.011252813203299"/>
    <n v="0.45"/>
    <n v="3.5"/>
    <n v="340"/>
    <n v="1359660"/>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s v="Kenstar 2400 Watts 9 Fins Oil Filled Radiator With Ptc Fan Heater (Black Gold)"/>
    <x v="144"/>
    <n v="6850"/>
    <n v="11990"/>
    <n v="5140"/>
    <n v="42.869057547956629"/>
    <n v="0.43"/>
    <n v="3.9"/>
    <n v="144"/>
    <n v="1726560"/>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s v="Nexoms Instant Heating Water Tap Wall Mounted With 3 Pin Indian Plug (16Amp)"/>
    <x v="152"/>
    <n v="2699"/>
    <n v="3799"/>
    <n v="1100"/>
    <n v="28.954988154777574"/>
    <n v="0.28999999999999998"/>
    <n v="4"/>
    <n v="727"/>
    <n v="2761873"/>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s v="Jialto Mini Waffle Maker 4 Inch- 350 Watts: Stainless Steel Non-Stick Electric Iron Machine For Individual Belgian Waffles, Pan Cakes, Paninis Or Other Snacks - Aqua Blue"/>
    <x v="202"/>
    <n v="899"/>
    <n v="1999"/>
    <n v="1100"/>
    <n v="55.027513756878442"/>
    <n v="0.55000000000000004"/>
    <n v="4"/>
    <n v="832"/>
    <n v="1663168"/>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s v="Candes Blowhot All In One Silent Blower Fan Room Heater (Abs Body, White, Brown) 2000 Watts"/>
    <x v="144"/>
    <n v="1090"/>
    <n v="2999"/>
    <n v="1909"/>
    <n v="63.654551517172386"/>
    <n v="0.64"/>
    <n v="3.5"/>
    <n v="57"/>
    <n v="170943"/>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s v="Ionix Jewellery Scale | Weight Scale | Digital Weight Machine | Weight Machine For Gold | Electronic Weighing Machines For Jewellery 0.01G To 200G Small Weight Machine For Shop - Silver"/>
    <x v="146"/>
    <n v="295"/>
    <n v="599"/>
    <n v="304"/>
    <n v="50.751252086811348"/>
    <n v="0.51"/>
    <n v="4"/>
    <n v="1644"/>
    <n v="984756"/>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s v="Kitchen Kit Electric Kettle, 1.8L Stainless Steel Tea Kettle, Fast Boil Water Warmer With Auto Shut Off And Boil Dry Protection Tech"/>
    <x v="154"/>
    <n v="479"/>
    <n v="1999"/>
    <n v="1520"/>
    <n v="76.038019009504751"/>
    <n v="0.76"/>
    <n v="3.4"/>
    <n v="1066"/>
    <n v="2130934"/>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s v="Racold Pronto Pro 3Litres 3Kw Vertical Instant Water Heater (Geyser)"/>
    <x v="152"/>
    <n v="2949"/>
    <n v="4849"/>
    <n v="1900"/>
    <n v="39.183336770468138"/>
    <n v="0.39"/>
    <n v="4.2"/>
    <n v="7968"/>
    <n v="38636832"/>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s v="Esn 999 Supreme Quality 1500W Immersion Water Heater Rod (Black)"/>
    <x v="156"/>
    <n v="335"/>
    <n v="510"/>
    <n v="175"/>
    <n v="34.313725490196077"/>
    <n v="0.34"/>
    <n v="3.8"/>
    <n v="3195"/>
    <n v="1629450"/>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5"/>
    <n v="293"/>
    <n v="499"/>
    <n v="206"/>
    <n v="41.282565130260522"/>
    <n v="0.41"/>
    <n v="4.0999999999999996"/>
    <n v="1456"/>
    <n v="726544"/>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s v="Saiyam Stainless Steel Espresso Maker Stovetop Coffee Percolator Italian Coffee Maker Moka Pot (4 Cup - 200 Ml, Silver)"/>
    <x v="203"/>
    <n v="599"/>
    <n v="1299"/>
    <n v="700"/>
    <n v="53.887605850654353"/>
    <n v="0.54"/>
    <n v="4.2"/>
    <n v="590"/>
    <n v="766410"/>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s v="Konvio Neer 10 Inch Spun Filter (Pp Spun) Cartridge Compatible For 10 Inch Pre-Filter Housing Of Water Purifier | Pack Of 4 Spun"/>
    <x v="176"/>
    <n v="499"/>
    <n v="999"/>
    <n v="500"/>
    <n v="50.050050050050054"/>
    <n v="0.5"/>
    <n v="4.3"/>
    <n v="1436"/>
    <n v="1434564"/>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s v="Havells Glydo 1000 Watt Dry Iron With American Heritage Non Stick Sole Plate, Aerodynamic Design, Easy Grip Temperature Knob &amp; 2 Years Warranty. (Charcoal Blue)"/>
    <x v="150"/>
    <n v="849"/>
    <n v="1190"/>
    <n v="341"/>
    <n v="28.655462184873947"/>
    <n v="0.28999999999999998"/>
    <n v="4.2"/>
    <n v="4184"/>
    <n v="4978960"/>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s v="Raffles Premium Stainless Steel South Indian Coffee Filter/Drip Coffee Maker, 2-3 Cups, 150 Ml"/>
    <x v="175"/>
    <n v="249"/>
    <n v="400"/>
    <n v="151"/>
    <n v="37.75"/>
    <n v="0.38"/>
    <n v="4.0999999999999996"/>
    <n v="693"/>
    <n v="277200"/>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s v="Ionix Activated Carbon Faucet Water Filters Universal Interface Home Kitchen Faucet Tap Water | Tap Filter Multilayer | Clean Purifier Filter Cartridge Five Layer Water Filter-Pack Of 1"/>
    <x v="176"/>
    <n v="185"/>
    <n v="599"/>
    <n v="414"/>
    <n v="69.115191986644405"/>
    <n v="0.69"/>
    <n v="3.9"/>
    <n v="1306"/>
    <n v="782294"/>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s v="Knyuc Mart Mini Electric Handy Room Heater Compact Plug-In, The Wall Outlet 400 Watts, Handy Air Warmer Blower Adjustable Timer Digital Display"/>
    <x v="144"/>
    <n v="778"/>
    <n v="999"/>
    <n v="221"/>
    <n v="22.122122122122121"/>
    <n v="0.22"/>
    <n v="3.3"/>
    <n v="8"/>
    <n v="7992"/>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s v="Inkulture Stainless_Steel Measuring Cups &amp; Spoon Combo For Dry Or Liquid/Kitchen Gadgets For Cooking &amp; Baking Cakes/Measuring Cup Set Combo With Handles (Set Of 4 Cups &amp; 4 Spoons)"/>
    <x v="204"/>
    <n v="279"/>
    <n v="699"/>
    <n v="420"/>
    <n v="60.085836909871247"/>
    <n v="0.6"/>
    <n v="4.3"/>
    <n v="2326"/>
    <n v="1625874"/>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s v="Macmillan Aquafresh 5 Micron Ps-05 10&quot; In Pp Spun Filter Candle Set For All Type Ro Water Purifier 10 Inch (4)"/>
    <x v="176"/>
    <n v="215"/>
    <n v="1499"/>
    <n v="1284"/>
    <n v="85.657104736490993"/>
    <n v="0.86"/>
    <n v="3.9"/>
    <n v="1004"/>
    <n v="1504996"/>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s v="Havells D'Zire 1000 Watt Dry Iron With American Heritage Sole Plate, Aerodynamic Design, Easy Grip Temperature Knob &amp; 2 Years Warranty. (Mint)"/>
    <x v="150"/>
    <n v="889"/>
    <n v="1295"/>
    <n v="406"/>
    <n v="31.351351351351354"/>
    <n v="0.31"/>
    <n v="4.3"/>
    <n v="6400"/>
    <n v="8288000"/>
    <s v="Nice,Good iron, performance, look and shape is very good,I like this product,Yes,Working well now.,Nice product,Acch hai,GOOD"/>
  </r>
  <r>
    <s v="B08T8KWNQ9"/>
    <s v="Te‚Ñ¢ Instant Electric Heating Hot And Cold Water Geyser Tap Water With Digital Display (White)"/>
    <x v="152"/>
    <n v="1449"/>
    <n v="4999"/>
    <n v="3550"/>
    <n v="71.014202840568117"/>
    <n v="0.71"/>
    <n v="3.6"/>
    <n v="63"/>
    <n v="314937"/>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s v="Zigma Winotek Winotek Sun Instant Water Geyser, Water Heater, Portable Water Heater, Geysers Made Of First Class Abs Plastic, Automatic Reset Model, Ae10-3 W (Yellow)"/>
    <x v="152"/>
    <n v="1190"/>
    <n v="2550"/>
    <n v="1360"/>
    <n v="53.333333333333336"/>
    <n v="0.53"/>
    <n v="3.8"/>
    <n v="1181"/>
    <n v="3011550"/>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s v="Kent 11054 Alkaline Water Filter Pitcher 3.5 L | Chemical-Free Water With Balanced Ph Levels 8.0 To 9.5 | Solves Acidity Issue | Equipped With Carbon And Sediment Filter - Grey"/>
    <x v="182"/>
    <n v="1799"/>
    <n v="1950"/>
    <n v="151"/>
    <n v="7.7435897435897436"/>
    <n v="0.08"/>
    <n v="3.9"/>
    <n v="1888"/>
    <n v="3681600"/>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s v="Sujata Dynamix Dx Mixer Grinder, 900W, 3 Jars (White)"/>
    <x v="151"/>
    <n v="6120"/>
    <n v="8478"/>
    <n v="2358"/>
    <n v="27.813163481953289"/>
    <n v="0.28000000000000003"/>
    <n v="4.5999999999999996"/>
    <n v="6550"/>
    <n v="55530900"/>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s v="Lifelong Llmg74 750 Watt Mixer Grinder With 3 Jars (White And Grey)"/>
    <x v="151"/>
    <n v="1799"/>
    <n v="3299"/>
    <n v="1500"/>
    <n v="45.468323734464988"/>
    <n v="0.45"/>
    <n v="3.8"/>
    <n v="1846"/>
    <n v="6089954"/>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s v="Ttk Prestige Limited Orion Mixer Grinder 500 Watts, 3 Jars (1200Ml, 1000Ml, 500Ml) (Red)"/>
    <x v="151"/>
    <n v="2199"/>
    <n v="3895"/>
    <n v="1696"/>
    <n v="43.543003851091143"/>
    <n v="0.44"/>
    <n v="3.9"/>
    <n v="1085"/>
    <n v="4226075"/>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s v="Agaro Regal Electric Rice Cooker, 3L Ceramic Inner Bowl, Cooks Up To 600 Gms Raw Rice, Ss Steamer, Preset Cooking Functions, Preset Timer, Keep Warm Function, Led Display, Black"/>
    <x v="178"/>
    <n v="3685"/>
    <n v="5495"/>
    <n v="1810"/>
    <n v="32.939035486806191"/>
    <n v="0.33"/>
    <n v="4.0999999999999996"/>
    <n v="290"/>
    <n v="1593550"/>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s v="Vapja¬Æ Portable Mini Juicer Cup Blender Usb Rechargeable With 4 Blades For Shakes And Smoothies Fruits Vegetables Juice Maker Grinder Mixer Strong Cutting Bottle Sports Travel Outdoors Gym (Bottle)"/>
    <x v="160"/>
    <n v="649"/>
    <n v="999"/>
    <n v="350"/>
    <n v="35.035035035035037"/>
    <n v="0.35"/>
    <n v="3.6"/>
    <n v="4"/>
    <n v="3996"/>
    <s v="Tried for two days good experience and great product with excellent quality with fast and powerful blades,Please don't buy this product as it is not all useful it got broken while washing totally money wastage please don't buy"/>
  </r>
  <r>
    <s v="B07P1BR7L8"/>
    <s v="Philips Hd6975/00 25 Litre Digital Oven Toaster Grill, Grey, 25 Liter"/>
    <x v="188"/>
    <n v="8599"/>
    <n v="8995"/>
    <n v="396"/>
    <n v="4.4024458032240137"/>
    <n v="0.04"/>
    <n v="4.4000000000000004"/>
    <n v="9734"/>
    <n v="87557330"/>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s v="Usha Ei 3710 Heavy Weight 1000-Watt Dry Iron With Golden American Heritage Soleplate, 1.75 Kg(White)"/>
    <x v="150"/>
    <n v="1110"/>
    <n v="1599"/>
    <n v="489"/>
    <n v="30.581613508442778"/>
    <n v="0.31"/>
    <n v="4.3"/>
    <n v="4022"/>
    <n v="6431178"/>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s v="Campfire Spring Chef Prolix Instant Portable Water Heater Geyser 1Ltr. For Use Home Stainless Steel Baking Rack | Restaurant | Office | Labs | Clinics | Saloon | With Installation Kit (With Mcb)"/>
    <x v="152"/>
    <n v="1499"/>
    <n v="3500"/>
    <n v="2001"/>
    <n v="57.171428571428571"/>
    <n v="0.56999999999999995"/>
    <n v="4.7"/>
    <n v="2591"/>
    <n v="9068500"/>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s v="Themisto Th-Ws20 Digital Kitchen Weighing Scale Stainless Steel (5Kg)"/>
    <x v="146"/>
    <n v="759"/>
    <n v="1999"/>
    <n v="1240"/>
    <n v="62.031015507753871"/>
    <n v="0.62"/>
    <n v="4.3"/>
    <n v="532"/>
    <n v="1063468"/>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s v="Fya Handheld Vacuum Cleaner Cordless, Wireless Hand Vacuum&amp;Air Blower 2-In-1, Mini Portable Car Vacuum Cleaner With Powerful Suction, Usb Rechargeable Vacuum For Pet Hair, Home And Car"/>
    <x v="161"/>
    <n v="2669"/>
    <n v="3199"/>
    <n v="530"/>
    <n v="16.567677399187247"/>
    <n v="0.17"/>
    <n v="3.9"/>
    <n v="260"/>
    <n v="831740"/>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s v="Lifelong Llsm120G Sandwich Griller , Classic Pro 750 W Sandwich Maker With 4 Slice Non-Stick Fixed Plates For Sandwiches At Home With 1 Year Warranty (Black)"/>
    <x v="163"/>
    <n v="929"/>
    <n v="1300"/>
    <n v="371"/>
    <n v="28.53846153846154"/>
    <n v="0.28999999999999998"/>
    <n v="3.9"/>
    <n v="1672"/>
    <n v="2173600"/>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s v="Kuber Industries Nylon Mesh Laundry Basket|Sturdy Material &amp; Durable Handles|Netted Lightweight Laundry Bag, Size 36 X 36 X 58, Capicity 30 Ltr (Pink)"/>
    <x v="158"/>
    <n v="199"/>
    <n v="399"/>
    <n v="200"/>
    <n v="50.125313283208015"/>
    <n v="0.5"/>
    <n v="3.7"/>
    <n v="7945"/>
    <n v="3170055"/>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s v="Bulfyss Plastic Sticky Lint Roller Hair Remover Cleaner Set Of 5 Rolls 150 Sheets, 30 Sheets Each Roll Lint Roller Remover For Clothes, Furniture, Carpet, Dog Fur, Sweater, Dust &amp; Dirt"/>
    <x v="145"/>
    <n v="279"/>
    <n v="599"/>
    <n v="320"/>
    <n v="53.42237061769616"/>
    <n v="0.53"/>
    <n v="3.5"/>
    <n v="1367"/>
    <n v="818833"/>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s v="T Topline 180 W Electric Hand Mixer,Hand Blender , Egg Beater, Cake Maker , Beater Cream Mix, Food Blender, Beater For Whipping Cream Beater For Cake With 7 -Speed With Spatula And Oil Brush"/>
    <x v="149"/>
    <n v="549"/>
    <n v="999"/>
    <n v="450"/>
    <n v="45.045045045045043"/>
    <n v="0.45"/>
    <n v="4"/>
    <n v="1313"/>
    <n v="1311687"/>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s v="Empty Mist Trigger Plastic Spray Bottle For Multi Use 200Ml Pack Of 2"/>
    <x v="185"/>
    <n v="85"/>
    <n v="199"/>
    <n v="114"/>
    <n v="57.286432160804026"/>
    <n v="0.56999999999999995"/>
    <n v="4.0999999999999996"/>
    <n v="212"/>
    <n v="42188"/>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s v="Lonaxa Mini Travel Rechargeable Fruit Juicer - Usb Electric Fruit &amp; Vegetable Juice Blender/Grinder For Home And Office Use (Multicolor)‚Ä¶"/>
    <x v="160"/>
    <n v="499"/>
    <n v="1299"/>
    <n v="800"/>
    <n v="61.585835257890686"/>
    <n v="0.62"/>
    <n v="3.9"/>
    <n v="65"/>
    <n v="84435"/>
    <s v="Easy to make milkshakes and diet smoothies..Useful.,Very good quality üòå,,This product is very helpfull amd backup is good,The mixer was split throughout the blender.,Easy to clean, portable, easy to carry and easy to use or traveling..,Good for travelling,"/>
  </r>
  <r>
    <s v="B07D8VBYB4"/>
    <s v="Sujata Powermatic Plus, Juicer Mixer Grinder, 900 Watts, 2 Jars (White)"/>
    <x v="160"/>
    <n v="5865"/>
    <n v="7776"/>
    <n v="1911"/>
    <n v="24.575617283950617"/>
    <n v="0.25"/>
    <n v="4.4000000000000004"/>
    <n v="2737"/>
    <n v="21282912"/>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s v="Agaro Royal Double Layered Kettle, 1.5 Litres, Double Layered Cool Touch , Dry Boiling Protection, Black"/>
    <x v="142"/>
    <n v="1260"/>
    <n v="2299"/>
    <n v="1039"/>
    <n v="45.193562418442802"/>
    <n v="0.45"/>
    <n v="4.3"/>
    <n v="55"/>
    <n v="126445"/>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s v="Cafe Jei French Press Coffee And Tea Maker 600Ml With 4 Level Filtration System, Heat Resistant Borosilicate Glass (Black, 600Ml)"/>
    <x v="205"/>
    <n v="1099"/>
    <n v="1500"/>
    <n v="401"/>
    <n v="26.733333333333331"/>
    <n v="0.27"/>
    <n v="4.5"/>
    <n v="1065"/>
    <n v="1597500"/>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s v="Borosil Prime Grill Sandwich Maker (Grey)"/>
    <x v="163"/>
    <n v="1928"/>
    <n v="2590"/>
    <n v="662"/>
    <n v="25.559845559845563"/>
    <n v="0.26"/>
    <n v="4"/>
    <n v="2377"/>
    <n v="6156430"/>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s v="Candes 10 Litre Perfecto 5 Star Rated Automatic Instant Storage Electric Water Heater With Special Metal Body Anti Rust Coating With Installation Kit, 2Kw Geyser (Ivory)"/>
    <x v="155"/>
    <n v="3249"/>
    <n v="6299"/>
    <n v="3050"/>
    <n v="48.420384187966341"/>
    <n v="0.48"/>
    <n v="3.9"/>
    <n v="2569"/>
    <n v="16182131"/>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s v="Prestige Psmfb 800 Watt Sandwich Toaster With Fixed Plates, Black"/>
    <x v="163"/>
    <n v="1199"/>
    <n v="1795"/>
    <n v="596"/>
    <n v="33.203342618384404"/>
    <n v="0.33"/>
    <n v="4.2"/>
    <n v="5967"/>
    <n v="10710765"/>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s v="Ibell Mpk120L Premium Stainless Steel Multi Purpose Kettle/Cooker With Inner Pot 1.2 Litre (Silver)"/>
    <x v="142"/>
    <n v="1456"/>
    <n v="3190"/>
    <n v="1734"/>
    <n v="54.357366771159874"/>
    <n v="0.54"/>
    <n v="4.0999999999999996"/>
    <n v="1776"/>
    <n v="5665440"/>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s v="Maharaja Whiteline Odacio Plus 550-Watt Juicer Mixer Grinder With 3 Jars (Black/Silver)"/>
    <x v="160"/>
    <n v="3349"/>
    <n v="4799"/>
    <n v="1450"/>
    <n v="30.214628047509901"/>
    <n v="0.3"/>
    <n v="3.7"/>
    <n v="4200"/>
    <n v="20155800"/>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s v="Shakti Technology S3 High Pressure Car Washer Machine 1800 Watts And Pressure 120 Bar For Cleaning Car, Bike &amp; Home"/>
    <x v="169"/>
    <n v="4899"/>
    <n v="8999"/>
    <n v="4100"/>
    <n v="45.560617846427384"/>
    <n v="0.46"/>
    <n v="4.0999999999999996"/>
    <n v="297"/>
    <n v="2672703"/>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s v="Cello Quick Boil Popular Electric Kettle 1 Litre 1200 Watts | Stainless Steel Body | Boiler For Water, Silver"/>
    <x v="154"/>
    <n v="1199"/>
    <n v="1899"/>
    <n v="700"/>
    <n v="36.861506055818857"/>
    <n v="0.37"/>
    <n v="4.2"/>
    <n v="3858"/>
    <n v="7326342"/>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s v="Agaro Glory Cool Mist Ultrasonic Humidifier, 4.5Litres, For Large Area, Room, Home, Office, Adjustable Mist Output, Ceramic Ball Filter, Ultra Quiet, 360¬∞ Rotatable Nozzle, Auto Shut Off, Grey"/>
    <x v="195"/>
    <n v="3290"/>
    <n v="5799"/>
    <n v="2509"/>
    <n v="43.26608035868253"/>
    <n v="0.43"/>
    <n v="4.3"/>
    <n v="168"/>
    <n v="974232"/>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s v="Wolpin 1 Lint Roller With 60 Sheets Remove Clothes Lint Dog Hair Dust (19 X 13 Cm) Orange"/>
    <x v="145"/>
    <n v="179"/>
    <n v="799"/>
    <n v="620"/>
    <n v="77.596996245306642"/>
    <n v="0.78"/>
    <n v="3.6"/>
    <n v="101"/>
    <n v="80699"/>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s v="Abode Kitchen Essential Measuring Cup &amp; Spoon For Spices | For Cooking And Baking Cake | Multipurpose Tablespoon Cups With Ring Holder | (Black)"/>
    <x v="204"/>
    <n v="149"/>
    <n v="300"/>
    <n v="151"/>
    <n v="50.333333333333329"/>
    <n v="0.5"/>
    <n v="4.0999999999999996"/>
    <n v="4074"/>
    <n v="1222200"/>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s v="Sujata Supermix, Mixer Grinder, 900 Watts, 3 Jars (White)"/>
    <x v="151"/>
    <n v="5490"/>
    <n v="7200"/>
    <n v="1710"/>
    <n v="23.75"/>
    <n v="0.24"/>
    <n v="4.5"/>
    <n v="1408"/>
    <n v="10137600"/>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s v="Cardex Digital Kitchen Weighing Machine Multipurpose Electronic Weight Scale With Back Lite Lcd Display For Measuring Food, Cake, Vegetable, Fruit (Kitchen Scale)"/>
    <x v="146"/>
    <n v="379"/>
    <n v="389"/>
    <n v="10"/>
    <n v="2.5706940874035991"/>
    <n v="0.03"/>
    <n v="4.2"/>
    <n v="3739"/>
    <n v="1454471"/>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s v="V-Guard Zenora Ro+Uf+Mb Water Purifier | Suitable For Water With Tds Up To 2000 Ppm | 8 Stage Purification With World-Class Ro Membrane And Advanced Uf Membrane | Free Pan India Installation &amp; 1-Year Comprehensive Warranty | 7 Litre, Black"/>
    <x v="182"/>
    <n v="8699"/>
    <n v="13049"/>
    <n v="4350"/>
    <n v="33.335887807494828"/>
    <n v="0.33"/>
    <n v="4.3"/>
    <n v="5891"/>
    <n v="76871659"/>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s v="Bajaj Rex Dlx 750 W 4 Jars Mixer Grinder, White And Blue"/>
    <x v="151"/>
    <n v="3041.67"/>
    <n v="5999"/>
    <n v="2957.33"/>
    <n v="49.297049508251369"/>
    <n v="0.49"/>
    <n v="4"/>
    <n v="777"/>
    <n v="4661223"/>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s v="Kent 16051 Hand Blender 300 W | 5 Variable Speed Control | Multiple Beaters &amp; Dough Hooks | Turbo Function"/>
    <x v="149"/>
    <n v="1745"/>
    <n v="2400"/>
    <n v="655"/>
    <n v="27.291666666666664"/>
    <n v="0.27"/>
    <n v="4.2"/>
    <n v="14160"/>
    <n v="33984000"/>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s v="Prestige Pic 15.0+ 1900-Watt Induction Cooktop (Black)"/>
    <x v="148"/>
    <n v="3180"/>
    <n v="5295"/>
    <n v="2115"/>
    <n v="39.943342776203963"/>
    <n v="0.4"/>
    <n v="4.2"/>
    <n v="6919"/>
    <n v="36636105"/>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s v="Aqua D Pure Active Copper 12-L Ro+Uv Water Filter Purifier For Home, Kitchen Fully Automatic Uf+Tds Controller"/>
    <x v="182"/>
    <n v="4999"/>
    <n v="24999"/>
    <n v="20000"/>
    <n v="80.003200128005119"/>
    <n v="0.8"/>
    <n v="4.5"/>
    <n v="287"/>
    <n v="7174713"/>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s v="Prettykrafts Laundry Square Shape Basket Bag/Foldable/Multipurpose/Carry Handles/Slanting Lid For Home, Cloth Storage,(Single) Jute Grey"/>
    <x v="158"/>
    <n v="390"/>
    <n v="799"/>
    <n v="409"/>
    <n v="51.188986232790988"/>
    <n v="0.51"/>
    <n v="3.8"/>
    <n v="287"/>
    <n v="229313"/>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s v="Libra Roti Maker Electric Automatic | Chapati Maker Electric Automatic | Roti Maker Machine With 900 Watts For Making Roti/Chapati/Parathas - Stainless Steel"/>
    <x v="206"/>
    <n v="1999"/>
    <n v="2999"/>
    <n v="1000"/>
    <n v="33.344448149383126"/>
    <n v="0.33"/>
    <n v="4.4000000000000004"/>
    <n v="388"/>
    <n v="1163612"/>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s v="Glen 3 In 1 Electric Multi Cooker - Steam, Cook &amp; Egg Boiler With 350 W (Sa 3035Mc) - 350 Watts"/>
    <x v="162"/>
    <n v="1624"/>
    <n v="2495"/>
    <n v="871"/>
    <n v="34.909819639278552"/>
    <n v="0.35"/>
    <n v="4.0999999999999996"/>
    <n v="827"/>
    <n v="2063365"/>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s v="Dynore Stainless Steel Set Of 4 Measuring Cup And 4 Measuring Spoon"/>
    <x v="204"/>
    <n v="184"/>
    <n v="450"/>
    <n v="266"/>
    <n v="59.111111111111114"/>
    <n v="0.59"/>
    <n v="4.2"/>
    <n v="4971"/>
    <n v="2236950"/>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s v="Lint Remover For Clothes With 1 Year Warranty Fabric Shaver Lint Shaver For Woolen Clothes Blanket Jackets Stainless Steel Blades,Bedding, Clothes And Furniture Best Remover For Fabrics Portable Lint Shavers (White Orange)"/>
    <x v="145"/>
    <n v="445"/>
    <n v="999"/>
    <n v="554"/>
    <n v="55.455455455455457"/>
    <n v="0.55000000000000004"/>
    <n v="4.3"/>
    <n v="229"/>
    <n v="228771"/>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s v="Monitor Ac Stand/Heavy Duty Air Conditioner Outdoor Unit Mounting Bracket"/>
    <x v="207"/>
    <n v="699"/>
    <n v="1690"/>
    <n v="991"/>
    <n v="58.639053254437869"/>
    <n v="0.59"/>
    <n v="4.0999999999999996"/>
    <n v="3524"/>
    <n v="5955560"/>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s v="Ibell Induction Cooktop, 2000W With Auto Shut Off And Overheat Protection, Bis Certified, Black"/>
    <x v="148"/>
    <n v="1601"/>
    <n v="3890"/>
    <n v="2289"/>
    <n v="58.843187660668384"/>
    <n v="0.59"/>
    <n v="4.2"/>
    <n v="156"/>
    <n v="606840"/>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s v="Kent Powp-Sediment Filter 10'' Thread Wcap"/>
    <x v="176"/>
    <n v="231"/>
    <n v="260"/>
    <n v="29"/>
    <n v="11.153846153846155"/>
    <n v="0.11"/>
    <n v="4.0999999999999996"/>
    <n v="490"/>
    <n v="127400"/>
    <s v="Value for money.,Good product,Printed price is  260 but I have purchased at  325,Good one it's a genuine part,,Good and genuine product go for it,Good product,Authentic company product , cheaper price"/>
  </r>
  <r>
    <s v="B081RLM75M"/>
    <s v="Lacopine Mini Pocket Size Lint Roller (White)"/>
    <x v="145"/>
    <n v="369"/>
    <n v="599"/>
    <n v="230"/>
    <n v="38.397328881469114"/>
    <n v="0.38"/>
    <n v="3.9"/>
    <n v="82"/>
    <n v="49118"/>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s v="Ibell Sek170Bm Premium Electric Kettle, 1.7 Litre, Stainless Steel With Coating,1500W Auto Cut-Off, Silver With Black"/>
    <x v="142"/>
    <n v="809"/>
    <n v="1950"/>
    <n v="1141"/>
    <n v="58.512820512820518"/>
    <n v="0.59"/>
    <n v="3.9"/>
    <n v="710"/>
    <n v="1384500"/>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s v="Activa Easy Mix Nutri Mixer Grinder 500 Watt | Long Lasting Shock Proof Abs Body | Heavy Duty Motor With Nano - Grinding Technology"/>
    <x v="151"/>
    <n v="1199"/>
    <n v="2990"/>
    <n v="1791"/>
    <n v="59.899665551839462"/>
    <n v="0.6"/>
    <n v="3.8"/>
    <n v="133"/>
    <n v="397670"/>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s v="Sujata Dynamix, Mixer Grinder, 900 Watts, 3 Jars (White)"/>
    <x v="151"/>
    <n v="6120"/>
    <n v="8073"/>
    <n v="1953"/>
    <n v="24.191750278706799"/>
    <n v="0.24"/>
    <n v="4.5999999999999996"/>
    <n v="2751"/>
    <n v="22208823"/>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s v="Wipro Vesta 1380W Cordless Steam Iron Quick Heat Up With 20Gm/ Min Steam Burst, Scratch Resistant Ceramic Soleplate ,Vertical And Horizontal Ironing, Steam Burst Of Upto .8G/ Shot"/>
    <x v="159"/>
    <n v="1799"/>
    <n v="2599"/>
    <n v="800"/>
    <n v="30.781069642170067"/>
    <n v="0.31"/>
    <n v="3.6"/>
    <n v="771"/>
    <n v="2003829"/>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s v="Mi Robot Vacuum-Mop P, Best-In-Class Laser Navigation In 10-20K Inr Price Band, Intelligent Mapping, Robotic Floor Cleaner With 2 In 1 Mopping And Vacuum, App Control (Wifi, Alexa,Ga), Strong Suction"/>
    <x v="197"/>
    <n v="18999"/>
    <n v="29999"/>
    <n v="11000"/>
    <n v="36.66788892963099"/>
    <n v="0.37"/>
    <n v="4.0999999999999996"/>
    <n v="2536"/>
    <n v="76077464"/>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s v="Havells Ventil Air Dx 200Mm Exhaust Fan (White)"/>
    <x v="174"/>
    <n v="1999"/>
    <n v="2360"/>
    <n v="361"/>
    <n v="15.296610169491526"/>
    <n v="0.15"/>
    <n v="4.2"/>
    <n v="7801"/>
    <n v="18410360"/>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s v="Agaro Royal Stand 1000W Mixer With 5L Ss Bowl And 8 Speed Setting, Includes Whisking Cone, Mixing Beater &amp; Dough Hook, And Splash Guard, 2 Years Warranty, (Black), Medium (33554)"/>
    <x v="208"/>
    <n v="5999"/>
    <n v="11495"/>
    <n v="5496"/>
    <n v="47.812092214006093"/>
    <n v="0.48"/>
    <n v="4.3"/>
    <n v="534"/>
    <n v="6138330"/>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s v="Crompton Highspeed Markle Prime 1200 Mm (48 Inch) Anti-Dust Ceiling Fan With Energy Efficient 55W Motor (Burgundy)"/>
    <x v="167"/>
    <n v="2599"/>
    <n v="4780"/>
    <n v="2181"/>
    <n v="45.627615062761507"/>
    <n v="0.46"/>
    <n v="3.9"/>
    <n v="898"/>
    <n v="4292440"/>
    <s v="Good quality fan. Finish and colour was good. They even gave a safety metal rope for added safety.,Wind size improve,,Good fan from bugget,No Ani dast,,I am not satisfied this product,https://m.media-amazon.com/images/I/51-wl+rlQPL._SY88.jpg"/>
  </r>
  <r>
    <s v="B015GX9Y0W"/>
    <s v="Lifelong Llwm105 750-Watt Belgian Waffle Maker For Home| Makes 2 Square Shape Waffles| Non-Stick Plates| Easy To Use¬†With Indicator Lights (1 Year Warranty, Black)"/>
    <x v="202"/>
    <n v="1199"/>
    <n v="2400"/>
    <n v="1201"/>
    <n v="50.041666666666664"/>
    <n v="0.5"/>
    <n v="3.9"/>
    <n v="1202"/>
    <n v="2884800"/>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s v="Kuber Industries Waterproof Round Laundry Bag/Hamper|Polka Dots Print Print With Handles|Foldable Bin &amp; 45 Liter Capicity|Size 37 X 37 X 49, Pack Of 1(Black &amp; White)- Ctktc044992"/>
    <x v="158"/>
    <n v="219"/>
    <n v="249"/>
    <n v="30"/>
    <n v="12.048192771084338"/>
    <n v="0.12"/>
    <n v="4"/>
    <n v="1108"/>
    <n v="275892"/>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s v="Portable, Handy Compact Plug-In Portable Digital Electric Heater Fan Wall-Outlet Handy Air Warmer Blower Adjustable Timer Digital Display Heater For Home/Office/Camper (Black, 400 Watts)"/>
    <x v="144"/>
    <n v="799"/>
    <n v="1199"/>
    <n v="400"/>
    <n v="33.361134278565466"/>
    <n v="0.33"/>
    <n v="4.4000000000000004"/>
    <n v="17"/>
    <n v="20383"/>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s v="Karcher Wd3 Eu Wet And Dry Vacuum Cleaner, 1000 Watts Powerful Suction, 17 L Capacity, Blower Function, Easy Filter Removal For Home And Garden Cleaning¬† (Yellow/Black)"/>
    <x v="180"/>
    <n v="6199"/>
    <n v="10999"/>
    <n v="4800"/>
    <n v="43.640330939176287"/>
    <n v="0.44"/>
    <n v="4.2"/>
    <n v="10429"/>
    <n v="114708571"/>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s v="Inalsa Air Fryer Digital 4L Nutri Fry - 1400W With Smart Aircrisp Technology| 8-Preset Menu, Touch Control &amp; Digital Display|Variable Temperature &amp; Timer Control|Free Recipe Book|2 Yr Warranty (Black)"/>
    <x v="157"/>
    <n v="6790"/>
    <n v="10995"/>
    <n v="4205"/>
    <n v="38.244656662119148"/>
    <n v="0.38"/>
    <n v="4.5"/>
    <n v="3192"/>
    <n v="35096040"/>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s v="Amazonbasics High Speed 55 Watt Oscillating Pedestal Fan, 400Mm Sweep Length, White (Without Remote)"/>
    <x v="209"/>
    <n v="1982.84"/>
    <n v="3300"/>
    <n v="1317.16"/>
    <n v="39.913939393939394"/>
    <n v="0.4"/>
    <n v="4.0999999999999996"/>
    <n v="5873"/>
    <n v="19380900"/>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s v="Eco Crystal J 5 Inch Cartridge (Pack Of 2)"/>
    <x v="176"/>
    <n v="199"/>
    <n v="400"/>
    <n v="201"/>
    <n v="50.249999999999993"/>
    <n v="0.5"/>
    <n v="4.0999999999999996"/>
    <n v="1379"/>
    <n v="551600"/>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s v="Borosil Rio 1.5 L Electric Kettle, Stainless Steel Inner Body, Boil Water For Tea, Coffee, Soup, Silver"/>
    <x v="142"/>
    <n v="1180"/>
    <n v="1440"/>
    <n v="260"/>
    <n v="18.055555555555554"/>
    <n v="0.18"/>
    <n v="4.2"/>
    <n v="1527"/>
    <n v="2198880"/>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s v="Havells Ambrose 1200Mm Ceiling Fan (Pearl White Wood)"/>
    <x v="167"/>
    <n v="2199"/>
    <n v="3045"/>
    <n v="846"/>
    <n v="27.783251231527096"/>
    <n v="0.28000000000000003"/>
    <n v="4.2"/>
    <n v="2686"/>
    <n v="8178870"/>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s v="Philips Drip Coffee Maker Hd7432/20, 0.6 L, Ideal For 2-7 Cups, Black, Medium"/>
    <x v="175"/>
    <n v="2999"/>
    <n v="3595"/>
    <n v="596"/>
    <n v="16.578581363004172"/>
    <n v="0.17"/>
    <n v="4"/>
    <n v="178"/>
    <n v="639910"/>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s v="Eureka Forbes Euroclean Paper Vacuum Cleaner Dust Bags For Excel, Ace, 300, Jet Models - Set Of 10"/>
    <x v="210"/>
    <n v="253"/>
    <n v="500"/>
    <n v="247"/>
    <n v="49.4"/>
    <n v="0.49"/>
    <n v="4.3"/>
    <n v="2664"/>
    <n v="1332000"/>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s v="Larrito Wooden Cool Mist Humidifiers Essential Oil Diffuser Aroma Air Humidifier With Colorful Change For Car, Office, Babies, Humidifiers For Home, Air Humidifier For Room (Wooden Humidifire-A)"/>
    <x v="195"/>
    <n v="499"/>
    <n v="799"/>
    <n v="300"/>
    <n v="37.546933667083856"/>
    <n v="0.38"/>
    <n v="3.6"/>
    <n v="212"/>
    <n v="169388"/>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s v="Hilton Quartz Heater 400/800-Watt Isi 2 Rods Multi Mode Heater Long Lasting Quick Heating Extremely Warm (Grey)"/>
    <x v="143"/>
    <n v="1149"/>
    <n v="1899"/>
    <n v="750"/>
    <n v="39.494470774091624"/>
    <n v="0.39"/>
    <n v="3.5"/>
    <n v="24"/>
    <n v="45576"/>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s v="Syska Sdi-07 1000 W Stellar With Golden American Heritage Soleplate Dry Iron (Blue)"/>
    <x v="150"/>
    <n v="457"/>
    <n v="799"/>
    <n v="342"/>
    <n v="42.803504380475594"/>
    <n v="0.43"/>
    <n v="4.3"/>
    <n v="1868"/>
    <n v="1492532"/>
    <s v="Cord is too short,Good quality in this price range,Like the product great quality and easy to use,Ok hai,Good,Light weight working good,Good product value for money,Mind-blowing performance superb worth for money"/>
  </r>
  <r>
    <s v="B09LMMFW3S"/>
    <s v="Ikea Milk Frother For Your Milk, Coffee,(Cold And Hot Drinks), Black"/>
    <x v="194"/>
    <n v="229"/>
    <n v="399"/>
    <n v="170"/>
    <n v="42.606516290726816"/>
    <n v="0.43"/>
    <n v="3.6"/>
    <n v="451"/>
    <n v="179949"/>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s v="Ionix Tap Filter Multilayer | Activated Carbon Faucet Water Filters Universal Interface Home Kitchen Faucet Tap Water Clean Purifier Filter Cartridge Five Layer Water Filter-Pack Of 1"/>
    <x v="176"/>
    <n v="199"/>
    <n v="699"/>
    <n v="500"/>
    <n v="71.530758226037193"/>
    <n v="0.72"/>
    <n v="2.9"/>
    <n v="159"/>
    <n v="111141"/>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s v="Kitchengenix'S Mini Waffle Maker 4 Inch- 350 Watts: Stainless Steel Non-Stick Electric Iron Machine For Individual Belgian Waffles, Pan Cakes, Paninis Or Other Snacks (Red)"/>
    <x v="202"/>
    <n v="899"/>
    <n v="1999"/>
    <n v="1100"/>
    <n v="55.027513756878442"/>
    <n v="0.55000000000000004"/>
    <n v="4.2"/>
    <n v="39"/>
    <n v="77961"/>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s v="Bajaj Hm-01 Powerful 250W Hand Mixer, Black"/>
    <x v="186"/>
    <n v="1499"/>
    <n v="2199"/>
    <n v="700"/>
    <n v="31.832651205093228"/>
    <n v="0.32"/>
    <n v="4.4000000000000004"/>
    <n v="6531"/>
    <n v="14361669"/>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s v="Knowza Electric Handheld Milk Wand Mixer Frother For Latte Coffee Hot Milk, Milk Frother For Coffee, Egg Beater, Hand Blender, Coffee Beater (Black Coffee Beater)"/>
    <x v="149"/>
    <n v="426"/>
    <n v="999"/>
    <n v="573"/>
    <n v="57.357357357357351"/>
    <n v="0.56999999999999995"/>
    <n v="4.0999999999999996"/>
    <n v="222"/>
    <n v="221778"/>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s v="Usha Hc 812 T Thermo Fan Room Heater"/>
    <x v="144"/>
    <n v="2320"/>
    <n v="3290"/>
    <n v="970"/>
    <n v="29.483282674772038"/>
    <n v="0.28999999999999998"/>
    <n v="3.8"/>
    <n v="195"/>
    <n v="641550"/>
    <s v="Very good product,Bad Bad product. Please don't buy.,My Requirements fulfilled &amp; Very Nice Products,,hot air flow range not so much,,Good quality,It's doing the great job."/>
  </r>
  <r>
    <s v="B08ZXZ362Z"/>
    <s v="Akiara - Makes Life Easy Mini Sewing Machine For Home Tailoring Use | Mini Silai Machine With Sewing Kit Set Sewing Box With Thread Scissors, Needle All In One Sewing Accessories (White &amp; Purple)"/>
    <x v="184"/>
    <n v="1563"/>
    <n v="3098"/>
    <n v="1535"/>
    <n v="49.548095545513235"/>
    <n v="0.5"/>
    <n v="3.5"/>
    <n v="2283"/>
    <n v="7072734"/>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s v="Usha 1212 Ptc With Adjustable Thermostat Fan Heater (Black/Brown, 1500-Watts)."/>
    <x v="143"/>
    <n v="3487.77"/>
    <n v="4990"/>
    <n v="1502.23"/>
    <n v="30.104809619238477"/>
    <n v="0.3"/>
    <n v="4.0999999999999996"/>
    <n v="1127"/>
    <n v="5623730"/>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s v="4 In 1 Handheld Electric Vegetable Cutter Set,Wireless Food Processor Electric Food Chopper For Garlic Chili Pepper Onion Ginger Celery Meat With Brush"/>
    <x v="164"/>
    <n v="498"/>
    <n v="1200"/>
    <n v="702"/>
    <n v="58.5"/>
    <n v="0.59"/>
    <n v="3.2"/>
    <n v="113"/>
    <n v="135600"/>
    <s v=",It's nt wrkng evn aftr 4 hours of charging,The motor,  blade are poor,Doesn't perform. The machine gets jammed every time.,Poor quality...never buy such product ...,Pls not sell this time"/>
  </r>
  <r>
    <s v="B00TI8E7BI"/>
    <s v="Philips Hd9306/06 1.5-Litre Electric Kettle (Multicolor)"/>
    <x v="142"/>
    <n v="2695"/>
    <n v="2695"/>
    <n v="0"/>
    <n v="0"/>
    <n v="0"/>
    <n v="4.4000000000000004"/>
    <n v="2518"/>
    <n v="6786010"/>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s v="Libra Room Heater For Home, Room Heaters Home For Winter, Electric Heater With 2000 Watts Power As Per Is Specification For Small To Medium Rooms - Fh12 (Grey)"/>
    <x v="143"/>
    <n v="949"/>
    <n v="2299"/>
    <n v="1350"/>
    <n v="58.721183123096999"/>
    <n v="0.59"/>
    <n v="3.6"/>
    <n v="550"/>
    <n v="1264450"/>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s v="Ngi Store 2 Pieces Pet Hair Removers For Your Laundry Catcher Lint Remover For Washing Machine Lint Remover Reusable Portable Silica Gel Clothes Washer Dryer Floating Ball"/>
    <x v="145"/>
    <n v="199"/>
    <n v="999"/>
    <n v="800"/>
    <n v="80.08008008008008"/>
    <n v="0.8"/>
    <n v="3.1"/>
    <n v="2"/>
    <n v="1998"/>
    <s v="Does not work as advertised at all. The pieces came out all nice and clean ... No hair stuck to them. All positive ratings are obviously bought."/>
  </r>
  <r>
    <s v="B08L7J3T31"/>
    <s v="Noir Aqua - 5Pcs Pp Spun Filter + 1 Spanner | For All Types Of Ro Water Purifiers (5 Piece, White, 10 Inch, 5 Micron) - Ro Spun Filter Cartridge Sponge Replacement Water Filter Candle"/>
    <x v="176"/>
    <n v="379"/>
    <n v="919"/>
    <n v="540"/>
    <n v="58.759521218715996"/>
    <n v="0.59"/>
    <n v="4"/>
    <n v="1090"/>
    <n v="1001710"/>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s v="Prestige Delight Prwo Electric Rice Cooker (1 L, White)"/>
    <x v="178"/>
    <n v="2280"/>
    <n v="3045"/>
    <n v="765"/>
    <n v="25.123152709359609"/>
    <n v="0.25"/>
    <n v="4.0999999999999996"/>
    <n v="4118"/>
    <n v="12539310"/>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s v="Bajaj Majesty Rx10 2000 Watts Heat Convector Room Heater (White, Isi Approved)"/>
    <x v="172"/>
    <n v="2219"/>
    <n v="3080"/>
    <n v="861"/>
    <n v="27.954545454545453"/>
    <n v="0.28000000000000003"/>
    <n v="3.6"/>
    <n v="468"/>
    <n v="1441440"/>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s v="Havells Ventil Air Dsp 230Mm Exhaust Fan (Pista Green)"/>
    <x v="174"/>
    <n v="1399"/>
    <n v="1890"/>
    <n v="491"/>
    <n v="25.978835978835978"/>
    <n v="0.26"/>
    <n v="4"/>
    <n v="8031"/>
    <n v="15178590"/>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s v="Borosil Jumbo 1000-Watt Grill Sandwich Maker (Black)"/>
    <x v="163"/>
    <n v="2863"/>
    <n v="3690"/>
    <n v="827"/>
    <n v="22.411924119241192"/>
    <n v="0.22"/>
    <n v="4.3"/>
    <n v="6987"/>
    <n v="25782030"/>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r>
    <m/>
    <m/>
    <x v="211"/>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5">
  <r>
    <s v="B07JW9H4J1"/>
    <x v="0"/>
    <x v="0"/>
    <n v="399"/>
    <n v="1099"/>
    <n v="700"/>
    <n v="63.694267515923563"/>
    <x v="0"/>
    <n v="0.64"/>
    <x v="0"/>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x v="1"/>
    <x v="0"/>
    <n v="199"/>
    <n v="349"/>
    <n v="150"/>
    <n v="42.97994269340974"/>
    <x v="1"/>
    <n v="0.43"/>
    <x v="1"/>
    <n v="43994"/>
    <n v="153539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x v="2"/>
    <x v="0"/>
    <n v="199"/>
    <n v="1899"/>
    <n v="1700"/>
    <n v="89.520800421274359"/>
    <x v="0"/>
    <n v="0.9"/>
    <x v="2"/>
    <n v="7928"/>
    <n v="15055272"/>
    <s v="Not quite durable and sturdy,https://m.media-amazon.com/images/W/WEBP_402378-T1/images/I/71rIggrbUCL._SY88.jpg,Working good,https://m.media-amazon.com/images/W/WEBP_402378-T1/images/I/61bKp9YO6wL._SY88.jpg,Product,Very nice product,Working well,It's a really nice product"/>
  </r>
  <r>
    <s v="B08HDJ86NZ"/>
    <x v="3"/>
    <x v="0"/>
    <n v="329"/>
    <n v="699"/>
    <n v="370"/>
    <n v="52.932761087267522"/>
    <x v="0"/>
    <n v="0.53"/>
    <x v="0"/>
    <n v="94363"/>
    <n v="659597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x v="4"/>
    <x v="0"/>
    <n v="154"/>
    <n v="399"/>
    <n v="245"/>
    <n v="61.403508771929829"/>
    <x v="0"/>
    <n v="0.61"/>
    <x v="0"/>
    <n v="16905"/>
    <n v="6745095"/>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x v="5"/>
    <x v="0"/>
    <n v="149"/>
    <n v="1000"/>
    <n v="851"/>
    <n v="85.1"/>
    <x v="0"/>
    <n v="0.85"/>
    <x v="2"/>
    <n v="24871"/>
    <n v="24871000"/>
    <s v="It's a good product.,Like,Very good item strong and useful USB cableValue for moneyThanks to amazon and producer,https://m.media-amazon.com/images/I/51112ZRE-1L._SY88.jpg,Good,Nice product and useful product,-,Sturdy but does not support 33w charging"/>
  </r>
  <r>
    <s v="B08WRWPM22"/>
    <x v="6"/>
    <x v="0"/>
    <n v="176.63"/>
    <n v="499"/>
    <n v="322.37"/>
    <n v="64.603206412825656"/>
    <x v="0"/>
    <n v="0.65"/>
    <x v="3"/>
    <n v="15188"/>
    <n v="7578812"/>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x v="7"/>
    <x v="0"/>
    <n v="229"/>
    <n v="299"/>
    <n v="70"/>
    <n v="23.411371237458194"/>
    <x v="1"/>
    <n v="0.23"/>
    <x v="4"/>
    <n v="30411"/>
    <n v="9092889"/>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x v="8"/>
    <x v="1"/>
    <n v="499"/>
    <n v="999"/>
    <n v="500"/>
    <n v="50.050050050050054"/>
    <x v="0"/>
    <n v="0.5"/>
    <x v="0"/>
    <n v="179691"/>
    <n v="179511309"/>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x v="9"/>
    <x v="0"/>
    <n v="199"/>
    <n v="299"/>
    <n v="100"/>
    <n v="33.444816053511708"/>
    <x v="1"/>
    <n v="0.33"/>
    <x v="1"/>
    <n v="43994"/>
    <n v="131542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x v="10"/>
    <x v="0"/>
    <n v="154"/>
    <n v="339"/>
    <n v="185"/>
    <n v="54.572271386430685"/>
    <x v="0"/>
    <n v="0.55000000000000004"/>
    <x v="4"/>
    <n v="13391"/>
    <n v="453954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x v="11"/>
    <x v="0"/>
    <n v="299"/>
    <n v="799"/>
    <n v="500"/>
    <n v="62.578222778473091"/>
    <x v="0"/>
    <n v="0.63"/>
    <x v="0"/>
    <n v="94363"/>
    <n v="753960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x v="12"/>
    <x v="2"/>
    <n v="219"/>
    <n v="700"/>
    <n v="481"/>
    <n v="68.714285714285722"/>
    <x v="0"/>
    <n v="0.69"/>
    <x v="5"/>
    <n v="426973"/>
    <n v="2988811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x v="13"/>
    <x v="0"/>
    <n v="350"/>
    <n v="899"/>
    <n v="549"/>
    <n v="61.067853170189103"/>
    <x v="0"/>
    <n v="0.61"/>
    <x v="0"/>
    <n v="2262"/>
    <n v="2033538"/>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x v="14"/>
    <x v="0"/>
    <n v="159"/>
    <n v="399"/>
    <n v="240"/>
    <n v="60.150375939849624"/>
    <x v="0"/>
    <n v="0.6"/>
    <x v="3"/>
    <n v="4768"/>
    <n v="190243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x v="15"/>
    <x v="0"/>
    <n v="349"/>
    <n v="399"/>
    <n v="50"/>
    <n v="12.531328320802004"/>
    <x v="1"/>
    <n v="0.13"/>
    <x v="5"/>
    <n v="18757"/>
    <n v="748404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x v="16"/>
    <x v="3"/>
    <n v="13999"/>
    <n v="24999"/>
    <n v="11000"/>
    <n v="44.001760070402817"/>
    <x v="1"/>
    <n v="0.44"/>
    <x v="0"/>
    <n v="32840"/>
    <n v="8209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x v="17"/>
    <x v="0"/>
    <n v="249"/>
    <n v="399"/>
    <n v="150"/>
    <n v="37.593984962406012"/>
    <x v="1"/>
    <n v="0.38"/>
    <x v="1"/>
    <n v="43994"/>
    <n v="175536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x v="18"/>
    <x v="0"/>
    <n v="199"/>
    <n v="499"/>
    <n v="300"/>
    <n v="60.120240480961925"/>
    <x v="0"/>
    <n v="0.6"/>
    <x v="3"/>
    <n v="13045"/>
    <n v="650945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x v="19"/>
    <x v="3"/>
    <n v="13490"/>
    <n v="21990"/>
    <n v="8500"/>
    <n v="38.65393360618463"/>
    <x v="1"/>
    <n v="0.39"/>
    <x v="4"/>
    <n v="11976"/>
    <n v="263352240"/>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x v="20"/>
    <x v="0"/>
    <n v="970"/>
    <n v="1799"/>
    <n v="829"/>
    <n v="46.081156197887715"/>
    <x v="1"/>
    <n v="0.46"/>
    <x v="6"/>
    <n v="815"/>
    <n v="1466185"/>
    <s v="I trust this product! Works well with car play!, Very good quality and charging is fine. As good as original, 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x v="21"/>
    <x v="2"/>
    <n v="279"/>
    <n v="499"/>
    <n v="220"/>
    <n v="44.08817635270541"/>
    <x v="1"/>
    <n v="0.44"/>
    <x v="7"/>
    <n v="10962"/>
    <n v="5470038"/>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x v="22"/>
    <x v="3"/>
    <n v="13490"/>
    <n v="22900"/>
    <n v="9410"/>
    <n v="41.091703056768559"/>
    <x v="1"/>
    <n v="0.41"/>
    <x v="4"/>
    <n v="16299"/>
    <n v="373247100"/>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x v="23"/>
    <x v="0"/>
    <n v="59"/>
    <n v="199"/>
    <n v="140"/>
    <n v="70.35175879396985"/>
    <x v="0"/>
    <n v="0.7"/>
    <x v="1"/>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x v="24"/>
    <x v="3"/>
    <n v="11499"/>
    <n v="19990"/>
    <n v="8491"/>
    <n v="42.476238119059531"/>
    <x v="1"/>
    <n v="0.42"/>
    <x v="4"/>
    <n v="4703"/>
    <n v="94012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x v="25"/>
    <x v="2"/>
    <n v="199"/>
    <n v="699"/>
    <n v="500"/>
    <n v="71.530758226037193"/>
    <x v="0"/>
    <n v="0.72"/>
    <x v="0"/>
    <n v="12153"/>
    <n v="8494947"/>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x v="26"/>
    <x v="3"/>
    <n v="14999"/>
    <n v="19999"/>
    <n v="5000"/>
    <n v="25.001250062503129"/>
    <x v="1"/>
    <n v="0.25"/>
    <x v="0"/>
    <n v="34899"/>
    <n v="697945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x v="27"/>
    <x v="0"/>
    <n v="299"/>
    <n v="399"/>
    <n v="100"/>
    <n v="25.062656641604008"/>
    <x v="1"/>
    <n v="0.25"/>
    <x v="1"/>
    <n v="2766"/>
    <n v="1103634"/>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x v="28"/>
    <x v="0"/>
    <n v="970"/>
    <n v="1999"/>
    <n v="1029"/>
    <n v="51.475737868934466"/>
    <x v="0"/>
    <n v="0.51"/>
    <x v="5"/>
    <n v="184"/>
    <n v="367816"/>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x v="29"/>
    <x v="0"/>
    <n v="299"/>
    <n v="999"/>
    <n v="700"/>
    <n v="70.070070070070074"/>
    <x v="0"/>
    <n v="0.7"/>
    <x v="4"/>
    <n v="20850"/>
    <n v="20829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x v="30"/>
    <x v="0"/>
    <n v="199"/>
    <n v="750"/>
    <n v="551"/>
    <n v="73.466666666666669"/>
    <x v="0"/>
    <n v="0.73"/>
    <x v="6"/>
    <n v="74976"/>
    <n v="56232000"/>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x v="31"/>
    <x v="0"/>
    <n v="179"/>
    <n v="499"/>
    <n v="320"/>
    <n v="64.128256513026045"/>
    <x v="0"/>
    <n v="0.64"/>
    <x v="1"/>
    <n v="1934"/>
    <n v="965066"/>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x v="32"/>
    <x v="0"/>
    <n v="389"/>
    <n v="1099"/>
    <n v="710"/>
    <n v="64.604185623293915"/>
    <x v="0"/>
    <n v="0.65"/>
    <x v="4"/>
    <n v="974"/>
    <n v="1070426"/>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x v="33"/>
    <x v="0"/>
    <n v="599"/>
    <n v="599"/>
    <n v="0"/>
    <n v="0"/>
    <x v="1"/>
    <n v="0"/>
    <x v="4"/>
    <n v="355"/>
    <n v="212645"/>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x v="34"/>
    <x v="0"/>
    <n v="199"/>
    <n v="999"/>
    <n v="800"/>
    <n v="80.08008008008008"/>
    <x v="0"/>
    <n v="0.8"/>
    <x v="2"/>
    <n v="1075"/>
    <n v="1073925"/>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x v="35"/>
    <x v="0"/>
    <n v="99"/>
    <n v="666.66"/>
    <n v="567.66"/>
    <n v="85.149851498514977"/>
    <x v="0"/>
    <n v="0.85"/>
    <x v="2"/>
    <n v="24871"/>
    <n v="16580500.859999999"/>
    <s v="It's a good product.,Like,Very good item strong and useful USB cableValue for moneyThanks to amazon and producer,https://m.media-amazon.com/images/W/WEBP_402378-T1/images/I/51112ZRE-1L._SY88.jpg,Good,Nice product and useful product,-,Sturdy but does not support 33w charging"/>
  </r>
  <r>
    <s v="B07XLCFSSN"/>
    <x v="36"/>
    <x v="0"/>
    <n v="899"/>
    <n v="1900"/>
    <n v="1001"/>
    <n v="52.684210526315788"/>
    <x v="0"/>
    <n v="0.53"/>
    <x v="5"/>
    <n v="13552"/>
    <n v="25748800"/>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x v="37"/>
    <x v="0"/>
    <n v="199"/>
    <n v="999"/>
    <n v="800"/>
    <n v="80.08008008008008"/>
    <x v="0"/>
    <n v="0.8"/>
    <x v="1"/>
    <n v="576"/>
    <n v="575424"/>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x v="38"/>
    <x v="3"/>
    <n v="32999"/>
    <n v="45999"/>
    <n v="13000"/>
    <n v="28.261483945303155"/>
    <x v="1"/>
    <n v="0.28000000000000003"/>
    <x v="0"/>
    <n v="7298"/>
    <n v="335700702"/>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x v="39"/>
    <x v="0"/>
    <n v="970"/>
    <n v="1999"/>
    <n v="1029"/>
    <n v="51.475737868934466"/>
    <x v="0"/>
    <n v="0.51"/>
    <x v="0"/>
    <n v="462"/>
    <n v="923538"/>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x v="40"/>
    <x v="0"/>
    <n v="209"/>
    <n v="695"/>
    <n v="486"/>
    <n v="69.928057553956833"/>
    <x v="0"/>
    <n v="0.7"/>
    <x v="6"/>
    <n v="107687"/>
    <n v="74842465"/>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x v="41"/>
    <x v="3"/>
    <n v="19999"/>
    <n v="34999"/>
    <n v="15000"/>
    <n v="42.858367381925198"/>
    <x v="1"/>
    <n v="0.43"/>
    <x v="4"/>
    <n v="27151"/>
    <n v="950257849"/>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x v="42"/>
    <x v="0"/>
    <n v="399"/>
    <n v="1099"/>
    <n v="700"/>
    <n v="63.694267515923563"/>
    <x v="0"/>
    <n v="0.64"/>
    <x v="0"/>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x v="43"/>
    <x v="1"/>
    <n v="999"/>
    <n v="1599"/>
    <n v="600"/>
    <n v="37.523452157598499"/>
    <x v="1"/>
    <n v="0.38"/>
    <x v="4"/>
    <n v="12093"/>
    <n v="19336707"/>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x v="44"/>
    <x v="0"/>
    <n v="59"/>
    <n v="199"/>
    <n v="140"/>
    <n v="70.35175879396985"/>
    <x v="0"/>
    <n v="0.7"/>
    <x v="1"/>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x v="45"/>
    <x v="0"/>
    <n v="333"/>
    <n v="999"/>
    <n v="666"/>
    <n v="66.666666666666657"/>
    <x v="0"/>
    <n v="0.67"/>
    <x v="8"/>
    <n v="9792"/>
    <n v="9782208"/>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x v="46"/>
    <x v="1"/>
    <n v="507"/>
    <n v="1208"/>
    <n v="701"/>
    <n v="58.029801324503318"/>
    <x v="0"/>
    <n v="0.57999999999999996"/>
    <x v="3"/>
    <n v="8131"/>
    <n v="9822248"/>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x v="47"/>
    <x v="2"/>
    <n v="309"/>
    <n v="475"/>
    <n v="166"/>
    <n v="34.94736842105263"/>
    <x v="1"/>
    <n v="0.35"/>
    <x v="5"/>
    <n v="426973"/>
    <n v="202812175"/>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x v="48"/>
    <x v="4"/>
    <n v="399"/>
    <n v="999"/>
    <n v="600"/>
    <n v="60.06006006006006"/>
    <x v="0"/>
    <n v="0.6"/>
    <x v="9"/>
    <n v="493"/>
    <n v="492507"/>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x v="49"/>
    <x v="0"/>
    <n v="199"/>
    <n v="395"/>
    <n v="196"/>
    <n v="49.620253164556956"/>
    <x v="0"/>
    <n v="0.5"/>
    <x v="0"/>
    <n v="92595"/>
    <n v="36575025"/>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x v="50"/>
    <x v="1"/>
    <n v="1199"/>
    <n v="2199"/>
    <n v="1000"/>
    <n v="45.475216007276039"/>
    <x v="1"/>
    <n v="0.45"/>
    <x v="5"/>
    <n v="24780"/>
    <n v="54491220"/>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x v="51"/>
    <x v="0"/>
    <n v="179"/>
    <n v="500"/>
    <n v="321"/>
    <n v="64.2"/>
    <x v="0"/>
    <n v="0.64"/>
    <x v="0"/>
    <n v="92595"/>
    <n v="46297500"/>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x v="52"/>
    <x v="0"/>
    <n v="799"/>
    <n v="2100"/>
    <n v="1301"/>
    <n v="61.952380952380949"/>
    <x v="0"/>
    <n v="0.62"/>
    <x v="4"/>
    <n v="8188"/>
    <n v="17194800"/>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x v="53"/>
    <x v="5"/>
    <n v="6999"/>
    <n v="12999"/>
    <n v="6000"/>
    <n v="46.157396722824835"/>
    <x v="1"/>
    <n v="0.46"/>
    <x v="0"/>
    <n v="4003"/>
    <n v="52034997"/>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x v="54"/>
    <x v="0"/>
    <n v="199"/>
    <n v="349"/>
    <n v="150"/>
    <n v="42.97994269340974"/>
    <x v="1"/>
    <n v="0.43"/>
    <x v="3"/>
    <n v="314"/>
    <n v="109586"/>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x v="55"/>
    <x v="4"/>
    <n v="230"/>
    <n v="499"/>
    <n v="269"/>
    <n v="53.907815631262523"/>
    <x v="0"/>
    <n v="0.54"/>
    <x v="7"/>
    <n v="2960"/>
    <n v="1477040"/>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x v="56"/>
    <x v="1"/>
    <n v="649"/>
    <n v="1399"/>
    <n v="750"/>
    <n v="53.609721229449605"/>
    <x v="0"/>
    <n v="0.54"/>
    <x v="0"/>
    <n v="179691"/>
    <n v="251387709"/>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x v="57"/>
    <x v="3"/>
    <n v="15999"/>
    <n v="21999"/>
    <n v="6000"/>
    <n v="27.273966998499933"/>
    <x v="1"/>
    <n v="0.27"/>
    <x v="0"/>
    <n v="34899"/>
    <n v="767743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x v="58"/>
    <x v="0"/>
    <n v="348"/>
    <n v="1499"/>
    <n v="1151"/>
    <n v="76.784523015343566"/>
    <x v="0"/>
    <n v="0.77"/>
    <x v="0"/>
    <n v="656"/>
    <n v="983344"/>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x v="59"/>
    <x v="0"/>
    <n v="154"/>
    <n v="349"/>
    <n v="195"/>
    <n v="55.873925501432666"/>
    <x v="0"/>
    <n v="0.56000000000000005"/>
    <x v="4"/>
    <n v="7064"/>
    <n v="2465336"/>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x v="60"/>
    <x v="4"/>
    <n v="179"/>
    <n v="799"/>
    <n v="620"/>
    <n v="77.596996245306642"/>
    <x v="0"/>
    <n v="0.78"/>
    <x v="7"/>
    <n v="2201"/>
    <n v="1758599"/>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x v="61"/>
    <x v="3"/>
    <n v="32990"/>
    <n v="47900"/>
    <n v="14910"/>
    <n v="31.127348643006265"/>
    <x v="1"/>
    <n v="0.31"/>
    <x v="4"/>
    <n v="7109"/>
    <n v="340521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x v="62"/>
    <x v="0"/>
    <n v="139"/>
    <n v="999"/>
    <n v="860"/>
    <n v="86.086086086086084"/>
    <x v="0"/>
    <n v="0.86"/>
    <x v="1"/>
    <n v="1313"/>
    <n v="1311687"/>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x v="63"/>
    <x v="0"/>
    <n v="329"/>
    <n v="845"/>
    <n v="516"/>
    <n v="61.065088757396445"/>
    <x v="0"/>
    <n v="0.61"/>
    <x v="0"/>
    <n v="29746"/>
    <n v="25135370"/>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x v="64"/>
    <x v="3"/>
    <n v="13999"/>
    <n v="24999"/>
    <n v="11000"/>
    <n v="44.001760070402817"/>
    <x v="1"/>
    <n v="0.44"/>
    <x v="0"/>
    <n v="45238"/>
    <n v="1130904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x v="65"/>
    <x v="2"/>
    <n v="309"/>
    <n v="1400"/>
    <n v="1091"/>
    <n v="77.928571428571431"/>
    <x v="0"/>
    <n v="0.78"/>
    <x v="5"/>
    <n v="426973"/>
    <n v="5977622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x v="66"/>
    <x v="0"/>
    <n v="263"/>
    <n v="699"/>
    <n v="436"/>
    <n v="62.374821173104436"/>
    <x v="0"/>
    <n v="0.62"/>
    <x v="3"/>
    <n v="450"/>
    <n v="314550"/>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x v="67"/>
    <x v="5"/>
    <n v="7999"/>
    <n v="14990"/>
    <n v="6991"/>
    <n v="46.637758505670448"/>
    <x v="1"/>
    <n v="0.47"/>
    <x v="4"/>
    <n v="457"/>
    <n v="6850430"/>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x v="68"/>
    <x v="6"/>
    <n v="1599"/>
    <n v="2999"/>
    <n v="1400"/>
    <n v="46.682227409136381"/>
    <x v="1"/>
    <n v="0.47"/>
    <x v="0"/>
    <n v="2727"/>
    <n v="8178273"/>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x v="69"/>
    <x v="0"/>
    <n v="219"/>
    <n v="700"/>
    <n v="481"/>
    <n v="68.714285714285722"/>
    <x v="0"/>
    <n v="0.69"/>
    <x v="4"/>
    <n v="20053"/>
    <n v="14037100"/>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x v="70"/>
    <x v="0"/>
    <n v="349"/>
    <n v="899"/>
    <n v="550"/>
    <n v="61.179087875417125"/>
    <x v="0"/>
    <n v="0.61"/>
    <x v="6"/>
    <n v="149"/>
    <n v="133951"/>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x v="71"/>
    <x v="0"/>
    <n v="349"/>
    <n v="599"/>
    <n v="250"/>
    <n v="41.736227045075125"/>
    <x v="1"/>
    <n v="0.42"/>
    <x v="3"/>
    <n v="210"/>
    <n v="125790"/>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x v="72"/>
    <x v="3"/>
    <n v="26999"/>
    <n v="42999"/>
    <n v="16000"/>
    <n v="37.210167678318101"/>
    <x v="1"/>
    <n v="0.37"/>
    <x v="0"/>
    <n v="45238"/>
    <n v="1945188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x v="73"/>
    <x v="0"/>
    <n v="115"/>
    <n v="499"/>
    <n v="384"/>
    <n v="76.953907815631268"/>
    <x v="0"/>
    <n v="0.77"/>
    <x v="1"/>
    <n v="7732"/>
    <n v="3858268"/>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x v="74"/>
    <x v="0"/>
    <n v="399"/>
    <n v="999"/>
    <n v="600"/>
    <n v="60.06006006006006"/>
    <x v="0"/>
    <n v="0.6"/>
    <x v="3"/>
    <n v="1780"/>
    <n v="1778220"/>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x v="75"/>
    <x v="0"/>
    <n v="199"/>
    <n v="499"/>
    <n v="300"/>
    <n v="60.120240480961925"/>
    <x v="0"/>
    <n v="0.6"/>
    <x v="3"/>
    <n v="602"/>
    <n v="300398"/>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x v="76"/>
    <x v="0"/>
    <n v="179"/>
    <n v="399"/>
    <n v="220"/>
    <n v="55.13784461152882"/>
    <x v="0"/>
    <n v="0.55000000000000004"/>
    <x v="1"/>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x v="77"/>
    <x v="3"/>
    <n v="10901"/>
    <n v="30990"/>
    <n v="20089"/>
    <n v="64.824136818328498"/>
    <x v="0"/>
    <n v="0.65"/>
    <x v="3"/>
    <n v="398"/>
    <n v="1233402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x v="78"/>
    <x v="0"/>
    <n v="209"/>
    <n v="499"/>
    <n v="290"/>
    <n v="58.116232464929865"/>
    <x v="0"/>
    <n v="0.57999999999999996"/>
    <x v="2"/>
    <n v="536"/>
    <n v="267464"/>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x v="79"/>
    <x v="4"/>
    <n v="1434"/>
    <n v="3999"/>
    <n v="2565"/>
    <n v="64.141035258814711"/>
    <x v="0"/>
    <n v="0.64"/>
    <x v="1"/>
    <n v="32"/>
    <n v="127968"/>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x v="80"/>
    <x v="0"/>
    <n v="399"/>
    <n v="1099"/>
    <n v="700"/>
    <n v="63.694267515923563"/>
    <x v="0"/>
    <n v="0.64"/>
    <x v="0"/>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x v="81"/>
    <x v="0"/>
    <n v="139"/>
    <n v="249"/>
    <n v="110"/>
    <n v="44.176706827309239"/>
    <x v="1"/>
    <n v="0.44"/>
    <x v="1"/>
    <n v="9378"/>
    <n v="2335122"/>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x v="82"/>
    <x v="3"/>
    <n v="7299"/>
    <n v="19125"/>
    <n v="11826"/>
    <n v="61.835294117647052"/>
    <x v="0"/>
    <n v="0.62"/>
    <x v="10"/>
    <n v="902"/>
    <n v="17250750"/>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x v="83"/>
    <x v="0"/>
    <n v="299"/>
    <n v="799"/>
    <n v="500"/>
    <n v="62.578222778473091"/>
    <x v="0"/>
    <n v="0.63"/>
    <x v="5"/>
    <n v="28791"/>
    <n v="23004009"/>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x v="84"/>
    <x v="0"/>
    <n v="325"/>
    <n v="1299"/>
    <n v="974"/>
    <n v="74.980754426481909"/>
    <x v="0"/>
    <n v="0.75"/>
    <x v="0"/>
    <n v="10576"/>
    <n v="13738224"/>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x v="85"/>
    <x v="3"/>
    <n v="29999"/>
    <n v="39999"/>
    <n v="10000"/>
    <n v="25.000625015625388"/>
    <x v="1"/>
    <n v="0.25"/>
    <x v="0"/>
    <n v="7298"/>
    <n v="291912702"/>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x v="86"/>
    <x v="3"/>
    <n v="27999"/>
    <n v="40990"/>
    <n v="12991"/>
    <n v="31.693095877043181"/>
    <x v="1"/>
    <n v="0.32"/>
    <x v="4"/>
    <n v="4703"/>
    <n v="192775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x v="87"/>
    <x v="3"/>
    <n v="30990"/>
    <n v="52900"/>
    <n v="21910"/>
    <n v="41.417769376181475"/>
    <x v="1"/>
    <n v="0.41"/>
    <x v="4"/>
    <n v="7109"/>
    <n v="376066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x v="88"/>
    <x v="0"/>
    <n v="199"/>
    <n v="999"/>
    <n v="800"/>
    <n v="80.08008008008008"/>
    <x v="0"/>
    <n v="0.8"/>
    <x v="6"/>
    <n v="127"/>
    <n v="126873"/>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x v="89"/>
    <x v="0"/>
    <n v="649"/>
    <n v="1999"/>
    <n v="1350"/>
    <n v="67.533766883441729"/>
    <x v="0"/>
    <n v="0.68"/>
    <x v="0"/>
    <n v="24269"/>
    <n v="48513731"/>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x v="90"/>
    <x v="1"/>
    <n v="269"/>
    <n v="800"/>
    <n v="531"/>
    <n v="66.375"/>
    <x v="0"/>
    <n v="0.66"/>
    <x v="9"/>
    <n v="10134"/>
    <n v="8107200"/>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x v="91"/>
    <x v="3"/>
    <n v="24999"/>
    <n v="31999"/>
    <n v="7000"/>
    <n v="21.875683615112973"/>
    <x v="1"/>
    <n v="0.22"/>
    <x v="0"/>
    <n v="34899"/>
    <n v="1116733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x v="92"/>
    <x v="0"/>
    <n v="299"/>
    <n v="699"/>
    <n v="400"/>
    <n v="57.224606580829764"/>
    <x v="0"/>
    <n v="0.56999999999999995"/>
    <x v="0"/>
    <n v="94363"/>
    <n v="659597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x v="93"/>
    <x v="0"/>
    <n v="199"/>
    <n v="999"/>
    <n v="800"/>
    <n v="80.08008008008008"/>
    <x v="0"/>
    <n v="0.8"/>
    <x v="3"/>
    <n v="425"/>
    <n v="424575"/>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x v="94"/>
    <x v="3"/>
    <n v="18990"/>
    <n v="40990"/>
    <n v="22000"/>
    <n v="53.671627226152715"/>
    <x v="0"/>
    <n v="0.54"/>
    <x v="0"/>
    <n v="6659"/>
    <n v="272952410"/>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x v="95"/>
    <x v="1"/>
    <n v="290"/>
    <n v="349"/>
    <n v="59"/>
    <n v="16.905444126074499"/>
    <x v="1"/>
    <n v="0.17"/>
    <x v="7"/>
    <n v="1977"/>
    <n v="689973"/>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x v="96"/>
    <x v="4"/>
    <n v="249"/>
    <n v="799"/>
    <n v="550"/>
    <n v="68.836045056320401"/>
    <x v="0"/>
    <n v="0.69"/>
    <x v="11"/>
    <n v="1079"/>
    <n v="862121"/>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x v="97"/>
    <x v="0"/>
    <n v="345"/>
    <n v="999"/>
    <n v="654"/>
    <n v="65.465465465465471"/>
    <x v="0"/>
    <n v="0.65"/>
    <x v="7"/>
    <n v="1097"/>
    <n v="1095903"/>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x v="98"/>
    <x v="1"/>
    <n v="1099"/>
    <n v="1899"/>
    <n v="800"/>
    <n v="42.127435492364398"/>
    <x v="1"/>
    <n v="0.42"/>
    <x v="6"/>
    <n v="22420"/>
    <n v="42575580"/>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x v="99"/>
    <x v="0"/>
    <n v="719"/>
    <n v="1499"/>
    <n v="780"/>
    <n v="52.034689793195469"/>
    <x v="0"/>
    <n v="0.52"/>
    <x v="3"/>
    <n v="1045"/>
    <n v="1566455"/>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x v="100"/>
    <x v="4"/>
    <n v="349"/>
    <n v="1499"/>
    <n v="1150"/>
    <n v="76.717811874583049"/>
    <x v="0"/>
    <n v="0.77"/>
    <x v="4"/>
    <n v="4145"/>
    <n v="6213355"/>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x v="101"/>
    <x v="0"/>
    <n v="849"/>
    <n v="1809"/>
    <n v="960"/>
    <n v="53.067993366500829"/>
    <x v="0"/>
    <n v="0.53"/>
    <x v="4"/>
    <n v="6547"/>
    <n v="11843523"/>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x v="102"/>
    <x v="4"/>
    <n v="299"/>
    <n v="899"/>
    <n v="600"/>
    <n v="66.740823136818676"/>
    <x v="0"/>
    <n v="0.67"/>
    <x v="1"/>
    <n v="1588"/>
    <n v="1427612"/>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x v="103"/>
    <x v="3"/>
    <n v="21999"/>
    <n v="29999"/>
    <n v="8000"/>
    <n v="26.667555585186175"/>
    <x v="1"/>
    <n v="0.27"/>
    <x v="0"/>
    <n v="32840"/>
    <n v="9851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x v="104"/>
    <x v="0"/>
    <n v="349"/>
    <n v="999"/>
    <n v="650"/>
    <n v="65.06506506506507"/>
    <x v="0"/>
    <n v="0.65"/>
    <x v="0"/>
    <n v="13120"/>
    <n v="13106880"/>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x v="105"/>
    <x v="0"/>
    <n v="399"/>
    <n v="999"/>
    <n v="600"/>
    <n v="60.06006006006006"/>
    <x v="0"/>
    <n v="0.6"/>
    <x v="4"/>
    <n v="2806"/>
    <n v="28031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x v="106"/>
    <x v="0"/>
    <n v="449"/>
    <n v="1299"/>
    <n v="850"/>
    <n v="65.434949961508849"/>
    <x v="0"/>
    <n v="0.65"/>
    <x v="0"/>
    <n v="24269"/>
    <n v="315254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x v="107"/>
    <x v="0"/>
    <n v="299"/>
    <n v="999"/>
    <n v="700"/>
    <n v="70.070070070070074"/>
    <x v="0"/>
    <n v="0.7"/>
    <x v="4"/>
    <n v="766"/>
    <n v="765234"/>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x v="108"/>
    <x v="3"/>
    <n v="37999"/>
    <n v="65000"/>
    <n v="27001"/>
    <n v="41.54"/>
    <x v="1"/>
    <n v="0.42"/>
    <x v="4"/>
    <n v="3587"/>
    <n v="233155000"/>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x v="109"/>
    <x v="0"/>
    <n v="99"/>
    <n v="800"/>
    <n v="701"/>
    <n v="87.625"/>
    <x v="0"/>
    <n v="0.88"/>
    <x v="2"/>
    <n v="24871"/>
    <n v="19896800"/>
    <s v="It's a good product.,Like,Very good item strong and useful USB cableValue for moneyThanks to amazon and producer,https://m.media-amazon.com/images/W/WEBP_402378-T2/images/I/51112ZRE-1L._SY88.jpg,Good,Nice product and useful product,-,Sturdy but does not support 33w charging"/>
  </r>
  <r>
    <s v="B09F6VHQXB"/>
    <x v="110"/>
    <x v="5"/>
    <n v="7390"/>
    <n v="20000"/>
    <n v="12610"/>
    <n v="63.05"/>
    <x v="0"/>
    <n v="0.63"/>
    <x v="3"/>
    <n v="2581"/>
    <n v="51620000"/>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x v="111"/>
    <x v="0"/>
    <n v="273.10000000000002"/>
    <n v="999"/>
    <n v="725.9"/>
    <n v="72.662662662662655"/>
    <x v="0"/>
    <n v="0.73"/>
    <x v="4"/>
    <n v="20850"/>
    <n v="20829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x v="112"/>
    <x v="3"/>
    <n v="15990"/>
    <n v="23990"/>
    <n v="8000"/>
    <n v="33.347228011671532"/>
    <x v="1"/>
    <n v="0.33"/>
    <x v="4"/>
    <n v="1035"/>
    <n v="24829650"/>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x v="113"/>
    <x v="0"/>
    <n v="399"/>
    <n v="999"/>
    <n v="600"/>
    <n v="60.06006006006006"/>
    <x v="0"/>
    <n v="0.6"/>
    <x v="3"/>
    <n v="1780"/>
    <n v="1778220"/>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x v="114"/>
    <x v="4"/>
    <n v="399"/>
    <n v="1999"/>
    <n v="1600"/>
    <n v="80.040020010004994"/>
    <x v="0"/>
    <n v="0.8"/>
    <x v="6"/>
    <n v="505"/>
    <n v="1009495"/>
    <s v="Good product,Good,Nice product, fits exactly.,Good product,Fantastic remote cover to buy. It fits the LG 2022 model's UQ80 as well...A very good product.,Done the job but value high.,Product isn't bad, but the rate is very Expensive.,Nice"/>
  </r>
  <r>
    <s v="B09KH58JZR"/>
    <x v="115"/>
    <x v="0"/>
    <n v="210"/>
    <n v="399"/>
    <n v="189"/>
    <n v="47.368421052631575"/>
    <x v="1"/>
    <n v="0.47"/>
    <x v="3"/>
    <n v="1717"/>
    <n v="685083"/>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x v="116"/>
    <x v="4"/>
    <n v="1299"/>
    <n v="1999"/>
    <n v="700"/>
    <n v="35.017508754377189"/>
    <x v="1"/>
    <n v="0.35"/>
    <x v="9"/>
    <n v="590"/>
    <n v="1179410"/>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x v="117"/>
    <x v="0"/>
    <n v="347"/>
    <n v="999"/>
    <n v="652"/>
    <n v="65.265265265265256"/>
    <x v="0"/>
    <n v="0.65"/>
    <x v="12"/>
    <n v="1121"/>
    <n v="1119879"/>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x v="118"/>
    <x v="0"/>
    <n v="149"/>
    <n v="999"/>
    <n v="850"/>
    <n v="85.085085085085083"/>
    <x v="0"/>
    <n v="0.85"/>
    <x v="1"/>
    <n v="1313"/>
    <n v="1311687"/>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x v="119"/>
    <x v="0"/>
    <n v="228"/>
    <n v="899"/>
    <n v="671"/>
    <n v="74.638487208008897"/>
    <x v="0"/>
    <n v="0.75"/>
    <x v="11"/>
    <n v="132"/>
    <n v="118668"/>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x v="120"/>
    <x v="0"/>
    <n v="1599"/>
    <n v="1999"/>
    <n v="400"/>
    <n v="20.010005002501249"/>
    <x v="1"/>
    <n v="0.2"/>
    <x v="5"/>
    <n v="1951"/>
    <n v="3900049"/>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x v="121"/>
    <x v="4"/>
    <n v="1499"/>
    <n v="3999"/>
    <n v="2500"/>
    <n v="62.515628907226805"/>
    <x v="0"/>
    <n v="0.63"/>
    <x v="7"/>
    <n v="37"/>
    <n v="147963"/>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x v="122"/>
    <x v="3"/>
    <n v="8499"/>
    <n v="15999"/>
    <n v="7500"/>
    <n v="46.87792987061691"/>
    <x v="1"/>
    <n v="0.47"/>
    <x v="4"/>
    <n v="592"/>
    <n v="9471408"/>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x v="123"/>
    <x v="3"/>
    <n v="20990"/>
    <n v="44990"/>
    <n v="24000"/>
    <n v="53.345187819515452"/>
    <x v="0"/>
    <n v="0.53"/>
    <x v="3"/>
    <n v="1259"/>
    <n v="56642410"/>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x v="124"/>
    <x v="3"/>
    <n v="32999"/>
    <n v="44999"/>
    <n v="12000"/>
    <n v="26.667259272428279"/>
    <x v="1"/>
    <n v="0.27"/>
    <x v="0"/>
    <n v="45238"/>
    <n v="2035664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x v="125"/>
    <x v="2"/>
    <n v="799"/>
    <n v="1700"/>
    <n v="901"/>
    <n v="53"/>
    <x v="0"/>
    <n v="0.53"/>
    <x v="3"/>
    <n v="28638"/>
    <n v="48684600"/>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x v="126"/>
    <x v="2"/>
    <n v="229"/>
    <n v="595"/>
    <n v="366"/>
    <n v="61.512605042016808"/>
    <x v="0"/>
    <n v="0.62"/>
    <x v="4"/>
    <n v="12835"/>
    <n v="7636825"/>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x v="127"/>
    <x v="3"/>
    <n v="9999"/>
    <n v="27990"/>
    <n v="17991"/>
    <n v="64.276527331189712"/>
    <x v="0"/>
    <n v="0.64"/>
    <x v="0"/>
    <n v="1269"/>
    <n v="35519310"/>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x v="128"/>
    <x v="4"/>
    <n v="349"/>
    <n v="599"/>
    <n v="250"/>
    <n v="41.736227045075125"/>
    <x v="1"/>
    <n v="0.42"/>
    <x v="0"/>
    <n v="284"/>
    <n v="170116"/>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x v="129"/>
    <x v="7"/>
    <n v="489"/>
    <n v="1200"/>
    <n v="711"/>
    <n v="59.25"/>
    <x v="0"/>
    <n v="0.59"/>
    <x v="5"/>
    <n v="69538"/>
    <n v="83445600"/>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x v="130"/>
    <x v="3"/>
    <n v="23999"/>
    <n v="34990"/>
    <n v="10991"/>
    <n v="31.411831951986279"/>
    <x v="1"/>
    <n v="0.31"/>
    <x v="4"/>
    <n v="4703"/>
    <n v="164557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x v="131"/>
    <x v="0"/>
    <n v="399"/>
    <n v="999"/>
    <n v="600"/>
    <n v="60.06006006006006"/>
    <x v="0"/>
    <n v="0.6"/>
    <x v="4"/>
    <n v="2806"/>
    <n v="28031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x v="132"/>
    <x v="8"/>
    <n v="349"/>
    <n v="1299"/>
    <n v="950"/>
    <n v="73.133179368745189"/>
    <x v="0"/>
    <n v="0.73"/>
    <x v="1"/>
    <n v="3295"/>
    <n v="4280205"/>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x v="133"/>
    <x v="0"/>
    <n v="179"/>
    <n v="299"/>
    <n v="120"/>
    <n v="40.133779264214049"/>
    <x v="1"/>
    <n v="0.4"/>
    <x v="2"/>
    <n v="81"/>
    <n v="24219"/>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x v="134"/>
    <x v="0"/>
    <n v="689"/>
    <n v="1500"/>
    <n v="811"/>
    <n v="54.066666666666663"/>
    <x v="0"/>
    <n v="0.54"/>
    <x v="0"/>
    <n v="42301"/>
    <n v="63451500"/>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x v="135"/>
    <x v="3"/>
    <n v="30990"/>
    <n v="49990"/>
    <n v="19000"/>
    <n v="38.007601520304064"/>
    <x v="1"/>
    <n v="0.38"/>
    <x v="4"/>
    <n v="1376"/>
    <n v="68786240"/>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x v="136"/>
    <x v="0"/>
    <n v="249"/>
    <n v="931"/>
    <n v="682"/>
    <n v="73.254564983888287"/>
    <x v="0"/>
    <n v="0.73"/>
    <x v="2"/>
    <n v="1075"/>
    <n v="1000825"/>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x v="137"/>
    <x v="2"/>
    <n v="999"/>
    <n v="2399"/>
    <n v="1400"/>
    <n v="58.357649020425171"/>
    <x v="0"/>
    <n v="0.57999999999999996"/>
    <x v="13"/>
    <n v="3664"/>
    <n v="8789936"/>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x v="138"/>
    <x v="4"/>
    <n v="399"/>
    <n v="399"/>
    <n v="0"/>
    <n v="0"/>
    <x v="1"/>
    <n v="0"/>
    <x v="2"/>
    <n v="1951"/>
    <n v="778449"/>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x v="139"/>
    <x v="0"/>
    <n v="349"/>
    <n v="699"/>
    <n v="350"/>
    <n v="50.071530758226032"/>
    <x v="0"/>
    <n v="0.5"/>
    <x v="4"/>
    <n v="20850"/>
    <n v="14574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x v="140"/>
    <x v="0"/>
    <n v="399"/>
    <n v="1099"/>
    <n v="700"/>
    <n v="63.694267515923563"/>
    <x v="0"/>
    <n v="0.64"/>
    <x v="3"/>
    <n v="2685"/>
    <n v="2950815"/>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x v="141"/>
    <x v="1"/>
    <n v="1699"/>
    <n v="2999"/>
    <n v="1300"/>
    <n v="43.347782594198065"/>
    <x v="1"/>
    <n v="0.43"/>
    <x v="5"/>
    <n v="24780"/>
    <n v="74315220"/>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x v="142"/>
    <x v="4"/>
    <n v="655"/>
    <n v="1099"/>
    <n v="444"/>
    <n v="40.400363967242946"/>
    <x v="1"/>
    <n v="0.4"/>
    <x v="14"/>
    <n v="285"/>
    <n v="313215"/>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x v="143"/>
    <x v="1"/>
    <n v="749"/>
    <n v="1339"/>
    <n v="590"/>
    <n v="44.062733383121731"/>
    <x v="1"/>
    <n v="0.44"/>
    <x v="0"/>
    <n v="179692"/>
    <n v="240607588"/>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x v="144"/>
    <x v="3"/>
    <n v="9999"/>
    <n v="12999"/>
    <n v="3000"/>
    <n v="23.078698361412417"/>
    <x v="1"/>
    <n v="0.23"/>
    <x v="0"/>
    <n v="6088"/>
    <n v="79137912"/>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x v="145"/>
    <x v="4"/>
    <n v="195"/>
    <n v="499"/>
    <n v="304"/>
    <n v="60.921843687374754"/>
    <x v="0"/>
    <n v="0.61"/>
    <x v="7"/>
    <n v="1383"/>
    <n v="690117"/>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x v="146"/>
    <x v="0"/>
    <n v="999"/>
    <n v="2100"/>
    <n v="1101"/>
    <n v="52.428571428571423"/>
    <x v="0"/>
    <n v="0.52"/>
    <x v="6"/>
    <n v="5492"/>
    <n v="11533200"/>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x v="147"/>
    <x v="0"/>
    <n v="499"/>
    <n v="899"/>
    <n v="400"/>
    <n v="44.493882091212456"/>
    <x v="1"/>
    <n v="0.44"/>
    <x v="0"/>
    <n v="919"/>
    <n v="826181"/>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x v="148"/>
    <x v="9"/>
    <n v="416"/>
    <n v="599"/>
    <n v="183"/>
    <n v="30.550918196994992"/>
    <x v="1"/>
    <n v="0.31"/>
    <x v="0"/>
    <n v="30023"/>
    <n v="17983777"/>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x v="149"/>
    <x v="0"/>
    <n v="368"/>
    <n v="699"/>
    <n v="331"/>
    <n v="47.353361945636621"/>
    <x v="1"/>
    <n v="0.47"/>
    <x v="0"/>
    <n v="387"/>
    <n v="270513"/>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x v="150"/>
    <x v="3"/>
    <n v="29990"/>
    <n v="65000"/>
    <n v="35010"/>
    <n v="53.861538461538458"/>
    <x v="0"/>
    <n v="0.54"/>
    <x v="3"/>
    <n v="211"/>
    <n v="13715000"/>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x v="151"/>
    <x v="0"/>
    <n v="339"/>
    <n v="1099"/>
    <n v="760"/>
    <n v="69.153776160145583"/>
    <x v="0"/>
    <n v="0.69"/>
    <x v="4"/>
    <n v="974"/>
    <n v="1070426"/>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x v="152"/>
    <x v="3"/>
    <n v="15490"/>
    <n v="20900"/>
    <n v="5410"/>
    <n v="25.885167464114833"/>
    <x v="1"/>
    <n v="0.26"/>
    <x v="4"/>
    <n v="16299"/>
    <n v="340649100"/>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x v="153"/>
    <x v="0"/>
    <n v="499"/>
    <n v="1299"/>
    <n v="800"/>
    <n v="61.585835257890686"/>
    <x v="0"/>
    <n v="0.62"/>
    <x v="4"/>
    <n v="30411"/>
    <n v="39503889"/>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x v="154"/>
    <x v="1"/>
    <n v="249"/>
    <n v="399"/>
    <n v="150"/>
    <n v="37.593984962406012"/>
    <x v="1"/>
    <n v="0.38"/>
    <x v="10"/>
    <n v="4642"/>
    <n v="1852158"/>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x v="155"/>
    <x v="4"/>
    <n v="399"/>
    <n v="799"/>
    <n v="400"/>
    <n v="50.062578222778477"/>
    <x v="0"/>
    <n v="0.5"/>
    <x v="4"/>
    <n v="12"/>
    <n v="9588"/>
    <s v="tv on off not working, so difficult to battery really a bad product"/>
  </r>
  <r>
    <s v="B084N133Y7"/>
    <x v="156"/>
    <x v="0"/>
    <n v="1499"/>
    <n v="1999"/>
    <n v="500"/>
    <n v="25.012506253126567"/>
    <x v="1"/>
    <n v="0.25"/>
    <x v="5"/>
    <n v="1951"/>
    <n v="3900049"/>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x v="157"/>
    <x v="10"/>
    <n v="9490"/>
    <n v="15990"/>
    <n v="6500"/>
    <n v="40.650406504065039"/>
    <x v="1"/>
    <n v="0.41"/>
    <x v="2"/>
    <n v="10480"/>
    <n v="167575200"/>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x v="158"/>
    <x v="2"/>
    <n v="637"/>
    <n v="1499"/>
    <n v="862"/>
    <n v="57.505003335557035"/>
    <x v="0"/>
    <n v="0.57999999999999996"/>
    <x v="3"/>
    <n v="24"/>
    <n v="35976"/>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x v="159"/>
    <x v="4"/>
    <n v="399"/>
    <n v="899"/>
    <n v="500"/>
    <n v="55.617352614015573"/>
    <x v="0"/>
    <n v="0.56000000000000005"/>
    <x v="2"/>
    <n v="254"/>
    <n v="228346"/>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x v="160"/>
    <x v="9"/>
    <n v="1089"/>
    <n v="1600"/>
    <n v="511"/>
    <n v="31.937500000000004"/>
    <x v="1"/>
    <n v="0.32"/>
    <x v="1"/>
    <n v="3565"/>
    <n v="5704000"/>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x v="161"/>
    <x v="0"/>
    <n v="339"/>
    <n v="999"/>
    <n v="660"/>
    <n v="66.066066066066071"/>
    <x v="0"/>
    <n v="0.66"/>
    <x v="4"/>
    <n v="6255"/>
    <n v="6248745"/>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x v="162"/>
    <x v="0"/>
    <n v="149"/>
    <n v="499"/>
    <n v="350"/>
    <n v="70.140280561122253"/>
    <x v="0"/>
    <n v="0.7"/>
    <x v="1"/>
    <n v="7732"/>
    <n v="3858268"/>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x v="163"/>
    <x v="0"/>
    <n v="149"/>
    <n v="399"/>
    <n v="250"/>
    <n v="62.656641604010019"/>
    <x v="0"/>
    <n v="0.63"/>
    <x v="2"/>
    <n v="57"/>
    <n v="22743"/>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x v="164"/>
    <x v="0"/>
    <n v="599"/>
    <n v="849"/>
    <n v="250"/>
    <n v="29.446407538280329"/>
    <x v="1"/>
    <n v="0.28999999999999998"/>
    <x v="6"/>
    <n v="577"/>
    <n v="489873"/>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x v="165"/>
    <x v="4"/>
    <n v="299"/>
    <n v="1199"/>
    <n v="900"/>
    <n v="75.062552126772303"/>
    <x v="0"/>
    <n v="0.75"/>
    <x v="2"/>
    <n v="1193"/>
    <n v="1430407"/>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x v="166"/>
    <x v="0"/>
    <n v="399"/>
    <n v="1299"/>
    <n v="900"/>
    <n v="69.284064665127019"/>
    <x v="0"/>
    <n v="0.69"/>
    <x v="0"/>
    <n v="13120"/>
    <n v="17042880"/>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x v="167"/>
    <x v="4"/>
    <n v="339"/>
    <n v="1999"/>
    <n v="1660"/>
    <n v="83.041520760380195"/>
    <x v="0"/>
    <n v="0.83"/>
    <x v="1"/>
    <n v="343"/>
    <n v="685657"/>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x v="168"/>
    <x v="3"/>
    <n v="12499"/>
    <n v="22990"/>
    <n v="10491"/>
    <n v="45.632883862548937"/>
    <x v="1"/>
    <n v="0.46"/>
    <x v="4"/>
    <n v="1611"/>
    <n v="37036890"/>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x v="169"/>
    <x v="0"/>
    <n v="249"/>
    <n v="399"/>
    <n v="150"/>
    <n v="37.593984962406012"/>
    <x v="1"/>
    <n v="0.38"/>
    <x v="1"/>
    <n v="6558"/>
    <n v="2616642"/>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x v="170"/>
    <x v="1"/>
    <n v="1399"/>
    <n v="2499"/>
    <n v="1100"/>
    <n v="44.017607042817126"/>
    <x v="1"/>
    <n v="0.44"/>
    <x v="5"/>
    <n v="23169"/>
    <n v="57899331"/>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x v="171"/>
    <x v="3"/>
    <n v="32999"/>
    <n v="47990"/>
    <n v="14991"/>
    <n v="31.237757866222132"/>
    <x v="1"/>
    <n v="0.31"/>
    <x v="4"/>
    <n v="4703"/>
    <n v="225696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x v="172"/>
    <x v="0"/>
    <n v="149"/>
    <n v="399"/>
    <n v="250"/>
    <n v="62.656641604010019"/>
    <x v="0"/>
    <n v="0.63"/>
    <x v="1"/>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x v="173"/>
    <x v="0"/>
    <n v="325"/>
    <n v="999"/>
    <n v="674"/>
    <n v="67.467467467467472"/>
    <x v="0"/>
    <n v="0.67"/>
    <x v="4"/>
    <n v="2651"/>
    <n v="2648349"/>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x v="174"/>
    <x v="0"/>
    <n v="399"/>
    <n v="1999"/>
    <n v="1600"/>
    <n v="80.040020010004994"/>
    <x v="0"/>
    <n v="0.8"/>
    <x v="15"/>
    <n v="5"/>
    <n v="9995"/>
    <s v="Product is good in quality. Working good with my i phone 7.,Good quality and really fast charging and packing is also like original one worth product,Good product and good quality,Working well with iphone11.,"/>
  </r>
  <r>
    <s v="B09LHXNZLR"/>
    <x v="175"/>
    <x v="1"/>
    <n v="199"/>
    <n v="499"/>
    <n v="300"/>
    <n v="60.120240480961925"/>
    <x v="0"/>
    <n v="0.6"/>
    <x v="7"/>
    <n v="612"/>
    <n v="305388"/>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x v="176"/>
    <x v="0"/>
    <n v="88"/>
    <n v="299"/>
    <n v="211"/>
    <n v="70.568561872909697"/>
    <x v="0"/>
    <n v="0.71"/>
    <x v="1"/>
    <n v="9378"/>
    <n v="2804022"/>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x v="177"/>
    <x v="0"/>
    <n v="399"/>
    <n v="1099"/>
    <n v="700"/>
    <n v="63.694267515923563"/>
    <x v="0"/>
    <n v="0.64"/>
    <x v="3"/>
    <n v="2685"/>
    <n v="2950815"/>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x v="178"/>
    <x v="0"/>
    <n v="57.89"/>
    <n v="199"/>
    <n v="141.11000000000001"/>
    <n v="70.909547738693476"/>
    <x v="0"/>
    <n v="0.71"/>
    <x v="1"/>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x v="179"/>
    <x v="4"/>
    <n v="799"/>
    <n v="1999"/>
    <n v="1200"/>
    <n v="60.030015007503756"/>
    <x v="0"/>
    <n v="0.6"/>
    <x v="8"/>
    <n v="576"/>
    <n v="1151424"/>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x v="180"/>
    <x v="4"/>
    <n v="205"/>
    <n v="499"/>
    <n v="294"/>
    <n v="58.917835671342687"/>
    <x v="0"/>
    <n v="0.59"/>
    <x v="11"/>
    <n v="313"/>
    <n v="156187"/>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x v="181"/>
    <x v="0"/>
    <n v="299"/>
    <n v="699"/>
    <n v="400"/>
    <n v="57.224606580829764"/>
    <x v="0"/>
    <n v="0.56999999999999995"/>
    <x v="3"/>
    <n v="2957"/>
    <n v="2066943"/>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x v="182"/>
    <x v="0"/>
    <n v="849"/>
    <n v="999"/>
    <n v="150"/>
    <n v="15.015015015015015"/>
    <x v="1"/>
    <n v="0.15"/>
    <x v="3"/>
    <n v="6736"/>
    <n v="6729264"/>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x v="183"/>
    <x v="0"/>
    <n v="949"/>
    <n v="1999"/>
    <n v="1050"/>
    <n v="52.526263131565784"/>
    <x v="0"/>
    <n v="0.53"/>
    <x v="5"/>
    <n v="13552"/>
    <n v="27090448"/>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x v="184"/>
    <x v="0"/>
    <n v="499"/>
    <n v="1200"/>
    <n v="701"/>
    <n v="58.416666666666664"/>
    <x v="0"/>
    <n v="0.57999999999999996"/>
    <x v="4"/>
    <n v="5451"/>
    <n v="6541200"/>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x v="185"/>
    <x v="0"/>
    <n v="299"/>
    <n v="485"/>
    <n v="186"/>
    <n v="38.350515463917532"/>
    <x v="1"/>
    <n v="0.38"/>
    <x v="4"/>
    <n v="10911"/>
    <n v="5291835"/>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x v="186"/>
    <x v="0"/>
    <n v="949"/>
    <n v="1999"/>
    <n v="1050"/>
    <n v="52.526263131565784"/>
    <x v="0"/>
    <n v="0.53"/>
    <x v="5"/>
    <n v="13552"/>
    <n v="27090448"/>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x v="187"/>
    <x v="0"/>
    <n v="379"/>
    <n v="1099"/>
    <n v="720"/>
    <n v="65.514103730664246"/>
    <x v="0"/>
    <n v="0.66"/>
    <x v="4"/>
    <n v="2806"/>
    <n v="30837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x v="188"/>
    <x v="3"/>
    <n v="8990"/>
    <n v="18990"/>
    <n v="10000"/>
    <n v="52.659294365455501"/>
    <x v="0"/>
    <n v="0.53"/>
    <x v="2"/>
    <n v="350"/>
    <n v="6646500"/>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x v="189"/>
    <x v="9"/>
    <n v="486"/>
    <n v="1999"/>
    <n v="1513"/>
    <n v="75.68784392196099"/>
    <x v="0"/>
    <n v="0.76"/>
    <x v="0"/>
    <n v="30023"/>
    <n v="60015977"/>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x v="190"/>
    <x v="5"/>
    <n v="5699"/>
    <n v="11000"/>
    <n v="5301"/>
    <n v="48.190909090909088"/>
    <x v="1"/>
    <n v="0.48"/>
    <x v="0"/>
    <n v="4003"/>
    <n v="44033000"/>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x v="191"/>
    <x v="0"/>
    <n v="709"/>
    <n v="1999"/>
    <n v="1290"/>
    <n v="64.532266133066528"/>
    <x v="0"/>
    <n v="0.65"/>
    <x v="3"/>
    <n v="178817"/>
    <n v="357455183"/>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x v="192"/>
    <x v="3"/>
    <n v="47990"/>
    <n v="70900"/>
    <n v="22910"/>
    <n v="32.313117066290545"/>
    <x v="1"/>
    <n v="0.32"/>
    <x v="4"/>
    <n v="7109"/>
    <n v="504028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x v="193"/>
    <x v="4"/>
    <n v="299"/>
    <n v="1199"/>
    <n v="900"/>
    <n v="75.062552126772303"/>
    <x v="0"/>
    <n v="0.75"/>
    <x v="7"/>
    <n v="490"/>
    <n v="587510"/>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x v="194"/>
    <x v="0"/>
    <n v="320"/>
    <n v="599"/>
    <n v="279"/>
    <n v="46.57762938230384"/>
    <x v="1"/>
    <n v="0.47"/>
    <x v="3"/>
    <n v="491"/>
    <n v="294109"/>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x v="195"/>
    <x v="0"/>
    <n v="139"/>
    <n v="549"/>
    <n v="410"/>
    <n v="74.681238615664853"/>
    <x v="0"/>
    <n v="0.75"/>
    <x v="2"/>
    <n v="61"/>
    <n v="33489"/>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x v="196"/>
    <x v="0"/>
    <n v="129"/>
    <n v="249"/>
    <n v="120"/>
    <n v="48.192771084337352"/>
    <x v="1"/>
    <n v="0.48"/>
    <x v="1"/>
    <n v="9378"/>
    <n v="23351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x v="197"/>
    <x v="3"/>
    <n v="24999"/>
    <n v="35999"/>
    <n v="11000"/>
    <n v="30.556404344565124"/>
    <x v="1"/>
    <n v="0.31"/>
    <x v="0"/>
    <n v="32840"/>
    <n v="118220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x v="198"/>
    <x v="0"/>
    <n v="999"/>
    <n v="1699"/>
    <n v="700"/>
    <n v="41.200706297822251"/>
    <x v="1"/>
    <n v="0.41"/>
    <x v="5"/>
    <n v="7318"/>
    <n v="12433282"/>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x v="199"/>
    <x v="0"/>
    <n v="225"/>
    <n v="499"/>
    <n v="274"/>
    <n v="54.90981963927856"/>
    <x v="0"/>
    <n v="0.55000000000000004"/>
    <x v="3"/>
    <n v="789"/>
    <n v="393711"/>
    <s v="Good product n it works fine,It's good one but price more than quality,Connecting to sensor for using is slightly a headache...... after Connecting sensor you need to use it in a delicate way,Useful itom,Good,good product and good responce,Good work,Worth for money"/>
  </r>
  <r>
    <s v="B0BCKWZ884"/>
    <x v="200"/>
    <x v="4"/>
    <n v="547"/>
    <n v="2999"/>
    <n v="2452"/>
    <n v="81.760586862287425"/>
    <x v="0"/>
    <n v="0.82"/>
    <x v="4"/>
    <n v="407"/>
    <n v="1220593"/>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x v="201"/>
    <x v="0"/>
    <n v="259"/>
    <n v="699"/>
    <n v="440"/>
    <n v="62.947067238912737"/>
    <x v="0"/>
    <n v="0.63"/>
    <x v="11"/>
    <n v="2399"/>
    <n v="1676901"/>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x v="202"/>
    <x v="4"/>
    <n v="239"/>
    <n v="699"/>
    <n v="460"/>
    <n v="65.808297567954227"/>
    <x v="0"/>
    <n v="0.66"/>
    <x v="5"/>
    <n v="2640"/>
    <n v="1845360"/>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x v="203"/>
    <x v="4"/>
    <n v="349"/>
    <n v="999"/>
    <n v="650"/>
    <n v="65.06506506506507"/>
    <x v="0"/>
    <n v="0.65"/>
    <x v="1"/>
    <n v="839"/>
    <n v="838161"/>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x v="204"/>
    <x v="2"/>
    <n v="467"/>
    <n v="599"/>
    <n v="132"/>
    <n v="22.036727879799667"/>
    <x v="1"/>
    <n v="0.22"/>
    <x v="5"/>
    <n v="44054"/>
    <n v="26388346"/>
    <s v="Perfect hdmi cable for boat soundbar and lg smart tv,This product is overpriced,Value for money &amp; good quality product,Quality product,Good üëç,Good quality,Good,It's ok to purchase for and as arc port"/>
  </r>
  <r>
    <s v="B00RGLI0ZS"/>
    <x v="205"/>
    <x v="0"/>
    <n v="449"/>
    <n v="599"/>
    <n v="150"/>
    <n v="25.041736227045075"/>
    <x v="1"/>
    <n v="0.25"/>
    <x v="1"/>
    <n v="3231"/>
    <n v="1935369"/>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x v="206"/>
    <x v="3"/>
    <n v="11990"/>
    <n v="31990"/>
    <n v="20000"/>
    <n v="62.519537355423573"/>
    <x v="0"/>
    <n v="0.63"/>
    <x v="0"/>
    <n v="64"/>
    <n v="2047360"/>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x v="207"/>
    <x v="0"/>
    <n v="350"/>
    <n v="599"/>
    <n v="249"/>
    <n v="41.569282136894827"/>
    <x v="1"/>
    <n v="0.42"/>
    <x v="2"/>
    <n v="8314"/>
    <n v="4980086"/>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x v="208"/>
    <x v="0"/>
    <n v="252"/>
    <n v="999"/>
    <n v="747"/>
    <n v="74.774774774774784"/>
    <x v="0"/>
    <n v="0.75"/>
    <x v="7"/>
    <n v="2249"/>
    <n v="2246751"/>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x v="209"/>
    <x v="4"/>
    <n v="204"/>
    <n v="599"/>
    <n v="395"/>
    <n v="65.943238731218699"/>
    <x v="0"/>
    <n v="0.66"/>
    <x v="9"/>
    <n v="339"/>
    <n v="203061"/>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x v="210"/>
    <x v="10"/>
    <n v="6490"/>
    <n v="9990"/>
    <n v="3500"/>
    <n v="35.035035035035037"/>
    <x v="1"/>
    <n v="0.35"/>
    <x v="1"/>
    <n v="27"/>
    <n v="269730"/>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x v="211"/>
    <x v="4"/>
    <n v="235"/>
    <n v="599"/>
    <n v="364"/>
    <n v="60.767946577629381"/>
    <x v="0"/>
    <n v="0.61"/>
    <x v="12"/>
    <n v="197"/>
    <n v="118003"/>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x v="212"/>
    <x v="0"/>
    <n v="299"/>
    <n v="800"/>
    <n v="501"/>
    <n v="62.625"/>
    <x v="0"/>
    <n v="0.63"/>
    <x v="6"/>
    <n v="74977"/>
    <n v="59981600"/>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x v="213"/>
    <x v="0"/>
    <n v="799"/>
    <n v="1999"/>
    <n v="1200"/>
    <n v="60.030015007503756"/>
    <x v="0"/>
    <n v="0.6"/>
    <x v="0"/>
    <n v="8583"/>
    <n v="17157417"/>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x v="214"/>
    <x v="4"/>
    <n v="299"/>
    <n v="999"/>
    <n v="700"/>
    <n v="70.070070070070074"/>
    <x v="0"/>
    <n v="0.7"/>
    <x v="11"/>
    <n v="928"/>
    <n v="927072"/>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x v="215"/>
    <x v="5"/>
    <n v="6999"/>
    <n v="16990"/>
    <n v="9991"/>
    <n v="58.805179517363158"/>
    <x v="0"/>
    <n v="0.59"/>
    <x v="11"/>
    <n v="110"/>
    <n v="1868900"/>
    <s v="Nice product,Nice product,Ok good,,Good,‡§Ö‡§ö‡•ç‡§õ‡§æ,Only for home drama and cinema experienceGood to buy in this price rangeReview after two months its working fine without any issues,"/>
  </r>
  <r>
    <s v="B095JQVC7N"/>
    <x v="216"/>
    <x v="3"/>
    <n v="42999"/>
    <n v="59999"/>
    <n v="17000"/>
    <n v="28.333805563426058"/>
    <x v="1"/>
    <n v="0.28000000000000003"/>
    <x v="3"/>
    <n v="6753"/>
    <n v="405173247"/>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x v="217"/>
    <x v="2"/>
    <n v="173"/>
    <n v="999"/>
    <n v="826"/>
    <n v="82.682682682682682"/>
    <x v="0"/>
    <n v="0.83"/>
    <x v="4"/>
    <n v="1237"/>
    <n v="1235763"/>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x v="218"/>
    <x v="11"/>
    <n v="209"/>
    <n v="600"/>
    <n v="391"/>
    <n v="65.166666666666657"/>
    <x v="0"/>
    <n v="0.65"/>
    <x v="5"/>
    <n v="18872"/>
    <n v="11323200"/>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x v="219"/>
    <x v="0"/>
    <n v="848.99"/>
    <n v="1490"/>
    <n v="641.01"/>
    <n v="43.020805369127515"/>
    <x v="1"/>
    <n v="0.43"/>
    <x v="2"/>
    <n v="356"/>
    <n v="530440"/>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x v="220"/>
    <x v="0"/>
    <n v="649"/>
    <n v="1999"/>
    <n v="1350"/>
    <n v="67.533766883441729"/>
    <x v="0"/>
    <n v="0.68"/>
    <x v="0"/>
    <n v="24269"/>
    <n v="48513731"/>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x v="221"/>
    <x v="4"/>
    <n v="299"/>
    <n v="899"/>
    <n v="600"/>
    <n v="66.740823136818676"/>
    <x v="0"/>
    <n v="0.67"/>
    <x v="11"/>
    <n v="425"/>
    <n v="382075"/>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x v="222"/>
    <x v="6"/>
    <n v="399"/>
    <n v="799"/>
    <n v="400"/>
    <n v="50.062578222778477"/>
    <x v="0"/>
    <n v="0.5"/>
    <x v="3"/>
    <n v="1161"/>
    <n v="927639"/>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x v="223"/>
    <x v="0"/>
    <n v="249"/>
    <n v="499"/>
    <n v="250"/>
    <n v="50.100200400801597"/>
    <x v="0"/>
    <n v="0.5"/>
    <x v="3"/>
    <n v="1508"/>
    <n v="752492"/>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x v="224"/>
    <x v="12"/>
    <n v="1249"/>
    <n v="2299"/>
    <n v="1050"/>
    <n v="45.672031317964333"/>
    <x v="1"/>
    <n v="0.46"/>
    <x v="4"/>
    <n v="7636"/>
    <n v="17555164"/>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x v="225"/>
    <x v="4"/>
    <n v="213"/>
    <n v="499"/>
    <n v="286"/>
    <n v="57.314629258517037"/>
    <x v="0"/>
    <n v="0.56999999999999995"/>
    <x v="7"/>
    <n v="246"/>
    <n v="122754"/>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x v="226"/>
    <x v="4"/>
    <n v="209"/>
    <n v="499"/>
    <n v="290"/>
    <n v="58.116232464929865"/>
    <x v="0"/>
    <n v="0.57999999999999996"/>
    <x v="1"/>
    <n v="479"/>
    <n v="239021"/>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x v="227"/>
    <x v="2"/>
    <n v="598"/>
    <n v="4999"/>
    <n v="4401"/>
    <n v="88.037607521504299"/>
    <x v="0"/>
    <n v="0.88"/>
    <x v="0"/>
    <n v="910"/>
    <n v="4549090"/>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x v="228"/>
    <x v="0"/>
    <n v="799"/>
    <n v="1749"/>
    <n v="950"/>
    <n v="54.316752429959983"/>
    <x v="0"/>
    <n v="0.54"/>
    <x v="3"/>
    <n v="5626"/>
    <n v="9839874"/>
    <s v="Product is not working after 2 months,Boatüíï,Nice product,Worth a buy,Really satisfying quality and product is still working fine.,Worth itSame as original,Not worthy,Thik aaw"/>
  </r>
  <r>
    <s v="B07PFJ5VQD"/>
    <x v="229"/>
    <x v="0"/>
    <n v="159"/>
    <n v="595"/>
    <n v="436"/>
    <n v="73.277310924369743"/>
    <x v="0"/>
    <n v="0.73"/>
    <x v="4"/>
    <n v="14184"/>
    <n v="8439480"/>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x v="230"/>
    <x v="13"/>
    <n v="499"/>
    <n v="1100"/>
    <n v="601"/>
    <n v="54.63636363636364"/>
    <x v="0"/>
    <n v="0.55000000000000004"/>
    <x v="5"/>
    <n v="25177"/>
    <n v="27694700"/>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x v="231"/>
    <x v="3"/>
    <n v="31999"/>
    <n v="49999"/>
    <n v="18000"/>
    <n v="36.000720014400287"/>
    <x v="1"/>
    <n v="0.36"/>
    <x v="4"/>
    <n v="21252"/>
    <n v="1062578748"/>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x v="232"/>
    <x v="3"/>
    <n v="32990"/>
    <n v="56790"/>
    <n v="23800"/>
    <n v="41.908786758232083"/>
    <x v="1"/>
    <n v="0.42"/>
    <x v="4"/>
    <n v="567"/>
    <n v="32199930"/>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x v="233"/>
    <x v="4"/>
    <n v="299"/>
    <n v="1199"/>
    <n v="900"/>
    <n v="75.062552126772303"/>
    <x v="0"/>
    <n v="0.75"/>
    <x v="12"/>
    <n v="466"/>
    <n v="558734"/>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x v="234"/>
    <x v="0"/>
    <n v="128.31"/>
    <n v="549"/>
    <n v="420.69"/>
    <n v="76.62841530054645"/>
    <x v="0"/>
    <n v="0.77"/>
    <x v="2"/>
    <n v="61"/>
    <n v="33489"/>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x v="235"/>
    <x v="0"/>
    <n v="599"/>
    <n v="849"/>
    <n v="250"/>
    <n v="29.446407538280329"/>
    <x v="1"/>
    <n v="0.28999999999999998"/>
    <x v="6"/>
    <n v="474"/>
    <n v="402426"/>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x v="236"/>
    <x v="4"/>
    <n v="399"/>
    <n v="899"/>
    <n v="500"/>
    <n v="55.617352614015573"/>
    <x v="0"/>
    <n v="0.56000000000000005"/>
    <x v="10"/>
    <n v="431"/>
    <n v="387469"/>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x v="237"/>
    <x v="0"/>
    <n v="449"/>
    <n v="1099"/>
    <n v="650"/>
    <n v="59.144676979071889"/>
    <x v="0"/>
    <n v="0.59"/>
    <x v="1"/>
    <n v="242"/>
    <n v="265958"/>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x v="238"/>
    <x v="0"/>
    <n v="254"/>
    <n v="799"/>
    <n v="545"/>
    <n v="68.210262828535676"/>
    <x v="0"/>
    <n v="0.68"/>
    <x v="1"/>
    <n v="2905"/>
    <n v="2321095"/>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x v="239"/>
    <x v="14"/>
    <n v="399"/>
    <n v="795"/>
    <n v="396"/>
    <n v="49.811320754716981"/>
    <x v="0"/>
    <n v="0.5"/>
    <x v="5"/>
    <n v="12091"/>
    <n v="9612345"/>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x v="240"/>
    <x v="0"/>
    <n v="179"/>
    <n v="399"/>
    <n v="220"/>
    <n v="55.13784461152882"/>
    <x v="0"/>
    <n v="0.55000000000000004"/>
    <x v="1"/>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x v="241"/>
    <x v="0"/>
    <n v="339"/>
    <n v="999"/>
    <n v="660"/>
    <n v="66.066066066066071"/>
    <x v="0"/>
    <n v="0.66"/>
    <x v="4"/>
    <n v="6255"/>
    <n v="6248745"/>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x v="242"/>
    <x v="6"/>
    <n v="399"/>
    <n v="999"/>
    <n v="600"/>
    <n v="60.06006006006006"/>
    <x v="0"/>
    <n v="0.6"/>
    <x v="1"/>
    <n v="1236"/>
    <n v="1234764"/>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x v="243"/>
    <x v="4"/>
    <n v="199"/>
    <n v="399"/>
    <n v="200"/>
    <n v="50.125313283208015"/>
    <x v="0"/>
    <n v="0.5"/>
    <x v="0"/>
    <n v="1335"/>
    <n v="53266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x v="244"/>
    <x v="4"/>
    <n v="349"/>
    <n v="1999"/>
    <n v="1650"/>
    <n v="82.541270635317659"/>
    <x v="0"/>
    <n v="0.83"/>
    <x v="11"/>
    <n v="197"/>
    <n v="393803"/>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x v="245"/>
    <x v="0"/>
    <n v="299"/>
    <n v="798"/>
    <n v="499"/>
    <n v="62.531328320802004"/>
    <x v="0"/>
    <n v="0.63"/>
    <x v="5"/>
    <n v="28791"/>
    <n v="22975218"/>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x v="246"/>
    <x v="0"/>
    <n v="89"/>
    <n v="800"/>
    <n v="711"/>
    <n v="88.875"/>
    <x v="0"/>
    <n v="0.89"/>
    <x v="2"/>
    <n v="1075"/>
    <n v="860000"/>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x v="247"/>
    <x v="0"/>
    <n v="549"/>
    <n v="995"/>
    <n v="446"/>
    <n v="44.824120603015075"/>
    <x v="1"/>
    <n v="0.45"/>
    <x v="0"/>
    <n v="29746"/>
    <n v="29597270"/>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x v="248"/>
    <x v="0"/>
    <n v="129"/>
    <n v="1000"/>
    <n v="871"/>
    <n v="87.1"/>
    <x v="0"/>
    <n v="0.87"/>
    <x v="2"/>
    <n v="295"/>
    <n v="295000"/>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WN3SRC7"/>
    <x v="249"/>
    <x v="3"/>
    <n v="77990"/>
    <s v="1,39,900"/>
    <e v="#VALUE!"/>
    <e v="#VALUE!"/>
    <x v="1"/>
    <n v="0.44"/>
    <x v="16"/>
    <n v="5935"/>
    <e v="#VALU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B125CFJ"/>
    <x v="250"/>
    <x v="4"/>
    <n v="349"/>
    <n v="799"/>
    <n v="450"/>
    <n v="56.32040050062578"/>
    <x v="0"/>
    <n v="0.56000000000000005"/>
    <x v="9"/>
    <n v="323"/>
    <n v="258077"/>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x v="251"/>
    <x v="4"/>
    <n v="499"/>
    <n v="899"/>
    <n v="400"/>
    <n v="44.493882091212456"/>
    <x v="1"/>
    <n v="0.44"/>
    <x v="7"/>
    <n v="185"/>
    <n v="166315"/>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x v="252"/>
    <x v="0"/>
    <n v="299"/>
    <n v="799"/>
    <n v="500"/>
    <n v="62.578222778473091"/>
    <x v="0"/>
    <n v="0.63"/>
    <x v="0"/>
    <n v="2117"/>
    <n v="1691483"/>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x v="253"/>
    <x v="0"/>
    <n v="182"/>
    <n v="599"/>
    <n v="417"/>
    <n v="69.616026711185313"/>
    <x v="0"/>
    <n v="0.7"/>
    <x v="1"/>
    <n v="9378"/>
    <n v="5617422"/>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x v="254"/>
    <x v="6"/>
    <n v="96"/>
    <n v="399"/>
    <n v="303"/>
    <n v="75.939849624060145"/>
    <x v="0"/>
    <n v="0.76"/>
    <x v="9"/>
    <n v="1796"/>
    <n v="716604"/>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x v="255"/>
    <x v="3"/>
    <n v="54990"/>
    <n v="85000"/>
    <n v="30010"/>
    <n v="35.305882352941175"/>
    <x v="1"/>
    <n v="0.35"/>
    <x v="4"/>
    <n v="3587"/>
    <n v="304895000"/>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x v="256"/>
    <x v="7"/>
    <n v="439"/>
    <n v="758"/>
    <n v="319"/>
    <n v="42.084432717678098"/>
    <x v="1"/>
    <n v="0.42"/>
    <x v="0"/>
    <n v="4296"/>
    <n v="3256368"/>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x v="257"/>
    <x v="0"/>
    <n v="299"/>
    <n v="999"/>
    <n v="700"/>
    <n v="70.070070070070074"/>
    <x v="0"/>
    <n v="0.7"/>
    <x v="4"/>
    <n v="2651"/>
    <n v="2648349"/>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x v="258"/>
    <x v="0"/>
    <n v="299"/>
    <n v="799"/>
    <n v="500"/>
    <n v="62.578222778473091"/>
    <x v="0"/>
    <n v="0.63"/>
    <x v="0"/>
    <n v="94363"/>
    <n v="753960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x v="259"/>
    <x v="0"/>
    <n v="789"/>
    <n v="1999"/>
    <n v="1210"/>
    <n v="60.530265132566285"/>
    <x v="0"/>
    <n v="0.61"/>
    <x v="0"/>
    <n v="34540"/>
    <n v="69045460"/>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x v="260"/>
    <x v="2"/>
    <n v="299"/>
    <n v="700"/>
    <n v="401"/>
    <n v="57.285714285714285"/>
    <x v="0"/>
    <n v="0.56999999999999995"/>
    <x v="5"/>
    <n v="8714"/>
    <n v="6099800"/>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x v="261"/>
    <x v="0"/>
    <n v="325"/>
    <n v="1099"/>
    <n v="774"/>
    <n v="70.427661510464063"/>
    <x v="0"/>
    <n v="0.7"/>
    <x v="0"/>
    <n v="10576"/>
    <n v="11623024"/>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x v="262"/>
    <x v="0"/>
    <n v="1299"/>
    <n v="1999"/>
    <n v="700"/>
    <n v="35.017508754377189"/>
    <x v="1"/>
    <n v="0.35"/>
    <x v="5"/>
    <n v="7318"/>
    <n v="14628682"/>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x v="263"/>
    <x v="4"/>
    <n v="790"/>
    <n v="1999"/>
    <n v="1209"/>
    <n v="60.480240120060024"/>
    <x v="0"/>
    <n v="0.6"/>
    <x v="17"/>
    <n v="103"/>
    <n v="205897"/>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x v="264"/>
    <x v="15"/>
    <n v="4699"/>
    <n v="4699"/>
    <n v="0"/>
    <n v="0"/>
    <x v="1"/>
    <n v="0"/>
    <x v="6"/>
    <n v="224"/>
    <n v="1052576"/>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x v="265"/>
    <x v="3"/>
    <n v="18999"/>
    <n v="24990"/>
    <n v="5991"/>
    <n v="23.973589435774308"/>
    <x v="1"/>
    <n v="0.24"/>
    <x v="4"/>
    <n v="4702"/>
    <n v="11750298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x v="266"/>
    <x v="0"/>
    <n v="199"/>
    <n v="999"/>
    <n v="800"/>
    <n v="80.08008008008008"/>
    <x v="0"/>
    <n v="0.8"/>
    <x v="0"/>
    <n v="85"/>
    <n v="84915"/>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x v="267"/>
    <x v="2"/>
    <n v="269"/>
    <n v="650"/>
    <n v="381"/>
    <n v="58.615384615384613"/>
    <x v="0"/>
    <n v="0.59"/>
    <x v="5"/>
    <n v="35877"/>
    <n v="23320050"/>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x v="268"/>
    <x v="16"/>
    <n v="1990"/>
    <n v="3100"/>
    <n v="1110"/>
    <n v="35.806451612903231"/>
    <x v="1"/>
    <n v="0.36"/>
    <x v="1"/>
    <n v="897"/>
    <n v="2780700"/>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x v="269"/>
    <x v="17"/>
    <n v="2299"/>
    <n v="3999"/>
    <n v="1700"/>
    <n v="42.510627656914231"/>
    <x v="1"/>
    <n v="0.43"/>
    <x v="11"/>
    <n v="282"/>
    <n v="1127718"/>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x v="270"/>
    <x v="3"/>
    <n v="35999"/>
    <n v="49990"/>
    <n v="13991"/>
    <n v="27.987597519503897"/>
    <x v="1"/>
    <n v="0.28000000000000003"/>
    <x v="4"/>
    <n v="1611"/>
    <n v="80533890"/>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x v="271"/>
    <x v="4"/>
    <n v="349"/>
    <n v="999"/>
    <n v="650"/>
    <n v="65.06506506506507"/>
    <x v="0"/>
    <n v="0.65"/>
    <x v="0"/>
    <n v="513"/>
    <n v="512487"/>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x v="272"/>
    <x v="0"/>
    <n v="719"/>
    <n v="1499"/>
    <n v="780"/>
    <n v="52.034689793195469"/>
    <x v="0"/>
    <n v="0.52"/>
    <x v="3"/>
    <n v="1045"/>
    <n v="1566455"/>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x v="273"/>
    <x v="3"/>
    <n v="8999"/>
    <n v="18999"/>
    <n v="10000"/>
    <n v="52.63434917627243"/>
    <x v="0"/>
    <n v="0.53"/>
    <x v="1"/>
    <n v="6347"/>
    <n v="120586653"/>
    <s v="Tv is good in this price range,It's an excellent product for this price range,Good,Picture quality is good,Amazing product sound quality is okay and smart features is little bit slow but it‚Äôs okay overall ‚úÖ love this product,Ok super work,Good product,"/>
  </r>
  <r>
    <s v="B075TJHWVC"/>
    <x v="274"/>
    <x v="12"/>
    <n v="917"/>
    <n v="2299"/>
    <n v="1382"/>
    <n v="60.113092648977819"/>
    <x v="0"/>
    <n v="0.6"/>
    <x v="0"/>
    <n v="3300"/>
    <n v="7586700"/>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x v="275"/>
    <x v="4"/>
    <n v="399"/>
    <n v="999"/>
    <n v="600"/>
    <n v="60.06006006006006"/>
    <x v="0"/>
    <n v="0.6"/>
    <x v="8"/>
    <n v="23"/>
    <n v="22977"/>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x v="276"/>
    <x v="3"/>
    <n v="45999"/>
    <n v="69900"/>
    <n v="23901"/>
    <n v="34.193133047210303"/>
    <x v="1"/>
    <n v="0.34"/>
    <x v="4"/>
    <n v="7109"/>
    <n v="496919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x v="277"/>
    <x v="0"/>
    <n v="119"/>
    <n v="299"/>
    <n v="180"/>
    <n v="60.200668896321076"/>
    <x v="0"/>
    <n v="0.6"/>
    <x v="11"/>
    <n v="51"/>
    <n v="15249"/>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x v="278"/>
    <x v="3"/>
    <n v="21999"/>
    <n v="29999"/>
    <n v="8000"/>
    <n v="26.667555585186175"/>
    <x v="1"/>
    <n v="0.27"/>
    <x v="0"/>
    <n v="32840"/>
    <n v="9851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x v="279"/>
    <x v="4"/>
    <n v="299"/>
    <n v="599"/>
    <n v="300"/>
    <n v="50.083472454090149"/>
    <x v="0"/>
    <n v="0.5"/>
    <x v="7"/>
    <n v="708"/>
    <n v="424092"/>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x v="280"/>
    <x v="3"/>
    <n v="21990"/>
    <n v="34990"/>
    <n v="13000"/>
    <n v="37.153472420691628"/>
    <x v="1"/>
    <n v="0.37"/>
    <x v="4"/>
    <n v="1657"/>
    <n v="57978430"/>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x v="281"/>
    <x v="0"/>
    <n v="417.44"/>
    <n v="670"/>
    <n v="252.56"/>
    <n v="37.695522388059707"/>
    <x v="1"/>
    <n v="0.38"/>
    <x v="2"/>
    <n v="523"/>
    <n v="350410"/>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3XXSB1K"/>
    <x v="282"/>
    <x v="3"/>
    <n v="47990"/>
    <n v="79990"/>
    <n v="32000"/>
    <n v="40.005000625078132"/>
    <x v="1"/>
    <n v="0.4"/>
    <x v="4"/>
    <n v="1376"/>
    <n v="110066240"/>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x v="283"/>
    <x v="4"/>
    <n v="215"/>
    <n v="499"/>
    <n v="284"/>
    <n v="56.913827655310619"/>
    <x v="0"/>
    <n v="0.56999999999999995"/>
    <x v="12"/>
    <n v="121"/>
    <n v="60379"/>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x v="284"/>
    <x v="0"/>
    <n v="99"/>
    <n v="800"/>
    <n v="701"/>
    <n v="87.625"/>
    <x v="0"/>
    <n v="0.88"/>
    <x v="2"/>
    <n v="1075"/>
    <n v="860000"/>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x v="285"/>
    <x v="3"/>
    <n v="18999"/>
    <n v="35000"/>
    <n v="16001"/>
    <n v="45.717142857142854"/>
    <x v="1"/>
    <n v="0.46"/>
    <x v="1"/>
    <n v="1001"/>
    <n v="35035000"/>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x v="286"/>
    <x v="0"/>
    <n v="249"/>
    <n v="999"/>
    <n v="750"/>
    <n v="75.075075075075077"/>
    <x v="0"/>
    <n v="0.75"/>
    <x v="4"/>
    <n v="112"/>
    <n v="111888"/>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x v="287"/>
    <x v="5"/>
    <n v="7999"/>
    <n v="15999"/>
    <n v="8000"/>
    <n v="50.003125195324706"/>
    <x v="0"/>
    <n v="0.5"/>
    <x v="11"/>
    <n v="3022"/>
    <n v="48348978"/>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x v="288"/>
    <x v="0"/>
    <n v="649"/>
    <n v="1600"/>
    <n v="951"/>
    <n v="59.4375"/>
    <x v="0"/>
    <n v="0.59"/>
    <x v="4"/>
    <n v="5451"/>
    <n v="8721600"/>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x v="79"/>
    <x v="4"/>
    <n v="1289"/>
    <n v="2499"/>
    <n v="1210"/>
    <n v="48.419367747098839"/>
    <x v="1"/>
    <n v="0.48"/>
    <x v="8"/>
    <n v="73"/>
    <n v="182427"/>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x v="289"/>
    <x v="2"/>
    <n v="609"/>
    <n v="1500"/>
    <n v="891"/>
    <n v="59.4"/>
    <x v="0"/>
    <n v="0.59"/>
    <x v="6"/>
    <n v="1029"/>
    <n v="1543500"/>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x v="290"/>
    <x v="3"/>
    <n v="32990"/>
    <n v="54990"/>
    <n v="22000"/>
    <n v="40.007274049827238"/>
    <x v="1"/>
    <n v="0.4"/>
    <x v="3"/>
    <n v="1555"/>
    <n v="85509450"/>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x v="291"/>
    <x v="2"/>
    <n v="599"/>
    <n v="1999"/>
    <n v="1400"/>
    <n v="70.035017508754379"/>
    <x v="0"/>
    <n v="0.7"/>
    <x v="0"/>
    <n v="47"/>
    <n v="93953"/>
    <s v="As mention in description, its awesome.,Nice,Good lengthy with good Metalic body on jack side., Difference can't find with older cable.,Great Stuff and superb quality,Good product,Nice üëç,I am like the hdmi cable,"/>
  </r>
  <r>
    <s v="B01LONQBDG"/>
    <x v="292"/>
    <x v="0"/>
    <n v="349"/>
    <n v="899"/>
    <n v="550"/>
    <n v="61.179087875417125"/>
    <x v="0"/>
    <n v="0.61"/>
    <x v="3"/>
    <n v="14896"/>
    <n v="13391504"/>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x v="293"/>
    <x v="3"/>
    <n v="29999"/>
    <n v="50999"/>
    <n v="21000"/>
    <n v="41.177277985842856"/>
    <x v="1"/>
    <n v="0.41"/>
    <x v="5"/>
    <n v="1712"/>
    <n v="87310288"/>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x v="243"/>
    <x v="4"/>
    <n v="199"/>
    <n v="399"/>
    <n v="200"/>
    <n v="50.125313283208015"/>
    <x v="0"/>
    <n v="0.5"/>
    <x v="0"/>
    <n v="1335"/>
    <n v="53266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x v="294"/>
    <x v="4"/>
    <n v="349"/>
    <n v="699"/>
    <n v="350"/>
    <n v="50.071530758226032"/>
    <x v="0"/>
    <n v="0.5"/>
    <x v="2"/>
    <n v="214"/>
    <n v="149586"/>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x v="295"/>
    <x v="6"/>
    <n v="1850"/>
    <n v="4500"/>
    <n v="2650"/>
    <n v="58.888888888888893"/>
    <x v="0"/>
    <n v="0.59"/>
    <x v="1"/>
    <n v="184"/>
    <n v="828000"/>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x v="296"/>
    <x v="10"/>
    <n v="13990"/>
    <n v="28900"/>
    <n v="14910"/>
    <n v="51.591695501730108"/>
    <x v="0"/>
    <n v="0.52"/>
    <x v="6"/>
    <n v="7"/>
    <n v="202300"/>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x v="297"/>
    <x v="0"/>
    <n v="129"/>
    <n v="449"/>
    <n v="320"/>
    <n v="71.269487750556792"/>
    <x v="0"/>
    <n v="0.71"/>
    <x v="7"/>
    <n v="41"/>
    <n v="18409"/>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x v="298"/>
    <x v="2"/>
    <n v="379"/>
    <n v="999"/>
    <n v="620"/>
    <n v="62.062062062062061"/>
    <x v="0"/>
    <n v="0.62"/>
    <x v="0"/>
    <n v="12153"/>
    <n v="12140847"/>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x v="299"/>
    <x v="2"/>
    <n v="185"/>
    <n v="499"/>
    <n v="314"/>
    <n v="62.925851703406806"/>
    <x v="0"/>
    <n v="0.63"/>
    <x v="0"/>
    <n v="25"/>
    <n v="12475"/>
    <s v="Ok,Quality perfect , perfect 5m, must buy,Ok,Excellent,Value for money,https://m.media-amazon.com/images/I/71P8NCpa-AL._SY88.jpg,Good, received as per specification.."/>
  </r>
  <r>
    <s v="B08G43CCLC"/>
    <x v="300"/>
    <x v="1"/>
    <n v="218"/>
    <n v="999"/>
    <n v="781"/>
    <n v="78.178178178178186"/>
    <x v="0"/>
    <n v="0.78"/>
    <x v="0"/>
    <n v="163"/>
    <n v="162837"/>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x v="301"/>
    <x v="0"/>
    <n v="199"/>
    <n v="999"/>
    <n v="800"/>
    <n v="80.08008008008008"/>
    <x v="0"/>
    <n v="0.8"/>
    <x v="4"/>
    <n v="87"/>
    <n v="86913"/>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x v="302"/>
    <x v="2"/>
    <n v="499"/>
    <n v="900"/>
    <n v="401"/>
    <n v="44.555555555555557"/>
    <x v="1"/>
    <n v="0.45"/>
    <x v="5"/>
    <n v="2165"/>
    <n v="1948500"/>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x v="303"/>
    <x v="3"/>
    <n v="26999"/>
    <n v="42999"/>
    <n v="16000"/>
    <n v="37.210167678318101"/>
    <x v="1"/>
    <n v="0.37"/>
    <x v="0"/>
    <n v="1510"/>
    <n v="64928490"/>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x v="304"/>
    <x v="6"/>
    <n v="893"/>
    <n v="1052"/>
    <n v="159"/>
    <n v="15.114068441064637"/>
    <x v="1"/>
    <n v="0.15"/>
    <x v="4"/>
    <n v="106"/>
    <n v="111512"/>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x v="305"/>
    <x v="3"/>
    <n v="10990"/>
    <n v="19990"/>
    <n v="9000"/>
    <n v="45.022511255627812"/>
    <x v="1"/>
    <n v="0.45"/>
    <x v="7"/>
    <n v="129"/>
    <n v="2578710"/>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x v="306"/>
    <x v="0"/>
    <n v="379"/>
    <n v="1099"/>
    <n v="720"/>
    <n v="65.514103730664246"/>
    <x v="0"/>
    <n v="0.66"/>
    <x v="4"/>
    <n v="3049"/>
    <n v="3350851"/>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x v="307"/>
    <x v="3"/>
    <n v="16999"/>
    <n v="25999"/>
    <n v="9000"/>
    <n v="34.616716027539518"/>
    <x v="1"/>
    <n v="0.35"/>
    <x v="0"/>
    <n v="32840"/>
    <n v="85380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x v="308"/>
    <x v="2"/>
    <n v="699"/>
    <n v="1899"/>
    <n v="1200"/>
    <n v="63.191153238546605"/>
    <x v="0"/>
    <n v="0.63"/>
    <x v="5"/>
    <n v="390"/>
    <n v="740610"/>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x v="309"/>
    <x v="18"/>
    <n v="2699"/>
    <n v="3500"/>
    <n v="801"/>
    <n v="22.885714285714286"/>
    <x v="1"/>
    <n v="0.23"/>
    <x v="12"/>
    <n v="621"/>
    <n v="2173500"/>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x v="310"/>
    <x v="0"/>
    <n v="129"/>
    <n v="599"/>
    <n v="470"/>
    <n v="78.464106844741238"/>
    <x v="0"/>
    <n v="0.78"/>
    <x v="3"/>
    <n v="265"/>
    <n v="158735"/>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x v="311"/>
    <x v="0"/>
    <n v="389"/>
    <n v="999"/>
    <n v="610"/>
    <n v="61.061061061061061"/>
    <x v="0"/>
    <n v="0.61"/>
    <x v="4"/>
    <n v="838"/>
    <n v="837162"/>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x v="312"/>
    <x v="4"/>
    <n v="246"/>
    <n v="600"/>
    <n v="354"/>
    <n v="59"/>
    <x v="0"/>
    <n v="0.59"/>
    <x v="0"/>
    <n v="143"/>
    <n v="85800"/>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x v="313"/>
    <x v="0"/>
    <n v="299"/>
    <n v="799"/>
    <n v="500"/>
    <n v="62.578222778473091"/>
    <x v="0"/>
    <n v="0.63"/>
    <x v="1"/>
    <n v="151"/>
    <n v="120649"/>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x v="314"/>
    <x v="4"/>
    <n v="247"/>
    <n v="399"/>
    <n v="152"/>
    <n v="38.095238095238095"/>
    <x v="1"/>
    <n v="0.38"/>
    <x v="2"/>
    <n v="200"/>
    <n v="79800"/>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x v="315"/>
    <x v="4"/>
    <n v="1369"/>
    <n v="2999"/>
    <n v="1630"/>
    <n v="54.351450483494503"/>
    <x v="0"/>
    <n v="0.54"/>
    <x v="8"/>
    <n v="227"/>
    <n v="680773"/>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x v="316"/>
    <x v="4"/>
    <n v="199"/>
    <n v="499"/>
    <n v="300"/>
    <n v="60.120240480961925"/>
    <x v="0"/>
    <n v="0.6"/>
    <x v="11"/>
    <n v="538"/>
    <n v="268462"/>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x v="317"/>
    <x v="2"/>
    <n v="299"/>
    <n v="599"/>
    <n v="300"/>
    <n v="50.083472454090149"/>
    <x v="0"/>
    <n v="0.5"/>
    <x v="1"/>
    <n v="171"/>
    <n v="102429"/>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x v="318"/>
    <x v="3"/>
    <n v="14999"/>
    <n v="14999"/>
    <n v="0"/>
    <n v="0"/>
    <x v="1"/>
    <n v="0"/>
    <x v="4"/>
    <n v="27508"/>
    <n v="412592492"/>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x v="319"/>
    <x v="0"/>
    <n v="299"/>
    <n v="699"/>
    <n v="400"/>
    <n v="57.224606580829764"/>
    <x v="0"/>
    <n v="0.56999999999999995"/>
    <x v="2"/>
    <n v="1454"/>
    <n v="1016346"/>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x v="320"/>
    <x v="3"/>
    <n v="24990"/>
    <n v="51990"/>
    <n v="27000"/>
    <n v="51.933064050778995"/>
    <x v="0"/>
    <n v="0.52"/>
    <x v="0"/>
    <n v="2951"/>
    <n v="153422490"/>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95JPKPH3"/>
    <x v="321"/>
    <x v="3"/>
    <n v="61999"/>
    <n v="69999"/>
    <n v="8000"/>
    <n v="11.428734696209945"/>
    <x v="1"/>
    <n v="0.11"/>
    <x v="3"/>
    <n v="6753"/>
    <n v="472703247"/>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x v="322"/>
    <x v="3"/>
    <n v="24499"/>
    <n v="50000"/>
    <n v="25501"/>
    <n v="51.002000000000002"/>
    <x v="0"/>
    <n v="0.51"/>
    <x v="2"/>
    <n v="3518"/>
    <n v="175900000"/>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x v="323"/>
    <x v="3"/>
    <n v="10499"/>
    <n v="19499"/>
    <n v="9000"/>
    <n v="46.156213139135339"/>
    <x v="1"/>
    <n v="0.46"/>
    <x v="0"/>
    <n v="1510"/>
    <n v="29443490"/>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x v="324"/>
    <x v="0"/>
    <n v="349"/>
    <n v="999"/>
    <n v="650"/>
    <n v="65.06506506506507"/>
    <x v="0"/>
    <n v="0.65"/>
    <x v="4"/>
    <n v="838"/>
    <n v="837162"/>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x v="325"/>
    <x v="4"/>
    <n v="197"/>
    <n v="499"/>
    <n v="302"/>
    <n v="60.521042084168343"/>
    <x v="0"/>
    <n v="0.61"/>
    <x v="11"/>
    <n v="136"/>
    <n v="67864"/>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x v="326"/>
    <x v="12"/>
    <n v="1299"/>
    <n v="2499"/>
    <n v="1200"/>
    <n v="48.019207683073226"/>
    <x v="1"/>
    <n v="0.48"/>
    <x v="4"/>
    <n v="301"/>
    <n v="752199"/>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x v="327"/>
    <x v="0"/>
    <n v="1519"/>
    <n v="1899"/>
    <n v="380"/>
    <n v="20.01053185887309"/>
    <x v="1"/>
    <n v="0.2"/>
    <x v="5"/>
    <n v="19763"/>
    <n v="37529937"/>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x v="328"/>
    <x v="3"/>
    <n v="46999"/>
    <n v="69999"/>
    <n v="23000"/>
    <n v="32.857612251603598"/>
    <x v="1"/>
    <n v="0.33"/>
    <x v="4"/>
    <n v="21252"/>
    <n v="1487618748"/>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x v="329"/>
    <x v="0"/>
    <n v="299"/>
    <n v="799"/>
    <n v="500"/>
    <n v="62.578222778473091"/>
    <x v="0"/>
    <n v="0.63"/>
    <x v="4"/>
    <n v="1902"/>
    <n v="1519698"/>
    <s v="Works perfect for connecting my Dslr to ipad &amp; tethering. Seems like a durable cable.,Good,WORTH FOR MONEY, EASY TO USE,Nice easy to carry,Supar,Product is nyc.. Price is bit high,Good,Okayish"/>
  </r>
  <r>
    <s v="B0BF57RN3K"/>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x v="331"/>
    <x v="19"/>
    <n v="1998"/>
    <n v="9999"/>
    <n v="8001"/>
    <n v="80.018001800180016"/>
    <x v="0"/>
    <n v="0.8"/>
    <x v="4"/>
    <n v="27696"/>
    <n v="2769323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332"/>
    <x v="19"/>
    <n v="1999"/>
    <n v="7990"/>
    <n v="5991"/>
    <n v="74.981226533166449"/>
    <x v="0"/>
    <n v="0.75"/>
    <x v="11"/>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x v="333"/>
    <x v="20"/>
    <n v="2049"/>
    <n v="2199"/>
    <n v="150"/>
    <n v="6.8212824010914055"/>
    <x v="1"/>
    <n v="7.0000000000000007E-2"/>
    <x v="4"/>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x v="334"/>
    <x v="21"/>
    <n v="6499"/>
    <n v="8999"/>
    <n v="2500"/>
    <n v="27.780864540504503"/>
    <x v="1"/>
    <n v="0.28000000000000003"/>
    <x v="1"/>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x v="335"/>
    <x v="21"/>
    <n v="28999"/>
    <n v="28999"/>
    <n v="0"/>
    <n v="0"/>
    <x v="1"/>
    <n v="0"/>
    <x v="4"/>
    <n v="17415"/>
    <n v="505017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x v="336"/>
    <x v="21"/>
    <n v="28999"/>
    <n v="28999"/>
    <n v="0"/>
    <n v="0"/>
    <x v="1"/>
    <n v="0"/>
    <x v="4"/>
    <n v="17415"/>
    <n v="505017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x v="337"/>
    <x v="21"/>
    <n v="6499"/>
    <n v="8999"/>
    <n v="2500"/>
    <n v="27.780864540504503"/>
    <x v="1"/>
    <n v="0.28000000000000003"/>
    <x v="1"/>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x v="338"/>
    <x v="21"/>
    <n v="6499"/>
    <n v="8999"/>
    <n v="2500"/>
    <n v="27.780864540504503"/>
    <x v="1"/>
    <n v="0.28000000000000003"/>
    <x v="1"/>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x v="339"/>
    <x v="22"/>
    <n v="569"/>
    <n v="1000"/>
    <n v="431"/>
    <n v="43.1"/>
    <x v="1"/>
    <n v="0.43"/>
    <x v="5"/>
    <n v="67259"/>
    <n v="67259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340"/>
    <x v="19"/>
    <n v="1898"/>
    <n v="4999"/>
    <n v="3101"/>
    <n v="62.032406481296256"/>
    <x v="0"/>
    <n v="0.62"/>
    <x v="3"/>
    <n v="10689"/>
    <n v="53434311"/>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x v="341"/>
    <x v="23"/>
    <n v="1299"/>
    <n v="1599"/>
    <n v="300"/>
    <n v="18.761726078799249"/>
    <x v="1"/>
    <n v="0.19"/>
    <x v="1"/>
    <n v="128311"/>
    <n v="2051692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x v="342"/>
    <x v="19"/>
    <n v="1499"/>
    <n v="6990"/>
    <n v="5491"/>
    <n v="78.55507868383404"/>
    <x v="0"/>
    <n v="0.79"/>
    <x v="2"/>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x v="343"/>
    <x v="24"/>
    <n v="599"/>
    <n v="999"/>
    <n v="400"/>
    <n v="40.04004004004004"/>
    <x v="1"/>
    <n v="0.4"/>
    <x v="3"/>
    <n v="192590"/>
    <n v="192397410"/>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x v="344"/>
    <x v="21"/>
    <n v="9499"/>
    <n v="11999"/>
    <n v="2500"/>
    <n v="20.835069589132427"/>
    <x v="1"/>
    <n v="0.21"/>
    <x v="0"/>
    <n v="284"/>
    <n v="3407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x v="345"/>
    <x v="24"/>
    <n v="599"/>
    <n v="2499"/>
    <n v="1900"/>
    <n v="76.03041216486595"/>
    <x v="0"/>
    <n v="0.76"/>
    <x v="2"/>
    <n v="58162"/>
    <n v="145346838"/>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x v="346"/>
    <x v="21"/>
    <n v="8999"/>
    <n v="11999"/>
    <n v="3000"/>
    <n v="25.002083506958911"/>
    <x v="1"/>
    <n v="0.25"/>
    <x v="1"/>
    <n v="12796"/>
    <n v="153539204"/>
    <s v="Camera and display is very poor quality and battery üîã is very good nothing bad,Nice phone at reasonable price.,Good,NICE,Value for money,Theek hai ü•∞,Not bad,Good"/>
  </r>
  <r>
    <s v="B07WG8PDCW"/>
    <x v="347"/>
    <x v="25"/>
    <n v="349"/>
    <n v="1299"/>
    <n v="950"/>
    <n v="73.133179368745189"/>
    <x v="0"/>
    <n v="0.73"/>
    <x v="1"/>
    <n v="14282"/>
    <n v="18552318"/>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x v="348"/>
    <x v="24"/>
    <n v="349"/>
    <n v="999"/>
    <n v="650"/>
    <n v="65.06506506506507"/>
    <x v="0"/>
    <n v="0.65"/>
    <x v="3"/>
    <n v="363713"/>
    <n v="363349287"/>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x v="349"/>
    <x v="22"/>
    <n v="959"/>
    <n v="1800"/>
    <n v="841"/>
    <n v="46.722222222222221"/>
    <x v="1"/>
    <n v="0.47"/>
    <x v="5"/>
    <n v="67259"/>
    <n v="1210662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x v="350"/>
    <x v="21"/>
    <n v="9499"/>
    <n v="11999"/>
    <n v="2500"/>
    <n v="20.835069589132427"/>
    <x v="1"/>
    <n v="0.21"/>
    <x v="0"/>
    <n v="284"/>
    <n v="3407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x v="351"/>
    <x v="20"/>
    <n v="1499"/>
    <n v="2499"/>
    <n v="1000"/>
    <n v="40.016006402561018"/>
    <x v="1"/>
    <n v="0.4"/>
    <x v="4"/>
    <n v="15970"/>
    <n v="39909030"/>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x v="352"/>
    <x v="20"/>
    <n v="1149"/>
    <n v="2199"/>
    <n v="1050"/>
    <n v="47.748976807639835"/>
    <x v="1"/>
    <n v="0.48"/>
    <x v="4"/>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x v="353"/>
    <x v="26"/>
    <n v="349"/>
    <n v="999"/>
    <n v="650"/>
    <n v="65.06506506506507"/>
    <x v="0"/>
    <n v="0.65"/>
    <x v="2"/>
    <n v="46399"/>
    <n v="46352601"/>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x v="354"/>
    <x v="27"/>
    <n v="1219"/>
    <n v="1699"/>
    <n v="480"/>
    <n v="28.251912889935255"/>
    <x v="1"/>
    <n v="0.28000000000000003"/>
    <x v="5"/>
    <n v="8891"/>
    <n v="15105809"/>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x v="355"/>
    <x v="19"/>
    <n v="1599"/>
    <n v="3999"/>
    <n v="2400"/>
    <n v="60.015003750937737"/>
    <x v="0"/>
    <n v="0.6"/>
    <x v="1"/>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x v="356"/>
    <x v="19"/>
    <n v="1499"/>
    <n v="7999"/>
    <n v="6500"/>
    <n v="81.260157519689955"/>
    <x v="0"/>
    <n v="0.81"/>
    <x v="0"/>
    <n v="22636"/>
    <n v="181065364"/>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x v="357"/>
    <x v="21"/>
    <n v="18499"/>
    <n v="25999"/>
    <n v="7500"/>
    <n v="28.84726335628293"/>
    <x v="1"/>
    <n v="0.28999999999999998"/>
    <x v="3"/>
    <n v="22318"/>
    <n v="580245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x v="358"/>
    <x v="22"/>
    <n v="369"/>
    <n v="700"/>
    <n v="331"/>
    <n v="47.285714285714285"/>
    <x v="1"/>
    <n v="0.47"/>
    <x v="5"/>
    <n v="67259"/>
    <n v="470813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x v="359"/>
    <x v="21"/>
    <n v="12999"/>
    <n v="17999"/>
    <n v="5000"/>
    <n v="27.779321073392964"/>
    <x v="1"/>
    <n v="0.28000000000000003"/>
    <x v="3"/>
    <n v="18998"/>
    <n v="341945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x v="360"/>
    <x v="19"/>
    <n v="2199"/>
    <n v="9999"/>
    <n v="7800"/>
    <n v="78.007800780078014"/>
    <x v="0"/>
    <n v="0.78"/>
    <x v="0"/>
    <n v="29471"/>
    <n v="294680529"/>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x v="361"/>
    <x v="21"/>
    <n v="16999"/>
    <n v="24999"/>
    <n v="8000"/>
    <n v="32.001280051202045"/>
    <x v="1"/>
    <n v="0.32"/>
    <x v="3"/>
    <n v="22318"/>
    <n v="557927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x v="362"/>
    <x v="21"/>
    <n v="16499"/>
    <n v="20999"/>
    <n v="4500"/>
    <n v="21.429591885327874"/>
    <x v="1"/>
    <n v="0.21"/>
    <x v="1"/>
    <n v="21350"/>
    <n v="44832865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7JW9H4J1"/>
    <x v="0"/>
    <x v="0"/>
    <n v="399"/>
    <n v="1099"/>
    <n v="700"/>
    <n v="63.694267515923563"/>
    <x v="0"/>
    <n v="0.64"/>
    <x v="0"/>
    <n v="24270"/>
    <n v="26672730"/>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GFPVD9Y"/>
    <x v="363"/>
    <x v="21"/>
    <n v="8499"/>
    <n v="10999"/>
    <n v="2500"/>
    <n v="22.729339030820984"/>
    <x v="1"/>
    <n v="0.23"/>
    <x v="3"/>
    <n v="313836"/>
    <n v="3451882164"/>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x v="364"/>
    <x v="21"/>
    <n v="6499"/>
    <n v="8499"/>
    <n v="2000"/>
    <n v="23.532180256500766"/>
    <x v="1"/>
    <n v="0.24"/>
    <x v="3"/>
    <n v="313836"/>
    <n v="2667292164"/>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x v="365"/>
    <x v="21"/>
    <n v="8999"/>
    <n v="11999"/>
    <n v="3000"/>
    <n v="25.002083506958911"/>
    <x v="1"/>
    <n v="0.25"/>
    <x v="1"/>
    <n v="12796"/>
    <n v="153539204"/>
    <s v="Camera and display is very poor quality and battery üîã is very good nothing bad,Nice phone at reasonable price.,Good,NICE,Value for money,Theek hai ü•∞,Not bad,Good"/>
  </r>
  <r>
    <s v="B07PFJ5W31"/>
    <x v="366"/>
    <x v="28"/>
    <n v="139"/>
    <n v="495"/>
    <n v="356"/>
    <n v="71.919191919191917"/>
    <x v="0"/>
    <n v="0.72"/>
    <x v="4"/>
    <n v="14185"/>
    <n v="7021575"/>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x v="367"/>
    <x v="19"/>
    <n v="3999"/>
    <n v="16999"/>
    <n v="13000"/>
    <n v="76.475086769809991"/>
    <x v="0"/>
    <n v="0.76"/>
    <x v="4"/>
    <n v="17159"/>
    <n v="291685841"/>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x v="368"/>
    <x v="19"/>
    <n v="2998"/>
    <n v="5999"/>
    <n v="3001"/>
    <n v="50.025004167361232"/>
    <x v="0"/>
    <n v="0.5"/>
    <x v="3"/>
    <n v="5179"/>
    <n v="31068821"/>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98NS6PVG"/>
    <x v="1"/>
    <x v="0"/>
    <n v="199"/>
    <n v="349"/>
    <n v="150"/>
    <n v="42.97994269340974"/>
    <x v="1"/>
    <n v="0.43"/>
    <x v="1"/>
    <n v="43993"/>
    <n v="15353557"/>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7WJV6P1R"/>
    <x v="369"/>
    <x v="21"/>
    <n v="15499"/>
    <n v="18999"/>
    <n v="3500"/>
    <n v="18.422022211695353"/>
    <x v="1"/>
    <n v="0.18"/>
    <x v="3"/>
    <n v="19252"/>
    <n v="365768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6MSW6CT"/>
    <x v="2"/>
    <x v="0"/>
    <n v="199"/>
    <n v="999"/>
    <n v="800"/>
    <n v="80.08008008008008"/>
    <x v="0"/>
    <n v="0.8"/>
    <x v="2"/>
    <n v="7928"/>
    <n v="7920072"/>
    <s v="Not quite durable and sturdy,https://m.media-amazon.com/images/I/71rIggrbUCL._SY88.jpg,Working good,https://m.media-amazon.com/images/I/61bKp9YO6wL._SY88.jpg,Product,Very nice product,Working well,It's a really nice product"/>
  </r>
  <r>
    <s v="B0BF54LXW6"/>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x v="370"/>
    <x v="21"/>
    <n v="8999"/>
    <n v="11999"/>
    <n v="3000"/>
    <n v="25.002083506958911"/>
    <x v="1"/>
    <n v="0.25"/>
    <x v="1"/>
    <n v="12796"/>
    <n v="153539204"/>
    <s v="Camera and display is very poor quality and battery üîã is very good nothing bad,Nice phone at reasonable price.,Good,NICE,Value for money,Theek hai ü•∞,Not bad,Good"/>
  </r>
  <r>
    <s v="B09FFK1PQG"/>
    <x v="371"/>
    <x v="25"/>
    <n v="873"/>
    <n v="1699"/>
    <n v="826"/>
    <n v="48.616833431430251"/>
    <x v="1"/>
    <n v="0.49"/>
    <x v="5"/>
    <n v="1680"/>
    <n v="2854320"/>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x v="372"/>
    <x v="21"/>
    <n v="12999"/>
    <n v="15999"/>
    <n v="3000"/>
    <n v="18.751171948246764"/>
    <x v="1"/>
    <n v="0.19"/>
    <x v="0"/>
    <n v="13246"/>
    <n v="211922754"/>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x v="373"/>
    <x v="29"/>
    <n v="539"/>
    <n v="1599"/>
    <n v="1060"/>
    <n v="66.291432145090681"/>
    <x v="0"/>
    <n v="0.66"/>
    <x v="11"/>
    <n v="14648"/>
    <n v="23422152"/>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x v="331"/>
    <x v="19"/>
    <n v="1999"/>
    <n v="9999"/>
    <n v="8000"/>
    <n v="80.008000800079998"/>
    <x v="0"/>
    <n v="0.8"/>
    <x v="4"/>
    <n v="27696"/>
    <n v="2769323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x v="374"/>
    <x v="21"/>
    <n v="15490"/>
    <n v="20990"/>
    <n v="5500"/>
    <n v="26.202953787517863"/>
    <x v="1"/>
    <n v="0.26"/>
    <x v="0"/>
    <n v="32916"/>
    <n v="690906840"/>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x v="375"/>
    <x v="21"/>
    <n v="19999"/>
    <n v="24999"/>
    <n v="5000"/>
    <n v="20.00080003200128"/>
    <x v="1"/>
    <n v="0.2"/>
    <x v="2"/>
    <n v="25824"/>
    <n v="645574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x v="376"/>
    <x v="27"/>
    <n v="1075"/>
    <n v="1699"/>
    <n v="624"/>
    <n v="36.72748675691583"/>
    <x v="1"/>
    <n v="0.37"/>
    <x v="5"/>
    <n v="7462"/>
    <n v="12677938"/>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x v="377"/>
    <x v="24"/>
    <n v="399"/>
    <n v="699"/>
    <n v="300"/>
    <n v="42.918454935622321"/>
    <x v="1"/>
    <n v="0.43"/>
    <x v="1"/>
    <n v="37817"/>
    <n v="26434083"/>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x v="378"/>
    <x v="19"/>
    <n v="1999"/>
    <n v="3990"/>
    <n v="1991"/>
    <n v="49.899749373433586"/>
    <x v="0"/>
    <n v="0.5"/>
    <x v="1"/>
    <n v="30254"/>
    <n v="120713460"/>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x v="379"/>
    <x v="19"/>
    <n v="1999"/>
    <n v="7990"/>
    <n v="5991"/>
    <n v="74.981226533166449"/>
    <x v="0"/>
    <n v="0.75"/>
    <x v="11"/>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DJ86NZ"/>
    <x v="3"/>
    <x v="0"/>
    <n v="329"/>
    <n v="699"/>
    <n v="370"/>
    <n v="52.932761087267522"/>
    <x v="0"/>
    <n v="0.53"/>
    <x v="0"/>
    <n v="94364"/>
    <n v="65960436"/>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WDKLDRX"/>
    <x v="380"/>
    <x v="21"/>
    <n v="28999"/>
    <n v="34999"/>
    <n v="6000"/>
    <n v="17.143346952770081"/>
    <x v="1"/>
    <n v="0.17"/>
    <x v="5"/>
    <n v="20311"/>
    <n v="710864689"/>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x v="381"/>
    <x v="19"/>
    <n v="2299"/>
    <n v="7990"/>
    <n v="5691"/>
    <n v="71.226533166458069"/>
    <x v="0"/>
    <n v="0.71"/>
    <x v="0"/>
    <n v="69622"/>
    <n v="55627978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x v="382"/>
    <x v="30"/>
    <n v="399"/>
    <n v="1999"/>
    <n v="1600"/>
    <n v="80.040020010004994"/>
    <x v="0"/>
    <n v="0.8"/>
    <x v="1"/>
    <n v="3382"/>
    <n v="6760618"/>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x v="383"/>
    <x v="22"/>
    <n v="1149"/>
    <n v="3999"/>
    <n v="2850"/>
    <n v="71.267816954238555"/>
    <x v="0"/>
    <n v="0.71"/>
    <x v="4"/>
    <n v="140036"/>
    <n v="560003964"/>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x v="384"/>
    <x v="27"/>
    <n v="529"/>
    <n v="1499"/>
    <n v="970"/>
    <n v="64.70980653769179"/>
    <x v="0"/>
    <n v="0.65"/>
    <x v="3"/>
    <n v="8599"/>
    <n v="12889901"/>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x v="385"/>
    <x v="21"/>
    <n v="13999"/>
    <n v="19499"/>
    <n v="5500"/>
    <n v="28.206574696138265"/>
    <x v="1"/>
    <n v="0.28000000000000003"/>
    <x v="3"/>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x v="386"/>
    <x v="24"/>
    <n v="379"/>
    <n v="999"/>
    <n v="620"/>
    <n v="62.062062062062061"/>
    <x v="0"/>
    <n v="0.62"/>
    <x v="3"/>
    <n v="363713"/>
    <n v="363349287"/>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x v="387"/>
    <x v="21"/>
    <n v="13999"/>
    <n v="19999"/>
    <n v="6000"/>
    <n v="30.001500075003751"/>
    <x v="1"/>
    <n v="0.3"/>
    <x v="3"/>
    <n v="19252"/>
    <n v="385020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x v="388"/>
    <x v="19"/>
    <n v="3999"/>
    <n v="9999"/>
    <n v="6000"/>
    <n v="60.006000600060005"/>
    <x v="0"/>
    <n v="0.6"/>
    <x v="5"/>
    <n v="73"/>
    <n v="729927"/>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8Y1TFSP6"/>
    <x v="5"/>
    <x v="0"/>
    <n v="149"/>
    <n v="1000"/>
    <n v="851"/>
    <n v="85.1"/>
    <x v="0"/>
    <n v="0.85"/>
    <x v="2"/>
    <n v="24870"/>
    <n v="24870000"/>
    <s v="It's a good product.,Like,Very good item strong and useful USB cableValue for moneyThanks to amazon and producer,https://m.media-amazon.com/images/I/51112ZRE-1L._SY88.jpg,Good,Sturdy but does not support 33w charging,Nice product and useful product,-"/>
  </r>
  <r>
    <s v="B07GXHC691"/>
    <x v="389"/>
    <x v="31"/>
    <n v="99"/>
    <n v="499"/>
    <n v="400"/>
    <n v="80.160320641282567"/>
    <x v="0"/>
    <n v="0.8"/>
    <x v="4"/>
    <n v="42641"/>
    <n v="21277859"/>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x v="390"/>
    <x v="24"/>
    <n v="4790"/>
    <n v="15990"/>
    <n v="11200"/>
    <n v="70.043777360850541"/>
    <x v="0"/>
    <n v="0.7"/>
    <x v="1"/>
    <n v="4390"/>
    <n v="70196100"/>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x v="391"/>
    <x v="21"/>
    <n v="33999"/>
    <n v="33999"/>
    <n v="0"/>
    <n v="0"/>
    <x v="1"/>
    <n v="0"/>
    <x v="4"/>
    <n v="17415"/>
    <n v="592092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x v="392"/>
    <x v="32"/>
    <n v="99"/>
    <n v="999"/>
    <n v="900"/>
    <n v="90.090090090090087"/>
    <x v="0"/>
    <n v="0.9"/>
    <x v="1"/>
    <n v="1396"/>
    <n v="1394604"/>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x v="393"/>
    <x v="24"/>
    <n v="299"/>
    <n v="1900"/>
    <n v="1601"/>
    <n v="84.263157894736835"/>
    <x v="0"/>
    <n v="0.84"/>
    <x v="9"/>
    <n v="18202"/>
    <n v="34583800"/>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x v="394"/>
    <x v="21"/>
    <n v="10999"/>
    <n v="14999"/>
    <n v="4000"/>
    <n v="26.668444562970866"/>
    <x v="1"/>
    <n v="0.27"/>
    <x v="3"/>
    <n v="18998"/>
    <n v="284951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x v="395"/>
    <x v="21"/>
    <n v="34999"/>
    <n v="38999"/>
    <n v="4000"/>
    <n v="10.256673248032001"/>
    <x v="1"/>
    <n v="0.1"/>
    <x v="0"/>
    <n v="11029"/>
    <n v="430119971"/>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x v="361"/>
    <x v="21"/>
    <n v="16999"/>
    <n v="24999"/>
    <n v="8000"/>
    <n v="32.001280051202045"/>
    <x v="1"/>
    <n v="0.32"/>
    <x v="3"/>
    <n v="22318"/>
    <n v="557927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x v="396"/>
    <x v="31"/>
    <n v="199"/>
    <n v="499"/>
    <n v="300"/>
    <n v="60.120240480961925"/>
    <x v="0"/>
    <n v="0.6"/>
    <x v="3"/>
    <n v="1786"/>
    <n v="891214"/>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x v="397"/>
    <x v="20"/>
    <n v="999"/>
    <n v="1599"/>
    <n v="600"/>
    <n v="37.523452157598499"/>
    <x v="1"/>
    <n v="0.38"/>
    <x v="1"/>
    <n v="7222"/>
    <n v="11547978"/>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x v="398"/>
    <x v="23"/>
    <n v="1299"/>
    <n v="1599"/>
    <n v="300"/>
    <n v="18.761726078799249"/>
    <x v="1"/>
    <n v="0.19"/>
    <x v="1"/>
    <n v="128311"/>
    <n v="2051692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x v="399"/>
    <x v="24"/>
    <n v="599"/>
    <n v="1800"/>
    <n v="1201"/>
    <n v="66.722222222222229"/>
    <x v="0"/>
    <n v="0.67"/>
    <x v="12"/>
    <n v="83996"/>
    <n v="151192800"/>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x v="400"/>
    <x v="22"/>
    <n v="599"/>
    <n v="1899"/>
    <n v="1300"/>
    <n v="68.457082675092153"/>
    <x v="0"/>
    <n v="0.68"/>
    <x v="4"/>
    <n v="140036"/>
    <n v="265928364"/>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x v="401"/>
    <x v="20"/>
    <n v="1799"/>
    <n v="2499"/>
    <n v="700"/>
    <n v="28.011204481792717"/>
    <x v="1"/>
    <n v="0.28000000000000003"/>
    <x v="3"/>
    <n v="18678"/>
    <n v="46676322"/>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WRWPM22"/>
    <x v="6"/>
    <x v="0"/>
    <n v="176.63"/>
    <n v="499"/>
    <n v="322.37"/>
    <n v="64.603206412825656"/>
    <x v="0"/>
    <n v="0.65"/>
    <x v="3"/>
    <n v="15189"/>
    <n v="7579311"/>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B4F52B5X"/>
    <x v="402"/>
    <x v="21"/>
    <n v="10999"/>
    <n v="14999"/>
    <n v="4000"/>
    <n v="26.668444562970866"/>
    <x v="1"/>
    <n v="0.27"/>
    <x v="3"/>
    <n v="18998"/>
    <n v="284951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x v="403"/>
    <x v="19"/>
    <n v="2999"/>
    <n v="7990"/>
    <n v="4991"/>
    <n v="62.465581977471842"/>
    <x v="0"/>
    <n v="0.62"/>
    <x v="3"/>
    <n v="48449"/>
    <n v="387107510"/>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x v="404"/>
    <x v="19"/>
    <n v="1999"/>
    <n v="7990"/>
    <n v="5991"/>
    <n v="74.981226533166449"/>
    <x v="0"/>
    <n v="0.75"/>
    <x v="11"/>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9XBJ1CTN"/>
    <x v="405"/>
    <x v="27"/>
    <n v="649"/>
    <n v="999"/>
    <n v="350"/>
    <n v="35.035035035035037"/>
    <x v="1"/>
    <n v="0.35"/>
    <x v="0"/>
    <n v="1315"/>
    <n v="1313685"/>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x v="385"/>
    <x v="21"/>
    <n v="13999"/>
    <n v="19499"/>
    <n v="5500"/>
    <n v="28.206574696138265"/>
    <x v="1"/>
    <n v="0.28000000000000003"/>
    <x v="3"/>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x v="406"/>
    <x v="33"/>
    <n v="119"/>
    <n v="299"/>
    <n v="180"/>
    <n v="60.200668896321076"/>
    <x v="0"/>
    <n v="0.6"/>
    <x v="3"/>
    <n v="5999"/>
    <n v="1793701"/>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x v="407"/>
    <x v="21"/>
    <n v="12999"/>
    <n v="17999"/>
    <n v="5000"/>
    <n v="27.779321073392964"/>
    <x v="1"/>
    <n v="0.28000000000000003"/>
    <x v="3"/>
    <n v="50772"/>
    <n v="913845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T2WRLJJ"/>
    <x v="408"/>
    <x v="21"/>
    <n v="20999"/>
    <n v="26999"/>
    <n v="6000"/>
    <n v="22.223045297973997"/>
    <x v="1"/>
    <n v="0.22"/>
    <x v="2"/>
    <n v="25824"/>
    <n v="697222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x v="409"/>
    <x v="27"/>
    <n v="249"/>
    <n v="649"/>
    <n v="400"/>
    <n v="61.633281972265017"/>
    <x v="0"/>
    <n v="0.62"/>
    <x v="1"/>
    <n v="14404"/>
    <n v="9348196"/>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x v="410"/>
    <x v="27"/>
    <n v="99"/>
    <n v="171"/>
    <n v="72"/>
    <n v="42.105263157894733"/>
    <x v="1"/>
    <n v="0.42"/>
    <x v="6"/>
    <n v="11339"/>
    <n v="1938969"/>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x v="411"/>
    <x v="26"/>
    <n v="489"/>
    <n v="1999"/>
    <n v="1510"/>
    <n v="75.537768884442229"/>
    <x v="0"/>
    <n v="0.76"/>
    <x v="1"/>
    <n v="3626"/>
    <n v="7248374"/>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x v="412"/>
    <x v="22"/>
    <n v="369"/>
    <n v="1600"/>
    <n v="1231"/>
    <n v="76.9375"/>
    <x v="0"/>
    <n v="0.77"/>
    <x v="1"/>
    <n v="32625"/>
    <n v="52200000"/>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x v="413"/>
    <x v="21"/>
    <n v="15499"/>
    <n v="20999"/>
    <n v="5500"/>
    <n v="26.191723415400737"/>
    <x v="1"/>
    <n v="0.26"/>
    <x v="3"/>
    <n v="19252"/>
    <n v="404272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x v="414"/>
    <x v="21"/>
    <n v="15499"/>
    <n v="18999"/>
    <n v="3500"/>
    <n v="18.422022211695353"/>
    <x v="1"/>
    <n v="0.18"/>
    <x v="3"/>
    <n v="19252"/>
    <n v="365768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x v="415"/>
    <x v="21"/>
    <n v="22999"/>
    <n v="28999"/>
    <n v="6000"/>
    <n v="20.690368633401153"/>
    <x v="1"/>
    <n v="0.21"/>
    <x v="2"/>
    <n v="25824"/>
    <n v="748870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x v="416"/>
    <x v="24"/>
    <n v="599"/>
    <n v="1490"/>
    <n v="891"/>
    <n v="59.798657718120808"/>
    <x v="0"/>
    <n v="0.6"/>
    <x v="3"/>
    <n v="161679"/>
    <n v="240901710"/>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x v="417"/>
    <x v="31"/>
    <n v="134"/>
    <n v="699"/>
    <n v="565"/>
    <n v="80.829756795422043"/>
    <x v="0"/>
    <n v="0.81"/>
    <x v="3"/>
    <n v="16685"/>
    <n v="11662815"/>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x v="418"/>
    <x v="21"/>
    <n v="7499"/>
    <n v="7999"/>
    <n v="500"/>
    <n v="6.2507813476684593"/>
    <x v="1"/>
    <n v="0.06"/>
    <x v="1"/>
    <n v="30907"/>
    <n v="247225093"/>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x v="419"/>
    <x v="20"/>
    <n v="1149"/>
    <n v="2199"/>
    <n v="1050"/>
    <n v="47.748976807639835"/>
    <x v="1"/>
    <n v="0.48"/>
    <x v="4"/>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x v="420"/>
    <x v="23"/>
    <n v="1324"/>
    <n v="1699"/>
    <n v="375"/>
    <n v="22.071806945261919"/>
    <x v="1"/>
    <n v="0.22"/>
    <x v="1"/>
    <n v="128311"/>
    <n v="2180003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x v="421"/>
    <x v="21"/>
    <n v="13999"/>
    <n v="19999"/>
    <n v="6000"/>
    <n v="30.001500075003751"/>
    <x v="1"/>
    <n v="0.3"/>
    <x v="3"/>
    <n v="19252"/>
    <n v="385020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89LZTCJ"/>
    <x v="11"/>
    <x v="0"/>
    <n v="299"/>
    <n v="799"/>
    <n v="500"/>
    <n v="62.578222778473091"/>
    <x v="0"/>
    <n v="0.63"/>
    <x v="0"/>
    <n v="94364"/>
    <n v="75396836"/>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MZCQYHZ"/>
    <x v="422"/>
    <x v="20"/>
    <n v="999"/>
    <n v="1599"/>
    <n v="600"/>
    <n v="37.523452157598499"/>
    <x v="1"/>
    <n v="0.38"/>
    <x v="1"/>
    <n v="7222"/>
    <n v="11547978"/>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x v="423"/>
    <x v="21"/>
    <n v="12999"/>
    <n v="17999"/>
    <n v="5000"/>
    <n v="27.779321073392964"/>
    <x v="1"/>
    <n v="0.28000000000000003"/>
    <x v="3"/>
    <n v="18998"/>
    <n v="341945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x v="424"/>
    <x v="21"/>
    <n v="15490"/>
    <n v="20990"/>
    <n v="5500"/>
    <n v="26.202953787517863"/>
    <x v="1"/>
    <n v="0.26"/>
    <x v="0"/>
    <n v="32916"/>
    <n v="690906840"/>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x v="425"/>
    <x v="34"/>
    <n v="999"/>
    <n v="2899"/>
    <n v="1900"/>
    <n v="65.53984132459469"/>
    <x v="0"/>
    <n v="0.66"/>
    <x v="13"/>
    <n v="26603"/>
    <n v="77122097"/>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x v="426"/>
    <x v="19"/>
    <n v="1599"/>
    <n v="4999"/>
    <n v="3400"/>
    <n v="68.013602720544114"/>
    <x v="0"/>
    <n v="0.68"/>
    <x v="1"/>
    <n v="67950"/>
    <n v="339682050"/>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x v="427"/>
    <x v="23"/>
    <n v="1324"/>
    <n v="1699"/>
    <n v="375"/>
    <n v="22.071806945261919"/>
    <x v="1"/>
    <n v="0.22"/>
    <x v="1"/>
    <n v="128311"/>
    <n v="2180003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x v="428"/>
    <x v="21"/>
    <n v="20999"/>
    <n v="29990"/>
    <n v="8991"/>
    <n v="29.979993331110371"/>
    <x v="1"/>
    <n v="0.3"/>
    <x v="4"/>
    <n v="9499"/>
    <n v="284875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x v="429"/>
    <x v="27"/>
    <n v="999"/>
    <n v="1999"/>
    <n v="1000"/>
    <n v="50.025012506253134"/>
    <x v="0"/>
    <n v="0.5"/>
    <x v="4"/>
    <n v="1777"/>
    <n v="3552223"/>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x v="430"/>
    <x v="21"/>
    <n v="12490"/>
    <n v="15990"/>
    <n v="3500"/>
    <n v="21.88868042526579"/>
    <x v="1"/>
    <n v="0.22"/>
    <x v="0"/>
    <n v="58506"/>
    <n v="935510940"/>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x v="431"/>
    <x v="21"/>
    <n v="17999"/>
    <n v="21990"/>
    <n v="3991"/>
    <n v="18.149158708503865"/>
    <x v="1"/>
    <n v="0.18"/>
    <x v="1"/>
    <n v="21350"/>
    <n v="46948650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85DTN6R2"/>
    <x v="13"/>
    <x v="0"/>
    <n v="350"/>
    <n v="899"/>
    <n v="549"/>
    <n v="61.067853170189103"/>
    <x v="0"/>
    <n v="0.61"/>
    <x v="0"/>
    <n v="2263"/>
    <n v="2034437"/>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JS562TP"/>
    <x v="432"/>
    <x v="23"/>
    <n v="1399"/>
    <n v="1630"/>
    <n v="231"/>
    <n v="14.171779141104293"/>
    <x v="1"/>
    <n v="0.14000000000000001"/>
    <x v="1"/>
    <n v="9378"/>
    <n v="1528614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V17S2BG"/>
    <x v="433"/>
    <x v="19"/>
    <n v="1499"/>
    <n v="6990"/>
    <n v="5491"/>
    <n v="78.55507868383404"/>
    <x v="0"/>
    <n v="0.79"/>
    <x v="2"/>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x v="434"/>
    <x v="19"/>
    <n v="1999"/>
    <n v="7990"/>
    <n v="5991"/>
    <n v="74.981226533166449"/>
    <x v="0"/>
    <n v="0.75"/>
    <x v="11"/>
    <n v="17833"/>
    <n v="14248567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x v="435"/>
    <x v="34"/>
    <n v="999"/>
    <n v="2899"/>
    <n v="1900"/>
    <n v="65.53984132459469"/>
    <x v="0"/>
    <n v="0.66"/>
    <x v="16"/>
    <n v="7779"/>
    <n v="22551321"/>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x v="436"/>
    <x v="35"/>
    <n v="2099"/>
    <n v="5999"/>
    <n v="3900"/>
    <n v="65.010835139189865"/>
    <x v="0"/>
    <n v="0.65"/>
    <x v="4"/>
    <n v="17129"/>
    <n v="102756871"/>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x v="437"/>
    <x v="25"/>
    <n v="337"/>
    <n v="699"/>
    <n v="362"/>
    <n v="51.788268955650928"/>
    <x v="0"/>
    <n v="0.52"/>
    <x v="0"/>
    <n v="4969"/>
    <n v="3473331"/>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x v="438"/>
    <x v="19"/>
    <n v="2999"/>
    <n v="7990"/>
    <n v="4991"/>
    <n v="62.465581977471842"/>
    <x v="0"/>
    <n v="0.62"/>
    <x v="3"/>
    <n v="154"/>
    <n v="1230460"/>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x v="439"/>
    <x v="19"/>
    <n v="1299"/>
    <n v="5999"/>
    <n v="4700"/>
    <n v="78.346391065177528"/>
    <x v="0"/>
    <n v="0.78"/>
    <x v="8"/>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83342NKJ"/>
    <x v="15"/>
    <x v="0"/>
    <n v="349"/>
    <n v="399"/>
    <n v="50"/>
    <n v="12.531328320802004"/>
    <x v="1"/>
    <n v="0.13"/>
    <x v="5"/>
    <n v="18757"/>
    <n v="748404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7WJWRNVK"/>
    <x v="440"/>
    <x v="21"/>
    <n v="16499"/>
    <n v="20990"/>
    <n v="4491"/>
    <n v="21.395902810862317"/>
    <x v="1"/>
    <n v="0.21"/>
    <x v="1"/>
    <n v="21350"/>
    <n v="44813650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x v="441"/>
    <x v="24"/>
    <n v="499"/>
    <n v="499"/>
    <n v="0"/>
    <n v="0"/>
    <x v="1"/>
    <n v="0"/>
    <x v="0"/>
    <n v="31539"/>
    <n v="15737961"/>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B244R4KB"/>
    <x v="442"/>
    <x v="34"/>
    <n v="999"/>
    <n v="2899"/>
    <n v="1900"/>
    <n v="65.53984132459469"/>
    <x v="0"/>
    <n v="0.66"/>
    <x v="13"/>
    <n v="6129"/>
    <n v="17767971"/>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x v="443"/>
    <x v="21"/>
    <n v="10499"/>
    <n v="13499"/>
    <n v="3000"/>
    <n v="22.223868434698868"/>
    <x v="1"/>
    <n v="0.22"/>
    <x v="0"/>
    <n v="284"/>
    <n v="3833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92JHPL72"/>
    <x v="444"/>
    <x v="36"/>
    <n v="251"/>
    <n v="999"/>
    <n v="748"/>
    <n v="74.874874874874877"/>
    <x v="0"/>
    <n v="0.75"/>
    <x v="7"/>
    <n v="3234"/>
    <n v="3230766"/>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8WRBG3XW"/>
    <x v="18"/>
    <x v="0"/>
    <n v="199"/>
    <n v="499"/>
    <n v="300"/>
    <n v="60.120240480961925"/>
    <x v="0"/>
    <n v="0.6"/>
    <x v="3"/>
    <n v="13045"/>
    <n v="650945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s v="B09GFM8CGS"/>
    <x v="445"/>
    <x v="21"/>
    <n v="6499"/>
    <n v="7999"/>
    <n v="1500"/>
    <n v="18.752344043005376"/>
    <x v="1"/>
    <n v="0.19"/>
    <x v="3"/>
    <n v="313832"/>
    <n v="2510342168"/>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x v="446"/>
    <x v="19"/>
    <n v="2999"/>
    <n v="9999"/>
    <n v="7000"/>
    <n v="70.007000700070009"/>
    <x v="0"/>
    <n v="0.7"/>
    <x v="0"/>
    <n v="20879"/>
    <n v="208769121"/>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x v="447"/>
    <x v="37"/>
    <n v="279"/>
    <n v="1499"/>
    <n v="1220"/>
    <n v="81.387591727818545"/>
    <x v="0"/>
    <n v="0.81"/>
    <x v="0"/>
    <n v="2646"/>
    <n v="3966354"/>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x v="448"/>
    <x v="31"/>
    <n v="269"/>
    <n v="1499"/>
    <n v="1230"/>
    <n v="82.054703135423608"/>
    <x v="0"/>
    <n v="0.82"/>
    <x v="6"/>
    <n v="28978"/>
    <n v="43438022"/>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x v="449"/>
    <x v="21"/>
    <n v="8999"/>
    <n v="13499"/>
    <n v="4500"/>
    <n v="33.335802652048301"/>
    <x v="1"/>
    <n v="0.33"/>
    <x v="11"/>
    <n v="3145"/>
    <n v="42454355"/>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9NHVCHS9"/>
    <x v="23"/>
    <x v="0"/>
    <n v="59"/>
    <n v="199"/>
    <n v="140"/>
    <n v="70.35175879396985"/>
    <x v="0"/>
    <n v="0.7"/>
    <x v="1"/>
    <n v="9377"/>
    <n v="1866023"/>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1DF26V7A"/>
    <x v="450"/>
    <x v="24"/>
    <n v="599"/>
    <n v="1299"/>
    <n v="700"/>
    <n v="53.887605850654353"/>
    <x v="0"/>
    <n v="0.54"/>
    <x v="3"/>
    <n v="192589"/>
    <n v="250173111"/>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x v="451"/>
    <x v="35"/>
    <n v="349"/>
    <n v="999"/>
    <n v="650"/>
    <n v="65.06506506506507"/>
    <x v="0"/>
    <n v="0.65"/>
    <x v="11"/>
    <n v="16557"/>
    <n v="16540443"/>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x v="385"/>
    <x v="21"/>
    <n v="13999"/>
    <n v="19499"/>
    <n v="5500"/>
    <n v="28.206574696138265"/>
    <x v="1"/>
    <n v="0.28000000000000003"/>
    <x v="3"/>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x v="452"/>
    <x v="35"/>
    <n v="349"/>
    <n v="999"/>
    <n v="650"/>
    <n v="65.06506506506507"/>
    <x v="0"/>
    <n v="0.65"/>
    <x v="11"/>
    <n v="16557"/>
    <n v="16540443"/>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x v="453"/>
    <x v="27"/>
    <n v="499"/>
    <n v="599"/>
    <n v="100"/>
    <n v="16.694490818030051"/>
    <x v="1"/>
    <n v="0.17"/>
    <x v="0"/>
    <n v="21916"/>
    <n v="13127684"/>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x v="360"/>
    <x v="19"/>
    <n v="2199"/>
    <n v="9999"/>
    <n v="7800"/>
    <n v="78.007800780078014"/>
    <x v="0"/>
    <n v="0.78"/>
    <x v="0"/>
    <n v="29472"/>
    <n v="294690528"/>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x v="454"/>
    <x v="33"/>
    <n v="95"/>
    <n v="499"/>
    <n v="404"/>
    <n v="80.961923847695388"/>
    <x v="0"/>
    <n v="0.81"/>
    <x v="0"/>
    <n v="1949"/>
    <n v="97255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x v="455"/>
    <x v="0"/>
    <n v="139"/>
    <n v="249"/>
    <n v="110"/>
    <n v="44.176706827309239"/>
    <x v="1"/>
    <n v="0.44"/>
    <x v="1"/>
    <n v="9377"/>
    <n v="2334873"/>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x v="456"/>
    <x v="19"/>
    <n v="4499"/>
    <n v="7999"/>
    <n v="3500"/>
    <n v="43.75546943367921"/>
    <x v="1"/>
    <n v="0.44"/>
    <x v="12"/>
    <n v="37"/>
    <n v="295963"/>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x v="457"/>
    <x v="31"/>
    <n v="89"/>
    <n v="599"/>
    <n v="510"/>
    <n v="85.14190317195326"/>
    <x v="0"/>
    <n v="0.85"/>
    <x v="4"/>
    <n v="2351"/>
    <n v="1408249"/>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x v="458"/>
    <x v="21"/>
    <n v="15499"/>
    <n v="20999"/>
    <n v="5500"/>
    <n v="26.191723415400737"/>
    <x v="1"/>
    <n v="0.26"/>
    <x v="3"/>
    <n v="19253"/>
    <n v="404293747"/>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x v="459"/>
    <x v="21"/>
    <n v="13999"/>
    <n v="15999"/>
    <n v="2000"/>
    <n v="12.500781298831177"/>
    <x v="1"/>
    <n v="0.13"/>
    <x v="2"/>
    <n v="2180"/>
    <n v="34877820"/>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x v="460"/>
    <x v="19"/>
    <n v="1999"/>
    <n v="4999"/>
    <n v="3000"/>
    <n v="60.012002400480092"/>
    <x v="0"/>
    <n v="0.6"/>
    <x v="2"/>
    <n v="7571"/>
    <n v="37847429"/>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x v="461"/>
    <x v="19"/>
    <n v="1399"/>
    <n v="5999"/>
    <n v="4600"/>
    <n v="76.679446574429065"/>
    <x v="0"/>
    <n v="0.77"/>
    <x v="8"/>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x v="462"/>
    <x v="26"/>
    <n v="599"/>
    <n v="999"/>
    <n v="400"/>
    <n v="40.04004004004004"/>
    <x v="1"/>
    <n v="0.4"/>
    <x v="1"/>
    <n v="18654"/>
    <n v="18635346"/>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x v="463"/>
    <x v="27"/>
    <n v="199"/>
    <n v="1099"/>
    <n v="900"/>
    <n v="81.892629663330297"/>
    <x v="0"/>
    <n v="0.82"/>
    <x v="1"/>
    <n v="3197"/>
    <n v="3513503"/>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x v="464"/>
    <x v="19"/>
    <n v="1799"/>
    <n v="6990"/>
    <n v="5191"/>
    <n v="74.263233190271819"/>
    <x v="0"/>
    <n v="0.74"/>
    <x v="1"/>
    <n v="26880"/>
    <n v="187891200"/>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x v="465"/>
    <x v="19"/>
    <n v="1499"/>
    <n v="6990"/>
    <n v="5491"/>
    <n v="78.55507868383404"/>
    <x v="0"/>
    <n v="0.79"/>
    <x v="2"/>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x v="466"/>
    <x v="21"/>
    <n v="20999"/>
    <n v="29990"/>
    <n v="8991"/>
    <n v="29.979993331110371"/>
    <x v="1"/>
    <n v="0.3"/>
    <x v="4"/>
    <n v="9499"/>
    <n v="284875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x v="467"/>
    <x v="21"/>
    <n v="12999"/>
    <n v="13499"/>
    <n v="500"/>
    <n v="3.7039780724498108"/>
    <x v="1"/>
    <n v="0.04"/>
    <x v="3"/>
    <n v="56098"/>
    <n v="757266902"/>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x v="468"/>
    <x v="21"/>
    <n v="16999"/>
    <n v="20999"/>
    <n v="4000"/>
    <n v="19.048526120291442"/>
    <x v="1"/>
    <n v="0.19"/>
    <x v="3"/>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x v="469"/>
    <x v="21"/>
    <n v="19999"/>
    <n v="27990"/>
    <n v="7991"/>
    <n v="28.549481957842087"/>
    <x v="1"/>
    <n v="0.28999999999999998"/>
    <x v="4"/>
    <n v="9499"/>
    <n v="265877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x v="470"/>
    <x v="21"/>
    <n v="12999"/>
    <n v="18999"/>
    <n v="6000"/>
    <n v="31.580609505763462"/>
    <x v="1"/>
    <n v="0.32"/>
    <x v="3"/>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x v="471"/>
    <x v="19"/>
    <n v="2999"/>
    <n v="5999"/>
    <n v="3000"/>
    <n v="50.008334722453739"/>
    <x v="0"/>
    <n v="0.5"/>
    <x v="3"/>
    <n v="7148"/>
    <n v="42880852"/>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77Z65HSD"/>
    <x v="29"/>
    <x v="0"/>
    <n v="299"/>
    <n v="999"/>
    <n v="700"/>
    <n v="70.070070070070074"/>
    <x v="0"/>
    <n v="0.7"/>
    <x v="4"/>
    <n v="20850"/>
    <n v="20829150"/>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s v="B084DTMYWK"/>
    <x v="472"/>
    <x v="27"/>
    <n v="329"/>
    <n v="999"/>
    <n v="670"/>
    <n v="67.067067067067072"/>
    <x v="0"/>
    <n v="0.67"/>
    <x v="0"/>
    <n v="3492"/>
    <n v="3488508"/>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x v="473"/>
    <x v="19"/>
    <n v="1299"/>
    <n v="5999"/>
    <n v="4700"/>
    <n v="78.346391065177528"/>
    <x v="0"/>
    <n v="0.78"/>
    <x v="8"/>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x v="474"/>
    <x v="22"/>
    <n v="1989"/>
    <n v="3500"/>
    <n v="1511"/>
    <n v="43.171428571428571"/>
    <x v="1"/>
    <n v="0.43"/>
    <x v="5"/>
    <n v="67260"/>
    <n v="235410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x v="331"/>
    <x v="19"/>
    <n v="1999"/>
    <n v="9999"/>
    <n v="8000"/>
    <n v="80.008000800079998"/>
    <x v="0"/>
    <n v="0.8"/>
    <x v="4"/>
    <n v="27704"/>
    <n v="277012296"/>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x v="475"/>
    <x v="21"/>
    <n v="12999"/>
    <n v="18999"/>
    <n v="6000"/>
    <n v="31.580609505763462"/>
    <x v="1"/>
    <n v="0.32"/>
    <x v="3"/>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x v="476"/>
    <x v="19"/>
    <n v="1499"/>
    <n v="4999"/>
    <n v="3500"/>
    <n v="70.014002800560121"/>
    <x v="0"/>
    <n v="0.7"/>
    <x v="1"/>
    <n v="92588"/>
    <n v="462847412"/>
    <s v="I really like this product. Gifted to my sister, and she likes it,Great ‚åö,Good product,Nice üëç,Thik hai,In this price range it's ok product,Color so nice..I loved it,Need some more features:("/>
  </r>
  <r>
    <s v="B09LJ116B5"/>
    <x v="477"/>
    <x v="21"/>
    <n v="16999"/>
    <n v="20999"/>
    <n v="4000"/>
    <n v="19.048526120291442"/>
    <x v="1"/>
    <n v="0.19"/>
    <x v="3"/>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x v="478"/>
    <x v="19"/>
    <n v="1999"/>
    <n v="8499"/>
    <n v="6500"/>
    <n v="76.479585833627482"/>
    <x v="0"/>
    <n v="0.76"/>
    <x v="4"/>
    <n v="240"/>
    <n v="2039760"/>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x v="479"/>
    <x v="19"/>
    <n v="4999"/>
    <n v="6999"/>
    <n v="2000"/>
    <n v="28.575510787255322"/>
    <x v="1"/>
    <n v="0.28999999999999998"/>
    <x v="11"/>
    <n v="758"/>
    <n v="5305242"/>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8Y1SJVV5"/>
    <x v="35"/>
    <x v="0"/>
    <n v="99"/>
    <n v="666.66"/>
    <n v="567.66"/>
    <n v="85.149851498514977"/>
    <x v="0"/>
    <n v="0.85"/>
    <x v="2"/>
    <n v="24870"/>
    <n v="16579834.199999999"/>
    <s v="It's a good product.,Like,Very good item strong and useful USB cableValue for moneyThanks to amazon and producer,https://m.media-amazon.com/images/I/51112ZRE-1L._SY88.jpg,Good,Sturdy but does not support 33w charging,Nice product and useful product,-"/>
  </r>
  <r>
    <s v="B0B5GF6DQD"/>
    <x v="480"/>
    <x v="19"/>
    <n v="2499"/>
    <n v="5999"/>
    <n v="3500"/>
    <n v="58.343057176196034"/>
    <x v="0"/>
    <n v="0.57999999999999996"/>
    <x v="7"/>
    <n v="828"/>
    <n v="4967172"/>
    <s v="Only issue I've had is battery life.Rest it is a great product.,Very nice watchNice touch,ok.,Nice,Good product,Battery back up need to be improved... Remaining all features are good...,Ai is not working properly,Watch is good ..but I had battery issue and alarm issues"/>
  </r>
  <r>
    <s v="B09JS94MBV"/>
    <x v="481"/>
    <x v="23"/>
    <n v="1399"/>
    <n v="1630"/>
    <n v="231"/>
    <n v="14.171779141104293"/>
    <x v="1"/>
    <n v="0.14000000000000001"/>
    <x v="1"/>
    <n v="9378"/>
    <n v="1528614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x v="482"/>
    <x v="19"/>
    <n v="1499"/>
    <n v="9999"/>
    <n v="8500"/>
    <n v="85.008500850085014"/>
    <x v="0"/>
    <n v="0.85"/>
    <x v="0"/>
    <n v="22638"/>
    <n v="226357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NL4DCXK"/>
    <x v="483"/>
    <x v="27"/>
    <n v="249"/>
    <n v="599"/>
    <n v="350"/>
    <n v="58.430717863105173"/>
    <x v="0"/>
    <n v="0.57999999999999996"/>
    <x v="2"/>
    <n v="2147"/>
    <n v="1286053"/>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x v="484"/>
    <x v="34"/>
    <n v="299"/>
    <n v="1199"/>
    <n v="900"/>
    <n v="75.062552126772303"/>
    <x v="0"/>
    <n v="0.75"/>
    <x v="6"/>
    <n v="596"/>
    <n v="714604"/>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x v="485"/>
    <x v="33"/>
    <n v="79"/>
    <n v="499"/>
    <n v="420"/>
    <n v="84.168336673346687"/>
    <x v="0"/>
    <n v="0.84"/>
    <x v="0"/>
    <n v="1949"/>
    <n v="97255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x v="486"/>
    <x v="21"/>
    <n v="13999"/>
    <n v="15999"/>
    <n v="2000"/>
    <n v="12.500781298831177"/>
    <x v="1"/>
    <n v="0.13"/>
    <x v="2"/>
    <n v="2180"/>
    <n v="34877820"/>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x v="487"/>
    <x v="24"/>
    <n v="949"/>
    <n v="999"/>
    <n v="50"/>
    <n v="5.005005005005005"/>
    <x v="1"/>
    <n v="0.05"/>
    <x v="0"/>
    <n v="31539"/>
    <n v="31507461"/>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x v="488"/>
    <x v="31"/>
    <n v="99"/>
    <n v="499"/>
    <n v="400"/>
    <n v="80.160320641282567"/>
    <x v="0"/>
    <n v="0.8"/>
    <x v="3"/>
    <n v="2451"/>
    <n v="1223049"/>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x v="489"/>
    <x v="19"/>
    <n v="2499"/>
    <n v="7990"/>
    <n v="5491"/>
    <n v="68.723404255319153"/>
    <x v="0"/>
    <n v="0.69"/>
    <x v="3"/>
    <n v="154"/>
    <n v="1230460"/>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x v="490"/>
    <x v="38"/>
    <n v="689"/>
    <n v="1999"/>
    <n v="1310"/>
    <n v="65.5327663831916"/>
    <x v="0"/>
    <n v="0.66"/>
    <x v="4"/>
    <n v="1193"/>
    <n v="2384807"/>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x v="491"/>
    <x v="36"/>
    <n v="499"/>
    <n v="1899"/>
    <n v="1400"/>
    <n v="73.723012111637715"/>
    <x v="0"/>
    <n v="0.74"/>
    <x v="3"/>
    <n v="1475"/>
    <n v="2801025"/>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x v="492"/>
    <x v="34"/>
    <n v="299"/>
    <n v="999"/>
    <n v="700"/>
    <n v="70.070070070070074"/>
    <x v="0"/>
    <n v="0.7"/>
    <x v="4"/>
    <n v="8891"/>
    <n v="8882109"/>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x v="493"/>
    <x v="31"/>
    <n v="209"/>
    <n v="499"/>
    <n v="290"/>
    <n v="58.116232464929865"/>
    <x v="0"/>
    <n v="0.57999999999999996"/>
    <x v="9"/>
    <n v="104"/>
    <n v="51896"/>
    <s v="Lital bit ok,Good design but china product,It changes the angle and gets loose in a few days only,Very poor quality,It's worth and good quality,Very good quality,,I like the quality of the phone holder its amazing"/>
  </r>
  <r>
    <s v="B09MKP344P"/>
    <x v="494"/>
    <x v="21"/>
    <n v="8499"/>
    <n v="12999"/>
    <n v="4500"/>
    <n v="34.618047542118624"/>
    <x v="1"/>
    <n v="0.35"/>
    <x v="3"/>
    <n v="6662"/>
    <n v="86599338"/>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x v="495"/>
    <x v="20"/>
    <n v="2179"/>
    <n v="3999"/>
    <n v="1820"/>
    <n v="45.511377844461116"/>
    <x v="1"/>
    <n v="0.46"/>
    <x v="1"/>
    <n v="8380"/>
    <n v="33511620"/>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x v="496"/>
    <x v="21"/>
    <n v="16999"/>
    <n v="20999"/>
    <n v="4000"/>
    <n v="19.048526120291442"/>
    <x v="1"/>
    <n v="0.19"/>
    <x v="3"/>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x v="497"/>
    <x v="21"/>
    <n v="44999"/>
    <n v="49999"/>
    <n v="5000"/>
    <n v="10.00020000400008"/>
    <x v="1"/>
    <n v="0.1"/>
    <x v="4"/>
    <n v="3075"/>
    <n v="153746925"/>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x v="498"/>
    <x v="23"/>
    <n v="2599"/>
    <n v="2999"/>
    <n v="400"/>
    <n v="13.337779259753251"/>
    <x v="1"/>
    <n v="0.13"/>
    <x v="2"/>
    <n v="14266"/>
    <n v="42783734"/>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x v="499"/>
    <x v="19"/>
    <n v="2799"/>
    <n v="6499"/>
    <n v="3700"/>
    <n v="56.931835667025702"/>
    <x v="0"/>
    <n v="0.56999999999999995"/>
    <x v="3"/>
    <n v="38879"/>
    <n v="252674621"/>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x v="500"/>
    <x v="39"/>
    <n v="1399"/>
    <n v="2990"/>
    <n v="1591"/>
    <n v="53.210702341137129"/>
    <x v="0"/>
    <n v="0.53"/>
    <x v="3"/>
    <n v="97175"/>
    <n v="29055325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x v="501"/>
    <x v="22"/>
    <n v="649"/>
    <n v="2400"/>
    <n v="1751"/>
    <n v="72.958333333333343"/>
    <x v="0"/>
    <n v="0.73"/>
    <x v="5"/>
    <n v="67260"/>
    <n v="161424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x v="502"/>
    <x v="27"/>
    <n v="799"/>
    <n v="3990"/>
    <n v="3191"/>
    <n v="79.974937343358405"/>
    <x v="0"/>
    <n v="0.8"/>
    <x v="11"/>
    <n v="119"/>
    <n v="474810"/>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x v="503"/>
    <x v="40"/>
    <n v="149"/>
    <n v="149"/>
    <n v="0"/>
    <n v="0"/>
    <x v="1"/>
    <n v="0"/>
    <x v="4"/>
    <n v="10833"/>
    <n v="1614117"/>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7DHSKS7"/>
    <x v="504"/>
    <x v="23"/>
    <n v="3799"/>
    <n v="5299"/>
    <n v="1500"/>
    <n v="28.307227778826196"/>
    <x v="1"/>
    <n v="0.28000000000000003"/>
    <x v="12"/>
    <n v="1641"/>
    <n v="8695659"/>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x v="505"/>
    <x v="37"/>
    <n v="199"/>
    <n v="1899"/>
    <n v="1700"/>
    <n v="89.520800421274359"/>
    <x v="0"/>
    <n v="0.9"/>
    <x v="1"/>
    <n v="4740"/>
    <n v="9001260"/>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x v="506"/>
    <x v="21"/>
    <n v="23999"/>
    <n v="32999"/>
    <n v="9000"/>
    <n v="27.273553744052847"/>
    <x v="1"/>
    <n v="0.27"/>
    <x v="2"/>
    <n v="8866"/>
    <n v="292569134"/>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x v="507"/>
    <x v="21"/>
    <n v="29990"/>
    <n v="39990"/>
    <n v="10000"/>
    <n v="25.006251562890725"/>
    <x v="1"/>
    <n v="0.25"/>
    <x v="4"/>
    <n v="8399"/>
    <n v="335876010"/>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x v="508"/>
    <x v="19"/>
    <n v="281"/>
    <n v="1999"/>
    <n v="1718"/>
    <n v="85.942971485742873"/>
    <x v="0"/>
    <n v="0.86"/>
    <x v="18"/>
    <n v="87"/>
    <n v="173913"/>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x v="509"/>
    <x v="21"/>
    <n v="7998"/>
    <n v="11999"/>
    <n v="4001"/>
    <n v="33.344445370447538"/>
    <x v="1"/>
    <n v="0.33"/>
    <x v="11"/>
    <n v="125"/>
    <n v="1499875"/>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x v="510"/>
    <x v="19"/>
    <n v="249"/>
    <n v="999"/>
    <n v="750"/>
    <n v="75.075075075075077"/>
    <x v="0"/>
    <n v="0.75"/>
    <x v="6"/>
    <n v="38"/>
    <n v="37962"/>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x v="511"/>
    <x v="34"/>
    <n v="299"/>
    <n v="599"/>
    <n v="300"/>
    <n v="50.083472454090149"/>
    <x v="0"/>
    <n v="0.5"/>
    <x v="4"/>
    <n v="4674"/>
    <n v="2799726"/>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x v="512"/>
    <x v="19"/>
    <n v="499"/>
    <n v="1899"/>
    <n v="1400"/>
    <n v="73.723012111637715"/>
    <x v="0"/>
    <n v="0.74"/>
    <x v="3"/>
    <n v="412"/>
    <n v="782388"/>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x v="513"/>
    <x v="19"/>
    <n v="899"/>
    <n v="3499"/>
    <n v="2600"/>
    <n v="74.306944841383256"/>
    <x v="0"/>
    <n v="0.74"/>
    <x v="17"/>
    <n v="681"/>
    <n v="2382819"/>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x v="514"/>
    <x v="20"/>
    <n v="1599"/>
    <n v="3499"/>
    <n v="1900"/>
    <n v="54.301228922549306"/>
    <x v="0"/>
    <n v="0.54"/>
    <x v="1"/>
    <n v="36384"/>
    <n v="127307616"/>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x v="515"/>
    <x v="41"/>
    <n v="120"/>
    <n v="999"/>
    <n v="879"/>
    <n v="87.987987987987992"/>
    <x v="0"/>
    <n v="0.88"/>
    <x v="2"/>
    <n v="6491"/>
    <n v="6484509"/>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x v="516"/>
    <x v="19"/>
    <n v="3999"/>
    <n v="6999"/>
    <n v="3000"/>
    <n v="42.863266180882981"/>
    <x v="1"/>
    <n v="0.43"/>
    <x v="3"/>
    <n v="10229"/>
    <n v="71592771"/>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x v="470"/>
    <x v="21"/>
    <n v="12999"/>
    <n v="18999"/>
    <n v="6000"/>
    <n v="31.580609505763462"/>
    <x v="1"/>
    <n v="0.32"/>
    <x v="3"/>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x v="517"/>
    <x v="37"/>
    <n v="1599"/>
    <n v="2599"/>
    <n v="1000"/>
    <n v="38.47633705271258"/>
    <x v="1"/>
    <n v="0.38"/>
    <x v="4"/>
    <n v="1801"/>
    <n v="4680799"/>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x v="518"/>
    <x v="27"/>
    <n v="699"/>
    <n v="1199"/>
    <n v="500"/>
    <n v="41.701417848206837"/>
    <x v="1"/>
    <n v="0.42"/>
    <x v="1"/>
    <n v="14404"/>
    <n v="17270396"/>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x v="519"/>
    <x v="42"/>
    <n v="99"/>
    <n v="999"/>
    <n v="900"/>
    <n v="90.090090090090087"/>
    <x v="0"/>
    <n v="0.9"/>
    <x v="5"/>
    <n v="305"/>
    <n v="304695"/>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x v="520"/>
    <x v="21"/>
    <n v="7915"/>
    <n v="9999"/>
    <n v="2084"/>
    <n v="20.842084208420843"/>
    <x v="1"/>
    <n v="0.21"/>
    <x v="4"/>
    <n v="1376"/>
    <n v="13758624"/>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x v="521"/>
    <x v="19"/>
    <n v="1499"/>
    <n v="7999"/>
    <n v="6500"/>
    <n v="81.260157519689955"/>
    <x v="0"/>
    <n v="0.81"/>
    <x v="0"/>
    <n v="22638"/>
    <n v="181081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x v="522"/>
    <x v="23"/>
    <n v="1055"/>
    <n v="1249"/>
    <n v="194"/>
    <n v="15.532425940752603"/>
    <x v="1"/>
    <n v="0.16"/>
    <x v="11"/>
    <n v="2352"/>
    <n v="2937648"/>
    <s v="Very Bad mobile,Best mobile.,Phone good but charger Nani aya,It's good,The phone serves all my purpose..very good one‚ù§Ô∏è,Value for money,https://m.media-amazon.com/images/I/71veEcoG5-L._SY88.jpg,Phone works well."/>
  </r>
  <r>
    <s v="B0B5YBGCKD"/>
    <x v="523"/>
    <x v="34"/>
    <n v="150"/>
    <n v="599"/>
    <n v="449"/>
    <n v="74.958263772954922"/>
    <x v="0"/>
    <n v="0.75"/>
    <x v="4"/>
    <n v="714"/>
    <n v="427686"/>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1GGKYKQM"/>
    <x v="69"/>
    <x v="0"/>
    <n v="219"/>
    <n v="700"/>
    <n v="481"/>
    <n v="68.714285714285722"/>
    <x v="0"/>
    <n v="0.69"/>
    <x v="4"/>
    <n v="20052"/>
    <n v="14036400"/>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9MY4W73Q"/>
    <x v="524"/>
    <x v="37"/>
    <n v="474"/>
    <n v="1799"/>
    <n v="1325"/>
    <n v="73.652028904947201"/>
    <x v="0"/>
    <n v="0.74"/>
    <x v="4"/>
    <n v="1454"/>
    <n v="2615746"/>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9T37CKQ5"/>
    <x v="525"/>
    <x v="27"/>
    <n v="239"/>
    <n v="599"/>
    <n v="360"/>
    <n v="60.100166944908182"/>
    <x v="0"/>
    <n v="0.6"/>
    <x v="2"/>
    <n v="2147"/>
    <n v="1286053"/>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x v="526"/>
    <x v="21"/>
    <n v="7499"/>
    <n v="9499"/>
    <n v="2000"/>
    <n v="21.054847878724075"/>
    <x v="1"/>
    <n v="0.21"/>
    <x v="3"/>
    <n v="313832"/>
    <n v="2981090168"/>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x v="527"/>
    <x v="19"/>
    <n v="265"/>
    <n v="999"/>
    <n v="734"/>
    <n v="73.473473473473476"/>
    <x v="0"/>
    <n v="0.73"/>
    <x v="7"/>
    <n v="465"/>
    <n v="464535"/>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x v="528"/>
    <x v="21"/>
    <n v="37990"/>
    <n v="74999"/>
    <n v="37009"/>
    <n v="49.345991279883734"/>
    <x v="1"/>
    <n v="0.49"/>
    <x v="0"/>
    <n v="27790"/>
    <n v="2084222210"/>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9BXKBC7"/>
    <x v="529"/>
    <x v="30"/>
    <n v="1799"/>
    <n v="3999"/>
    <n v="2200"/>
    <n v="55.013753438359593"/>
    <x v="0"/>
    <n v="0.55000000000000004"/>
    <x v="13"/>
    <n v="245"/>
    <n v="979755"/>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x v="530"/>
    <x v="21"/>
    <n v="8499"/>
    <n v="11999"/>
    <n v="3500"/>
    <n v="29.169097424785402"/>
    <x v="1"/>
    <n v="0.28999999999999998"/>
    <x v="2"/>
    <n v="276"/>
    <n v="3311724"/>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x v="531"/>
    <x v="19"/>
    <n v="1999"/>
    <n v="3999"/>
    <n v="2000"/>
    <n v="50.01250312578145"/>
    <x v="0"/>
    <n v="0.5"/>
    <x v="1"/>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x v="367"/>
    <x v="19"/>
    <n v="3999"/>
    <n v="17999"/>
    <n v="14000"/>
    <n v="77.782099005500299"/>
    <x v="0"/>
    <n v="0.78"/>
    <x v="4"/>
    <n v="17161"/>
    <n v="308880839"/>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x v="532"/>
    <x v="27"/>
    <n v="219"/>
    <n v="499"/>
    <n v="280"/>
    <n v="56.112224448897798"/>
    <x v="0"/>
    <n v="0.56000000000000005"/>
    <x v="5"/>
    <n v="14"/>
    <n v="6986"/>
    <s v="Product works well and charges the devices in a quick mannerValue for money.,I like this product,Not working üòî after 12 days"/>
  </r>
  <r>
    <s v="B07QCWY5XV"/>
    <x v="533"/>
    <x v="30"/>
    <n v="599"/>
    <n v="1399"/>
    <n v="800"/>
    <n v="57.183702644746248"/>
    <x v="0"/>
    <n v="0.56999999999999995"/>
    <x v="3"/>
    <n v="14560"/>
    <n v="20369440"/>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x v="534"/>
    <x v="20"/>
    <n v="2499"/>
    <n v="2999"/>
    <n v="500"/>
    <n v="16.672224074691563"/>
    <x v="1"/>
    <n v="0.17"/>
    <x v="3"/>
    <n v="3156"/>
    <n v="9464844"/>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x v="535"/>
    <x v="43"/>
    <n v="89"/>
    <n v="499"/>
    <n v="410"/>
    <n v="82.164328657314627"/>
    <x v="0"/>
    <n v="0.82"/>
    <x v="3"/>
    <n v="9340"/>
    <n v="4660660"/>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x v="536"/>
    <x v="19"/>
    <n v="2999"/>
    <n v="11999"/>
    <n v="9000"/>
    <n v="75.006250520876733"/>
    <x v="0"/>
    <n v="0.75"/>
    <x v="5"/>
    <n v="768"/>
    <n v="9215232"/>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x v="537"/>
    <x v="31"/>
    <n v="314"/>
    <n v="1499"/>
    <n v="1185"/>
    <n v="79.052701801200797"/>
    <x v="0"/>
    <n v="0.79"/>
    <x v="6"/>
    <n v="28978"/>
    <n v="43438022"/>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x v="538"/>
    <x v="21"/>
    <n v="13999"/>
    <n v="19499"/>
    <n v="5500"/>
    <n v="28.206574696138265"/>
    <x v="1"/>
    <n v="0.28000000000000003"/>
    <x v="3"/>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x v="539"/>
    <x v="28"/>
    <n v="139"/>
    <n v="499"/>
    <n v="360"/>
    <n v="72.144288577154313"/>
    <x v="0"/>
    <n v="0.72"/>
    <x v="0"/>
    <n v="4971"/>
    <n v="2480529"/>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x v="540"/>
    <x v="35"/>
    <n v="2599"/>
    <n v="6999"/>
    <n v="4400"/>
    <n v="62.866123731961707"/>
    <x v="0"/>
    <n v="0.63"/>
    <x v="6"/>
    <n v="1526"/>
    <n v="10680474"/>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x v="541"/>
    <x v="24"/>
    <n v="365"/>
    <n v="999"/>
    <n v="634"/>
    <n v="63.463463463463462"/>
    <x v="0"/>
    <n v="0.63"/>
    <x v="3"/>
    <n v="363711"/>
    <n v="363347289"/>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x v="542"/>
    <x v="24"/>
    <n v="1499"/>
    <n v="4490"/>
    <n v="2991"/>
    <n v="66.614699331848541"/>
    <x v="0"/>
    <n v="0.67"/>
    <x v="2"/>
    <n v="136954"/>
    <n v="614923460"/>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B3RRWSF6"/>
    <x v="331"/>
    <x v="19"/>
    <n v="1998"/>
    <n v="9999"/>
    <n v="8001"/>
    <n v="80.018001800180016"/>
    <x v="0"/>
    <n v="0.8"/>
    <x v="4"/>
    <n v="27709"/>
    <n v="277062291"/>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332"/>
    <x v="19"/>
    <n v="1799"/>
    <n v="7990"/>
    <n v="6191"/>
    <n v="77.484355444305379"/>
    <x v="0"/>
    <n v="0.77"/>
    <x v="11"/>
    <n v="17833"/>
    <n v="14248567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05FYNT3G"/>
    <x v="543"/>
    <x v="44"/>
    <n v="289"/>
    <n v="650"/>
    <n v="361"/>
    <n v="55.538461538461533"/>
    <x v="0"/>
    <n v="0.56000000000000005"/>
    <x v="4"/>
    <n v="253105"/>
    <n v="164518250"/>
    <s v="Very chip very good,Really happy to buy this pen drive comparatively with low cost,Very good,Storage capacity is good,Like,good,Good product and value for money,It's all good , you can vo for it."/>
  </r>
  <r>
    <s v="B01J0XWYKQ"/>
    <x v="544"/>
    <x v="45"/>
    <n v="599"/>
    <n v="895"/>
    <n v="296"/>
    <n v="33.072625698324018"/>
    <x v="1"/>
    <n v="0.33"/>
    <x v="5"/>
    <n v="61314"/>
    <n v="54876030"/>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x v="545"/>
    <x v="46"/>
    <n v="217"/>
    <n v="237"/>
    <n v="20"/>
    <n v="8.4388185654008439"/>
    <x v="1"/>
    <n v="0.08"/>
    <x v="11"/>
    <n v="7354"/>
    <n v="1742898"/>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x v="546"/>
    <x v="24"/>
    <n v="1299"/>
    <n v="2990"/>
    <n v="1691"/>
    <n v="56.555183946488299"/>
    <x v="0"/>
    <n v="0.56999999999999995"/>
    <x v="11"/>
    <n v="180998"/>
    <n v="541184020"/>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x v="547"/>
    <x v="47"/>
    <n v="263"/>
    <n v="699"/>
    <n v="436"/>
    <n v="62.374821173104436"/>
    <x v="0"/>
    <n v="0.62"/>
    <x v="12"/>
    <n v="690"/>
    <n v="482310"/>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BDRVFDKP"/>
    <x v="339"/>
    <x v="22"/>
    <n v="569"/>
    <n v="1000"/>
    <n v="431"/>
    <n v="43.1"/>
    <x v="1"/>
    <n v="0.43"/>
    <x v="5"/>
    <n v="67262"/>
    <n v="67262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340"/>
    <x v="19"/>
    <n v="1999"/>
    <n v="4999"/>
    <n v="3000"/>
    <n v="60.012002400480092"/>
    <x v="0"/>
    <n v="0.6"/>
    <x v="3"/>
    <n v="10689"/>
    <n v="53434311"/>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8TV2P1N8"/>
    <x v="548"/>
    <x v="24"/>
    <n v="1399"/>
    <n v="3990"/>
    <n v="2591"/>
    <n v="64.937343358395992"/>
    <x v="0"/>
    <n v="0.65"/>
    <x v="3"/>
    <n v="141841"/>
    <n v="565945590"/>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x v="549"/>
    <x v="48"/>
    <n v="349"/>
    <n v="1499"/>
    <n v="1150"/>
    <n v="76.717811874583049"/>
    <x v="0"/>
    <n v="0.77"/>
    <x v="4"/>
    <n v="24791"/>
    <n v="37161709"/>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x v="550"/>
    <x v="24"/>
    <n v="149"/>
    <n v="399"/>
    <n v="250"/>
    <n v="62.656641604010019"/>
    <x v="0"/>
    <n v="0.63"/>
    <x v="12"/>
    <n v="21764"/>
    <n v="8683836"/>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1DEWVZ2C"/>
    <x v="343"/>
    <x v="24"/>
    <n v="599"/>
    <n v="999"/>
    <n v="400"/>
    <n v="40.04004004004004"/>
    <x v="1"/>
    <n v="0.4"/>
    <x v="3"/>
    <n v="192587"/>
    <n v="192394413"/>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7PR1CL3S"/>
    <x v="551"/>
    <x v="39"/>
    <n v="1220"/>
    <n v="3990"/>
    <n v="2770"/>
    <n v="69.423558897243112"/>
    <x v="0"/>
    <n v="0.69"/>
    <x v="3"/>
    <n v="107151"/>
    <n v="427532490"/>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9V12K8NT"/>
    <x v="342"/>
    <x v="19"/>
    <n v="1499"/>
    <n v="6990"/>
    <n v="5491"/>
    <n v="78.55507868383404"/>
    <x v="0"/>
    <n v="0.79"/>
    <x v="2"/>
    <n v="21797"/>
    <n v="152361030"/>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s v="B07JQKQ91F"/>
    <x v="552"/>
    <x v="24"/>
    <n v="499"/>
    <n v="999"/>
    <n v="500"/>
    <n v="50.050050050050054"/>
    <x v="0"/>
    <n v="0.5"/>
    <x v="2"/>
    <n v="92995"/>
    <n v="92902005"/>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x v="553"/>
    <x v="32"/>
    <n v="99"/>
    <n v="999"/>
    <n v="900"/>
    <n v="90.090090090090087"/>
    <x v="0"/>
    <n v="0.9"/>
    <x v="3"/>
    <n v="8751"/>
    <n v="8742249"/>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7WG8PDCW"/>
    <x v="347"/>
    <x v="25"/>
    <n v="349"/>
    <n v="1299"/>
    <n v="950"/>
    <n v="73.133179368745189"/>
    <x v="0"/>
    <n v="0.73"/>
    <x v="1"/>
    <n v="14283"/>
    <n v="18553617"/>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1L8ZNWN2"/>
    <x v="554"/>
    <x v="44"/>
    <n v="475"/>
    <n v="1500"/>
    <n v="1025"/>
    <n v="68.333333333333329"/>
    <x v="0"/>
    <n v="0.68"/>
    <x v="0"/>
    <n v="64273"/>
    <n v="96409500"/>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x v="555"/>
    <x v="45"/>
    <n v="269"/>
    <n v="649"/>
    <n v="380"/>
    <n v="58.551617873651772"/>
    <x v="0"/>
    <n v="0.59"/>
    <x v="4"/>
    <n v="54315"/>
    <n v="35250435"/>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x v="556"/>
    <x v="45"/>
    <n v="299"/>
    <n v="599"/>
    <n v="300"/>
    <n v="50.083472454090149"/>
    <x v="0"/>
    <n v="0.5"/>
    <x v="3"/>
    <n v="1597"/>
    <n v="956603"/>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9NVPSCQT"/>
    <x v="355"/>
    <x v="19"/>
    <n v="1599"/>
    <n v="3999"/>
    <n v="2400"/>
    <n v="60.015003750937737"/>
    <x v="0"/>
    <n v="0.6"/>
    <x v="1"/>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9YV4RG4D"/>
    <x v="356"/>
    <x v="19"/>
    <n v="1499"/>
    <n v="7999"/>
    <n v="6500"/>
    <n v="81.260157519689955"/>
    <x v="0"/>
    <n v="0.81"/>
    <x v="0"/>
    <n v="22638"/>
    <n v="181081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7TCN5VR9"/>
    <x v="557"/>
    <x v="24"/>
    <n v="329"/>
    <n v="999"/>
    <n v="670"/>
    <n v="67.067067067067072"/>
    <x v="0"/>
    <n v="0.67"/>
    <x v="2"/>
    <n v="77027"/>
    <n v="76949973"/>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x v="558"/>
    <x v="49"/>
    <n v="549"/>
    <n v="1799"/>
    <n v="1250"/>
    <n v="69.48304613674263"/>
    <x v="0"/>
    <n v="0.69"/>
    <x v="4"/>
    <n v="28829"/>
    <n v="51863371"/>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9YV4MW2T"/>
    <x v="360"/>
    <x v="19"/>
    <n v="2199"/>
    <n v="9999"/>
    <n v="7800"/>
    <n v="78.007800780078014"/>
    <x v="0"/>
    <n v="0.78"/>
    <x v="0"/>
    <n v="29478"/>
    <n v="294750522"/>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s v="B01HJI0FS2"/>
    <x v="559"/>
    <x v="45"/>
    <n v="299"/>
    <n v="650"/>
    <n v="351"/>
    <n v="54"/>
    <x v="0"/>
    <n v="0.54"/>
    <x v="6"/>
    <n v="33176"/>
    <n v="21564400"/>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x v="560"/>
    <x v="50"/>
    <n v="798"/>
    <n v="1995"/>
    <n v="1197"/>
    <n v="60"/>
    <x v="0"/>
    <n v="0.6"/>
    <x v="1"/>
    <n v="68664"/>
    <n v="136984680"/>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7JW9H4J1"/>
    <x v="0"/>
    <x v="0"/>
    <n v="399"/>
    <n v="1099"/>
    <n v="700"/>
    <n v="63.694267515923563"/>
    <x v="0"/>
    <n v="0.64"/>
    <x v="0"/>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14SZO90Y"/>
    <x v="561"/>
    <x v="51"/>
    <n v="266"/>
    <n v="315"/>
    <n v="49"/>
    <n v="15.555555555555555"/>
    <x v="1"/>
    <n v="0.16"/>
    <x v="6"/>
    <n v="28030"/>
    <n v="8829450"/>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x v="562"/>
    <x v="52"/>
    <n v="50"/>
    <n v="50"/>
    <n v="0"/>
    <n v="0"/>
    <x v="1"/>
    <n v="0"/>
    <x v="4"/>
    <n v="5792"/>
    <n v="289600"/>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x v="563"/>
    <x v="53"/>
    <n v="130"/>
    <n v="165"/>
    <n v="35"/>
    <n v="21.212121212121211"/>
    <x v="1"/>
    <n v="0.21"/>
    <x v="2"/>
    <n v="14778"/>
    <n v="2438370"/>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x v="564"/>
    <x v="24"/>
    <n v="449"/>
    <n v="1290"/>
    <n v="841"/>
    <n v="65.193798449612402"/>
    <x v="0"/>
    <n v="0.65"/>
    <x v="3"/>
    <n v="91770"/>
    <n v="118383300"/>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B3N7LR6K"/>
    <x v="367"/>
    <x v="19"/>
    <n v="3999"/>
    <n v="16999"/>
    <n v="13000"/>
    <n v="76.475086769809991"/>
    <x v="0"/>
    <n v="0.76"/>
    <x v="4"/>
    <n v="17162"/>
    <n v="291736838"/>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7QZ3CZ48"/>
    <x v="565"/>
    <x v="24"/>
    <n v="399"/>
    <n v="1290"/>
    <n v="891"/>
    <n v="69.069767441860463"/>
    <x v="0"/>
    <n v="0.69"/>
    <x v="0"/>
    <n v="206"/>
    <n v="265740"/>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x v="566"/>
    <x v="54"/>
    <n v="1399"/>
    <n v="2498"/>
    <n v="1099"/>
    <n v="43.995196156925545"/>
    <x v="1"/>
    <n v="0.44"/>
    <x v="0"/>
    <n v="33717"/>
    <n v="84225066"/>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96MSW6CT"/>
    <x v="2"/>
    <x v="0"/>
    <n v="199"/>
    <n v="999"/>
    <n v="800"/>
    <n v="80.08008008008008"/>
    <x v="0"/>
    <n v="0.8"/>
    <x v="2"/>
    <n v="7928"/>
    <n v="7920072"/>
    <s v="Not quite durable and sturdy,https://m.media-amazon.com/images/W/WEBP_402378-T1/images/I/71rIggrbUCL._SY88.jpg,Working good,https://m.media-amazon.com/images/W/WEBP_402378-T1/images/I/61bKp9YO6wL._SY88.jpg,Product,Very nice product,Working well,It's a really nice product"/>
  </r>
  <r>
    <s v="B09ZQK9X8G"/>
    <x v="368"/>
    <x v="19"/>
    <n v="2998"/>
    <n v="5999"/>
    <n v="3001"/>
    <n v="50.025004167361232"/>
    <x v="0"/>
    <n v="0.5"/>
    <x v="3"/>
    <n v="5179"/>
    <n v="31068821"/>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s v="B08ZJDWTJ1"/>
    <x v="567"/>
    <x v="55"/>
    <n v="4098"/>
    <n v="4999"/>
    <n v="901"/>
    <n v="18.023604720944189"/>
    <x v="1"/>
    <n v="0.18"/>
    <x v="6"/>
    <n v="50810"/>
    <n v="253999190"/>
    <s v="Good one.,gud,Hard disk is good but data cable quality poor,Finalised this product after a lot of research. It works well. Go for it.,Serve the purpose,Good one,Nice product,Still at work."/>
  </r>
  <r>
    <s v="B08FTFXNNB"/>
    <x v="568"/>
    <x v="56"/>
    <n v="499"/>
    <n v="1999"/>
    <n v="1500"/>
    <n v="75.03751875937968"/>
    <x v="0"/>
    <n v="0.75"/>
    <x v="7"/>
    <n v="3369"/>
    <n v="6734631"/>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x v="569"/>
    <x v="45"/>
    <n v="299"/>
    <n v="449"/>
    <n v="150"/>
    <n v="33.4075723830735"/>
    <x v="1"/>
    <n v="0.33"/>
    <x v="12"/>
    <n v="11827"/>
    <n v="5310323"/>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7FXHB6J"/>
    <x v="570"/>
    <x v="54"/>
    <n v="699"/>
    <n v="999"/>
    <n v="300"/>
    <n v="30.03003003003003"/>
    <x v="1"/>
    <n v="0.3"/>
    <x v="12"/>
    <n v="15295"/>
    <n v="15279705"/>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x v="571"/>
    <x v="57"/>
    <n v="799"/>
    <n v="3990"/>
    <n v="3191"/>
    <n v="79.974937343358405"/>
    <x v="0"/>
    <n v="0.8"/>
    <x v="4"/>
    <n v="27139"/>
    <n v="108284610"/>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x v="572"/>
    <x v="24"/>
    <n v="1399"/>
    <n v="5499"/>
    <n v="4100"/>
    <n v="74.559010729223502"/>
    <x v="0"/>
    <n v="0.75"/>
    <x v="2"/>
    <n v="9504"/>
    <n v="52262496"/>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SLMR1K6"/>
    <x v="573"/>
    <x v="44"/>
    <n v="519"/>
    <n v="1350"/>
    <n v="831"/>
    <n v="61.55555555555555"/>
    <x v="0"/>
    <n v="0.62"/>
    <x v="4"/>
    <n v="30058"/>
    <n v="40578300"/>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MQSCJQ1"/>
    <x v="381"/>
    <x v="19"/>
    <n v="2299"/>
    <n v="7990"/>
    <n v="5691"/>
    <n v="71.226533166458069"/>
    <x v="0"/>
    <n v="0.71"/>
    <x v="0"/>
    <n v="69619"/>
    <n v="55625581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2X94QNQ"/>
    <x v="574"/>
    <x v="24"/>
    <n v="1499"/>
    <n v="3990"/>
    <n v="2491"/>
    <n v="62.43107769423559"/>
    <x v="0"/>
    <n v="0.62"/>
    <x v="3"/>
    <n v="109864"/>
    <n v="438357360"/>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x v="575"/>
    <x v="58"/>
    <n v="1295"/>
    <n v="1295"/>
    <n v="0"/>
    <n v="0"/>
    <x v="1"/>
    <n v="0"/>
    <x v="6"/>
    <n v="5760"/>
    <n v="7459200"/>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x v="576"/>
    <x v="59"/>
    <n v="1889"/>
    <n v="5499"/>
    <n v="3610"/>
    <n v="65.64829969085288"/>
    <x v="0"/>
    <n v="0.66"/>
    <x v="0"/>
    <n v="49551"/>
    <n v="272480949"/>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x v="577"/>
    <x v="24"/>
    <n v="455"/>
    <n v="1490"/>
    <n v="1035"/>
    <n v="69.463087248322154"/>
    <x v="0"/>
    <n v="0.69"/>
    <x v="3"/>
    <n v="161677"/>
    <n v="240898730"/>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x v="578"/>
    <x v="60"/>
    <n v="399"/>
    <n v="995"/>
    <n v="596"/>
    <n v="59.899497487437181"/>
    <x v="0"/>
    <n v="0.6"/>
    <x v="2"/>
    <n v="21372"/>
    <n v="21265140"/>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9MT84WV5"/>
    <x v="383"/>
    <x v="22"/>
    <n v="1059"/>
    <n v="3999"/>
    <n v="2940"/>
    <n v="73.518379594898718"/>
    <x v="0"/>
    <n v="0.74"/>
    <x v="4"/>
    <n v="140035"/>
    <n v="559999965"/>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s v="B08Y1TFSP6"/>
    <x v="5"/>
    <x v="0"/>
    <n v="149"/>
    <n v="1000"/>
    <n v="851"/>
    <n v="85.1"/>
    <x v="0"/>
    <n v="0.85"/>
    <x v="2"/>
    <n v="24870"/>
    <n v="24870000"/>
    <s v="It's a good product.,Like,Very good item strong and useful USB cableValue for moneyThanks to amazon and producer,https://m.media-amazon.com/images/I/51112ZRE-1L._SY88.jpg,Good,Nice product and useful product,-,Sturdy but does not support 33w charging"/>
  </r>
  <r>
    <s v="B08CYPB15D"/>
    <x v="579"/>
    <x v="61"/>
    <n v="717"/>
    <n v="761"/>
    <n v="44"/>
    <n v="5.7818659658344282"/>
    <x v="1"/>
    <n v="0.06"/>
    <x v="1"/>
    <n v="7199"/>
    <n v="5478439"/>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0MFPCY5C"/>
    <x v="580"/>
    <x v="62"/>
    <n v="39"/>
    <n v="299"/>
    <n v="260"/>
    <n v="86.956521739130437"/>
    <x v="0"/>
    <n v="0.87"/>
    <x v="12"/>
    <n v="15233"/>
    <n v="4554667"/>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x v="581"/>
    <x v="44"/>
    <n v="889"/>
    <n v="2500"/>
    <n v="1611"/>
    <n v="64.44"/>
    <x v="0"/>
    <n v="0.64"/>
    <x v="4"/>
    <n v="55747"/>
    <n v="139367500"/>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x v="582"/>
    <x v="24"/>
    <n v="1199"/>
    <n v="4999"/>
    <n v="3800"/>
    <n v="76.015203040608128"/>
    <x v="0"/>
    <n v="0.76"/>
    <x v="11"/>
    <n v="14961"/>
    <n v="74790039"/>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x v="583"/>
    <x v="45"/>
    <n v="569"/>
    <n v="1299"/>
    <n v="730"/>
    <n v="56.197074672825252"/>
    <x v="0"/>
    <n v="0.56000000000000005"/>
    <x v="5"/>
    <n v="9275"/>
    <n v="12048225"/>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x v="584"/>
    <x v="24"/>
    <n v="1499"/>
    <n v="8999"/>
    <n v="7500"/>
    <n v="83.342593621513501"/>
    <x v="0"/>
    <n v="0.83"/>
    <x v="7"/>
    <n v="28324"/>
    <n v="254887676"/>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x v="585"/>
    <x v="51"/>
    <n v="149"/>
    <n v="180"/>
    <n v="31"/>
    <n v="17.222222222222221"/>
    <x v="1"/>
    <n v="0.17"/>
    <x v="5"/>
    <n v="644"/>
    <n v="115920"/>
    <s v="Use Remote Car... Wall Watches... and Other...,Batteries are as usual nice,Good,Mrp 180Got it for 112/-Best deal,Good,Got it on high discounts n works really well compared to other batteries.,Value for money,Dislike"/>
  </r>
  <r>
    <s v="B0819HZPXL"/>
    <x v="586"/>
    <x v="63"/>
    <n v="399"/>
    <n v="549"/>
    <n v="150"/>
    <n v="27.322404371584703"/>
    <x v="1"/>
    <n v="0.27"/>
    <x v="5"/>
    <n v="18139"/>
    <n v="9958311"/>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x v="587"/>
    <x v="64"/>
    <n v="191"/>
    <n v="225"/>
    <n v="34"/>
    <n v="15.111111111111111"/>
    <x v="1"/>
    <n v="0.15"/>
    <x v="5"/>
    <n v="7203"/>
    <n v="1620675"/>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x v="588"/>
    <x v="65"/>
    <n v="129"/>
    <n v="999"/>
    <n v="870"/>
    <n v="87.087087087087085"/>
    <x v="0"/>
    <n v="0.87"/>
    <x v="0"/>
    <n v="491"/>
    <n v="490509"/>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x v="589"/>
    <x v="66"/>
    <n v="199"/>
    <n v="599"/>
    <n v="400"/>
    <n v="66.777963272120203"/>
    <x v="0"/>
    <n v="0.67"/>
    <x v="6"/>
    <n v="13568"/>
    <n v="8127232"/>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x v="590"/>
    <x v="24"/>
    <n v="999"/>
    <n v="4499"/>
    <n v="3500"/>
    <n v="77.795065570126695"/>
    <x v="0"/>
    <n v="0.78"/>
    <x v="11"/>
    <n v="3390"/>
    <n v="15251610"/>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x v="591"/>
    <x v="24"/>
    <n v="899"/>
    <n v="4499"/>
    <n v="3600"/>
    <n v="80.017781729273167"/>
    <x v="0"/>
    <n v="0.8"/>
    <x v="11"/>
    <n v="103052"/>
    <n v="463630948"/>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0AXHBBXU"/>
    <x v="592"/>
    <x v="58"/>
    <n v="522"/>
    <n v="550"/>
    <n v="28"/>
    <n v="5.0909090909090908"/>
    <x v="1"/>
    <n v="0.05"/>
    <x v="5"/>
    <n v="12179"/>
    <n v="6698450"/>
    <s v="Good,I use this to solve my numericals and its good.,Excellent tool for kids in learning,A quality product,Good product,Product is amazing and less weight good use of it and u can go for it,Good,https://m.media-amazon.com/images/I/61uctVLMIjL._SY88.jpg"/>
  </r>
  <r>
    <s v="B08MCD9JFY"/>
    <x v="593"/>
    <x v="67"/>
    <n v="799"/>
    <n v="1999"/>
    <n v="1200"/>
    <n v="60.030015007503756"/>
    <x v="0"/>
    <n v="0.6"/>
    <x v="11"/>
    <n v="12958"/>
    <n v="25903042"/>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x v="594"/>
    <x v="45"/>
    <n v="681"/>
    <n v="1199"/>
    <n v="518"/>
    <n v="43.202668890742288"/>
    <x v="1"/>
    <n v="0.43"/>
    <x v="0"/>
    <n v="8258"/>
    <n v="9901342"/>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x v="595"/>
    <x v="68"/>
    <n v="1199"/>
    <n v="3490"/>
    <n v="2291"/>
    <n v="65.644699140401144"/>
    <x v="0"/>
    <n v="0.66"/>
    <x v="3"/>
    <n v="11716"/>
    <n v="40888840"/>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x v="596"/>
    <x v="69"/>
    <n v="2499"/>
    <n v="4999"/>
    <n v="2500"/>
    <n v="50.010002000400078"/>
    <x v="0"/>
    <n v="0.5"/>
    <x v="5"/>
    <n v="35024"/>
    <n v="175084976"/>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x v="597"/>
    <x v="70"/>
    <n v="1799"/>
    <n v="4999"/>
    <n v="3200"/>
    <n v="64.0128025605121"/>
    <x v="0"/>
    <n v="0.64"/>
    <x v="3"/>
    <n v="55192"/>
    <n v="275904808"/>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x v="598"/>
    <x v="24"/>
    <n v="429"/>
    <n v="599"/>
    <n v="170"/>
    <n v="28.380634390651082"/>
    <x v="1"/>
    <n v="0.28000000000000003"/>
    <x v="3"/>
    <n v="119466"/>
    <n v="71560134"/>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x v="599"/>
    <x v="46"/>
    <n v="100"/>
    <n v="499"/>
    <n v="399"/>
    <n v="79.959919839679358"/>
    <x v="0"/>
    <n v="0.8"/>
    <x v="12"/>
    <n v="9638"/>
    <n v="4809362"/>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x v="600"/>
    <x v="49"/>
    <n v="329"/>
    <n v="399"/>
    <n v="70"/>
    <n v="17.543859649122805"/>
    <x v="1"/>
    <n v="0.18"/>
    <x v="9"/>
    <n v="33735"/>
    <n v="13460265"/>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79Y6JZC8"/>
    <x v="601"/>
    <x v="45"/>
    <n v="139"/>
    <n v="299"/>
    <n v="160"/>
    <n v="53.511705685618729"/>
    <x v="0"/>
    <n v="0.54"/>
    <x v="11"/>
    <n v="3044"/>
    <n v="910156"/>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x v="602"/>
    <x v="39"/>
    <n v="1199"/>
    <n v="2499"/>
    <n v="1300"/>
    <n v="52.020808323329334"/>
    <x v="0"/>
    <n v="0.52"/>
    <x v="1"/>
    <n v="33584"/>
    <n v="83926416"/>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x v="603"/>
    <x v="71"/>
    <n v="1049"/>
    <n v="2299"/>
    <n v="1250"/>
    <n v="54.371465854719446"/>
    <x v="0"/>
    <n v="0.54"/>
    <x v="2"/>
    <n v="1779"/>
    <n v="4089921"/>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8MTCKDYN"/>
    <x v="406"/>
    <x v="33"/>
    <n v="119"/>
    <n v="299"/>
    <n v="180"/>
    <n v="60.200668896321076"/>
    <x v="0"/>
    <n v="0.6"/>
    <x v="3"/>
    <n v="5999"/>
    <n v="1793701"/>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s v="B00LVMTA2A"/>
    <x v="604"/>
    <x v="72"/>
    <n v="225"/>
    <n v="250"/>
    <n v="25"/>
    <n v="10"/>
    <x v="1"/>
    <n v="0.1"/>
    <x v="5"/>
    <n v="26556"/>
    <n v="6639000"/>
    <s v="Made in Indonesia, (thankfully not China).,Good for long use of remote,üëè,Battery works as replacement,Serves the purpose, Good seller, Good battery life,Good. Worked for my Ertiga Car Key remote,Working good,Works flawlessly. Good Battery Backup:Good packaging."/>
  </r>
  <r>
    <s v="B07TR5HSR9"/>
    <x v="605"/>
    <x v="47"/>
    <n v="656"/>
    <n v="1499"/>
    <n v="843"/>
    <n v="56.237491661107406"/>
    <x v="0"/>
    <n v="0.56000000000000005"/>
    <x v="4"/>
    <n v="25903"/>
    <n v="38828597"/>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x v="606"/>
    <x v="44"/>
    <n v="1109"/>
    <n v="2800"/>
    <n v="1691"/>
    <n v="60.392857142857146"/>
    <x v="0"/>
    <n v="0.6"/>
    <x v="4"/>
    <n v="53464"/>
    <n v="149699200"/>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96VF5YYF"/>
    <x v="403"/>
    <x v="19"/>
    <n v="2999"/>
    <n v="7990"/>
    <n v="4991"/>
    <n v="62.465581977471842"/>
    <x v="0"/>
    <n v="0.62"/>
    <x v="3"/>
    <n v="48448"/>
    <n v="387099520"/>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8QJJCY2Q"/>
    <x v="607"/>
    <x v="65"/>
    <n v="169"/>
    <n v="299"/>
    <n v="130"/>
    <n v="43.478260869565219"/>
    <x v="1"/>
    <n v="0.43"/>
    <x v="5"/>
    <n v="5176"/>
    <n v="1547624"/>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x v="608"/>
    <x v="61"/>
    <n v="309"/>
    <n v="404"/>
    <n v="95"/>
    <n v="23.514851485148512"/>
    <x v="1"/>
    <n v="0.24"/>
    <x v="5"/>
    <n v="8614"/>
    <n v="3480056"/>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x v="609"/>
    <x v="39"/>
    <n v="599"/>
    <n v="1399"/>
    <n v="800"/>
    <n v="57.183702644746248"/>
    <x v="0"/>
    <n v="0.56999999999999995"/>
    <x v="11"/>
    <n v="60026"/>
    <n v="83976374"/>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x v="610"/>
    <x v="49"/>
    <n v="299"/>
    <n v="599"/>
    <n v="300"/>
    <n v="50.083472454090149"/>
    <x v="0"/>
    <n v="0.5"/>
    <x v="11"/>
    <n v="3066"/>
    <n v="1836534"/>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x v="611"/>
    <x v="47"/>
    <n v="449"/>
    <n v="999"/>
    <n v="550"/>
    <n v="55.055055055055057"/>
    <x v="0"/>
    <n v="0.55000000000000004"/>
    <x v="1"/>
    <n v="2102"/>
    <n v="2099898"/>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x v="612"/>
    <x v="45"/>
    <n v="799"/>
    <n v="1295"/>
    <n v="496"/>
    <n v="38.301158301158303"/>
    <x v="1"/>
    <n v="0.38"/>
    <x v="5"/>
    <n v="34852"/>
    <n v="45133340"/>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7KSMBL2H"/>
    <x v="12"/>
    <x v="2"/>
    <n v="219"/>
    <n v="700"/>
    <n v="481"/>
    <n v="68.714285714285722"/>
    <x v="0"/>
    <n v="0.69"/>
    <x v="5"/>
    <n v="426972"/>
    <n v="2988804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0LZLQ624"/>
    <x v="613"/>
    <x v="73"/>
    <n v="157"/>
    <n v="160"/>
    <n v="3"/>
    <n v="1.875"/>
    <x v="1"/>
    <n v="0.02"/>
    <x v="6"/>
    <n v="8618"/>
    <n v="1378880"/>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9GB5B4BK"/>
    <x v="614"/>
    <x v="45"/>
    <n v="599"/>
    <n v="899"/>
    <n v="300"/>
    <n v="33.370411568409338"/>
    <x v="1"/>
    <n v="0.33"/>
    <x v="1"/>
    <n v="4018"/>
    <n v="3612182"/>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x v="615"/>
    <x v="74"/>
    <n v="479"/>
    <n v="599"/>
    <n v="120"/>
    <n v="20.033388981636062"/>
    <x v="1"/>
    <n v="0.2"/>
    <x v="4"/>
    <n v="11687"/>
    <n v="7000513"/>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9PL79D2X"/>
    <x v="616"/>
    <x v="24"/>
    <n v="1598"/>
    <n v="2990"/>
    <n v="1392"/>
    <n v="46.555183946488292"/>
    <x v="1"/>
    <n v="0.47"/>
    <x v="11"/>
    <n v="11015"/>
    <n v="32934850"/>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x v="617"/>
    <x v="75"/>
    <n v="599"/>
    <n v="899"/>
    <n v="300"/>
    <n v="33.370411568409338"/>
    <x v="1"/>
    <n v="0.33"/>
    <x v="4"/>
    <n v="95116"/>
    <n v="85509284"/>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4PJSSQ1"/>
    <x v="618"/>
    <x v="44"/>
    <n v="1299"/>
    <n v="3000"/>
    <n v="1701"/>
    <n v="56.699999999999996"/>
    <x v="0"/>
    <n v="0.56999999999999995"/>
    <x v="4"/>
    <n v="23022"/>
    <n v="69066000"/>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R25DP7"/>
    <x v="426"/>
    <x v="19"/>
    <n v="1599"/>
    <n v="4999"/>
    <n v="3400"/>
    <n v="68.013602720544114"/>
    <x v="0"/>
    <n v="0.68"/>
    <x v="1"/>
    <n v="67951"/>
    <n v="339687049"/>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s v="B097C564GC"/>
    <x v="619"/>
    <x v="76"/>
    <n v="294"/>
    <n v="4999"/>
    <n v="4705"/>
    <n v="94.118823764752946"/>
    <x v="0"/>
    <n v="0.94"/>
    <x v="4"/>
    <n v="4426"/>
    <n v="22125574"/>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x v="620"/>
    <x v="61"/>
    <n v="828"/>
    <n v="861"/>
    <n v="33"/>
    <n v="3.8327526132404177"/>
    <x v="1"/>
    <n v="0.04"/>
    <x v="0"/>
    <n v="4567"/>
    <n v="3932187"/>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x v="621"/>
    <x v="39"/>
    <n v="745"/>
    <n v="795"/>
    <n v="50"/>
    <n v="6.2893081761006293"/>
    <x v="1"/>
    <n v="0.06"/>
    <x v="1"/>
    <n v="13797"/>
    <n v="10968615"/>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x v="622"/>
    <x v="77"/>
    <n v="1549"/>
    <n v="2495"/>
    <n v="946"/>
    <n v="37.915831663326657"/>
    <x v="1"/>
    <n v="0.38"/>
    <x v="5"/>
    <n v="15137"/>
    <n v="37766815"/>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A0VCJPI"/>
    <x v="623"/>
    <x v="59"/>
    <n v="1469"/>
    <n v="2499"/>
    <n v="1030"/>
    <n v="41.216486594637857"/>
    <x v="1"/>
    <n v="0.41"/>
    <x v="0"/>
    <n v="156638"/>
    <n v="391438362"/>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x v="624"/>
    <x v="78"/>
    <n v="198"/>
    <n v="800"/>
    <n v="602"/>
    <n v="75.25"/>
    <x v="0"/>
    <n v="0.75"/>
    <x v="3"/>
    <n v="9344"/>
    <n v="7475200"/>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x v="625"/>
    <x v="79"/>
    <n v="549"/>
    <n v="549"/>
    <n v="0"/>
    <n v="0"/>
    <x v="1"/>
    <n v="0"/>
    <x v="6"/>
    <n v="4875"/>
    <n v="2676375"/>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B3MWYCHQ"/>
    <x v="446"/>
    <x v="19"/>
    <n v="2999"/>
    <n v="9999"/>
    <n v="7000"/>
    <n v="70.007000700070009"/>
    <x v="0"/>
    <n v="0.7"/>
    <x v="0"/>
    <n v="20881"/>
    <n v="208789119"/>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DG9VNWB"/>
    <x v="626"/>
    <x v="19"/>
    <n v="12000"/>
    <n v="29999"/>
    <n v="17999"/>
    <n v="59.998666622220739"/>
    <x v="0"/>
    <n v="0.6"/>
    <x v="4"/>
    <n v="4744"/>
    <n v="142315256"/>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x v="627"/>
    <x v="24"/>
    <n v="1299"/>
    <n v="3499"/>
    <n v="2200"/>
    <n v="62.875107173478142"/>
    <x v="0"/>
    <n v="0.63"/>
    <x v="2"/>
    <n v="12452"/>
    <n v="43569548"/>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x v="628"/>
    <x v="51"/>
    <n v="269"/>
    <n v="315"/>
    <n v="46"/>
    <n v="14.603174603174605"/>
    <x v="1"/>
    <n v="0.15"/>
    <x v="6"/>
    <n v="17810"/>
    <n v="5610150"/>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x v="629"/>
    <x v="24"/>
    <n v="799"/>
    <n v="1499"/>
    <n v="700"/>
    <n v="46.697798532354902"/>
    <x v="1"/>
    <n v="0.47"/>
    <x v="3"/>
    <n v="53648"/>
    <n v="80418352"/>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x v="630"/>
    <x v="80"/>
    <n v="6299"/>
    <n v="13750"/>
    <n v="7451"/>
    <n v="54.189090909090908"/>
    <x v="0"/>
    <n v="0.54"/>
    <x v="0"/>
    <n v="2014"/>
    <n v="27692500"/>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x v="631"/>
    <x v="81"/>
    <n v="59"/>
    <n v="59"/>
    <n v="0"/>
    <n v="0"/>
    <x v="1"/>
    <n v="0"/>
    <x v="11"/>
    <n v="5958"/>
    <n v="351522"/>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x v="632"/>
    <x v="25"/>
    <n v="571"/>
    <n v="999"/>
    <n v="428"/>
    <n v="42.842842842842842"/>
    <x v="1"/>
    <n v="0.43"/>
    <x v="4"/>
    <n v="38221"/>
    <n v="38182779"/>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x v="633"/>
    <x v="71"/>
    <n v="549"/>
    <n v="999"/>
    <n v="450"/>
    <n v="45.045045045045043"/>
    <x v="1"/>
    <n v="0.45"/>
    <x v="2"/>
    <n v="64705"/>
    <n v="64640295"/>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7KR5P3YD"/>
    <x v="634"/>
    <x v="54"/>
    <n v="448"/>
    <n v="699"/>
    <n v="251"/>
    <n v="35.908440629470675"/>
    <x v="1"/>
    <n v="0.36"/>
    <x v="2"/>
    <n v="17348"/>
    <n v="12126252"/>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x v="635"/>
    <x v="24"/>
    <n v="1499"/>
    <n v="2999"/>
    <n v="1500"/>
    <n v="50.016672224074689"/>
    <x v="0"/>
    <n v="0.5"/>
    <x v="7"/>
    <n v="87798"/>
    <n v="263306202"/>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x v="636"/>
    <x v="82"/>
    <n v="299"/>
    <n v="499"/>
    <n v="200"/>
    <n v="40.080160320641284"/>
    <x v="1"/>
    <n v="0.4"/>
    <x v="0"/>
    <n v="24432"/>
    <n v="12191568"/>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x v="637"/>
    <x v="44"/>
    <n v="579"/>
    <n v="1400"/>
    <n v="821"/>
    <n v="58.642857142857139"/>
    <x v="0"/>
    <n v="0.59"/>
    <x v="4"/>
    <n v="189104"/>
    <n v="264745600"/>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x v="638"/>
    <x v="83"/>
    <n v="2499"/>
    <n v="3299"/>
    <n v="800"/>
    <n v="24.249772658381328"/>
    <x v="1"/>
    <n v="0.24"/>
    <x v="0"/>
    <n v="93112"/>
    <n v="307176488"/>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x v="639"/>
    <x v="24"/>
    <n v="1199"/>
    <n v="5999"/>
    <n v="4800"/>
    <n v="80.013335555925991"/>
    <x v="0"/>
    <n v="0.8"/>
    <x v="2"/>
    <n v="47521"/>
    <n v="285078479"/>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x v="640"/>
    <x v="74"/>
    <n v="399"/>
    <n v="499"/>
    <n v="100"/>
    <n v="20.040080160320642"/>
    <x v="1"/>
    <n v="0.2"/>
    <x v="4"/>
    <n v="27201"/>
    <n v="13573299"/>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03L62T7W"/>
    <x v="641"/>
    <x v="45"/>
    <n v="279"/>
    <n v="375"/>
    <n v="96"/>
    <n v="25.6"/>
    <x v="1"/>
    <n v="0.26"/>
    <x v="4"/>
    <n v="31534"/>
    <n v="11825250"/>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x v="642"/>
    <x v="19"/>
    <n v="2499"/>
    <n v="4999"/>
    <n v="2500"/>
    <n v="50.010002000400078"/>
    <x v="0"/>
    <n v="0.5"/>
    <x v="2"/>
    <n v="7571"/>
    <n v="37847429"/>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x v="643"/>
    <x v="73"/>
    <n v="137"/>
    <n v="160"/>
    <n v="23"/>
    <n v="14.374999999999998"/>
    <x v="1"/>
    <n v="0.14000000000000001"/>
    <x v="5"/>
    <n v="6537"/>
    <n v="1045920"/>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0NNQMYNE"/>
    <x v="644"/>
    <x v="66"/>
    <n v="299"/>
    <n v="499"/>
    <n v="200"/>
    <n v="40.080160320641284"/>
    <x v="1"/>
    <n v="0.4"/>
    <x v="6"/>
    <n v="21010"/>
    <n v="10483990"/>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x v="645"/>
    <x v="24"/>
    <n v="1799"/>
    <n v="3999"/>
    <n v="2200"/>
    <n v="55.013753438359593"/>
    <x v="0"/>
    <n v="0.55000000000000004"/>
    <x v="2"/>
    <n v="3517"/>
    <n v="14064483"/>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x v="646"/>
    <x v="71"/>
    <n v="1999"/>
    <n v="2999"/>
    <n v="1000"/>
    <n v="33.344448149383126"/>
    <x v="1"/>
    <n v="0.33"/>
    <x v="4"/>
    <n v="63899"/>
    <n v="191633101"/>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7Z3K96FR"/>
    <x v="647"/>
    <x v="84"/>
    <n v="399"/>
    <n v="1499"/>
    <n v="1100"/>
    <n v="73.382254836557706"/>
    <x v="0"/>
    <n v="0.73"/>
    <x v="3"/>
    <n v="5730"/>
    <n v="8589270"/>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x v="648"/>
    <x v="85"/>
    <n v="1699"/>
    <n v="3999"/>
    <n v="2300"/>
    <n v="57.514378594648662"/>
    <x v="0"/>
    <n v="0.57999999999999996"/>
    <x v="0"/>
    <n v="25488"/>
    <n v="101926512"/>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x v="649"/>
    <x v="45"/>
    <n v="699"/>
    <n v="995"/>
    <n v="296"/>
    <n v="29.748743718592962"/>
    <x v="1"/>
    <n v="0.3"/>
    <x v="6"/>
    <n v="54405"/>
    <n v="54132975"/>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1HGCLUH6"/>
    <x v="650"/>
    <x v="69"/>
    <n v="1149"/>
    <n v="1699"/>
    <n v="550"/>
    <n v="32.371983519717482"/>
    <x v="1"/>
    <n v="0.32"/>
    <x v="0"/>
    <n v="122478"/>
    <n v="208090122"/>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x v="651"/>
    <x v="54"/>
    <n v="1495"/>
    <n v="1995"/>
    <n v="500"/>
    <n v="25.062656641604008"/>
    <x v="1"/>
    <n v="0.25"/>
    <x v="4"/>
    <n v="7241"/>
    <n v="14445795"/>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x v="652"/>
    <x v="47"/>
    <n v="849"/>
    <n v="4999"/>
    <n v="4150"/>
    <n v="83.016603320664132"/>
    <x v="0"/>
    <n v="0.83"/>
    <x v="1"/>
    <n v="20457"/>
    <n v="102264543"/>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x v="653"/>
    <x v="86"/>
    <n v="440"/>
    <n v="440"/>
    <n v="0"/>
    <n v="0"/>
    <x v="1"/>
    <n v="0"/>
    <x v="6"/>
    <n v="8610"/>
    <n v="3788400"/>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9Z28BQZT"/>
    <x v="654"/>
    <x v="47"/>
    <n v="599"/>
    <n v="3999"/>
    <n v="3400"/>
    <n v="85.021255313828462"/>
    <x v="0"/>
    <n v="0.85"/>
    <x v="2"/>
    <n v="1087"/>
    <n v="4346913"/>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x v="655"/>
    <x v="76"/>
    <n v="149"/>
    <n v="399"/>
    <n v="250"/>
    <n v="62.656641604010019"/>
    <x v="0"/>
    <n v="0.63"/>
    <x v="1"/>
    <n v="1540"/>
    <n v="614460"/>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x v="656"/>
    <x v="46"/>
    <n v="289"/>
    <n v="999"/>
    <n v="710"/>
    <n v="71.071071071071074"/>
    <x v="0"/>
    <n v="0.71"/>
    <x v="3"/>
    <n v="401"/>
    <n v="400599"/>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x v="657"/>
    <x v="87"/>
    <n v="179"/>
    <n v="499"/>
    <n v="320"/>
    <n v="64.128256513026045"/>
    <x v="0"/>
    <n v="0.64"/>
    <x v="10"/>
    <n v="9385"/>
    <n v="4683115"/>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x v="658"/>
    <x v="19"/>
    <n v="1499"/>
    <n v="4999"/>
    <n v="3500"/>
    <n v="70.014002800560121"/>
    <x v="0"/>
    <n v="0.7"/>
    <x v="1"/>
    <n v="92588"/>
    <n v="462847412"/>
    <s v="I really like this product. Gifted to my sister, and she likes it,Great ‚åö,Good product,Nice üëç,Thik hai,In this price range it's ok product,Color so nice..I loved it,Need some more features:("/>
  </r>
  <r>
    <s v="B08VRMK55F"/>
    <x v="659"/>
    <x v="24"/>
    <n v="399"/>
    <n v="699"/>
    <n v="300"/>
    <n v="42.918454935622321"/>
    <x v="1"/>
    <n v="0.43"/>
    <x v="10"/>
    <n v="3454"/>
    <n v="2414346"/>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x v="660"/>
    <x v="63"/>
    <n v="599"/>
    <n v="799"/>
    <n v="200"/>
    <n v="25.031289111389238"/>
    <x v="1"/>
    <n v="0.25"/>
    <x v="4"/>
    <n v="15790"/>
    <n v="12616210"/>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x v="661"/>
    <x v="88"/>
    <n v="949"/>
    <n v="2000"/>
    <n v="1051"/>
    <n v="52.55"/>
    <x v="0"/>
    <n v="0.53"/>
    <x v="2"/>
    <n v="14969"/>
    <n v="29938000"/>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x v="662"/>
    <x v="19"/>
    <n v="2499"/>
    <n v="9999"/>
    <n v="7500"/>
    <n v="75.00750075007501"/>
    <x v="0"/>
    <n v="0.75"/>
    <x v="3"/>
    <n v="42139"/>
    <n v="421347861"/>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x v="663"/>
    <x v="51"/>
    <n v="159"/>
    <n v="180"/>
    <n v="21"/>
    <n v="11.666666666666666"/>
    <x v="1"/>
    <n v="0.12"/>
    <x v="4"/>
    <n v="989"/>
    <n v="178020"/>
    <s v="Nive,very good batteries received,Like,Good product, Good seller,Durable life,Great productAnd good packageNo damage,Good,Value for money. Delivered timely. Go for it."/>
  </r>
  <r>
    <s v="B0B2DD66GS"/>
    <x v="664"/>
    <x v="22"/>
    <n v="1329"/>
    <n v="2900"/>
    <n v="1571"/>
    <n v="54.172413793103445"/>
    <x v="0"/>
    <n v="0.54"/>
    <x v="6"/>
    <n v="19624"/>
    <n v="56909600"/>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x v="665"/>
    <x v="87"/>
    <n v="570"/>
    <n v="999"/>
    <n v="429"/>
    <n v="42.942942942942942"/>
    <x v="1"/>
    <n v="0.43"/>
    <x v="0"/>
    <n v="3201"/>
    <n v="3197799"/>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x v="666"/>
    <x v="89"/>
    <n v="899"/>
    <n v="1999"/>
    <n v="1100"/>
    <n v="55.027513756878442"/>
    <x v="0"/>
    <n v="0.55000000000000004"/>
    <x v="3"/>
    <n v="30469"/>
    <n v="60907531"/>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x v="667"/>
    <x v="90"/>
    <n v="449"/>
    <n v="999"/>
    <n v="550"/>
    <n v="55.055055055055057"/>
    <x v="0"/>
    <n v="0.55000000000000004"/>
    <x v="5"/>
    <n v="9940"/>
    <n v="9930060"/>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x v="668"/>
    <x v="91"/>
    <n v="549"/>
    <n v="999"/>
    <n v="450"/>
    <n v="45.045045045045043"/>
    <x v="1"/>
    <n v="0.45"/>
    <x v="4"/>
    <n v="7758"/>
    <n v="7750242"/>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x v="669"/>
    <x v="69"/>
    <n v="1529"/>
    <n v="2399"/>
    <n v="870"/>
    <n v="36.265110462692789"/>
    <x v="1"/>
    <n v="0.36"/>
    <x v="4"/>
    <n v="68409"/>
    <n v="164113191"/>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x v="670"/>
    <x v="92"/>
    <n v="100"/>
    <n v="100"/>
    <n v="0"/>
    <n v="0"/>
    <x v="1"/>
    <n v="0"/>
    <x v="4"/>
    <n v="3095"/>
    <n v="309500"/>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x v="671"/>
    <x v="48"/>
    <n v="299"/>
    <n v="1499"/>
    <n v="1200"/>
    <n v="80.053368912608406"/>
    <x v="0"/>
    <n v="0.8"/>
    <x v="0"/>
    <n v="903"/>
    <n v="1353597"/>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x v="672"/>
    <x v="54"/>
    <n v="1295"/>
    <n v="1795"/>
    <n v="500"/>
    <n v="27.855153203342621"/>
    <x v="1"/>
    <n v="0.28000000000000003"/>
    <x v="3"/>
    <n v="25771"/>
    <n v="46258945"/>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x v="673"/>
    <x v="24"/>
    <n v="699"/>
    <n v="999"/>
    <n v="300"/>
    <n v="30.03003003003003"/>
    <x v="1"/>
    <n v="0.3"/>
    <x v="3"/>
    <n v="273189"/>
    <n v="272915811"/>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x v="674"/>
    <x v="93"/>
    <n v="252"/>
    <n v="315"/>
    <n v="63"/>
    <n v="20"/>
    <x v="1"/>
    <n v="0.2"/>
    <x v="6"/>
    <n v="3785"/>
    <n v="1192275"/>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x v="675"/>
    <x v="51"/>
    <n v="190"/>
    <n v="220"/>
    <n v="30"/>
    <n v="13.636363636363635"/>
    <x v="1"/>
    <n v="0.14000000000000001"/>
    <x v="5"/>
    <n v="2866"/>
    <n v="630520"/>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x v="676"/>
    <x v="54"/>
    <n v="1299"/>
    <n v="1599"/>
    <n v="300"/>
    <n v="18.761726078799249"/>
    <x v="1"/>
    <n v="0.19"/>
    <x v="4"/>
    <n v="27223"/>
    <n v="43529577"/>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x v="677"/>
    <x v="44"/>
    <n v="729"/>
    <n v="1650"/>
    <n v="921"/>
    <n v="55.81818181818182"/>
    <x v="0"/>
    <n v="0.56000000000000005"/>
    <x v="4"/>
    <n v="82356"/>
    <n v="135887400"/>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x v="678"/>
    <x v="94"/>
    <n v="480"/>
    <n v="600"/>
    <n v="120"/>
    <n v="20"/>
    <x v="1"/>
    <n v="0.2"/>
    <x v="4"/>
    <n v="5719"/>
    <n v="3431400"/>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949SBKMP"/>
    <x v="464"/>
    <x v="19"/>
    <n v="1799"/>
    <n v="6990"/>
    <n v="5191"/>
    <n v="74.263233190271819"/>
    <x v="0"/>
    <n v="0.74"/>
    <x v="1"/>
    <n v="26880"/>
    <n v="187891200"/>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s v="B08YD264ZS"/>
    <x v="679"/>
    <x v="47"/>
    <n v="999"/>
    <n v="2499"/>
    <n v="1500"/>
    <n v="60.024009603841534"/>
    <x v="0"/>
    <n v="0.6"/>
    <x v="4"/>
    <n v="1690"/>
    <n v="4223310"/>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0GZLB57U"/>
    <x v="680"/>
    <x v="95"/>
    <n v="238"/>
    <n v="699"/>
    <n v="461"/>
    <n v="65.951359084406292"/>
    <x v="0"/>
    <n v="0.66"/>
    <x v="5"/>
    <n v="8372"/>
    <n v="5852028"/>
    <s v="Using since last  two weeks  .,Good,Good, nice, worth it, perfect,Does its job, the build quality of the wire is good nothing to complain about.,Good quality product works well.,Reasonable price, good quality.,wao wao super speed fast asf,"/>
  </r>
  <r>
    <s v="B07V82W5CN"/>
    <x v="681"/>
    <x v="54"/>
    <n v="1349"/>
    <n v="2198"/>
    <n v="849"/>
    <n v="38.626023657870789"/>
    <x v="1"/>
    <n v="0.39"/>
    <x v="1"/>
    <n v="7113"/>
    <n v="15634374"/>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8HD7JQHX"/>
    <x v="682"/>
    <x v="88"/>
    <n v="199"/>
    <n v="499"/>
    <n v="300"/>
    <n v="60.120240480961925"/>
    <x v="0"/>
    <n v="0.6"/>
    <x v="8"/>
    <n v="2804"/>
    <n v="1399196"/>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x v="683"/>
    <x v="24"/>
    <n v="1999"/>
    <n v="9999"/>
    <n v="8000"/>
    <n v="80.008000800079998"/>
    <x v="0"/>
    <n v="0.8"/>
    <x v="7"/>
    <n v="1986"/>
    <n v="19858014"/>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x v="684"/>
    <x v="31"/>
    <n v="99"/>
    <n v="499"/>
    <n v="400"/>
    <n v="80.160320641282567"/>
    <x v="0"/>
    <n v="0.8"/>
    <x v="3"/>
    <n v="2451"/>
    <n v="1223049"/>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x v="685"/>
    <x v="45"/>
    <n v="499"/>
    <n v="1000"/>
    <n v="501"/>
    <n v="50.1"/>
    <x v="0"/>
    <n v="0.5"/>
    <x v="15"/>
    <n v="23"/>
    <n v="23000"/>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x v="686"/>
    <x v="96"/>
    <n v="1792"/>
    <n v="3500"/>
    <n v="1708"/>
    <n v="48.8"/>
    <x v="1"/>
    <n v="0.49"/>
    <x v="6"/>
    <n v="26194"/>
    <n v="91679000"/>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x v="687"/>
    <x v="97"/>
    <n v="3299"/>
    <n v="4100"/>
    <n v="801"/>
    <n v="19.536585365853661"/>
    <x v="1"/>
    <n v="0.2"/>
    <x v="2"/>
    <n v="15783"/>
    <n v="64710300"/>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x v="688"/>
    <x v="93"/>
    <n v="125"/>
    <n v="180"/>
    <n v="55"/>
    <n v="30.555555555555557"/>
    <x v="1"/>
    <n v="0.31"/>
    <x v="5"/>
    <n v="8053"/>
    <n v="1449540"/>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x v="689"/>
    <x v="45"/>
    <n v="399"/>
    <n v="1190"/>
    <n v="791"/>
    <n v="66.470588235294116"/>
    <x v="0"/>
    <n v="0.66"/>
    <x v="3"/>
    <n v="2809"/>
    <n v="3342710"/>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x v="690"/>
    <x v="24"/>
    <n v="1199"/>
    <n v="7999"/>
    <n v="6800"/>
    <n v="85.010626328291039"/>
    <x v="0"/>
    <n v="0.85"/>
    <x v="9"/>
    <n v="25910"/>
    <n v="207254090"/>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x v="691"/>
    <x v="46"/>
    <n v="235"/>
    <n v="1599"/>
    <n v="1364"/>
    <n v="85.30331457160726"/>
    <x v="0"/>
    <n v="0.85"/>
    <x v="11"/>
    <n v="1173"/>
    <n v="1875627"/>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x v="692"/>
    <x v="47"/>
    <n v="549"/>
    <n v="1999"/>
    <n v="1450"/>
    <n v="72.536268134067043"/>
    <x v="0"/>
    <n v="0.73"/>
    <x v="9"/>
    <n v="6422"/>
    <n v="12837578"/>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x v="693"/>
    <x v="81"/>
    <n v="89"/>
    <n v="99"/>
    <n v="10"/>
    <n v="10.1010101010101"/>
    <x v="1"/>
    <n v="0.1"/>
    <x v="0"/>
    <n v="241"/>
    <n v="23859"/>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8R25TGC"/>
    <x v="694"/>
    <x v="24"/>
    <n v="1299"/>
    <n v="2999"/>
    <n v="1700"/>
    <n v="56.685561853951313"/>
    <x v="0"/>
    <n v="0.56999999999999995"/>
    <x v="11"/>
    <n v="14629"/>
    <n v="43872371"/>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x v="695"/>
    <x v="65"/>
    <n v="230"/>
    <n v="999"/>
    <n v="769"/>
    <n v="76.976976976976971"/>
    <x v="0"/>
    <n v="0.77"/>
    <x v="0"/>
    <n v="1528"/>
    <n v="1526472"/>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x v="696"/>
    <x v="98"/>
    <n v="119"/>
    <n v="499"/>
    <n v="380"/>
    <n v="76.152304609218433"/>
    <x v="0"/>
    <n v="0.76"/>
    <x v="4"/>
    <n v="15032"/>
    <n v="7500968"/>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x v="697"/>
    <x v="99"/>
    <n v="449"/>
    <n v="800"/>
    <n v="351"/>
    <n v="43.875"/>
    <x v="1"/>
    <n v="0.44"/>
    <x v="5"/>
    <n v="69585"/>
    <n v="55668000"/>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x v="698"/>
    <x v="100"/>
    <n v="1699"/>
    <n v="3495"/>
    <n v="1796"/>
    <n v="51.387696709585114"/>
    <x v="0"/>
    <n v="0.51"/>
    <x v="3"/>
    <n v="14371"/>
    <n v="50226645"/>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x v="699"/>
    <x v="93"/>
    <n v="561"/>
    <n v="720"/>
    <n v="159"/>
    <n v="22.083333333333332"/>
    <x v="1"/>
    <n v="0.22"/>
    <x v="5"/>
    <n v="3182"/>
    <n v="2291040"/>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x v="700"/>
    <x v="45"/>
    <n v="289"/>
    <n v="590"/>
    <n v="301"/>
    <n v="51.016949152542367"/>
    <x v="0"/>
    <n v="0.51"/>
    <x v="5"/>
    <n v="25886"/>
    <n v="15272740"/>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x v="701"/>
    <x v="48"/>
    <n v="599"/>
    <n v="1999"/>
    <n v="1400"/>
    <n v="70.035017508754379"/>
    <x v="0"/>
    <n v="0.7"/>
    <x v="5"/>
    <n v="4736"/>
    <n v="9467264"/>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x v="702"/>
    <x v="55"/>
    <n v="5599"/>
    <n v="7350"/>
    <n v="1751"/>
    <n v="23.823129251700681"/>
    <x v="1"/>
    <n v="0.24"/>
    <x v="5"/>
    <n v="73005"/>
    <n v="536586750"/>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x v="703"/>
    <x v="101"/>
    <n v="1990"/>
    <n v="2595"/>
    <n v="605"/>
    <n v="23.314065510597302"/>
    <x v="1"/>
    <n v="0.23"/>
    <x v="4"/>
    <n v="20398"/>
    <n v="52932810"/>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x v="704"/>
    <x v="87"/>
    <n v="499"/>
    <n v="799"/>
    <n v="300"/>
    <n v="37.546933667083856"/>
    <x v="1"/>
    <n v="0.38"/>
    <x v="4"/>
    <n v="2125"/>
    <n v="1697875"/>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x v="705"/>
    <x v="90"/>
    <n v="449"/>
    <n v="999"/>
    <n v="550"/>
    <n v="55.055055055055057"/>
    <x v="0"/>
    <n v="0.55000000000000004"/>
    <x v="4"/>
    <n v="11330"/>
    <n v="11318670"/>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x v="706"/>
    <x v="102"/>
    <n v="999"/>
    <n v="1999"/>
    <n v="1000"/>
    <n v="50.025012506253134"/>
    <x v="0"/>
    <n v="0.5"/>
    <x v="0"/>
    <n v="27441"/>
    <n v="54854559"/>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x v="707"/>
    <x v="40"/>
    <n v="69"/>
    <n v="299"/>
    <n v="230"/>
    <n v="76.923076923076934"/>
    <x v="0"/>
    <n v="0.77"/>
    <x v="4"/>
    <n v="255"/>
    <n v="76245"/>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x v="708"/>
    <x v="45"/>
    <n v="899"/>
    <n v="1499"/>
    <n v="600"/>
    <n v="40.026684456304203"/>
    <x v="1"/>
    <n v="0.4"/>
    <x v="0"/>
    <n v="23174"/>
    <n v="34737826"/>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x v="709"/>
    <x v="50"/>
    <n v="478"/>
    <n v="699"/>
    <n v="221"/>
    <n v="31.616595135908444"/>
    <x v="1"/>
    <n v="0.32"/>
    <x v="11"/>
    <n v="20218"/>
    <n v="14132382"/>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x v="710"/>
    <x v="103"/>
    <n v="1399"/>
    <n v="2490"/>
    <n v="1091"/>
    <n v="43.815261044176708"/>
    <x v="1"/>
    <n v="0.44"/>
    <x v="4"/>
    <n v="11074"/>
    <n v="27574260"/>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17PDR9N0"/>
    <x v="711"/>
    <x v="104"/>
    <n v="149"/>
    <n v="499"/>
    <n v="350"/>
    <n v="70.140280561122253"/>
    <x v="0"/>
    <n v="0.7"/>
    <x v="3"/>
    <n v="25607"/>
    <n v="12777893"/>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x v="712"/>
    <x v="71"/>
    <n v="1799"/>
    <n v="4990"/>
    <n v="3191"/>
    <n v="63.947895791583164"/>
    <x v="0"/>
    <n v="0.64"/>
    <x v="0"/>
    <n v="41226"/>
    <n v="205717740"/>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x v="713"/>
    <x v="105"/>
    <n v="425"/>
    <n v="999"/>
    <n v="574"/>
    <n v="57.457457457457458"/>
    <x v="0"/>
    <n v="0.56999999999999995"/>
    <x v="1"/>
    <n v="2581"/>
    <n v="2578419"/>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x v="714"/>
    <x v="89"/>
    <n v="999"/>
    <n v="2490"/>
    <n v="1491"/>
    <n v="59.879518072289159"/>
    <x v="0"/>
    <n v="0.6"/>
    <x v="3"/>
    <n v="18331"/>
    <n v="45644190"/>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x v="715"/>
    <x v="46"/>
    <n v="378"/>
    <n v="999"/>
    <n v="621"/>
    <n v="62.162162162162161"/>
    <x v="0"/>
    <n v="0.62"/>
    <x v="3"/>
    <n v="1779"/>
    <n v="1777221"/>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x v="716"/>
    <x v="106"/>
    <n v="99"/>
    <n v="99"/>
    <n v="0"/>
    <n v="0"/>
    <x v="1"/>
    <n v="0"/>
    <x v="4"/>
    <n v="388"/>
    <n v="38412"/>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x v="717"/>
    <x v="69"/>
    <n v="1499"/>
    <n v="2999"/>
    <n v="1500"/>
    <n v="50.016672224074689"/>
    <x v="0"/>
    <n v="0.5"/>
    <x v="6"/>
    <n v="8656"/>
    <n v="25959344"/>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x v="718"/>
    <x v="107"/>
    <n v="1815"/>
    <n v="3100"/>
    <n v="1285"/>
    <n v="41.451612903225801"/>
    <x v="1"/>
    <n v="0.41"/>
    <x v="6"/>
    <n v="92925"/>
    <n v="288067500"/>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x v="719"/>
    <x v="93"/>
    <n v="67"/>
    <n v="75"/>
    <n v="8"/>
    <n v="10.666666666666668"/>
    <x v="1"/>
    <n v="0.11"/>
    <x v="3"/>
    <n v="1269"/>
    <n v="95175"/>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x v="720"/>
    <x v="47"/>
    <n v="1889"/>
    <n v="2699"/>
    <n v="810"/>
    <n v="30.011115227862174"/>
    <x v="1"/>
    <n v="0.3"/>
    <x v="4"/>
    <n v="17394"/>
    <n v="46946406"/>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x v="721"/>
    <x v="24"/>
    <n v="499"/>
    <n v="1499"/>
    <n v="1000"/>
    <n v="66.711140760507007"/>
    <x v="0"/>
    <n v="0.67"/>
    <x v="9"/>
    <n v="9169"/>
    <n v="13744331"/>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x v="722"/>
    <x v="65"/>
    <n v="499"/>
    <n v="999"/>
    <n v="500"/>
    <n v="50.050050050050054"/>
    <x v="0"/>
    <n v="0.5"/>
    <x v="5"/>
    <n v="1030"/>
    <n v="1028970"/>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x v="723"/>
    <x v="55"/>
    <n v="5799"/>
    <n v="7999"/>
    <n v="2200"/>
    <n v="27.503437929741221"/>
    <x v="1"/>
    <n v="0.28000000000000003"/>
    <x v="6"/>
    <n v="50273"/>
    <n v="402133727"/>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x v="724"/>
    <x v="108"/>
    <n v="499"/>
    <n v="799"/>
    <n v="300"/>
    <n v="37.546933667083856"/>
    <x v="1"/>
    <n v="0.38"/>
    <x v="2"/>
    <n v="6742"/>
    <n v="5386858"/>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x v="725"/>
    <x v="46"/>
    <n v="249"/>
    <n v="600"/>
    <n v="351"/>
    <n v="58.5"/>
    <x v="0"/>
    <n v="0.59"/>
    <x v="1"/>
    <n v="1208"/>
    <n v="724800"/>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9CMM3VGK"/>
    <x v="31"/>
    <x v="0"/>
    <n v="179"/>
    <n v="499"/>
    <n v="320"/>
    <n v="64.128256513026045"/>
    <x v="0"/>
    <n v="0.64"/>
    <x v="1"/>
    <n v="1933"/>
    <n v="964567"/>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6XDKWLJH"/>
    <x v="726"/>
    <x v="55"/>
    <n v="4449"/>
    <n v="5734"/>
    <n v="1285"/>
    <n v="22.410184862225321"/>
    <x v="1"/>
    <n v="0.22"/>
    <x v="5"/>
    <n v="25006"/>
    <n v="143384404"/>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x v="727"/>
    <x v="85"/>
    <n v="299"/>
    <n v="550"/>
    <n v="251"/>
    <n v="45.636363636363633"/>
    <x v="1"/>
    <n v="0.46"/>
    <x v="13"/>
    <n v="33434"/>
    <n v="18388700"/>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x v="728"/>
    <x v="45"/>
    <n v="629"/>
    <n v="1390"/>
    <n v="761"/>
    <n v="54.748201438848923"/>
    <x v="0"/>
    <n v="0.55000000000000004"/>
    <x v="5"/>
    <n v="6301"/>
    <n v="8758390"/>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x v="729"/>
    <x v="49"/>
    <n v="2595"/>
    <n v="3295"/>
    <n v="700"/>
    <n v="21.2443095599393"/>
    <x v="1"/>
    <n v="0.21"/>
    <x v="5"/>
    <n v="22618"/>
    <n v="74526310"/>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17NC2IPM"/>
    <x v="730"/>
    <x v="69"/>
    <n v="1799"/>
    <n v="2911"/>
    <n v="1112"/>
    <n v="38.199931295087595"/>
    <x v="1"/>
    <n v="0.38"/>
    <x v="4"/>
    <n v="20342"/>
    <n v="59215562"/>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x v="731"/>
    <x v="78"/>
    <n v="90"/>
    <n v="175"/>
    <n v="85"/>
    <n v="48.571428571428569"/>
    <x v="1"/>
    <n v="0.49"/>
    <x v="5"/>
    <n v="7429"/>
    <n v="1300075"/>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x v="732"/>
    <x v="47"/>
    <n v="599"/>
    <n v="599"/>
    <n v="0"/>
    <n v="0"/>
    <x v="1"/>
    <n v="0"/>
    <x v="1"/>
    <n v="26423"/>
    <n v="15827377"/>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x v="733"/>
    <x v="19"/>
    <n v="1999"/>
    <n v="7999"/>
    <n v="6000"/>
    <n v="75.009376172021504"/>
    <x v="0"/>
    <n v="0.75"/>
    <x v="0"/>
    <n v="31305"/>
    <n v="250408695"/>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x v="734"/>
    <x v="109"/>
    <n v="2099"/>
    <n v="3250"/>
    <n v="1151"/>
    <n v="35.415384615384617"/>
    <x v="1"/>
    <n v="0.35"/>
    <x v="11"/>
    <n v="11213"/>
    <n v="36442250"/>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x v="735"/>
    <x v="110"/>
    <n v="179"/>
    <n v="499"/>
    <n v="320"/>
    <n v="64.128256513026045"/>
    <x v="0"/>
    <n v="0.64"/>
    <x v="3"/>
    <n v="10174"/>
    <n v="5076826"/>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x v="736"/>
    <x v="54"/>
    <n v="1345"/>
    <n v="2295"/>
    <n v="950"/>
    <n v="41.394335511982575"/>
    <x v="1"/>
    <n v="0.41"/>
    <x v="0"/>
    <n v="17413"/>
    <n v="39962835"/>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x v="737"/>
    <x v="60"/>
    <n v="349"/>
    <n v="995"/>
    <n v="646"/>
    <n v="64.924623115577887"/>
    <x v="0"/>
    <n v="0.65"/>
    <x v="0"/>
    <n v="6676"/>
    <n v="6642620"/>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x v="738"/>
    <x v="95"/>
    <n v="287"/>
    <n v="499"/>
    <n v="212"/>
    <n v="42.484969939879761"/>
    <x v="1"/>
    <n v="0.42"/>
    <x v="5"/>
    <n v="8076"/>
    <n v="4029924"/>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08FWZGSG"/>
    <x v="33"/>
    <x v="0"/>
    <n v="599"/>
    <n v="599"/>
    <n v="0"/>
    <n v="0"/>
    <x v="1"/>
    <n v="0"/>
    <x v="4"/>
    <n v="355"/>
    <n v="212645"/>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8JD36C6H"/>
    <x v="739"/>
    <x v="44"/>
    <n v="349"/>
    <n v="450"/>
    <n v="101"/>
    <n v="22.444444444444443"/>
    <x v="1"/>
    <n v="0.22"/>
    <x v="3"/>
    <n v="18656"/>
    <n v="8395200"/>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x v="740"/>
    <x v="51"/>
    <n v="879"/>
    <n v="1109"/>
    <n v="230"/>
    <n v="20.73940486925158"/>
    <x v="1"/>
    <n v="0.21"/>
    <x v="5"/>
    <n v="31599"/>
    <n v="35043291"/>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0BN5SNF0"/>
    <x v="741"/>
    <x v="74"/>
    <n v="250"/>
    <n v="250"/>
    <n v="0"/>
    <n v="0"/>
    <x v="1"/>
    <n v="0"/>
    <x v="2"/>
    <n v="13971"/>
    <n v="349275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x v="742"/>
    <x v="24"/>
    <n v="199"/>
    <n v="499"/>
    <n v="300"/>
    <n v="60.120240480961925"/>
    <x v="0"/>
    <n v="0.6"/>
    <x v="9"/>
    <n v="2492"/>
    <n v="1243508"/>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9RZS1NQT"/>
    <x v="37"/>
    <x v="0"/>
    <n v="199"/>
    <n v="999"/>
    <n v="800"/>
    <n v="80.08008008008008"/>
    <x v="0"/>
    <n v="0.8"/>
    <x v="1"/>
    <n v="575"/>
    <n v="574425"/>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84BR3QX8"/>
    <x v="743"/>
    <x v="110"/>
    <n v="149"/>
    <n v="999"/>
    <n v="850"/>
    <n v="85.085085085085083"/>
    <x v="0"/>
    <n v="0.85"/>
    <x v="12"/>
    <n v="2523"/>
    <n v="2520477"/>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x v="744"/>
    <x v="46"/>
    <n v="469"/>
    <n v="1499"/>
    <n v="1030"/>
    <n v="68.71247498332221"/>
    <x v="0"/>
    <n v="0.69"/>
    <x v="3"/>
    <n v="352"/>
    <n v="527648"/>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x v="745"/>
    <x v="87"/>
    <n v="1187"/>
    <n v="1929"/>
    <n v="742"/>
    <n v="38.465526179367551"/>
    <x v="1"/>
    <n v="0.38"/>
    <x v="3"/>
    <n v="1662"/>
    <n v="3205998"/>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x v="746"/>
    <x v="111"/>
    <n v="849"/>
    <n v="1499"/>
    <n v="650"/>
    <n v="43.362241494329552"/>
    <x v="1"/>
    <n v="0.43"/>
    <x v="1"/>
    <n v="7352"/>
    <n v="11020648"/>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x v="747"/>
    <x v="45"/>
    <n v="328"/>
    <n v="399"/>
    <n v="71"/>
    <n v="17.794486215538846"/>
    <x v="1"/>
    <n v="0.18"/>
    <x v="3"/>
    <n v="3441"/>
    <n v="1372959"/>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x v="748"/>
    <x v="47"/>
    <n v="269"/>
    <n v="699"/>
    <n v="430"/>
    <n v="61.516452074391992"/>
    <x v="0"/>
    <n v="0.62"/>
    <x v="1"/>
    <n v="93"/>
    <n v="65007"/>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x v="749"/>
    <x v="112"/>
    <n v="299"/>
    <n v="400"/>
    <n v="101"/>
    <n v="25.25"/>
    <x v="1"/>
    <n v="0.25"/>
    <x v="11"/>
    <n v="40895"/>
    <n v="16358000"/>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x v="750"/>
    <x v="113"/>
    <n v="549"/>
    <n v="1499"/>
    <n v="950"/>
    <n v="63.375583722481657"/>
    <x v="0"/>
    <n v="0.63"/>
    <x v="4"/>
    <n v="11006"/>
    <n v="16497994"/>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x v="751"/>
    <x v="73"/>
    <n v="114"/>
    <n v="120"/>
    <n v="6"/>
    <n v="5"/>
    <x v="1"/>
    <n v="0.05"/>
    <x v="0"/>
    <n v="8938"/>
    <n v="1072560"/>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x v="752"/>
    <x v="114"/>
    <n v="120"/>
    <n v="120"/>
    <n v="0"/>
    <n v="0"/>
    <x v="1"/>
    <n v="0"/>
    <x v="3"/>
    <n v="4308"/>
    <n v="516960"/>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0NH11KIK"/>
    <x v="40"/>
    <x v="0"/>
    <n v="209"/>
    <n v="695"/>
    <n v="486"/>
    <n v="69.928057553956833"/>
    <x v="0"/>
    <n v="0.7"/>
    <x v="6"/>
    <n v="107686"/>
    <n v="74841770"/>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7X2L5Z8C"/>
    <x v="753"/>
    <x v="45"/>
    <n v="1490"/>
    <n v="2295"/>
    <n v="805"/>
    <n v="35.076252723311548"/>
    <x v="1"/>
    <n v="0.35"/>
    <x v="13"/>
    <n v="10652"/>
    <n v="24446340"/>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x v="754"/>
    <x v="115"/>
    <n v="99"/>
    <n v="99"/>
    <n v="0"/>
    <n v="0"/>
    <x v="1"/>
    <n v="0"/>
    <x v="4"/>
    <n v="5036"/>
    <n v="498564"/>
    <s v="Value of Money ...,Amazing apsara changed my son is left handed it changed his handwriting good but space pencil is litte ok,Ok,Value for money.,Nice pencil,It is ok,https://m.media-amazon.com/images/I/71QfDO96QaL._SY88.jpg,One of the best option to save money."/>
  </r>
  <r>
    <s v="B07L9FW9GF"/>
    <x v="755"/>
    <x v="45"/>
    <n v="149"/>
    <n v="249"/>
    <n v="100"/>
    <n v="40.160642570281126"/>
    <x v="1"/>
    <n v="0.4"/>
    <x v="1"/>
    <n v="5057"/>
    <n v="1259193"/>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x v="756"/>
    <x v="63"/>
    <n v="575"/>
    <n v="2799"/>
    <n v="2224"/>
    <n v="79.456948910325124"/>
    <x v="0"/>
    <n v="0.79"/>
    <x v="0"/>
    <n v="8537"/>
    <n v="23895063"/>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0LOD70SC"/>
    <x v="757"/>
    <x v="94"/>
    <n v="178"/>
    <n v="210"/>
    <n v="32"/>
    <n v="15.238095238095239"/>
    <x v="1"/>
    <n v="0.15"/>
    <x v="4"/>
    <n v="2450"/>
    <n v="514500"/>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x v="758"/>
    <x v="24"/>
    <n v="1599"/>
    <n v="3490"/>
    <n v="1891"/>
    <n v="54.183381088825215"/>
    <x v="0"/>
    <n v="0.54"/>
    <x v="7"/>
    <n v="676"/>
    <n v="2359240"/>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x v="759"/>
    <x v="24"/>
    <n v="499"/>
    <n v="1299"/>
    <n v="800"/>
    <n v="61.585835257890686"/>
    <x v="0"/>
    <n v="0.62"/>
    <x v="2"/>
    <n v="1173"/>
    <n v="1523727"/>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x v="760"/>
    <x v="65"/>
    <n v="199"/>
    <n v="499"/>
    <n v="300"/>
    <n v="60.120240480961925"/>
    <x v="0"/>
    <n v="0.6"/>
    <x v="4"/>
    <n v="9998"/>
    <n v="4989002"/>
    <s v="I wanted it for my shop laptop , i am using it on a grass mat, quality is nice, working very nice.,Good üëç,, print colour also still there,Useful and easy to handle üòú,Happy ENDING.,it is ok,Very Good,‡§Ö‡§ö‡•ç‡§õ‡§æ ‡§ï‡•Ä,ABC"/>
  </r>
  <r>
    <s v="B09NC2TY11"/>
    <x v="761"/>
    <x v="19"/>
    <n v="2499"/>
    <n v="5999"/>
    <n v="3500"/>
    <n v="58.343057176196034"/>
    <x v="0"/>
    <n v="0.57999999999999996"/>
    <x v="3"/>
    <n v="5852"/>
    <n v="35106148"/>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x v="762"/>
    <x v="116"/>
    <n v="199"/>
    <n v="999"/>
    <n v="800"/>
    <n v="80.08008008008008"/>
    <x v="0"/>
    <n v="0.8"/>
    <x v="0"/>
    <n v="362"/>
    <n v="361638"/>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x v="763"/>
    <x v="22"/>
    <n v="939"/>
    <n v="1800"/>
    <n v="861"/>
    <n v="47.833333333333336"/>
    <x v="1"/>
    <n v="0.48"/>
    <x v="6"/>
    <n v="205052"/>
    <n v="369093600"/>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x v="764"/>
    <x v="19"/>
    <n v="2499"/>
    <n v="9999"/>
    <n v="7500"/>
    <n v="75.00750075007501"/>
    <x v="0"/>
    <n v="0.75"/>
    <x v="1"/>
    <n v="9090"/>
    <n v="90890910"/>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x v="765"/>
    <x v="45"/>
    <n v="1439"/>
    <n v="2890"/>
    <n v="1451"/>
    <n v="50.207612456747405"/>
    <x v="0"/>
    <n v="0.5"/>
    <x v="6"/>
    <n v="4099"/>
    <n v="1184611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x v="766"/>
    <x v="24"/>
    <n v="1099"/>
    <n v="5999"/>
    <n v="4900"/>
    <n v="81.680280046674454"/>
    <x v="0"/>
    <n v="0.82"/>
    <x v="12"/>
    <n v="12966"/>
    <n v="77783034"/>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x v="767"/>
    <x v="73"/>
    <n v="157"/>
    <n v="160"/>
    <n v="3"/>
    <n v="1.875"/>
    <x v="1"/>
    <n v="0.02"/>
    <x v="6"/>
    <n v="4428"/>
    <n v="708480"/>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994GP1CX"/>
    <x v="768"/>
    <x v="62"/>
    <n v="115"/>
    <n v="999"/>
    <n v="884"/>
    <n v="88.488488488488485"/>
    <x v="0"/>
    <n v="0.88"/>
    <x v="8"/>
    <n v="5692"/>
    <n v="5686308"/>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x v="769"/>
    <x v="46"/>
    <n v="175"/>
    <n v="499"/>
    <n v="324"/>
    <n v="64.92985971943888"/>
    <x v="0"/>
    <n v="0.65"/>
    <x v="3"/>
    <n v="21"/>
    <n v="10479"/>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x v="770"/>
    <x v="83"/>
    <n v="1999"/>
    <n v="4700"/>
    <n v="2701"/>
    <n v="57.468085106382979"/>
    <x v="0"/>
    <n v="0.56999999999999995"/>
    <x v="11"/>
    <n v="1880"/>
    <n v="8836000"/>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x v="771"/>
    <x v="117"/>
    <n v="3999"/>
    <n v="4332.96"/>
    <n v="333.96000000000004"/>
    <n v="7.7074332557881915"/>
    <x v="1"/>
    <n v="0.08"/>
    <x v="12"/>
    <n v="21762"/>
    <n v="94293875.519999996"/>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x v="772"/>
    <x v="69"/>
    <n v="899"/>
    <n v="1800"/>
    <n v="901"/>
    <n v="50.05555555555555"/>
    <x v="0"/>
    <n v="0.5"/>
    <x v="3"/>
    <n v="22375"/>
    <n v="40275000"/>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x v="773"/>
    <x v="65"/>
    <n v="299"/>
    <n v="990"/>
    <n v="691"/>
    <n v="69.797979797979806"/>
    <x v="0"/>
    <n v="0.7"/>
    <x v="6"/>
    <n v="2453"/>
    <n v="2428470"/>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x v="774"/>
    <x v="46"/>
    <n v="3303"/>
    <n v="4699"/>
    <n v="1396"/>
    <n v="29.708448606086403"/>
    <x v="1"/>
    <n v="0.3"/>
    <x v="5"/>
    <n v="13544"/>
    <n v="63643256"/>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x v="775"/>
    <x v="101"/>
    <n v="1890"/>
    <n v="5490"/>
    <n v="3600"/>
    <n v="65.573770491803273"/>
    <x v="0"/>
    <n v="0.66"/>
    <x v="3"/>
    <n v="10976"/>
    <n v="60258240"/>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x v="776"/>
    <x v="92"/>
    <n v="90"/>
    <n v="100"/>
    <n v="10"/>
    <n v="10"/>
    <x v="1"/>
    <n v="0.1"/>
    <x v="4"/>
    <n v="3061"/>
    <n v="306100"/>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x v="777"/>
    <x v="24"/>
    <n v="1599"/>
    <n v="2790"/>
    <n v="1191"/>
    <n v="42.688172043010752"/>
    <x v="1"/>
    <n v="0.43"/>
    <x v="9"/>
    <n v="2272"/>
    <n v="6338880"/>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x v="778"/>
    <x v="102"/>
    <n v="599"/>
    <n v="999"/>
    <n v="400"/>
    <n v="40.04004004004004"/>
    <x v="1"/>
    <n v="0.4"/>
    <x v="1"/>
    <n v="7601"/>
    <n v="7593399"/>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8WLY8V9S"/>
    <x v="779"/>
    <x v="65"/>
    <n v="425"/>
    <n v="899"/>
    <n v="474"/>
    <n v="52.725250278086769"/>
    <x v="0"/>
    <n v="0.53"/>
    <x v="6"/>
    <n v="4219"/>
    <n v="3792881"/>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x v="780"/>
    <x v="39"/>
    <n v="1499"/>
    <n v="3999"/>
    <n v="2500"/>
    <n v="62.515628907226805"/>
    <x v="0"/>
    <n v="0.63"/>
    <x v="0"/>
    <n v="42775"/>
    <n v="171057225"/>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x v="781"/>
    <x v="113"/>
    <n v="549"/>
    <n v="2499"/>
    <n v="1950"/>
    <n v="78.031212484994001"/>
    <x v="0"/>
    <n v="0.78"/>
    <x v="4"/>
    <n v="5556"/>
    <n v="13884444"/>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1MQ2A86A"/>
    <x v="782"/>
    <x v="45"/>
    <n v="1295"/>
    <n v="1645"/>
    <n v="350"/>
    <n v="21.276595744680851"/>
    <x v="1"/>
    <n v="0.21"/>
    <x v="13"/>
    <n v="12375"/>
    <n v="20356875"/>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x v="783"/>
    <x v="64"/>
    <n v="310"/>
    <n v="310"/>
    <n v="0"/>
    <n v="0"/>
    <x v="1"/>
    <n v="0"/>
    <x v="6"/>
    <n v="5882"/>
    <n v="1823420"/>
    <s v="https://m.media-amazon.com/images/I/715D5RP3RIL._SY88.jpg,They r super  good..Love them,Nice,Nice.,Good product,Bahut acche lagte Hain,My daughter liked these acrylic paint tunes. Nice colors,https://m.media-amazon.com/images/I/81KRMZJ2LRL._SY88.jpg"/>
  </r>
  <r>
    <s v="B0BHYJ8CVF"/>
    <x v="784"/>
    <x v="54"/>
    <n v="1149"/>
    <n v="1499"/>
    <n v="350"/>
    <n v="23.348899266177451"/>
    <x v="1"/>
    <n v="0.23"/>
    <x v="3"/>
    <n v="10443"/>
    <n v="15654057"/>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x v="785"/>
    <x v="47"/>
    <n v="499"/>
    <n v="1299"/>
    <n v="800"/>
    <n v="61.585835257890686"/>
    <x v="0"/>
    <n v="0.62"/>
    <x v="6"/>
    <n v="434"/>
    <n v="563766"/>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x v="786"/>
    <x v="24"/>
    <n v="999"/>
    <n v="4199"/>
    <n v="3200"/>
    <n v="76.208621100261965"/>
    <x v="0"/>
    <n v="0.76"/>
    <x v="12"/>
    <n v="1913"/>
    <n v="8032687"/>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x v="787"/>
    <x v="107"/>
    <n v="1709"/>
    <n v="4000"/>
    <n v="2291"/>
    <n v="57.274999999999999"/>
    <x v="0"/>
    <n v="0.56999999999999995"/>
    <x v="5"/>
    <n v="3029"/>
    <n v="12116000"/>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x v="788"/>
    <x v="52"/>
    <n v="250"/>
    <n v="250"/>
    <n v="0"/>
    <n v="0"/>
    <x v="1"/>
    <n v="0"/>
    <x v="0"/>
    <n v="2628"/>
    <n v="657000"/>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JB2Y4SR"/>
    <x v="789"/>
    <x v="118"/>
    <n v="90"/>
    <n v="100"/>
    <n v="10"/>
    <n v="10"/>
    <x v="1"/>
    <n v="0.1"/>
    <x v="5"/>
    <n v="10718"/>
    <n v="1071800"/>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x v="790"/>
    <x v="35"/>
    <n v="2025"/>
    <n v="5999"/>
    <n v="3974"/>
    <n v="66.244374062343724"/>
    <x v="0"/>
    <n v="0.66"/>
    <x v="0"/>
    <n v="6233"/>
    <n v="37391767"/>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x v="791"/>
    <x v="63"/>
    <n v="1495"/>
    <n v="1995"/>
    <n v="500"/>
    <n v="25.062656641604008"/>
    <x v="1"/>
    <n v="0.25"/>
    <x v="6"/>
    <n v="10541"/>
    <n v="21029295"/>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14ZY6FP"/>
    <x v="792"/>
    <x v="71"/>
    <n v="899"/>
    <n v="1199"/>
    <n v="300"/>
    <n v="25.020850708924101"/>
    <x v="1"/>
    <n v="0.25"/>
    <x v="11"/>
    <n v="10751"/>
    <n v="12890449"/>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x v="793"/>
    <x v="119"/>
    <n v="349"/>
    <n v="999"/>
    <n v="650"/>
    <n v="65.06506506506507"/>
    <x v="0"/>
    <n v="0.65"/>
    <x v="2"/>
    <n v="817"/>
    <n v="816183"/>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x v="794"/>
    <x v="20"/>
    <n v="900"/>
    <n v="2499"/>
    <n v="1599"/>
    <n v="63.985594237695075"/>
    <x v="0"/>
    <n v="0.64"/>
    <x v="1"/>
    <n v="36384"/>
    <n v="90923616"/>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x v="795"/>
    <x v="83"/>
    <n v="2490"/>
    <n v="3990"/>
    <n v="1500"/>
    <n v="37.593984962406012"/>
    <x v="1"/>
    <n v="0.38"/>
    <x v="3"/>
    <n v="3606"/>
    <n v="14387940"/>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x v="796"/>
    <x v="72"/>
    <n v="116"/>
    <n v="200"/>
    <n v="84"/>
    <n v="42"/>
    <x v="1"/>
    <n v="0.42"/>
    <x v="5"/>
    <n v="357"/>
    <n v="71400"/>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x v="797"/>
    <x v="64"/>
    <n v="200"/>
    <n v="230"/>
    <n v="30"/>
    <n v="13.043478260869565"/>
    <x v="1"/>
    <n v="0.13"/>
    <x v="5"/>
    <n v="10170"/>
    <n v="2339100"/>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x v="798"/>
    <x v="110"/>
    <n v="1249"/>
    <n v="2796"/>
    <n v="1547"/>
    <n v="55.329041487839767"/>
    <x v="0"/>
    <n v="0.55000000000000004"/>
    <x v="5"/>
    <n v="4598"/>
    <n v="12856008"/>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x v="799"/>
    <x v="120"/>
    <n v="649"/>
    <n v="999"/>
    <n v="350"/>
    <n v="35.035035035035037"/>
    <x v="1"/>
    <n v="0.35"/>
    <x v="12"/>
    <n v="7222"/>
    <n v="7214778"/>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x v="800"/>
    <x v="121"/>
    <n v="2649"/>
    <n v="3499"/>
    <n v="850"/>
    <n v="24.292655044298371"/>
    <x v="1"/>
    <n v="0.24"/>
    <x v="6"/>
    <n v="1271"/>
    <n v="4447229"/>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7SY4C3TD"/>
    <x v="801"/>
    <x v="61"/>
    <n v="596"/>
    <n v="723"/>
    <n v="127"/>
    <n v="17.565698478561547"/>
    <x v="1"/>
    <n v="0.18"/>
    <x v="5"/>
    <n v="3219"/>
    <n v="2327337"/>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x v="802"/>
    <x v="19"/>
    <n v="2499"/>
    <n v="5999"/>
    <n v="3500"/>
    <n v="58.343057176196034"/>
    <x v="0"/>
    <n v="0.57999999999999996"/>
    <x v="3"/>
    <n v="38879"/>
    <n v="233235121"/>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x v="803"/>
    <x v="122"/>
    <n v="4999"/>
    <n v="12499"/>
    <n v="7500"/>
    <n v="60.004800384030723"/>
    <x v="0"/>
    <n v="0.6"/>
    <x v="0"/>
    <n v="4541"/>
    <n v="56757959"/>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x v="804"/>
    <x v="24"/>
    <n v="399"/>
    <n v="1290"/>
    <n v="891"/>
    <n v="69.069767441860463"/>
    <x v="0"/>
    <n v="0.69"/>
    <x v="0"/>
    <n v="76042"/>
    <n v="98094180"/>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x v="805"/>
    <x v="72"/>
    <n v="116"/>
    <n v="200"/>
    <n v="84"/>
    <n v="42"/>
    <x v="1"/>
    <n v="0.42"/>
    <x v="4"/>
    <n v="485"/>
    <n v="97000"/>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x v="806"/>
    <x v="83"/>
    <n v="4499"/>
    <n v="5999"/>
    <n v="1500"/>
    <n v="25.00416736122687"/>
    <x v="1"/>
    <n v="0.25"/>
    <x v="4"/>
    <n v="44696"/>
    <n v="268131304"/>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x v="807"/>
    <x v="87"/>
    <n v="330"/>
    <n v="499"/>
    <n v="169"/>
    <n v="33.867735470941881"/>
    <x v="1"/>
    <n v="0.34"/>
    <x v="7"/>
    <n v="8566"/>
    <n v="4274434"/>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x v="808"/>
    <x v="70"/>
    <n v="649"/>
    <n v="2499"/>
    <n v="1850"/>
    <n v="74.0296118447379"/>
    <x v="0"/>
    <n v="0.74"/>
    <x v="2"/>
    <n v="13049"/>
    <n v="32609451"/>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x v="809"/>
    <x v="84"/>
    <n v="1234"/>
    <n v="1599"/>
    <n v="365"/>
    <n v="22.826766729205751"/>
    <x v="1"/>
    <n v="0.23"/>
    <x v="6"/>
    <n v="16680"/>
    <n v="26671320"/>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1FSYQ2A4"/>
    <x v="500"/>
    <x v="39"/>
    <n v="1399"/>
    <n v="2990"/>
    <n v="1591"/>
    <n v="53.210702341137129"/>
    <x v="0"/>
    <n v="0.53"/>
    <x v="3"/>
    <n v="97174"/>
    <n v="29055026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0LZPQVMK"/>
    <x v="810"/>
    <x v="114"/>
    <n v="272"/>
    <n v="320"/>
    <n v="48"/>
    <n v="15"/>
    <x v="1"/>
    <n v="0.15"/>
    <x v="1"/>
    <n v="3686"/>
    <n v="1179520"/>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x v="811"/>
    <x v="123"/>
    <n v="99"/>
    <n v="999"/>
    <n v="900"/>
    <n v="90.090090090090087"/>
    <x v="0"/>
    <n v="0.9"/>
    <x v="11"/>
    <n v="594"/>
    <n v="593406"/>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x v="812"/>
    <x v="124"/>
    <n v="3498"/>
    <n v="3875"/>
    <n v="377"/>
    <n v="9.7290322580645157"/>
    <x v="1"/>
    <n v="0.1"/>
    <x v="10"/>
    <n v="12185"/>
    <n v="47216875"/>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x v="813"/>
    <x v="80"/>
    <n v="10099"/>
    <n v="19110"/>
    <n v="9011"/>
    <n v="47.15332286760858"/>
    <x v="1"/>
    <n v="0.47"/>
    <x v="4"/>
    <n v="2623"/>
    <n v="50125530"/>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x v="814"/>
    <x v="90"/>
    <n v="449"/>
    <n v="999"/>
    <n v="550"/>
    <n v="55.055055055055057"/>
    <x v="0"/>
    <n v="0.55000000000000004"/>
    <x v="4"/>
    <n v="9701"/>
    <n v="9691299"/>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x v="815"/>
    <x v="125"/>
    <n v="150"/>
    <n v="150"/>
    <n v="0"/>
    <n v="0"/>
    <x v="1"/>
    <n v="0"/>
    <x v="4"/>
    <n v="15867"/>
    <n v="2380050"/>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FGNPQ9X"/>
    <x v="816"/>
    <x v="69"/>
    <n v="1199"/>
    <n v="2999"/>
    <n v="1800"/>
    <n v="60.020006668889621"/>
    <x v="0"/>
    <n v="0.6"/>
    <x v="3"/>
    <n v="10725"/>
    <n v="32164275"/>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x v="817"/>
    <x v="66"/>
    <n v="397"/>
    <n v="899"/>
    <n v="502"/>
    <n v="55.83982202447163"/>
    <x v="0"/>
    <n v="0.56000000000000005"/>
    <x v="1"/>
    <n v="3025"/>
    <n v="2719475"/>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J4PL1Z3"/>
    <x v="818"/>
    <x v="85"/>
    <n v="699"/>
    <n v="1490"/>
    <n v="791"/>
    <n v="53.087248322147651"/>
    <x v="0"/>
    <n v="0.53"/>
    <x v="1"/>
    <n v="5736"/>
    <n v="854664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x v="819"/>
    <x v="24"/>
    <n v="1679"/>
    <n v="1999"/>
    <n v="320"/>
    <n v="16.008004002001002"/>
    <x v="1"/>
    <n v="0.16"/>
    <x v="3"/>
    <n v="72563"/>
    <n v="145053437"/>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x v="820"/>
    <x v="46"/>
    <n v="354"/>
    <n v="1500"/>
    <n v="1146"/>
    <n v="76.400000000000006"/>
    <x v="0"/>
    <n v="0.76"/>
    <x v="1"/>
    <n v="1026"/>
    <n v="1539000"/>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x v="821"/>
    <x v="126"/>
    <n v="1199"/>
    <n v="5499"/>
    <n v="4300"/>
    <n v="78.196035642844151"/>
    <x v="0"/>
    <n v="0.78"/>
    <x v="11"/>
    <n v="2043"/>
    <n v="11234457"/>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x v="822"/>
    <x v="84"/>
    <n v="379"/>
    <n v="1499"/>
    <n v="1120"/>
    <n v="74.716477651767846"/>
    <x v="0"/>
    <n v="0.75"/>
    <x v="0"/>
    <n v="4149"/>
    <n v="6219351"/>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x v="823"/>
    <x v="55"/>
    <n v="499"/>
    <n v="775"/>
    <n v="276"/>
    <n v="35.612903225806456"/>
    <x v="1"/>
    <n v="0.36"/>
    <x v="4"/>
    <n v="74"/>
    <n v="57350"/>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x v="824"/>
    <x v="127"/>
    <n v="10389"/>
    <n v="32000"/>
    <n v="21611"/>
    <n v="67.534374999999997"/>
    <x v="0"/>
    <n v="0.68"/>
    <x v="5"/>
    <n v="41398"/>
    <n v="1324736000"/>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x v="825"/>
    <x v="111"/>
    <n v="649"/>
    <n v="1300"/>
    <n v="651"/>
    <n v="50.076923076923073"/>
    <x v="0"/>
    <n v="0.5"/>
    <x v="3"/>
    <n v="5195"/>
    <n v="6753500"/>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x v="826"/>
    <x v="128"/>
    <n v="1199"/>
    <n v="1999"/>
    <n v="800"/>
    <n v="40.020010005002497"/>
    <x v="1"/>
    <n v="0.4"/>
    <x v="6"/>
    <n v="22420"/>
    <n v="44817580"/>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B5GJRTHB"/>
    <x v="827"/>
    <x v="24"/>
    <n v="889"/>
    <n v="1999"/>
    <n v="1110"/>
    <n v="55.52776388194097"/>
    <x v="0"/>
    <n v="0.56000000000000005"/>
    <x v="0"/>
    <n v="2284"/>
    <n v="4565716"/>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x v="828"/>
    <x v="54"/>
    <n v="1409"/>
    <n v="2199"/>
    <n v="790"/>
    <n v="35.925420645748069"/>
    <x v="1"/>
    <n v="0.36"/>
    <x v="2"/>
    <n v="427"/>
    <n v="938973"/>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x v="829"/>
    <x v="129"/>
    <n v="549"/>
    <n v="1999"/>
    <n v="1450"/>
    <n v="72.536268134067043"/>
    <x v="0"/>
    <n v="0.73"/>
    <x v="4"/>
    <n v="1367"/>
    <n v="2732633"/>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x v="830"/>
    <x v="126"/>
    <n v="749"/>
    <n v="1799"/>
    <n v="1050"/>
    <n v="58.365758754863819"/>
    <x v="0"/>
    <n v="0.57999999999999996"/>
    <x v="1"/>
    <n v="13199"/>
    <n v="23745001"/>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8WKFSN84"/>
    <x v="831"/>
    <x v="0"/>
    <n v="379"/>
    <n v="1099"/>
    <n v="720"/>
    <n v="65.514103730664246"/>
    <x v="0"/>
    <n v="0.66"/>
    <x v="4"/>
    <n v="2806"/>
    <n v="30837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x v="832"/>
    <x v="19"/>
    <n v="5998"/>
    <n v="7999"/>
    <n v="2001"/>
    <n v="25.015626953369168"/>
    <x v="1"/>
    <n v="0.25"/>
    <x v="0"/>
    <n v="30355"/>
    <n v="242809645"/>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x v="833"/>
    <x v="90"/>
    <n v="299"/>
    <n v="1499"/>
    <n v="1200"/>
    <n v="80.053368912608406"/>
    <x v="0"/>
    <n v="0.8"/>
    <x v="0"/>
    <n v="2868"/>
    <n v="4299132"/>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x v="834"/>
    <x v="84"/>
    <n v="379"/>
    <n v="1499"/>
    <n v="1120"/>
    <n v="74.716477651767846"/>
    <x v="0"/>
    <n v="0.75"/>
    <x v="3"/>
    <n v="670"/>
    <n v="1004330"/>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x v="835"/>
    <x v="130"/>
    <n v="1399"/>
    <n v="2999"/>
    <n v="1600"/>
    <n v="53.351117039013005"/>
    <x v="0"/>
    <n v="0.53"/>
    <x v="4"/>
    <n v="3530"/>
    <n v="10586470"/>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x v="836"/>
    <x v="131"/>
    <n v="699"/>
    <n v="1299"/>
    <n v="600"/>
    <n v="46.189376443418013"/>
    <x v="1"/>
    <n v="0.46"/>
    <x v="4"/>
    <n v="6183"/>
    <n v="8031717"/>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x v="837"/>
    <x v="93"/>
    <n v="300"/>
    <n v="300"/>
    <n v="0"/>
    <n v="0"/>
    <x v="1"/>
    <n v="0"/>
    <x v="0"/>
    <n v="419"/>
    <n v="125700"/>
    <s v="Pages are small,Okay okay,Best product but size is too small,,Quality is goodGreat notebook,Beast paper and spring,Good,https://m.media-amazon.com/images/I/71wZSQwwaGL._SY88.jpg"/>
  </r>
  <r>
    <s v="B08461VC1Z"/>
    <x v="838"/>
    <x v="65"/>
    <n v="999"/>
    <n v="1995"/>
    <n v="996"/>
    <n v="49.924812030075188"/>
    <x v="0"/>
    <n v="0.5"/>
    <x v="6"/>
    <n v="7317"/>
    <n v="14597415"/>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x v="839"/>
    <x v="132"/>
    <n v="535"/>
    <n v="535"/>
    <n v="0"/>
    <n v="0"/>
    <x v="1"/>
    <n v="0"/>
    <x v="5"/>
    <n v="4426"/>
    <n v="2367910"/>
    <s v="Standard calculator. What you expect from a 12Digit calculator. Nothing more, nothing less,Excellent product,Good.,I Like this product. The product is genuine onky,Super product,Very good,Very average product,No issue with the product."/>
  </r>
  <r>
    <s v="B09F9YQQ7B"/>
    <x v="64"/>
    <x v="3"/>
    <n v="13999"/>
    <n v="24999"/>
    <n v="11000"/>
    <n v="44.001760070402817"/>
    <x v="1"/>
    <n v="0.44"/>
    <x v="0"/>
    <n v="45237"/>
    <n v="1130879763"/>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7LFWP97N"/>
    <x v="840"/>
    <x v="90"/>
    <n v="269"/>
    <n v="1099"/>
    <n v="830"/>
    <n v="75.52320291173794"/>
    <x v="0"/>
    <n v="0.76"/>
    <x v="3"/>
    <n v="1092"/>
    <n v="1200108"/>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x v="841"/>
    <x v="114"/>
    <n v="341"/>
    <n v="450"/>
    <n v="109"/>
    <n v="24.222222222222221"/>
    <x v="1"/>
    <n v="0.24"/>
    <x v="4"/>
    <n v="2493"/>
    <n v="1121850"/>
    <s v="Good,Amazing,Nice pen and keychain,I just live it,This is the best thing to gift other,Good,good,I bought it for my sister's Kid who's 11years old because he has a wish of using Parker Pen. So I made his wish come true."/>
  </r>
  <r>
    <s v="B07W9KYT62"/>
    <x v="842"/>
    <x v="69"/>
    <n v="2499"/>
    <n v="3999"/>
    <n v="1500"/>
    <n v="37.509377344336087"/>
    <x v="1"/>
    <n v="0.38"/>
    <x v="5"/>
    <n v="12679"/>
    <n v="50703321"/>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8D9MNH4B"/>
    <x v="843"/>
    <x v="117"/>
    <n v="5899"/>
    <n v="7005"/>
    <n v="1106"/>
    <n v="15.788722341184869"/>
    <x v="1"/>
    <n v="0.16"/>
    <x v="9"/>
    <n v="4199"/>
    <n v="29413995"/>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78G6ZF5Z"/>
    <x v="518"/>
    <x v="27"/>
    <n v="699"/>
    <n v="1199"/>
    <n v="500"/>
    <n v="41.701417848206837"/>
    <x v="1"/>
    <n v="0.42"/>
    <x v="1"/>
    <n v="14403"/>
    <n v="17269197"/>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9MKG4ZCM"/>
    <x v="844"/>
    <x v="69"/>
    <n v="1565"/>
    <n v="2999"/>
    <n v="1434"/>
    <n v="47.815938646215407"/>
    <x v="1"/>
    <n v="0.48"/>
    <x v="1"/>
    <n v="11113"/>
    <n v="33327887"/>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x v="845"/>
    <x v="57"/>
    <n v="326"/>
    <n v="799"/>
    <n v="473"/>
    <n v="59.19899874843555"/>
    <x v="0"/>
    <n v="0.59"/>
    <x v="5"/>
    <n v="10773"/>
    <n v="8607627"/>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8BCKN299"/>
    <x v="515"/>
    <x v="41"/>
    <n v="120"/>
    <n v="999"/>
    <n v="879"/>
    <n v="87.987987987987992"/>
    <x v="0"/>
    <n v="0.88"/>
    <x v="2"/>
    <n v="6491"/>
    <n v="6484509"/>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7222HQKP"/>
    <x v="846"/>
    <x v="55"/>
    <n v="657"/>
    <n v="999"/>
    <n v="342"/>
    <n v="34.234234234234236"/>
    <x v="1"/>
    <n v="0.34"/>
    <x v="4"/>
    <n v="13944"/>
    <n v="13930056"/>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x v="847"/>
    <x v="63"/>
    <n v="1995"/>
    <n v="2895"/>
    <n v="900"/>
    <n v="31.088082901554404"/>
    <x v="1"/>
    <n v="0.31"/>
    <x v="13"/>
    <n v="10760"/>
    <n v="31150200"/>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x v="848"/>
    <x v="72"/>
    <n v="1500"/>
    <n v="1500"/>
    <n v="0"/>
    <n v="0"/>
    <x v="1"/>
    <n v="0"/>
    <x v="5"/>
    <n v="25996"/>
    <n v="38994000"/>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x v="849"/>
    <x v="49"/>
    <n v="2640"/>
    <n v="3195"/>
    <n v="555"/>
    <n v="17.370892018779344"/>
    <x v="1"/>
    <n v="0.17"/>
    <x v="6"/>
    <n v="16146"/>
    <n v="51586470"/>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x v="850"/>
    <x v="117"/>
    <n v="5299"/>
    <n v="6355"/>
    <n v="1056"/>
    <n v="16.616837136113297"/>
    <x v="1"/>
    <n v="0.17"/>
    <x v="2"/>
    <n v="8280"/>
    <n v="52619400"/>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79S811J3"/>
    <x v="851"/>
    <x v="126"/>
    <n v="1990"/>
    <n v="2999"/>
    <n v="1009"/>
    <n v="33.644548182727576"/>
    <x v="1"/>
    <n v="0.34"/>
    <x v="4"/>
    <n v="14237"/>
    <n v="42696763"/>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x v="852"/>
    <x v="133"/>
    <n v="1289"/>
    <n v="1499"/>
    <n v="210"/>
    <n v="14.009339559706472"/>
    <x v="1"/>
    <n v="0.14000000000000001"/>
    <x v="6"/>
    <n v="20668"/>
    <n v="30981332"/>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x v="853"/>
    <x v="93"/>
    <n v="165"/>
    <n v="165"/>
    <n v="0"/>
    <n v="0"/>
    <x v="1"/>
    <n v="0"/>
    <x v="6"/>
    <n v="1674"/>
    <n v="276210"/>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x v="854"/>
    <x v="110"/>
    <n v="1699"/>
    <n v="3499"/>
    <n v="1800"/>
    <n v="51.443269505573021"/>
    <x v="0"/>
    <n v="0.51"/>
    <x v="9"/>
    <n v="7689"/>
    <n v="26903811"/>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x v="855"/>
    <x v="83"/>
    <n v="2299"/>
    <n v="7500"/>
    <n v="5201"/>
    <n v="69.346666666666664"/>
    <x v="0"/>
    <n v="0.69"/>
    <x v="3"/>
    <n v="5554"/>
    <n v="41655000"/>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TDJ5BVF"/>
    <x v="856"/>
    <x v="81"/>
    <n v="39"/>
    <n v="39"/>
    <n v="0"/>
    <n v="0"/>
    <x v="1"/>
    <n v="0"/>
    <x v="11"/>
    <n v="3344"/>
    <n v="130416"/>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x v="857"/>
    <x v="134"/>
    <n v="26999"/>
    <n v="37999"/>
    <n v="11000"/>
    <n v="28.948130213953"/>
    <x v="1"/>
    <n v="0.28999999999999998"/>
    <x v="13"/>
    <n v="2886"/>
    <n v="109665114"/>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x v="858"/>
    <x v="24"/>
    <n v="1490"/>
    <n v="1990"/>
    <n v="500"/>
    <n v="25.125628140703515"/>
    <x v="1"/>
    <n v="0.25"/>
    <x v="3"/>
    <n v="98250"/>
    <n v="195517500"/>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x v="859"/>
    <x v="47"/>
    <n v="398"/>
    <n v="1949"/>
    <n v="1551"/>
    <n v="79.579271421241657"/>
    <x v="0"/>
    <n v="0.8"/>
    <x v="1"/>
    <n v="75"/>
    <n v="146175"/>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B86CDHL1"/>
    <x v="70"/>
    <x v="0"/>
    <n v="349"/>
    <n v="899"/>
    <n v="550"/>
    <n v="61.179087875417125"/>
    <x v="0"/>
    <n v="0.61"/>
    <x v="6"/>
    <n v="149"/>
    <n v="133951"/>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1NBX5RSB"/>
    <x v="860"/>
    <x v="110"/>
    <n v="770"/>
    <n v="1547"/>
    <n v="777"/>
    <n v="50.226244343891402"/>
    <x v="0"/>
    <n v="0.5"/>
    <x v="4"/>
    <n v="2585"/>
    <n v="3998995"/>
    <s v="It was what I expected.  Does the job.,Recommended.,Nice quality and durable,It is exact same volt and watt as my old charger is.,Best product in this price and overall ok,100% Original,Quality assurance,Decent performance"/>
  </r>
  <r>
    <s v="B08MWJTST6"/>
    <x v="861"/>
    <x v="31"/>
    <n v="279"/>
    <n v="1299"/>
    <n v="1020"/>
    <n v="78.52193995381063"/>
    <x v="0"/>
    <n v="0.79"/>
    <x v="1"/>
    <n v="5072"/>
    <n v="6588528"/>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x v="862"/>
    <x v="135"/>
    <n v="249"/>
    <n v="599"/>
    <n v="350"/>
    <n v="58.430717863105173"/>
    <x v="0"/>
    <n v="0.57999999999999996"/>
    <x v="6"/>
    <n v="5985"/>
    <n v="3585015"/>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LY12TH6"/>
    <x v="863"/>
    <x v="136"/>
    <n v="230"/>
    <n v="230"/>
    <n v="0"/>
    <n v="0"/>
    <x v="1"/>
    <n v="0"/>
    <x v="6"/>
    <n v="9427"/>
    <n v="2168210"/>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8497Z1MQ"/>
    <x v="864"/>
    <x v="63"/>
    <n v="599"/>
    <n v="700"/>
    <n v="101"/>
    <n v="14.428571428571429"/>
    <x v="1"/>
    <n v="0.14000000000000001"/>
    <x v="4"/>
    <n v="2301"/>
    <n v="1610700"/>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x v="865"/>
    <x v="137"/>
    <n v="598"/>
    <n v="1150"/>
    <n v="552"/>
    <n v="48"/>
    <x v="1"/>
    <n v="0.48"/>
    <x v="3"/>
    <n v="2535"/>
    <n v="2915250"/>
    <s v="Product is good, print quality is good,Super printing,Like,Good prospect I am recommending,I USED FOR 20 DAYS BUT I DONT KNOW AFTER THAT WILL PARFORMANCE,Nice product,Good,SATISFACTORY"/>
  </r>
  <r>
    <s v="B09Q3M3WLJ"/>
    <x v="866"/>
    <x v="84"/>
    <n v="399"/>
    <n v="1499"/>
    <n v="1100"/>
    <n v="73.382254836557706"/>
    <x v="0"/>
    <n v="0.73"/>
    <x v="1"/>
    <n v="691"/>
    <n v="1035809"/>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x v="867"/>
    <x v="47"/>
    <n v="499"/>
    <n v="1299"/>
    <n v="800"/>
    <n v="61.585835257890686"/>
    <x v="0"/>
    <n v="0.62"/>
    <x v="3"/>
    <n v="2740"/>
    <n v="3559260"/>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9SD8PRP"/>
    <x v="868"/>
    <x v="45"/>
    <n v="579"/>
    <n v="1090"/>
    <n v="511"/>
    <n v="46.88073394495413"/>
    <x v="1"/>
    <n v="0.47"/>
    <x v="5"/>
    <n v="3482"/>
    <n v="3795380"/>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0S2SEV7K"/>
    <x v="869"/>
    <x v="138"/>
    <n v="90"/>
    <n v="100"/>
    <n v="10"/>
    <n v="10"/>
    <x v="1"/>
    <n v="0.1"/>
    <x v="3"/>
    <n v="6199"/>
    <n v="619900"/>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x v="870"/>
    <x v="47"/>
    <n v="899"/>
    <n v="1999"/>
    <n v="1100"/>
    <n v="55.027513756878442"/>
    <x v="0"/>
    <n v="0.55000000000000004"/>
    <x v="5"/>
    <n v="1667"/>
    <n v="3332333"/>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x v="871"/>
    <x v="121"/>
    <n v="1149"/>
    <n v="1800"/>
    <n v="651"/>
    <n v="36.166666666666671"/>
    <x v="1"/>
    <n v="0.36"/>
    <x v="4"/>
    <n v="4723"/>
    <n v="8501400"/>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x v="872"/>
    <x v="90"/>
    <n v="249"/>
    <n v="499"/>
    <n v="250"/>
    <n v="50.100200400801597"/>
    <x v="0"/>
    <n v="0.5"/>
    <x v="0"/>
    <n v="22860"/>
    <n v="11407140"/>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x v="873"/>
    <x v="81"/>
    <n v="39"/>
    <n v="39"/>
    <n v="0"/>
    <n v="0"/>
    <x v="1"/>
    <n v="0"/>
    <x v="9"/>
    <n v="13572"/>
    <n v="529308"/>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x v="874"/>
    <x v="59"/>
    <n v="1599"/>
    <n v="3599"/>
    <n v="2000"/>
    <n v="55.57099194220617"/>
    <x v="0"/>
    <n v="0.56000000000000005"/>
    <x v="0"/>
    <n v="16182"/>
    <n v="58239018"/>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x v="875"/>
    <x v="71"/>
    <n v="1199"/>
    <n v="3990"/>
    <n v="2791"/>
    <n v="69.949874686716797"/>
    <x v="0"/>
    <n v="0.7"/>
    <x v="0"/>
    <n v="2908"/>
    <n v="11602920"/>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8Y7MXFMK"/>
    <x v="876"/>
    <x v="45"/>
    <n v="1099"/>
    <n v="1499"/>
    <n v="400"/>
    <n v="26.684456304202804"/>
    <x v="1"/>
    <n v="0.27"/>
    <x v="0"/>
    <n v="2375"/>
    <n v="3560125"/>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x v="877"/>
    <x v="93"/>
    <n v="120"/>
    <n v="120"/>
    <n v="0"/>
    <n v="0"/>
    <x v="1"/>
    <n v="0"/>
    <x v="6"/>
    <n v="4951"/>
    <n v="594120"/>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x v="878"/>
    <x v="121"/>
    <n v="1519"/>
    <n v="3499"/>
    <n v="1980"/>
    <n v="56.587596456130321"/>
    <x v="0"/>
    <n v="0.56999999999999995"/>
    <x v="4"/>
    <n v="408"/>
    <n v="1427592"/>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x v="879"/>
    <x v="138"/>
    <n v="420"/>
    <n v="420"/>
    <n v="0"/>
    <n v="0"/>
    <x v="1"/>
    <n v="0"/>
    <x v="0"/>
    <n v="1926"/>
    <n v="808920"/>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x v="880"/>
    <x v="139"/>
    <n v="225"/>
    <n v="225"/>
    <n v="0"/>
    <n v="0"/>
    <x v="1"/>
    <n v="0"/>
    <x v="3"/>
    <n v="4798"/>
    <n v="1079550"/>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x v="881"/>
    <x v="140"/>
    <n v="199"/>
    <n v="799"/>
    <n v="600"/>
    <n v="75.093867334167712"/>
    <x v="0"/>
    <n v="0.75"/>
    <x v="3"/>
    <n v="7333"/>
    <n v="5859067"/>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9F5Z694W"/>
    <x v="882"/>
    <x v="124"/>
    <n v="8349"/>
    <n v="9625"/>
    <n v="1276"/>
    <n v="13.257142857142856"/>
    <x v="1"/>
    <n v="0.13"/>
    <x v="11"/>
    <n v="3652"/>
    <n v="35150500"/>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x v="883"/>
    <x v="107"/>
    <n v="3307"/>
    <n v="6100"/>
    <n v="2793"/>
    <n v="45.786885245901637"/>
    <x v="1"/>
    <n v="0.46"/>
    <x v="4"/>
    <n v="2515"/>
    <n v="15341500"/>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1LYLJ99X"/>
    <x v="884"/>
    <x v="44"/>
    <n v="449"/>
    <n v="1300"/>
    <n v="851"/>
    <n v="65.461538461538453"/>
    <x v="0"/>
    <n v="0.65"/>
    <x v="0"/>
    <n v="4959"/>
    <n v="6446700"/>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x v="885"/>
    <x v="51"/>
    <n v="380"/>
    <n v="400"/>
    <n v="20"/>
    <n v="5"/>
    <x v="1"/>
    <n v="0.05"/>
    <x v="5"/>
    <n v="2111"/>
    <n v="844400"/>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x v="886"/>
    <x v="46"/>
    <n v="499"/>
    <n v="1399"/>
    <n v="900"/>
    <n v="64.331665475339534"/>
    <x v="0"/>
    <n v="0.64"/>
    <x v="2"/>
    <n v="1462"/>
    <n v="2045338"/>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x v="887"/>
    <x v="141"/>
    <n v="37247"/>
    <n v="59890"/>
    <n v="22643"/>
    <n v="37.807647353481386"/>
    <x v="1"/>
    <n v="0.38"/>
    <x v="1"/>
    <n v="323"/>
    <n v="19344470"/>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x v="888"/>
    <x v="39"/>
    <n v="849"/>
    <n v="2490"/>
    <n v="1641"/>
    <n v="65.903614457831324"/>
    <x v="0"/>
    <n v="0.66"/>
    <x v="0"/>
    <n v="91188"/>
    <n v="227058120"/>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x v="889"/>
    <x v="89"/>
    <n v="799"/>
    <n v="1999"/>
    <n v="1200"/>
    <n v="60.030015007503756"/>
    <x v="0"/>
    <n v="0.6"/>
    <x v="7"/>
    <n v="418"/>
    <n v="835582"/>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7QMRHWJD"/>
    <x v="890"/>
    <x v="81"/>
    <n v="298"/>
    <n v="999"/>
    <n v="701"/>
    <n v="70.170170170170167"/>
    <x v="0"/>
    <n v="0.7"/>
    <x v="4"/>
    <n v="1552"/>
    <n v="1550448"/>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x v="891"/>
    <x v="89"/>
    <n v="1499"/>
    <n v="2999"/>
    <n v="1500"/>
    <n v="50.016672224074689"/>
    <x v="0"/>
    <n v="0.5"/>
    <x v="3"/>
    <n v="25262"/>
    <n v="75760738"/>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x v="892"/>
    <x v="142"/>
    <n v="649"/>
    <n v="1245"/>
    <n v="596"/>
    <n v="47.871485943775099"/>
    <x v="1"/>
    <n v="0.48"/>
    <x v="2"/>
    <n v="123365"/>
    <n v="153589425"/>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x v="893"/>
    <x v="143"/>
    <n v="1199"/>
    <n v="1695"/>
    <n v="496"/>
    <n v="29.262536873156343"/>
    <x v="1"/>
    <n v="0.28999999999999998"/>
    <x v="9"/>
    <n v="13300"/>
    <n v="22543500"/>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x v="894"/>
    <x v="144"/>
    <n v="1199"/>
    <n v="2000"/>
    <n v="801"/>
    <n v="40.050000000000004"/>
    <x v="1"/>
    <n v="0.4"/>
    <x v="1"/>
    <n v="18543"/>
    <n v="37086000"/>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x v="895"/>
    <x v="145"/>
    <n v="455"/>
    <n v="999"/>
    <n v="544"/>
    <n v="54.454454454454456"/>
    <x v="0"/>
    <n v="0.54"/>
    <x v="3"/>
    <n v="3578"/>
    <n v="3574422"/>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x v="896"/>
    <x v="146"/>
    <n v="199"/>
    <n v="1999"/>
    <n v="1800"/>
    <n v="90.045022511255624"/>
    <x v="0"/>
    <n v="0.9"/>
    <x v="7"/>
    <n v="2031"/>
    <n v="4059969"/>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x v="897"/>
    <x v="146"/>
    <n v="293"/>
    <n v="499"/>
    <n v="206"/>
    <n v="41.282565130260522"/>
    <x v="1"/>
    <n v="0.41"/>
    <x v="2"/>
    <n v="44994"/>
    <n v="22452006"/>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x v="898"/>
    <x v="147"/>
    <n v="199"/>
    <n v="495"/>
    <n v="296"/>
    <n v="59.797979797979792"/>
    <x v="0"/>
    <n v="0.6"/>
    <x v="3"/>
    <n v="270563"/>
    <n v="133928685"/>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x v="899"/>
    <x v="142"/>
    <n v="749"/>
    <n v="1245"/>
    <n v="496"/>
    <n v="39.839357429718874"/>
    <x v="1"/>
    <n v="0.4"/>
    <x v="2"/>
    <n v="31783"/>
    <n v="39569835"/>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x v="900"/>
    <x v="143"/>
    <n v="1399"/>
    <n v="1549"/>
    <n v="150"/>
    <n v="9.6836668818592635"/>
    <x v="1"/>
    <n v="0.1"/>
    <x v="2"/>
    <n v="2602"/>
    <n v="4030498"/>
    <s v="Normal heat by this product.,Good,Quit good,https://m.media-amazon.com/images/I/61s-GPKkkZL._SY88.jpg,,Don't buy it because 10-11 day it will work well after that it start heating more and more ,it is plastik body,Value for Money,heating is normal"/>
  </r>
  <r>
    <s v="B01MQZ7J8K"/>
    <x v="901"/>
    <x v="142"/>
    <n v="749"/>
    <n v="1445"/>
    <n v="696"/>
    <n v="48.166089965397923"/>
    <x v="1"/>
    <n v="0.48"/>
    <x v="2"/>
    <n v="63350"/>
    <n v="91540750"/>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x v="902"/>
    <x v="148"/>
    <n v="1699"/>
    <n v="3193"/>
    <n v="1494"/>
    <n v="46.789852803006575"/>
    <x v="1"/>
    <n v="0.47"/>
    <x v="11"/>
    <n v="54032"/>
    <n v="172524176"/>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x v="903"/>
    <x v="142"/>
    <n v="1043"/>
    <n v="1345"/>
    <n v="302"/>
    <n v="22.45353159851301"/>
    <x v="1"/>
    <n v="0.22"/>
    <x v="11"/>
    <n v="15592"/>
    <n v="20971240"/>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x v="904"/>
    <x v="145"/>
    <n v="499"/>
    <n v="999"/>
    <n v="500"/>
    <n v="50.050050050050054"/>
    <x v="0"/>
    <n v="0.5"/>
    <x v="3"/>
    <n v="4859"/>
    <n v="4854141"/>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x v="905"/>
    <x v="144"/>
    <n v="1464"/>
    <n v="1650"/>
    <n v="186"/>
    <n v="11.272727272727273"/>
    <x v="1"/>
    <n v="0.11"/>
    <x v="3"/>
    <n v="14120"/>
    <n v="23298000"/>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x v="906"/>
    <x v="149"/>
    <n v="249"/>
    <n v="499"/>
    <n v="250"/>
    <n v="50.100200400801597"/>
    <x v="0"/>
    <n v="0.5"/>
    <x v="8"/>
    <n v="8427"/>
    <n v="4205073"/>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x v="907"/>
    <x v="150"/>
    <n v="625"/>
    <n v="1400"/>
    <n v="775"/>
    <n v="55.357142857142861"/>
    <x v="0"/>
    <n v="0.55000000000000004"/>
    <x v="0"/>
    <n v="23316"/>
    <n v="32642400"/>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x v="908"/>
    <x v="151"/>
    <n v="1290"/>
    <n v="2500"/>
    <n v="1210"/>
    <n v="48.4"/>
    <x v="1"/>
    <n v="0.48"/>
    <x v="1"/>
    <n v="6530"/>
    <n v="16325000"/>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x v="909"/>
    <x v="152"/>
    <n v="3600"/>
    <n v="6190"/>
    <n v="2590"/>
    <n v="41.841680129240707"/>
    <x v="1"/>
    <n v="0.42"/>
    <x v="4"/>
    <n v="11924"/>
    <n v="73809560"/>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x v="910"/>
    <x v="153"/>
    <n v="6549"/>
    <n v="13999"/>
    <n v="7450"/>
    <n v="53.218087006214731"/>
    <x v="0"/>
    <n v="0.53"/>
    <x v="1"/>
    <n v="2961"/>
    <n v="41451039"/>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x v="911"/>
    <x v="142"/>
    <n v="1625"/>
    <n v="2995"/>
    <n v="1370"/>
    <n v="45.742904841402336"/>
    <x v="1"/>
    <n v="0.46"/>
    <x v="6"/>
    <n v="23484"/>
    <n v="70334580"/>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x v="912"/>
    <x v="152"/>
    <n v="2599"/>
    <n v="5890"/>
    <n v="3291"/>
    <n v="55.874363327674025"/>
    <x v="0"/>
    <n v="0.56000000000000005"/>
    <x v="3"/>
    <n v="21783"/>
    <n v="128301870"/>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x v="913"/>
    <x v="154"/>
    <n v="1199"/>
    <n v="2000"/>
    <n v="801"/>
    <n v="40.050000000000004"/>
    <x v="1"/>
    <n v="0.4"/>
    <x v="1"/>
    <n v="14030"/>
    <n v="28060000"/>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x v="914"/>
    <x v="155"/>
    <n v="5499"/>
    <n v="13150"/>
    <n v="7651"/>
    <n v="58.182509505703415"/>
    <x v="0"/>
    <n v="0.57999999999999996"/>
    <x v="0"/>
    <n v="6398"/>
    <n v="84133700"/>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x v="915"/>
    <x v="151"/>
    <n v="1299"/>
    <n v="3500"/>
    <n v="2201"/>
    <n v="62.885714285714286"/>
    <x v="0"/>
    <n v="0.63"/>
    <x v="11"/>
    <n v="44050"/>
    <n v="154175000"/>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x v="916"/>
    <x v="150"/>
    <n v="599"/>
    <n v="785"/>
    <n v="186"/>
    <n v="23.694267515923567"/>
    <x v="1"/>
    <n v="0.24"/>
    <x v="0"/>
    <n v="24247"/>
    <n v="19033895"/>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x v="917"/>
    <x v="151"/>
    <n v="1999"/>
    <n v="3210"/>
    <n v="1211"/>
    <n v="37.725856697819317"/>
    <x v="1"/>
    <n v="0.38"/>
    <x v="0"/>
    <n v="41349"/>
    <n v="132730290"/>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x v="918"/>
    <x v="154"/>
    <n v="549"/>
    <n v="1000"/>
    <n v="451"/>
    <n v="45.1"/>
    <x v="1"/>
    <n v="0.45"/>
    <x v="9"/>
    <n v="1074"/>
    <n v="1074000"/>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x v="919"/>
    <x v="143"/>
    <n v="999"/>
    <n v="2000"/>
    <n v="1001"/>
    <n v="50.05"/>
    <x v="0"/>
    <n v="0.5"/>
    <x v="11"/>
    <n v="1163"/>
    <n v="2326000"/>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x v="920"/>
    <x v="145"/>
    <n v="398"/>
    <n v="1999"/>
    <n v="1601"/>
    <n v="80.090045022511262"/>
    <x v="0"/>
    <n v="0.8"/>
    <x v="3"/>
    <n v="257"/>
    <n v="513743"/>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x v="921"/>
    <x v="156"/>
    <n v="539"/>
    <n v="720"/>
    <n v="181"/>
    <n v="25.138888888888889"/>
    <x v="1"/>
    <n v="0.25"/>
    <x v="3"/>
    <n v="36017"/>
    <n v="25932240"/>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x v="922"/>
    <x v="142"/>
    <n v="699"/>
    <n v="1595"/>
    <n v="896"/>
    <n v="56.175548589341695"/>
    <x v="0"/>
    <n v="0.56000000000000005"/>
    <x v="3"/>
    <n v="8090"/>
    <n v="12903550"/>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x v="923"/>
    <x v="148"/>
    <n v="2148"/>
    <n v="3645"/>
    <n v="1497"/>
    <n v="41.069958847736629"/>
    <x v="1"/>
    <n v="0.41"/>
    <x v="3"/>
    <n v="31388"/>
    <n v="114409260"/>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x v="924"/>
    <x v="157"/>
    <n v="3599"/>
    <n v="7950"/>
    <n v="4351"/>
    <n v="54.729559748427668"/>
    <x v="0"/>
    <n v="0.55000000000000004"/>
    <x v="0"/>
    <n v="136"/>
    <n v="1081200"/>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x v="925"/>
    <x v="158"/>
    <n v="351"/>
    <n v="999"/>
    <n v="648"/>
    <n v="64.86486486486487"/>
    <x v="0"/>
    <n v="0.65"/>
    <x v="1"/>
    <n v="5380"/>
    <n v="5374620"/>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x v="926"/>
    <x v="159"/>
    <n v="1614"/>
    <n v="1745"/>
    <n v="131"/>
    <n v="7.5071633237822342"/>
    <x v="1"/>
    <n v="0.08"/>
    <x v="4"/>
    <n v="37974"/>
    <n v="66264630"/>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x v="927"/>
    <x v="156"/>
    <n v="719"/>
    <n v="1295"/>
    <n v="576"/>
    <n v="44.478764478764475"/>
    <x v="1"/>
    <n v="0.44"/>
    <x v="0"/>
    <n v="17218"/>
    <n v="22297310"/>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x v="928"/>
    <x v="145"/>
    <n v="678"/>
    <n v="1499"/>
    <n v="821"/>
    <n v="54.769846564376245"/>
    <x v="0"/>
    <n v="0.55000000000000004"/>
    <x v="0"/>
    <n v="900"/>
    <n v="1349100"/>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x v="929"/>
    <x v="154"/>
    <n v="809"/>
    <n v="1545"/>
    <n v="736"/>
    <n v="47.637540453074436"/>
    <x v="1"/>
    <n v="0.48"/>
    <x v="7"/>
    <n v="976"/>
    <n v="1507920"/>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x v="930"/>
    <x v="160"/>
    <n v="1969"/>
    <n v="5000"/>
    <n v="3031"/>
    <n v="60.62"/>
    <x v="0"/>
    <n v="0.61"/>
    <x v="3"/>
    <n v="4927"/>
    <n v="24635000"/>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x v="931"/>
    <x v="145"/>
    <n v="1490"/>
    <n v="1695"/>
    <n v="205"/>
    <n v="12.094395280235988"/>
    <x v="1"/>
    <n v="0.12"/>
    <x v="5"/>
    <n v="3543"/>
    <n v="6005385"/>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x v="932"/>
    <x v="143"/>
    <n v="2499"/>
    <n v="3945"/>
    <n v="1446"/>
    <n v="36.653992395437264"/>
    <x v="1"/>
    <n v="0.37"/>
    <x v="11"/>
    <n v="2732"/>
    <n v="10777740"/>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x v="933"/>
    <x v="161"/>
    <n v="1665"/>
    <n v="2099"/>
    <n v="434"/>
    <n v="20.676512625059551"/>
    <x v="1"/>
    <n v="0.21"/>
    <x v="1"/>
    <n v="14368"/>
    <n v="30158432"/>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x v="934"/>
    <x v="148"/>
    <n v="3229"/>
    <n v="5295"/>
    <n v="2066"/>
    <n v="39.017941454202074"/>
    <x v="1"/>
    <n v="0.39"/>
    <x v="0"/>
    <n v="39724"/>
    <n v="210338580"/>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x v="935"/>
    <x v="148"/>
    <n v="1799"/>
    <n v="3595"/>
    <n v="1796"/>
    <n v="49.958275382475662"/>
    <x v="0"/>
    <n v="0.5"/>
    <x v="11"/>
    <n v="9791"/>
    <n v="35198645"/>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x v="936"/>
    <x v="142"/>
    <n v="1260"/>
    <n v="1699"/>
    <n v="439"/>
    <n v="25.838728663919952"/>
    <x v="1"/>
    <n v="0.26"/>
    <x v="0"/>
    <n v="2891"/>
    <n v="4911809"/>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x v="937"/>
    <x v="143"/>
    <n v="749"/>
    <n v="1129"/>
    <n v="380"/>
    <n v="33.658104517271923"/>
    <x v="1"/>
    <n v="0.34"/>
    <x v="1"/>
    <n v="2446"/>
    <n v="2761534"/>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x v="938"/>
    <x v="151"/>
    <n v="3499"/>
    <n v="5795"/>
    <n v="2296"/>
    <n v="39.620362381363243"/>
    <x v="1"/>
    <n v="0.4"/>
    <x v="2"/>
    <n v="25340"/>
    <n v="146845300"/>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x v="939"/>
    <x v="162"/>
    <n v="379"/>
    <n v="999"/>
    <n v="620"/>
    <n v="62.062062062062061"/>
    <x v="0"/>
    <n v="0.62"/>
    <x v="4"/>
    <n v="3096"/>
    <n v="3092904"/>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x v="940"/>
    <x v="143"/>
    <n v="1099"/>
    <n v="2400"/>
    <n v="1301"/>
    <n v="54.208333333333336"/>
    <x v="0"/>
    <n v="0.54"/>
    <x v="11"/>
    <n v="4"/>
    <n v="9600"/>
    <s v="Pretty lightweight and solves the purpose.,I liked the compact size and efficiency of the product. Meets the specs and good product for a buy,Light indicator was not working,wire is too short not 1 and half metre"/>
  </r>
  <r>
    <s v="B0B2DZ5S6R"/>
    <x v="941"/>
    <x v="154"/>
    <n v="749"/>
    <n v="1299"/>
    <n v="550"/>
    <n v="42.340261739799843"/>
    <x v="1"/>
    <n v="0.42"/>
    <x v="1"/>
    <n v="119"/>
    <n v="154581"/>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x v="942"/>
    <x v="163"/>
    <n v="1299"/>
    <n v="1299"/>
    <n v="0"/>
    <n v="0"/>
    <x v="1"/>
    <n v="0"/>
    <x v="0"/>
    <n v="40106"/>
    <n v="52097694"/>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x v="943"/>
    <x v="150"/>
    <n v="549"/>
    <n v="1090"/>
    <n v="541"/>
    <n v="49.633027522935777"/>
    <x v="0"/>
    <n v="0.5"/>
    <x v="0"/>
    <n v="13029"/>
    <n v="14201610"/>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x v="944"/>
    <x v="144"/>
    <n v="899"/>
    <n v="2000"/>
    <n v="1101"/>
    <n v="55.05"/>
    <x v="0"/>
    <n v="0.55000000000000004"/>
    <x v="9"/>
    <n v="291"/>
    <n v="582000"/>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x v="945"/>
    <x v="150"/>
    <n v="1321"/>
    <n v="1545"/>
    <n v="224"/>
    <n v="14.498381877022654"/>
    <x v="1"/>
    <n v="0.14000000000000001"/>
    <x v="4"/>
    <n v="15453"/>
    <n v="23874885"/>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x v="946"/>
    <x v="145"/>
    <n v="1099"/>
    <n v="1999"/>
    <n v="900"/>
    <n v="45.022511255627812"/>
    <x v="1"/>
    <n v="0.45"/>
    <x v="1"/>
    <n v="604"/>
    <n v="1207396"/>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x v="947"/>
    <x v="150"/>
    <n v="775"/>
    <n v="875"/>
    <n v="100"/>
    <n v="11.428571428571429"/>
    <x v="1"/>
    <n v="0.11"/>
    <x v="0"/>
    <n v="46647"/>
    <n v="40816125"/>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x v="948"/>
    <x v="155"/>
    <n v="6299"/>
    <n v="15270"/>
    <n v="8971"/>
    <n v="58.74918140144073"/>
    <x v="0"/>
    <n v="0.59"/>
    <x v="3"/>
    <n v="3233"/>
    <n v="49367910"/>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x v="949"/>
    <x v="159"/>
    <n v="3190"/>
    <n v="4195"/>
    <n v="1005"/>
    <n v="23.957091775923718"/>
    <x v="1"/>
    <n v="0.24"/>
    <x v="1"/>
    <n v="1282"/>
    <n v="5377990"/>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x v="950"/>
    <x v="143"/>
    <n v="799"/>
    <n v="1989"/>
    <n v="1190"/>
    <n v="59.82905982905983"/>
    <x v="0"/>
    <n v="0.6"/>
    <x v="4"/>
    <n v="70"/>
    <n v="139230"/>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x v="951"/>
    <x v="160"/>
    <n v="2699"/>
    <n v="5000"/>
    <n v="2301"/>
    <n v="46.02"/>
    <x v="1"/>
    <n v="0.46"/>
    <x v="1"/>
    <n v="26164"/>
    <n v="130820000"/>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x v="952"/>
    <x v="150"/>
    <n v="599"/>
    <n v="990"/>
    <n v="391"/>
    <n v="39.494949494949495"/>
    <x v="1"/>
    <n v="0.39"/>
    <x v="2"/>
    <n v="16166"/>
    <n v="16004340"/>
    <s v="Bought for as my travel tool to easy ironing,https://m.media-amazon.com/images/W/WEBP_402378-T2/images/I/618k+pbSNxL._SY88.jpg,Good product with good quality.,Nice,Good,Light weight,Good according to price ok. 1200,VfM"/>
  </r>
  <r>
    <s v="B078V8R9BS"/>
    <x v="953"/>
    <x v="154"/>
    <n v="749"/>
    <n v="1111"/>
    <n v="362"/>
    <n v="32.583258325832581"/>
    <x v="1"/>
    <n v="0.33"/>
    <x v="0"/>
    <n v="35693"/>
    <n v="39654923"/>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x v="954"/>
    <x v="155"/>
    <n v="6199"/>
    <n v="10400"/>
    <n v="4201"/>
    <n v="40.394230769230774"/>
    <x v="1"/>
    <n v="0.4"/>
    <x v="3"/>
    <n v="14391"/>
    <n v="149666400"/>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x v="955"/>
    <x v="164"/>
    <n v="1819"/>
    <n v="2490"/>
    <n v="671"/>
    <n v="26.947791164658636"/>
    <x v="1"/>
    <n v="0.27"/>
    <x v="5"/>
    <n v="7946"/>
    <n v="19785540"/>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x v="956"/>
    <x v="154"/>
    <n v="1199"/>
    <n v="1900"/>
    <n v="701"/>
    <n v="36.89473684210526"/>
    <x v="1"/>
    <n v="0.37"/>
    <x v="1"/>
    <n v="1765"/>
    <n v="3353500"/>
    <s v="Product is good but now price is increased  I was brought it for 1099 and now it's price is 1199 with in 15 days,Good,Must buy,Nice looking or good control heart,Night,Electric Wire is too short..It should be expanded for easy of use.....,Good performance,Nice product"/>
  </r>
  <r>
    <s v="B08CFJBZRK"/>
    <x v="957"/>
    <x v="151"/>
    <n v="3249"/>
    <n v="6295"/>
    <n v="3046"/>
    <n v="48.387609213661634"/>
    <x v="1"/>
    <n v="0.48"/>
    <x v="11"/>
    <n v="14062"/>
    <n v="88520290"/>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x v="958"/>
    <x v="162"/>
    <n v="349"/>
    <n v="999"/>
    <n v="650"/>
    <n v="65.06506506506507"/>
    <x v="0"/>
    <n v="0.65"/>
    <x v="1"/>
    <n v="15646"/>
    <n v="15630354"/>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x v="959"/>
    <x v="144"/>
    <n v="1049"/>
    <n v="1699"/>
    <n v="650"/>
    <n v="38.257798705120663"/>
    <x v="1"/>
    <n v="0.38"/>
    <x v="19"/>
    <n v="111"/>
    <n v="188589"/>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x v="960"/>
    <x v="165"/>
    <n v="799"/>
    <n v="1500"/>
    <n v="701"/>
    <n v="46.733333333333334"/>
    <x v="1"/>
    <n v="0.47"/>
    <x v="4"/>
    <n v="9695"/>
    <n v="14542500"/>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x v="961"/>
    <x v="155"/>
    <n v="4999"/>
    <n v="9650"/>
    <n v="4651"/>
    <n v="48.196891191709845"/>
    <x v="1"/>
    <n v="0.48"/>
    <x v="0"/>
    <n v="1772"/>
    <n v="17099800"/>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x v="962"/>
    <x v="151"/>
    <n v="6999"/>
    <n v="10590"/>
    <n v="3591"/>
    <n v="33.909348441926348"/>
    <x v="1"/>
    <n v="0.34"/>
    <x v="5"/>
    <n v="11499"/>
    <n v="121774410"/>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x v="963"/>
    <x v="146"/>
    <n v="799"/>
    <n v="1999"/>
    <n v="1200"/>
    <n v="60.030015007503756"/>
    <x v="0"/>
    <n v="0.6"/>
    <x v="3"/>
    <n v="2162"/>
    <n v="4321838"/>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x v="964"/>
    <x v="166"/>
    <n v="89"/>
    <n v="89"/>
    <n v="0"/>
    <n v="0"/>
    <x v="1"/>
    <n v="0"/>
    <x v="0"/>
    <n v="19621"/>
    <n v="1746269"/>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x v="965"/>
    <x v="167"/>
    <n v="1400"/>
    <n v="2485"/>
    <n v="1085"/>
    <n v="43.661971830985912"/>
    <x v="1"/>
    <n v="0.44"/>
    <x v="3"/>
    <n v="19998"/>
    <n v="49695030"/>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x v="966"/>
    <x v="158"/>
    <n v="355"/>
    <n v="899"/>
    <n v="544"/>
    <n v="60.511679644048947"/>
    <x v="0"/>
    <n v="0.61"/>
    <x v="3"/>
    <n v="1051"/>
    <n v="944849"/>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x v="967"/>
    <x v="143"/>
    <n v="2169"/>
    <n v="3279"/>
    <n v="1110"/>
    <n v="33.851784080512353"/>
    <x v="1"/>
    <n v="0.34"/>
    <x v="3"/>
    <n v="1716"/>
    <n v="5626764"/>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x v="968"/>
    <x v="168"/>
    <n v="2799"/>
    <n v="3799"/>
    <n v="1000"/>
    <n v="26.322716504343248"/>
    <x v="1"/>
    <n v="0.26"/>
    <x v="2"/>
    <n v="32931"/>
    <n v="125104869"/>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x v="969"/>
    <x v="142"/>
    <n v="899"/>
    <n v="1249"/>
    <n v="350"/>
    <n v="28.022417934347477"/>
    <x v="1"/>
    <n v="0.28000000000000003"/>
    <x v="2"/>
    <n v="17424"/>
    <n v="21762576"/>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x v="970"/>
    <x v="153"/>
    <n v="2499"/>
    <n v="5000"/>
    <n v="2501"/>
    <n v="50.019999999999996"/>
    <x v="0"/>
    <n v="0.5"/>
    <x v="11"/>
    <n v="1889"/>
    <n v="9445000"/>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x v="971"/>
    <x v="152"/>
    <n v="3599"/>
    <n v="7299"/>
    <n v="3700"/>
    <n v="50.691875599397171"/>
    <x v="0"/>
    <n v="0.51"/>
    <x v="1"/>
    <n v="10324"/>
    <n v="75354876"/>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x v="972"/>
    <x v="150"/>
    <n v="499"/>
    <n v="625"/>
    <n v="126"/>
    <n v="20.16"/>
    <x v="1"/>
    <n v="0.2"/>
    <x v="0"/>
    <n v="5355"/>
    <n v="3346875"/>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x v="973"/>
    <x v="156"/>
    <n v="653"/>
    <n v="1020"/>
    <n v="367"/>
    <n v="35.980392156862742"/>
    <x v="1"/>
    <n v="0.36"/>
    <x v="3"/>
    <n v="3366"/>
    <n v="3433320"/>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x v="974"/>
    <x v="169"/>
    <n v="4789"/>
    <n v="8990"/>
    <n v="4201"/>
    <n v="46.729699666295879"/>
    <x v="1"/>
    <n v="0.47"/>
    <x v="4"/>
    <n v="1017"/>
    <n v="9142830"/>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x v="975"/>
    <x v="170"/>
    <n v="1409"/>
    <n v="1639"/>
    <n v="230"/>
    <n v="14.032946918852959"/>
    <x v="1"/>
    <n v="0.14000000000000001"/>
    <x v="7"/>
    <n v="787"/>
    <n v="1289893"/>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x v="976"/>
    <x v="149"/>
    <n v="753"/>
    <n v="899"/>
    <n v="146"/>
    <n v="16.240266963292544"/>
    <x v="1"/>
    <n v="0.16"/>
    <x v="0"/>
    <n v="18462"/>
    <n v="16597338"/>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x v="977"/>
    <x v="162"/>
    <n v="353"/>
    <n v="1199"/>
    <n v="846"/>
    <n v="70.558798999165973"/>
    <x v="0"/>
    <n v="0.71"/>
    <x v="4"/>
    <n v="629"/>
    <n v="754171"/>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x v="978"/>
    <x v="146"/>
    <n v="1099"/>
    <n v="1899"/>
    <n v="800"/>
    <n v="42.127435492364398"/>
    <x v="1"/>
    <n v="0.42"/>
    <x v="4"/>
    <n v="15276"/>
    <n v="29009124"/>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x v="979"/>
    <x v="157"/>
    <n v="8799"/>
    <n v="11595"/>
    <n v="2796"/>
    <n v="24.113842173350584"/>
    <x v="1"/>
    <n v="0.24"/>
    <x v="5"/>
    <n v="2981"/>
    <n v="34564695"/>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x v="980"/>
    <x v="142"/>
    <n v="1345"/>
    <n v="1750"/>
    <n v="405"/>
    <n v="23.142857142857142"/>
    <x v="1"/>
    <n v="0.23"/>
    <x v="11"/>
    <n v="2466"/>
    <n v="4315500"/>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x v="981"/>
    <x v="171"/>
    <n v="2095"/>
    <n v="2095"/>
    <n v="0"/>
    <n v="0"/>
    <x v="1"/>
    <n v="0"/>
    <x v="6"/>
    <n v="7949"/>
    <n v="16653155"/>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x v="982"/>
    <x v="143"/>
    <n v="1498"/>
    <n v="2300"/>
    <n v="802"/>
    <n v="34.869565217391305"/>
    <x v="1"/>
    <n v="0.35"/>
    <x v="11"/>
    <n v="95"/>
    <n v="218500"/>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x v="983"/>
    <x v="172"/>
    <n v="2199"/>
    <n v="2990"/>
    <n v="791"/>
    <n v="26.454849498327761"/>
    <x v="1"/>
    <n v="0.26"/>
    <x v="11"/>
    <n v="1558"/>
    <n v="4658420"/>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x v="984"/>
    <x v="151"/>
    <n v="3699"/>
    <n v="4295"/>
    <n v="596"/>
    <n v="13.876600698486612"/>
    <x v="1"/>
    <n v="0.14000000000000001"/>
    <x v="3"/>
    <n v="26543"/>
    <n v="114002185"/>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x v="985"/>
    <x v="158"/>
    <n v="177"/>
    <n v="199"/>
    <n v="22"/>
    <n v="11.055276381909549"/>
    <x v="1"/>
    <n v="0.11"/>
    <x v="3"/>
    <n v="3688"/>
    <n v="733912"/>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x v="986"/>
    <x v="151"/>
    <n v="1149"/>
    <n v="2499"/>
    <n v="1350"/>
    <n v="54.021608643457384"/>
    <x v="0"/>
    <n v="0.54"/>
    <x v="11"/>
    <n v="4383"/>
    <n v="10953117"/>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x v="987"/>
    <x v="173"/>
    <n v="244"/>
    <n v="499"/>
    <n v="255"/>
    <n v="51.102204408817627"/>
    <x v="0"/>
    <n v="0.51"/>
    <x v="8"/>
    <n v="478"/>
    <n v="238522"/>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x v="988"/>
    <x v="143"/>
    <n v="1959"/>
    <n v="2400"/>
    <n v="441"/>
    <n v="18.375"/>
    <x v="1"/>
    <n v="0.18"/>
    <x v="1"/>
    <n v="237"/>
    <n v="568800"/>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x v="989"/>
    <x v="145"/>
    <n v="319"/>
    <n v="749"/>
    <n v="430"/>
    <n v="57.409879839786385"/>
    <x v="0"/>
    <n v="0.56999999999999995"/>
    <x v="13"/>
    <n v="124"/>
    <n v="92876"/>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x v="990"/>
    <x v="142"/>
    <n v="1499"/>
    <n v="1775"/>
    <n v="276"/>
    <n v="15.549295774647886"/>
    <x v="1"/>
    <n v="0.16"/>
    <x v="2"/>
    <n v="14667"/>
    <n v="26033925"/>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x v="991"/>
    <x v="145"/>
    <n v="469"/>
    <n v="1599"/>
    <n v="1130"/>
    <n v="70.669168230143839"/>
    <x v="0"/>
    <n v="0.71"/>
    <x v="7"/>
    <n v="6"/>
    <n v="9594"/>
    <s v="I usually don't write review but this product is amazing everyone should give it a try , u will not disappoint after buying....,No words to say. Amazingüëçüòçü§© you can see the picture I hv shared."/>
  </r>
  <r>
    <s v="B06XPYRWV5"/>
    <x v="992"/>
    <x v="171"/>
    <n v="1099"/>
    <n v="1795"/>
    <n v="696"/>
    <n v="38.774373259052922"/>
    <x v="1"/>
    <n v="0.39"/>
    <x v="0"/>
    <n v="4244"/>
    <n v="7617980"/>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x v="993"/>
    <x v="144"/>
    <n v="9590"/>
    <n v="15999"/>
    <n v="6409"/>
    <n v="40.058753672104508"/>
    <x v="1"/>
    <n v="0.4"/>
    <x v="3"/>
    <n v="1017"/>
    <n v="16270983"/>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x v="994"/>
    <x v="174"/>
    <n v="999"/>
    <n v="1490"/>
    <n v="491"/>
    <n v="32.95302013422819"/>
    <x v="1"/>
    <n v="0.33"/>
    <x v="3"/>
    <n v="12999"/>
    <n v="19368510"/>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x v="995"/>
    <x v="154"/>
    <n v="1299"/>
    <n v="1999"/>
    <n v="700"/>
    <n v="35.017508754377189"/>
    <x v="1"/>
    <n v="0.35"/>
    <x v="11"/>
    <n v="311"/>
    <n v="621689"/>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x v="996"/>
    <x v="175"/>
    <n v="292"/>
    <n v="499"/>
    <n v="207"/>
    <n v="41.482965931863731"/>
    <x v="1"/>
    <n v="0.41"/>
    <x v="3"/>
    <n v="4238"/>
    <n v="2114762"/>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x v="997"/>
    <x v="166"/>
    <n v="160"/>
    <n v="299"/>
    <n v="139"/>
    <n v="46.488294314381271"/>
    <x v="1"/>
    <n v="0.46"/>
    <x v="13"/>
    <n v="2781"/>
    <n v="831519"/>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x v="998"/>
    <x v="176"/>
    <n v="600"/>
    <n v="600"/>
    <n v="0"/>
    <n v="0"/>
    <x v="1"/>
    <n v="0"/>
    <x v="3"/>
    <n v="10907"/>
    <n v="6544200"/>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x v="999"/>
    <x v="177"/>
    <n v="1130"/>
    <n v="1130"/>
    <n v="0"/>
    <n v="0"/>
    <x v="1"/>
    <n v="0"/>
    <x v="0"/>
    <n v="13250"/>
    <n v="14972500"/>
    <s v="Nice product, value of money,Nice,I have received the product with broken seal. Otherwise purchase is ok.,100%,Nice,Good,Super super super super,Good"/>
  </r>
  <r>
    <s v="B0756K5DYZ"/>
    <x v="1000"/>
    <x v="151"/>
    <n v="3249"/>
    <n v="6295"/>
    <n v="3046"/>
    <n v="48.387609213661634"/>
    <x v="1"/>
    <n v="0.48"/>
    <x v="2"/>
    <n v="43070"/>
    <n v="271125650"/>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x v="1001"/>
    <x v="151"/>
    <n v="3599"/>
    <n v="9455"/>
    <n v="5856"/>
    <n v="61.935483870967744"/>
    <x v="0"/>
    <n v="0.62"/>
    <x v="3"/>
    <n v="11828"/>
    <n v="111833740"/>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x v="1002"/>
    <x v="162"/>
    <n v="368"/>
    <n v="699"/>
    <n v="331"/>
    <n v="47.353361945636621"/>
    <x v="1"/>
    <n v="0.47"/>
    <x v="3"/>
    <n v="1240"/>
    <n v="866760"/>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x v="1003"/>
    <x v="151"/>
    <n v="3199"/>
    <n v="4999"/>
    <n v="1800"/>
    <n v="36.007201440288057"/>
    <x v="1"/>
    <n v="0.36"/>
    <x v="1"/>
    <n v="20869"/>
    <n v="104324131"/>
    <s v="Superb,,Easy to use and low sound hearing good look,Value of the money,Good product,Fine grinding,Nice product,Good"/>
  </r>
  <r>
    <s v="B0B5KZ3C53"/>
    <x v="1004"/>
    <x v="178"/>
    <n v="1599"/>
    <n v="2900"/>
    <n v="1301"/>
    <n v="44.862068965517246"/>
    <x v="1"/>
    <n v="0.45"/>
    <x v="7"/>
    <n v="441"/>
    <n v="1278900"/>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x v="1005"/>
    <x v="149"/>
    <n v="1999"/>
    <n v="2499"/>
    <n v="500"/>
    <n v="20.008003201280509"/>
    <x v="1"/>
    <n v="0.2"/>
    <x v="3"/>
    <n v="1034"/>
    <n v="2583966"/>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x v="1006"/>
    <x v="150"/>
    <n v="616"/>
    <n v="1190"/>
    <n v="574"/>
    <n v="48.235294117647058"/>
    <x v="1"/>
    <n v="0.48"/>
    <x v="3"/>
    <n v="37126"/>
    <n v="44179940"/>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x v="1007"/>
    <x v="149"/>
    <n v="1499"/>
    <n v="2100"/>
    <n v="601"/>
    <n v="28.61904761904762"/>
    <x v="1"/>
    <n v="0.28999999999999998"/>
    <x v="3"/>
    <n v="6355"/>
    <n v="13345500"/>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x v="1008"/>
    <x v="166"/>
    <n v="199"/>
    <n v="499"/>
    <n v="300"/>
    <n v="60.120240480961925"/>
    <x v="0"/>
    <n v="0.6"/>
    <x v="8"/>
    <n v="12"/>
    <n v="5988"/>
    <s v="Very useful product and value for money,Its not working,Don't buy,We vacuum-sealed ground beef, walnuts, raspberries, pork chops, crackers, and chips to test for suction capability, sealing strength, and ease of use.,Tried many times but still not working useless,"/>
  </r>
  <r>
    <s v="B00HZIOGXW"/>
    <x v="1009"/>
    <x v="156"/>
    <n v="610"/>
    <n v="825"/>
    <n v="215"/>
    <n v="26.060606060606062"/>
    <x v="1"/>
    <n v="0.26"/>
    <x v="3"/>
    <n v="13165"/>
    <n v="10861125"/>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x v="1010"/>
    <x v="164"/>
    <n v="999"/>
    <n v="1499"/>
    <n v="500"/>
    <n v="33.355570380253504"/>
    <x v="1"/>
    <n v="0.33"/>
    <x v="3"/>
    <n v="1646"/>
    <n v="2467354"/>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x v="1011"/>
    <x v="168"/>
    <n v="8999"/>
    <n v="9995"/>
    <n v="996"/>
    <n v="9.9649824912456229"/>
    <x v="1"/>
    <n v="0.1"/>
    <x v="5"/>
    <n v="17994"/>
    <n v="179850030"/>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x v="1012"/>
    <x v="145"/>
    <n v="453"/>
    <n v="999"/>
    <n v="546"/>
    <n v="54.654654654654657"/>
    <x v="0"/>
    <n v="0.55000000000000004"/>
    <x v="4"/>
    <n v="610"/>
    <n v="609390"/>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x v="1013"/>
    <x v="151"/>
    <n v="2464"/>
    <n v="6000"/>
    <n v="3536"/>
    <n v="58.933333333333337"/>
    <x v="0"/>
    <n v="0.59"/>
    <x v="3"/>
    <n v="8866"/>
    <n v="53196000"/>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x v="1014"/>
    <x v="178"/>
    <n v="2719"/>
    <n v="3945"/>
    <n v="1226"/>
    <n v="31.077313054499367"/>
    <x v="1"/>
    <n v="0.31"/>
    <x v="7"/>
    <n v="13406"/>
    <n v="52886670"/>
    <s v="We are using it for cooking rice,,Its getting repair regularly,Recently I buy new rice cooker it is average,Excellent product,Very good product,Power adapter is not working pins are gone wrong. Remaking all are good,Like"/>
  </r>
  <r>
    <s v="B0BR4F878Q"/>
    <x v="1015"/>
    <x v="152"/>
    <n v="1439"/>
    <n v="1999"/>
    <n v="560"/>
    <n v="28.014007003501749"/>
    <x v="1"/>
    <n v="0.28000000000000003"/>
    <x v="20"/>
    <n v="53803"/>
    <n v="107552197"/>
    <s v="Must buy best Fabulous product I recommend thisüëçüëç,For small place it‚Äôs gud,A great product. Works wonders on my vitrified tile floors."/>
  </r>
  <r>
    <s v="B0B3G5XZN5"/>
    <x v="1016"/>
    <x v="149"/>
    <n v="2799"/>
    <n v="3499"/>
    <n v="700"/>
    <n v="20.005715918833953"/>
    <x v="1"/>
    <n v="0.2"/>
    <x v="6"/>
    <n v="546"/>
    <n v="1910454"/>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x v="1017"/>
    <x v="152"/>
    <n v="2088"/>
    <n v="5550"/>
    <n v="3462"/>
    <n v="62.378378378378372"/>
    <x v="0"/>
    <n v="0.62"/>
    <x v="1"/>
    <n v="5292"/>
    <n v="29370600"/>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x v="1018"/>
    <x v="152"/>
    <n v="2399"/>
    <n v="4590"/>
    <n v="2191"/>
    <n v="47.734204793028326"/>
    <x v="1"/>
    <n v="0.48"/>
    <x v="3"/>
    <n v="444"/>
    <n v="2037960"/>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x v="1019"/>
    <x v="146"/>
    <n v="308"/>
    <n v="499"/>
    <n v="191"/>
    <n v="38.276553106212425"/>
    <x v="1"/>
    <n v="0.38"/>
    <x v="2"/>
    <n v="4584"/>
    <n v="2287416"/>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x v="1020"/>
    <x v="152"/>
    <n v="2599"/>
    <n v="4400"/>
    <n v="1801"/>
    <n v="40.93181818181818"/>
    <x v="1"/>
    <n v="0.41"/>
    <x v="3"/>
    <n v="14947"/>
    <n v="65766800"/>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x v="1021"/>
    <x v="150"/>
    <n v="479"/>
    <n v="1000"/>
    <n v="521"/>
    <n v="52.1"/>
    <x v="0"/>
    <n v="0.52"/>
    <x v="0"/>
    <n v="1559"/>
    <n v="1559000"/>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x v="1022"/>
    <x v="145"/>
    <n v="245"/>
    <n v="299"/>
    <n v="54"/>
    <n v="18.060200668896321"/>
    <x v="1"/>
    <n v="0.18"/>
    <x v="3"/>
    <n v="1660"/>
    <n v="496340"/>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x v="1023"/>
    <x v="145"/>
    <n v="179"/>
    <n v="799"/>
    <n v="620"/>
    <n v="77.596996245306642"/>
    <x v="0"/>
    <n v="0.78"/>
    <x v="12"/>
    <n v="132"/>
    <n v="105468"/>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x v="1024"/>
    <x v="167"/>
    <n v="3569"/>
    <n v="5190"/>
    <n v="1621"/>
    <n v="31.233140655105974"/>
    <x v="1"/>
    <n v="0.31"/>
    <x v="4"/>
    <n v="28629"/>
    <n v="148584510"/>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x v="1025"/>
    <x v="142"/>
    <n v="699"/>
    <n v="1345"/>
    <n v="646"/>
    <n v="48.029739776951672"/>
    <x v="1"/>
    <n v="0.48"/>
    <x v="2"/>
    <n v="8446"/>
    <n v="11359870"/>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x v="1026"/>
    <x v="148"/>
    <n v="2089"/>
    <n v="4000"/>
    <n v="1911"/>
    <n v="47.774999999999999"/>
    <x v="1"/>
    <n v="0.48"/>
    <x v="0"/>
    <n v="11199"/>
    <n v="44796000"/>
    <s v="Induction is good working,Lightweight and easy to use,V nice,Good quality product,Good Usha product induction üëçüëçüëç,Tea,,I have been using it for 2 weeks, so far there is no problem, but the current option probably comes in all."/>
  </r>
  <r>
    <s v="B0912WJ87V"/>
    <x v="1027"/>
    <x v="179"/>
    <n v="2339"/>
    <n v="4000"/>
    <n v="1661"/>
    <n v="41.524999999999999"/>
    <x v="1"/>
    <n v="0.42"/>
    <x v="11"/>
    <n v="1118"/>
    <n v="4472000"/>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x v="1028"/>
    <x v="144"/>
    <n v="784"/>
    <n v="1599"/>
    <n v="815"/>
    <n v="50.969355847404628"/>
    <x v="0"/>
    <n v="0.51"/>
    <x v="6"/>
    <n v="11"/>
    <n v="17589"/>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x v="1029"/>
    <x v="180"/>
    <n v="5499"/>
    <n v="9999"/>
    <n v="4500"/>
    <n v="45.004500450045001"/>
    <x v="1"/>
    <n v="0.45"/>
    <x v="11"/>
    <n v="4353"/>
    <n v="43525647"/>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x v="1030"/>
    <x v="144"/>
    <n v="899"/>
    <n v="1990"/>
    <n v="1091"/>
    <n v="54.824120603015082"/>
    <x v="0"/>
    <n v="0.55000000000000004"/>
    <x v="3"/>
    <n v="185"/>
    <n v="368150"/>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x v="1031"/>
    <x v="149"/>
    <n v="1695"/>
    <n v="1695"/>
    <n v="0"/>
    <n v="0"/>
    <x v="1"/>
    <n v="0"/>
    <x v="0"/>
    <n v="14290"/>
    <n v="24221550"/>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x v="1032"/>
    <x v="150"/>
    <n v="499"/>
    <n v="940"/>
    <n v="441"/>
    <n v="46.914893617021278"/>
    <x v="1"/>
    <n v="0.47"/>
    <x v="3"/>
    <n v="3036"/>
    <n v="2853840"/>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x v="1033"/>
    <x v="152"/>
    <n v="2699"/>
    <n v="4700"/>
    <n v="2001"/>
    <n v="42.574468085106382"/>
    <x v="1"/>
    <n v="0.43"/>
    <x v="0"/>
    <n v="1296"/>
    <n v="6091200"/>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x v="1034"/>
    <x v="152"/>
    <n v="1448"/>
    <n v="2999"/>
    <n v="1551"/>
    <n v="51.717239079693236"/>
    <x v="0"/>
    <n v="0.52"/>
    <x v="6"/>
    <n v="19"/>
    <n v="56981"/>
    <s v="I like this product üòç function great,Easy to use, value for money, easy to install, very much useful. It is as too good purchase.,üëç,I used it its good.,This heater is very handy and can be operate easily.,It look great,,Excellent"/>
  </r>
  <r>
    <s v="B0B4PPD89B"/>
    <x v="1035"/>
    <x v="166"/>
    <n v="79"/>
    <n v="79"/>
    <n v="0"/>
    <n v="0"/>
    <x v="1"/>
    <n v="0"/>
    <x v="1"/>
    <n v="97"/>
    <n v="7663"/>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x v="1036"/>
    <x v="155"/>
    <n v="6990"/>
    <n v="14290"/>
    <n v="7300"/>
    <n v="51.084674597620719"/>
    <x v="0"/>
    <n v="0.51"/>
    <x v="5"/>
    <n v="1771"/>
    <n v="25307590"/>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x v="1037"/>
    <x v="148"/>
    <n v="2698"/>
    <n v="3945"/>
    <n v="1247"/>
    <n v="31.609632446134345"/>
    <x v="1"/>
    <n v="0.32"/>
    <x v="1"/>
    <n v="15034"/>
    <n v="59309130"/>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x v="1038"/>
    <x v="180"/>
    <n v="3199"/>
    <n v="5999"/>
    <n v="2800"/>
    <n v="46.674445740956827"/>
    <x v="1"/>
    <n v="0.47"/>
    <x v="1"/>
    <n v="3242"/>
    <n v="19448758"/>
    <s v="Value for money nd nice product,cleaning,Value for money,Best in this budget, however I wish the suction power to be little more.,Good quality product,,Good in managing minor works and occasional use , negative point is suction power us underpowered,Easy to use"/>
  </r>
  <r>
    <s v="B07GLSKXS1"/>
    <x v="1039"/>
    <x v="154"/>
    <n v="1199"/>
    <n v="1950"/>
    <n v="751"/>
    <n v="38.512820512820511"/>
    <x v="1"/>
    <n v="0.39"/>
    <x v="2"/>
    <n v="2832"/>
    <n v="5522400"/>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x v="1040"/>
    <x v="164"/>
    <n v="1414"/>
    <n v="2799"/>
    <n v="1385"/>
    <n v="49.481957842086459"/>
    <x v="1"/>
    <n v="0.49"/>
    <x v="1"/>
    <n v="1498"/>
    <n v="4192902"/>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x v="1041"/>
    <x v="142"/>
    <n v="999"/>
    <n v="1950"/>
    <n v="951"/>
    <n v="48.769230769230774"/>
    <x v="1"/>
    <n v="0.49"/>
    <x v="11"/>
    <n v="305"/>
    <n v="594750"/>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x v="1042"/>
    <x v="168"/>
    <n v="5999"/>
    <n v="9999"/>
    <n v="4000"/>
    <n v="40.004000400039999"/>
    <x v="1"/>
    <n v="0.4"/>
    <x v="0"/>
    <n v="1191"/>
    <n v="11908809"/>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x v="1043"/>
    <x v="181"/>
    <n v="9970"/>
    <n v="12999"/>
    <n v="3029"/>
    <n v="23.301792445572737"/>
    <x v="1"/>
    <n v="0.23"/>
    <x v="4"/>
    <n v="4049"/>
    <n v="52632951"/>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x v="1044"/>
    <x v="182"/>
    <n v="698"/>
    <n v="699"/>
    <n v="1"/>
    <n v="0.14306151645207438"/>
    <x v="1"/>
    <n v="0"/>
    <x v="0"/>
    <n v="3160"/>
    <n v="2208840"/>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x v="1045"/>
    <x v="167"/>
    <n v="2199"/>
    <n v="3190"/>
    <n v="991"/>
    <n v="31.065830721003135"/>
    <x v="1"/>
    <n v="0.31"/>
    <x v="4"/>
    <n v="9650"/>
    <n v="30783500"/>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x v="1046"/>
    <x v="183"/>
    <n v="320"/>
    <n v="799"/>
    <n v="479"/>
    <n v="59.949937421777221"/>
    <x v="0"/>
    <n v="0.6"/>
    <x v="0"/>
    <n v="3846"/>
    <n v="3072954"/>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x v="1047"/>
    <x v="145"/>
    <n v="298"/>
    <n v="499"/>
    <n v="201"/>
    <n v="40.280561122244492"/>
    <x v="1"/>
    <n v="0.4"/>
    <x v="5"/>
    <n v="290"/>
    <n v="144710"/>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x v="1048"/>
    <x v="160"/>
    <n v="1199"/>
    <n v="1499"/>
    <n v="300"/>
    <n v="20.013342228152101"/>
    <x v="1"/>
    <n v="0.2"/>
    <x v="11"/>
    <n v="2206"/>
    <n v="3306794"/>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x v="1049"/>
    <x v="167"/>
    <n v="1399"/>
    <n v="2660"/>
    <n v="1261"/>
    <n v="47.406015037593988"/>
    <x v="1"/>
    <n v="0.47"/>
    <x v="3"/>
    <n v="9349"/>
    <n v="24868340"/>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x v="1050"/>
    <x v="146"/>
    <n v="599"/>
    <n v="2799"/>
    <n v="2200"/>
    <n v="78.599499821364773"/>
    <x v="0"/>
    <n v="0.79"/>
    <x v="2"/>
    <n v="578"/>
    <n v="1617822"/>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x v="1051"/>
    <x v="171"/>
    <n v="1499"/>
    <n v="1499"/>
    <n v="0"/>
    <n v="0"/>
    <x v="1"/>
    <n v="0"/>
    <x v="4"/>
    <n v="9331"/>
    <n v="13987169"/>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x v="1052"/>
    <x v="181"/>
    <n v="14400"/>
    <n v="59900"/>
    <n v="45500"/>
    <n v="75.959933222036724"/>
    <x v="0"/>
    <n v="0.76"/>
    <x v="5"/>
    <n v="3837"/>
    <n v="229836300"/>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x v="1053"/>
    <x v="182"/>
    <n v="1699"/>
    <n v="1900"/>
    <n v="201"/>
    <n v="10.578947368421053"/>
    <x v="1"/>
    <n v="0.11"/>
    <x v="9"/>
    <n v="11456"/>
    <n v="21766400"/>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x v="1054"/>
    <x v="143"/>
    <n v="649"/>
    <n v="999"/>
    <n v="350"/>
    <n v="35.035035035035037"/>
    <x v="1"/>
    <n v="0.35"/>
    <x v="11"/>
    <n v="49"/>
    <n v="48951"/>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x v="1055"/>
    <x v="151"/>
    <n v="3249"/>
    <n v="6375"/>
    <n v="3126"/>
    <n v="49.035294117647062"/>
    <x v="1"/>
    <n v="0.49"/>
    <x v="1"/>
    <n v="4978"/>
    <n v="31734750"/>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x v="1056"/>
    <x v="158"/>
    <n v="199"/>
    <n v="499"/>
    <n v="300"/>
    <n v="60.120240480961925"/>
    <x v="0"/>
    <n v="0.6"/>
    <x v="3"/>
    <n v="1996"/>
    <n v="996004"/>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x v="1057"/>
    <x v="162"/>
    <n v="1099"/>
    <n v="1899"/>
    <n v="800"/>
    <n v="42.127435492364398"/>
    <x v="1"/>
    <n v="0.42"/>
    <x v="4"/>
    <n v="1811"/>
    <n v="3439089"/>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x v="1058"/>
    <x v="142"/>
    <n v="664"/>
    <n v="1490"/>
    <n v="826"/>
    <n v="55.436241610738257"/>
    <x v="0"/>
    <n v="0.55000000000000004"/>
    <x v="1"/>
    <n v="2198"/>
    <n v="3275020"/>
    <s v="I like look like nd easy to opreate,Product is good,Nice product...in reasonable price.,This item does not have a 2 year warranty as shown on the image. Will have to register for it.,Best one,Amazing product!!,Product is good and value for money.,"/>
  </r>
  <r>
    <s v="B07RX42D3D"/>
    <x v="1059"/>
    <x v="163"/>
    <n v="260"/>
    <n v="350"/>
    <n v="90"/>
    <n v="25.714285714285712"/>
    <x v="1"/>
    <n v="0.26"/>
    <x v="2"/>
    <n v="13127"/>
    <n v="4594450"/>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x v="1060"/>
    <x v="155"/>
    <n v="6499"/>
    <n v="8500"/>
    <n v="2001"/>
    <n v="23.541176470588233"/>
    <x v="1"/>
    <n v="0.24"/>
    <x v="5"/>
    <n v="5865"/>
    <n v="49852500"/>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x v="1061"/>
    <x v="184"/>
    <n v="1484"/>
    <n v="2499"/>
    <n v="1015"/>
    <n v="40.616246498599438"/>
    <x v="1"/>
    <n v="0.41"/>
    <x v="7"/>
    <n v="1067"/>
    <n v="2666433"/>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x v="1062"/>
    <x v="159"/>
    <n v="999"/>
    <n v="1560"/>
    <n v="561"/>
    <n v="35.96153846153846"/>
    <x v="1"/>
    <n v="0.36"/>
    <x v="9"/>
    <n v="4881"/>
    <n v="7614360"/>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x v="1063"/>
    <x v="160"/>
    <n v="3299"/>
    <n v="6500"/>
    <n v="3201"/>
    <n v="49.246153846153845"/>
    <x v="1"/>
    <n v="0.49"/>
    <x v="7"/>
    <n v="11217"/>
    <n v="72910500"/>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x v="1064"/>
    <x v="149"/>
    <n v="259"/>
    <n v="999"/>
    <n v="740"/>
    <n v="74.074074074074076"/>
    <x v="0"/>
    <n v="0.74"/>
    <x v="1"/>
    <n v="43"/>
    <n v="42957"/>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x v="1065"/>
    <x v="151"/>
    <n v="3249"/>
    <n v="7795"/>
    <n v="4546"/>
    <n v="58.319435535599737"/>
    <x v="0"/>
    <n v="0.57999999999999996"/>
    <x v="0"/>
    <n v="4664"/>
    <n v="36355880"/>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x v="1066"/>
    <x v="159"/>
    <n v="4280"/>
    <n v="5995"/>
    <n v="1715"/>
    <n v="28.607172643869895"/>
    <x v="1"/>
    <n v="0.28999999999999998"/>
    <x v="11"/>
    <n v="2112"/>
    <n v="12661440"/>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x v="1067"/>
    <x v="185"/>
    <n v="189"/>
    <n v="299"/>
    <n v="110"/>
    <n v="36.789297658862871"/>
    <x v="1"/>
    <n v="0.37"/>
    <x v="0"/>
    <n v="2737"/>
    <n v="818363"/>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x v="1068"/>
    <x v="167"/>
    <n v="1449"/>
    <n v="2349"/>
    <n v="900"/>
    <n v="38.314176245210732"/>
    <x v="1"/>
    <n v="0.38"/>
    <x v="2"/>
    <n v="9019"/>
    <n v="21185631"/>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x v="1069"/>
    <x v="158"/>
    <n v="199"/>
    <n v="499"/>
    <n v="300"/>
    <n v="60.120240480961925"/>
    <x v="0"/>
    <n v="0.6"/>
    <x v="1"/>
    <n v="10234"/>
    <n v="5106766"/>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x v="1070"/>
    <x v="186"/>
    <n v="474"/>
    <n v="1299"/>
    <n v="825"/>
    <n v="63.510392609699771"/>
    <x v="0"/>
    <n v="0.64"/>
    <x v="3"/>
    <n v="550"/>
    <n v="714450"/>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x v="1071"/>
    <x v="149"/>
    <n v="279"/>
    <n v="499"/>
    <n v="220"/>
    <n v="44.08817635270541"/>
    <x v="1"/>
    <n v="0.44"/>
    <x v="20"/>
    <n v="28"/>
    <n v="13972"/>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x v="1072"/>
    <x v="167"/>
    <n v="1999"/>
    <n v="4775"/>
    <n v="2776"/>
    <n v="58.136125654450268"/>
    <x v="0"/>
    <n v="0.57999999999999996"/>
    <x v="0"/>
    <n v="1353"/>
    <n v="6460575"/>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x v="1073"/>
    <x v="145"/>
    <n v="799"/>
    <n v="1230"/>
    <n v="431"/>
    <n v="35.040650406504064"/>
    <x v="1"/>
    <n v="0.35"/>
    <x v="3"/>
    <n v="2138"/>
    <n v="2629740"/>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x v="1074"/>
    <x v="164"/>
    <n v="949"/>
    <n v="1999"/>
    <n v="1050"/>
    <n v="52.526263131565784"/>
    <x v="0"/>
    <n v="0.53"/>
    <x v="1"/>
    <n v="1679"/>
    <n v="3356321"/>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x v="1075"/>
    <x v="187"/>
    <n v="3657.66"/>
    <n v="5156"/>
    <n v="1498.3400000000001"/>
    <n v="29.060124127230413"/>
    <x v="1"/>
    <n v="0.28999999999999998"/>
    <x v="2"/>
    <n v="12837"/>
    <n v="66187572"/>
    <s v="Rate required to reduce,Good product,Good,A good budget grinder from a renowned brand,Everything is fine with the product., doing it's best in this price range..,Looks Stunning and works good as expected,Okay good,But very bit slow but very nice"/>
  </r>
  <r>
    <s v="B07N2MGB3G"/>
    <x v="1076"/>
    <x v="188"/>
    <n v="1699"/>
    <n v="1999"/>
    <n v="300"/>
    <n v="15.007503751875939"/>
    <x v="1"/>
    <n v="0.15"/>
    <x v="3"/>
    <n v="8873"/>
    <n v="17737127"/>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x v="1077"/>
    <x v="159"/>
    <n v="1849"/>
    <n v="2095"/>
    <n v="246"/>
    <n v="11.742243436754176"/>
    <x v="1"/>
    <n v="0.12"/>
    <x v="4"/>
    <n v="7681"/>
    <n v="16091695"/>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x v="1078"/>
    <x v="144"/>
    <n v="12499"/>
    <n v="19825"/>
    <n v="7326"/>
    <n v="36.953341740226989"/>
    <x v="1"/>
    <n v="0.37"/>
    <x v="3"/>
    <n v="322"/>
    <n v="6383650"/>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x v="1079"/>
    <x v="150"/>
    <n v="1099"/>
    <n v="1920"/>
    <n v="821"/>
    <n v="42.760416666666664"/>
    <x v="1"/>
    <n v="0.43"/>
    <x v="0"/>
    <n v="9772"/>
    <n v="18762240"/>
    <s v="Good product. Weight is reduced a bit,Damage product deliveredTwo times,works fine even after 4 months as of now going good,Fine  good to use,‡∞≤‡±à‡∞ü‡±ç ‡∞µ‡±Ü‡∞Ø‡∞ø‡∞ü‡±ç,perfect for use,Good,üëç üëç üëç üëç üëç"/>
  </r>
  <r>
    <s v="B07YC8JHMB"/>
    <x v="1080"/>
    <x v="182"/>
    <n v="8199"/>
    <n v="16000"/>
    <n v="7801"/>
    <n v="48.756250000000001"/>
    <x v="1"/>
    <n v="0.49"/>
    <x v="2"/>
    <n v="18497"/>
    <n v="295952000"/>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x v="1081"/>
    <x v="160"/>
    <n v="499"/>
    <n v="2199"/>
    <n v="1700"/>
    <n v="77.30786721236926"/>
    <x v="0"/>
    <n v="0.77"/>
    <x v="7"/>
    <n v="53"/>
    <n v="116547"/>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x v="1082"/>
    <x v="161"/>
    <n v="6999"/>
    <n v="14999"/>
    <n v="8000"/>
    <n v="53.336889125941731"/>
    <x v="0"/>
    <n v="0.53"/>
    <x v="3"/>
    <n v="1728"/>
    <n v="25918272"/>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x v="1083"/>
    <x v="166"/>
    <n v="1595"/>
    <n v="1799"/>
    <n v="204"/>
    <n v="11.339633129516399"/>
    <x v="1"/>
    <n v="0.11"/>
    <x v="1"/>
    <n v="2877"/>
    <n v="5175723"/>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x v="1084"/>
    <x v="150"/>
    <n v="1049"/>
    <n v="1950"/>
    <n v="901"/>
    <n v="46.205128205128204"/>
    <x v="1"/>
    <n v="0.46"/>
    <x v="11"/>
    <n v="250"/>
    <n v="487500"/>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x v="1085"/>
    <x v="154"/>
    <n v="1182"/>
    <n v="2995"/>
    <n v="1813"/>
    <n v="60.534223706176959"/>
    <x v="0"/>
    <n v="0.61"/>
    <x v="0"/>
    <n v="5178"/>
    <n v="15508110"/>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x v="1086"/>
    <x v="145"/>
    <n v="499"/>
    <n v="999"/>
    <n v="500"/>
    <n v="50.050050050050054"/>
    <x v="0"/>
    <n v="0.5"/>
    <x v="13"/>
    <n v="79"/>
    <n v="78921"/>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x v="1087"/>
    <x v="181"/>
    <n v="8799"/>
    <n v="11995"/>
    <n v="3196"/>
    <n v="26.644435181325555"/>
    <x v="1"/>
    <n v="0.27"/>
    <x v="3"/>
    <n v="4157"/>
    <n v="49863215"/>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x v="1088"/>
    <x v="143"/>
    <n v="1529"/>
    <n v="2999"/>
    <n v="1470"/>
    <n v="49.016338779593198"/>
    <x v="1"/>
    <n v="0.49"/>
    <x v="8"/>
    <n v="29"/>
    <n v="86971"/>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x v="1089"/>
    <x v="150"/>
    <n v="1199"/>
    <n v="1690"/>
    <n v="491"/>
    <n v="29.053254437869825"/>
    <x v="1"/>
    <n v="0.28999999999999998"/>
    <x v="0"/>
    <n v="4580"/>
    <n v="7740200"/>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x v="1090"/>
    <x v="162"/>
    <n v="1052"/>
    <n v="1790"/>
    <n v="738"/>
    <n v="41.229050279329613"/>
    <x v="1"/>
    <n v="0.41"/>
    <x v="4"/>
    <n v="1404"/>
    <n v="2513160"/>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x v="1091"/>
    <x v="189"/>
    <n v="6499"/>
    <n v="8995"/>
    <n v="2496"/>
    <n v="27.74874930516954"/>
    <x v="1"/>
    <n v="0.28000000000000003"/>
    <x v="4"/>
    <n v="2810"/>
    <n v="25275950"/>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x v="1092"/>
    <x v="165"/>
    <n v="239"/>
    <n v="239"/>
    <n v="0"/>
    <n v="0"/>
    <x v="1"/>
    <n v="0"/>
    <x v="4"/>
    <n v="7"/>
    <n v="1673"/>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x v="1093"/>
    <x v="149"/>
    <n v="699"/>
    <n v="1599"/>
    <n v="900"/>
    <n v="56.285178236397748"/>
    <x v="0"/>
    <n v="0.56000000000000005"/>
    <x v="16"/>
    <n v="1729"/>
    <n v="2764671"/>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x v="1094"/>
    <x v="190"/>
    <n v="2599"/>
    <n v="4290"/>
    <n v="1691"/>
    <n v="39.417249417249415"/>
    <x v="1"/>
    <n v="0.39"/>
    <x v="5"/>
    <n v="2116"/>
    <n v="9077640"/>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x v="1095"/>
    <x v="161"/>
    <n v="1547"/>
    <n v="2890"/>
    <n v="1343"/>
    <n v="46.470588235294116"/>
    <x v="1"/>
    <n v="0.46"/>
    <x v="2"/>
    <n v="463"/>
    <n v="1338070"/>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x v="1096"/>
    <x v="149"/>
    <n v="499"/>
    <n v="1299"/>
    <n v="800"/>
    <n v="61.585835257890686"/>
    <x v="0"/>
    <n v="0.62"/>
    <x v="16"/>
    <n v="54"/>
    <n v="70146"/>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x v="1097"/>
    <x v="156"/>
    <n v="510"/>
    <n v="640"/>
    <n v="130"/>
    <n v="20.3125"/>
    <x v="1"/>
    <n v="0.2"/>
    <x v="3"/>
    <n v="7229"/>
    <n v="4626560"/>
    <s v="Nice product &amp; good quality,Value for money, as per description.,Very easy useful,Good product,Product is good,Good,Good,Best to buy under 500. Comes with warranty card. Cable Quality is good"/>
  </r>
  <r>
    <s v="B07W4HTS8Q"/>
    <x v="1098"/>
    <x v="152"/>
    <n v="1899"/>
    <n v="3790"/>
    <n v="1891"/>
    <n v="49.894459102902374"/>
    <x v="0"/>
    <n v="0.5"/>
    <x v="11"/>
    <n v="3842"/>
    <n v="14561180"/>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x v="1099"/>
    <x v="152"/>
    <n v="2599"/>
    <n v="4560"/>
    <n v="1961"/>
    <n v="43.004385964912281"/>
    <x v="1"/>
    <n v="0.43"/>
    <x v="5"/>
    <n v="646"/>
    <n v="2945760"/>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x v="1100"/>
    <x v="162"/>
    <n v="1199"/>
    <n v="3500"/>
    <n v="2301"/>
    <n v="65.742857142857147"/>
    <x v="0"/>
    <n v="0.66"/>
    <x v="4"/>
    <n v="1802"/>
    <n v="6307000"/>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x v="1101"/>
    <x v="152"/>
    <n v="999"/>
    <n v="2600"/>
    <n v="1601"/>
    <n v="61.576923076923073"/>
    <x v="0"/>
    <n v="0.62"/>
    <x v="10"/>
    <n v="252"/>
    <n v="655200"/>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x v="1102"/>
    <x v="148"/>
    <n v="1999"/>
    <n v="3300"/>
    <n v="1301"/>
    <n v="39.424242424242422"/>
    <x v="1"/>
    <n v="0.39"/>
    <x v="0"/>
    <n v="780"/>
    <n v="2574000"/>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x v="1103"/>
    <x v="149"/>
    <n v="210"/>
    <n v="699"/>
    <n v="489"/>
    <n v="69.957081545064383"/>
    <x v="0"/>
    <n v="0.7"/>
    <x v="7"/>
    <n v="74"/>
    <n v="51726"/>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x v="1104"/>
    <x v="181"/>
    <n v="14499"/>
    <n v="23559"/>
    <n v="9060"/>
    <n v="38.456640774226408"/>
    <x v="1"/>
    <n v="0.38"/>
    <x v="4"/>
    <n v="2026"/>
    <n v="47730534"/>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x v="1105"/>
    <x v="158"/>
    <n v="950"/>
    <n v="1599"/>
    <n v="649"/>
    <n v="40.587867417135712"/>
    <x v="1"/>
    <n v="0.41"/>
    <x v="4"/>
    <n v="5911"/>
    <n v="9451689"/>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x v="1106"/>
    <x v="157"/>
    <n v="7199"/>
    <n v="9995"/>
    <n v="2796"/>
    <n v="27.973986993496748"/>
    <x v="1"/>
    <n v="0.28000000000000003"/>
    <x v="5"/>
    <n v="1964"/>
    <n v="19630180"/>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x v="1107"/>
    <x v="143"/>
    <n v="2439"/>
    <n v="2545"/>
    <n v="106"/>
    <n v="4.1650294695481334"/>
    <x v="1"/>
    <n v="0.04"/>
    <x v="3"/>
    <n v="25"/>
    <n v="63625"/>
    <s v="Like and happy,,Please don't buy this heater, it stopped working in just 2 days.... And not able to return the product also... Waste of money"/>
  </r>
  <r>
    <s v="B07DZ986Q2"/>
    <x v="1108"/>
    <x v="159"/>
    <n v="7799"/>
    <n v="8995"/>
    <n v="1196"/>
    <n v="13.296275708727071"/>
    <x v="1"/>
    <n v="0.13"/>
    <x v="1"/>
    <n v="3160"/>
    <n v="28424200"/>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x v="1109"/>
    <x v="164"/>
    <n v="1599"/>
    <n v="1999"/>
    <n v="400"/>
    <n v="20.010005002501249"/>
    <x v="1"/>
    <n v="0.2"/>
    <x v="5"/>
    <n v="1558"/>
    <n v="3114442"/>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x v="1110"/>
    <x v="151"/>
    <n v="2899"/>
    <n v="5500"/>
    <n v="2601"/>
    <n v="47.290909090909089"/>
    <x v="1"/>
    <n v="0.47"/>
    <x v="11"/>
    <n v="8958"/>
    <n v="49269000"/>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x v="1111"/>
    <x v="184"/>
    <n v="9799"/>
    <n v="12150"/>
    <n v="2351"/>
    <n v="19.349794238683128"/>
    <x v="1"/>
    <n v="0.19"/>
    <x v="4"/>
    <n v="13251"/>
    <n v="160999650"/>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x v="1112"/>
    <x v="159"/>
    <n v="3299"/>
    <n v="4995"/>
    <n v="1696"/>
    <n v="33.953953953953956"/>
    <x v="1"/>
    <n v="0.34"/>
    <x v="11"/>
    <n v="1393"/>
    <n v="6958035"/>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x v="1113"/>
    <x v="149"/>
    <n v="669"/>
    <n v="1499"/>
    <n v="830"/>
    <n v="55.370246831220818"/>
    <x v="0"/>
    <n v="0.55000000000000004"/>
    <x v="21"/>
    <n v="13"/>
    <n v="19487"/>
    <s v="I liked that it is so convenient to carry,Waste of money. Defective product, cheap quality. doesn‚Äôt blend at all,https://m.media-amazon.com/images/I/71IVsjyZ13L._SY88.jpg,First charge problemSecond motor proble,https://m.media-amazon.com/images/I/61aXXxIxPwL._SY88.jpg"/>
  </r>
  <r>
    <s v="B071113J7M"/>
    <x v="1114"/>
    <x v="160"/>
    <n v="5890"/>
    <n v="7506"/>
    <n v="1616"/>
    <n v="21.529443112176924"/>
    <x v="1"/>
    <n v="0.22"/>
    <x v="6"/>
    <n v="7241"/>
    <n v="54350946"/>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x v="1115"/>
    <x v="182"/>
    <n v="9199"/>
    <n v="18000"/>
    <n v="8801"/>
    <n v="48.894444444444446"/>
    <x v="1"/>
    <n v="0.49"/>
    <x v="1"/>
    <n v="16020"/>
    <n v="288360000"/>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x v="1116"/>
    <x v="158"/>
    <n v="351"/>
    <n v="1099"/>
    <n v="748"/>
    <n v="68.061874431301177"/>
    <x v="0"/>
    <n v="0.68"/>
    <x v="7"/>
    <n v="1470"/>
    <n v="1615530"/>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x v="1117"/>
    <x v="191"/>
    <n v="899"/>
    <n v="1900"/>
    <n v="1001"/>
    <n v="52.684210526315788"/>
    <x v="0"/>
    <n v="0.53"/>
    <x v="1"/>
    <n v="3663"/>
    <n v="6959700"/>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x v="1118"/>
    <x v="154"/>
    <n v="1349"/>
    <n v="1850"/>
    <n v="501"/>
    <n v="27.081081081081081"/>
    <x v="1"/>
    <n v="0.27"/>
    <x v="5"/>
    <n v="638"/>
    <n v="1180300"/>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x v="1119"/>
    <x v="180"/>
    <n v="6236"/>
    <n v="9999"/>
    <n v="3763"/>
    <n v="37.633763376337633"/>
    <x v="1"/>
    <n v="0.38"/>
    <x v="3"/>
    <n v="3552"/>
    <n v="35516448"/>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x v="1120"/>
    <x v="149"/>
    <n v="2742"/>
    <n v="3995"/>
    <n v="1253"/>
    <n v="31.364205256570717"/>
    <x v="1"/>
    <n v="0.31"/>
    <x v="5"/>
    <n v="11148"/>
    <n v="44536260"/>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x v="1121"/>
    <x v="184"/>
    <n v="721"/>
    <n v="1499"/>
    <n v="778"/>
    <n v="51.901267511674455"/>
    <x v="0"/>
    <n v="0.52"/>
    <x v="19"/>
    <n v="2449"/>
    <n v="3671051"/>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x v="1122"/>
    <x v="159"/>
    <n v="2903"/>
    <n v="3295"/>
    <n v="392"/>
    <n v="11.896813353566008"/>
    <x v="1"/>
    <n v="0.12"/>
    <x v="4"/>
    <n v="2299"/>
    <n v="7575205"/>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x v="1123"/>
    <x v="164"/>
    <n v="1656"/>
    <n v="2695"/>
    <n v="1039"/>
    <n v="38.552875695732844"/>
    <x v="1"/>
    <n v="0.39"/>
    <x v="5"/>
    <n v="6027"/>
    <n v="16242765"/>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x v="1124"/>
    <x v="162"/>
    <n v="1399"/>
    <n v="2290"/>
    <n v="891"/>
    <n v="38.908296943231441"/>
    <x v="1"/>
    <n v="0.39"/>
    <x v="5"/>
    <n v="461"/>
    <n v="1055690"/>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x v="1125"/>
    <x v="163"/>
    <n v="2079"/>
    <n v="3099"/>
    <n v="1020"/>
    <n v="32.913843175217814"/>
    <x v="1"/>
    <n v="0.33"/>
    <x v="3"/>
    <n v="282"/>
    <n v="873918"/>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x v="1126"/>
    <x v="156"/>
    <n v="999"/>
    <n v="1075"/>
    <n v="76"/>
    <n v="7.0697674418604652"/>
    <x v="1"/>
    <n v="7.0000000000000007E-2"/>
    <x v="3"/>
    <n v="9275"/>
    <n v="9970625"/>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x v="1127"/>
    <x v="161"/>
    <n v="3179"/>
    <n v="6999"/>
    <n v="3820"/>
    <n v="54.579225603657669"/>
    <x v="0"/>
    <n v="0.55000000000000004"/>
    <x v="1"/>
    <n v="743"/>
    <n v="5200257"/>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x v="1128"/>
    <x v="152"/>
    <n v="1049"/>
    <n v="2499"/>
    <n v="1450"/>
    <n v="58.023209283713484"/>
    <x v="0"/>
    <n v="0.57999999999999996"/>
    <x v="9"/>
    <n v="328"/>
    <n v="819672"/>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x v="1129"/>
    <x v="152"/>
    <n v="3599"/>
    <n v="7290"/>
    <n v="3691"/>
    <n v="50.631001371742116"/>
    <x v="0"/>
    <n v="0.51"/>
    <x v="2"/>
    <n v="942"/>
    <n v="6867180"/>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x v="1130"/>
    <x v="192"/>
    <n v="4799"/>
    <n v="5795"/>
    <n v="996"/>
    <n v="17.187230371009491"/>
    <x v="1"/>
    <n v="0.17"/>
    <x v="2"/>
    <n v="3815"/>
    <n v="22107925"/>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x v="1131"/>
    <x v="151"/>
    <n v="1699"/>
    <n v="3398"/>
    <n v="1699"/>
    <n v="50"/>
    <x v="0"/>
    <n v="0.5"/>
    <x v="11"/>
    <n v="7988"/>
    <n v="27143224"/>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x v="1132"/>
    <x v="154"/>
    <n v="664"/>
    <n v="1490"/>
    <n v="826"/>
    <n v="55.436241610738257"/>
    <x v="0"/>
    <n v="0.55000000000000004"/>
    <x v="3"/>
    <n v="925"/>
    <n v="1378250"/>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x v="1133"/>
    <x v="193"/>
    <n v="948"/>
    <n v="1620"/>
    <n v="672"/>
    <n v="41.481481481481481"/>
    <x v="1"/>
    <n v="0.41"/>
    <x v="3"/>
    <n v="4370"/>
    <n v="7079400"/>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x v="1134"/>
    <x v="150"/>
    <n v="850"/>
    <n v="1000"/>
    <n v="150"/>
    <n v="15"/>
    <x v="1"/>
    <n v="0.15"/>
    <x v="3"/>
    <n v="7619"/>
    <n v="7619000"/>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x v="1135"/>
    <x v="177"/>
    <n v="600"/>
    <n v="640"/>
    <n v="40"/>
    <n v="6.25"/>
    <x v="1"/>
    <n v="0.06"/>
    <x v="11"/>
    <n v="2593"/>
    <n v="1659520"/>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x v="1136"/>
    <x v="143"/>
    <n v="3711"/>
    <n v="4495"/>
    <n v="784"/>
    <n v="17.441601779755285"/>
    <x v="1"/>
    <n v="0.17"/>
    <x v="4"/>
    <n v="356"/>
    <n v="1600220"/>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x v="1137"/>
    <x v="146"/>
    <n v="799"/>
    <n v="2999"/>
    <n v="2200"/>
    <n v="73.357785928642883"/>
    <x v="0"/>
    <n v="0.73"/>
    <x v="6"/>
    <n v="63"/>
    <n v="188937"/>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x v="1138"/>
    <x v="176"/>
    <n v="980"/>
    <n v="980"/>
    <n v="0"/>
    <n v="0"/>
    <x v="1"/>
    <n v="0"/>
    <x v="0"/>
    <n v="4740"/>
    <n v="4645200"/>
    <s v="Ok,For replacing battery of Purit 23 advanced water purifier. Got what i required.,Good,Very good,I like it,Been using it since 5 years,ok,Nice product"/>
  </r>
  <r>
    <s v="B08W9BK4MD"/>
    <x v="1139"/>
    <x v="158"/>
    <n v="351"/>
    <n v="899"/>
    <n v="548"/>
    <n v="60.956618464961068"/>
    <x v="0"/>
    <n v="0.61"/>
    <x v="2"/>
    <n v="296"/>
    <n v="266104"/>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x v="1140"/>
    <x v="194"/>
    <n v="229"/>
    <n v="499"/>
    <n v="270"/>
    <n v="54.108216432865731"/>
    <x v="0"/>
    <n v="0.54"/>
    <x v="12"/>
    <n v="185"/>
    <n v="92315"/>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x v="1141"/>
    <x v="159"/>
    <n v="3349"/>
    <n v="3995"/>
    <n v="646"/>
    <n v="16.170212765957448"/>
    <x v="1"/>
    <n v="0.16"/>
    <x v="4"/>
    <n v="1954"/>
    <n v="7806230"/>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x v="1142"/>
    <x v="155"/>
    <n v="5499"/>
    <n v="11500"/>
    <n v="6001"/>
    <n v="52.182608695652178"/>
    <x v="0"/>
    <n v="0.52"/>
    <x v="2"/>
    <n v="959"/>
    <n v="11028500"/>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x v="1143"/>
    <x v="145"/>
    <n v="299"/>
    <n v="499"/>
    <n v="200"/>
    <n v="40.080160320641284"/>
    <x v="1"/>
    <n v="0.4"/>
    <x v="2"/>
    <n v="1015"/>
    <n v="506485"/>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x v="1144"/>
    <x v="195"/>
    <n v="2249"/>
    <n v="3550"/>
    <n v="1301"/>
    <n v="36.647887323943664"/>
    <x v="1"/>
    <n v="0.37"/>
    <x v="1"/>
    <n v="3973"/>
    <n v="14104150"/>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x v="1145"/>
    <x v="162"/>
    <n v="699"/>
    <n v="1599"/>
    <n v="900"/>
    <n v="56.285178236397748"/>
    <x v="0"/>
    <n v="0.56000000000000005"/>
    <x v="16"/>
    <n v="2300"/>
    <n v="3677700"/>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x v="1146"/>
    <x v="143"/>
    <n v="1235"/>
    <n v="1499"/>
    <n v="264"/>
    <n v="17.61174116077385"/>
    <x v="1"/>
    <n v="0.18"/>
    <x v="3"/>
    <n v="203"/>
    <n v="304297"/>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x v="1147"/>
    <x v="164"/>
    <n v="1349"/>
    <n v="2999"/>
    <n v="1650"/>
    <n v="55.018339446482159"/>
    <x v="0"/>
    <n v="0.55000000000000004"/>
    <x v="11"/>
    <n v="441"/>
    <n v="1322559"/>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x v="1148"/>
    <x v="155"/>
    <n v="6800"/>
    <n v="11500"/>
    <n v="4700"/>
    <n v="40.869565217391305"/>
    <x v="1"/>
    <n v="0.41"/>
    <x v="3"/>
    <n v="10308"/>
    <n v="118542000"/>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8L12N5H1"/>
    <x v="1149"/>
    <x v="161"/>
    <n v="2099"/>
    <n v="2499"/>
    <n v="400"/>
    <n v="16.006402561024409"/>
    <x v="1"/>
    <n v="0.16"/>
    <x v="22"/>
    <n v="992"/>
    <n v="2479008"/>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s v="B07GWTWFS2"/>
    <x v="1150"/>
    <x v="163"/>
    <n v="1699"/>
    <n v="1975"/>
    <n v="276"/>
    <n v="13.974683544303797"/>
    <x v="1"/>
    <n v="0.14000000000000001"/>
    <x v="3"/>
    <n v="4716"/>
    <n v="9314100"/>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x v="1151"/>
    <x v="144"/>
    <n v="1069"/>
    <n v="1699"/>
    <n v="630"/>
    <n v="37.080635668040024"/>
    <x v="1"/>
    <n v="0.37"/>
    <x v="2"/>
    <n v="313"/>
    <n v="531787"/>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x v="1152"/>
    <x v="144"/>
    <n v="1349"/>
    <n v="2495"/>
    <n v="1146"/>
    <n v="45.93186372745491"/>
    <x v="1"/>
    <n v="0.46"/>
    <x v="11"/>
    <n v="166"/>
    <n v="414170"/>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x v="1153"/>
    <x v="156"/>
    <n v="1499"/>
    <n v="3500"/>
    <n v="2001"/>
    <n v="57.171428571428571"/>
    <x v="0"/>
    <n v="0.56999999999999995"/>
    <x v="3"/>
    <n v="303"/>
    <n v="1060500"/>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x v="1154"/>
    <x v="163"/>
    <n v="2092"/>
    <n v="4600"/>
    <n v="2508"/>
    <n v="54.521739130434788"/>
    <x v="0"/>
    <n v="0.55000000000000004"/>
    <x v="4"/>
    <n v="562"/>
    <n v="2585200"/>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x v="1155"/>
    <x v="180"/>
    <n v="3859"/>
    <n v="10295"/>
    <n v="6436"/>
    <n v="62.515784361340451"/>
    <x v="0"/>
    <n v="0.63"/>
    <x v="2"/>
    <n v="8095"/>
    <n v="83338025"/>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x v="1156"/>
    <x v="160"/>
    <n v="499"/>
    <n v="2199"/>
    <n v="1700"/>
    <n v="77.30786721236926"/>
    <x v="0"/>
    <n v="0.77"/>
    <x v="18"/>
    <n v="109"/>
    <n v="239691"/>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x v="1157"/>
    <x v="167"/>
    <n v="1804"/>
    <n v="2380"/>
    <n v="576"/>
    <n v="24.201680672268907"/>
    <x v="1"/>
    <n v="0.24"/>
    <x v="1"/>
    <n v="15382"/>
    <n v="36609160"/>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x v="1158"/>
    <x v="160"/>
    <n v="6525"/>
    <n v="8820"/>
    <n v="2295"/>
    <n v="26.020408163265309"/>
    <x v="1"/>
    <n v="0.26"/>
    <x v="6"/>
    <n v="5137"/>
    <n v="45308340"/>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x v="1159"/>
    <x v="182"/>
    <n v="4999"/>
    <n v="24999"/>
    <n v="20000"/>
    <n v="80.003200128005119"/>
    <x v="0"/>
    <n v="0.8"/>
    <x v="13"/>
    <n v="124"/>
    <n v="3099876"/>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x v="1160"/>
    <x v="175"/>
    <n v="1189"/>
    <n v="2400"/>
    <n v="1211"/>
    <n v="50.458333333333336"/>
    <x v="0"/>
    <n v="0.5"/>
    <x v="3"/>
    <n v="618"/>
    <n v="1483200"/>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x v="1161"/>
    <x v="144"/>
    <n v="2590"/>
    <n v="4200"/>
    <n v="1610"/>
    <n v="38.333333333333336"/>
    <x v="1"/>
    <n v="0.38"/>
    <x v="3"/>
    <n v="63"/>
    <n v="264600"/>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x v="1162"/>
    <x v="144"/>
    <n v="899"/>
    <n v="1599"/>
    <n v="700"/>
    <n v="43.777360850531579"/>
    <x v="1"/>
    <n v="0.44"/>
    <x v="10"/>
    <n v="15"/>
    <n v="23985"/>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x v="1163"/>
    <x v="144"/>
    <n v="998"/>
    <n v="2999"/>
    <n v="2001"/>
    <n v="66.722240746915645"/>
    <x v="0"/>
    <n v="0.67"/>
    <x v="13"/>
    <n v="9"/>
    <n v="26991"/>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x v="1164"/>
    <x v="158"/>
    <n v="998.06"/>
    <n v="1282"/>
    <n v="283.94000000000005"/>
    <n v="22.148205928237132"/>
    <x v="1"/>
    <n v="0.22"/>
    <x v="0"/>
    <n v="7274"/>
    <n v="9325268"/>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x v="1165"/>
    <x v="167"/>
    <n v="1099"/>
    <n v="1990"/>
    <n v="891"/>
    <n v="44.773869346733669"/>
    <x v="1"/>
    <n v="0.45"/>
    <x v="2"/>
    <n v="5911"/>
    <n v="11762890"/>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x v="1166"/>
    <x v="169"/>
    <n v="5999"/>
    <n v="9999"/>
    <n v="4000"/>
    <n v="40.004000400039999"/>
    <x v="1"/>
    <n v="0.4"/>
    <x v="0"/>
    <n v="170"/>
    <n v="1699830"/>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x v="1167"/>
    <x v="180"/>
    <n v="8886"/>
    <n v="11850"/>
    <n v="2964"/>
    <n v="25.0126582278481"/>
    <x v="1"/>
    <n v="0.25"/>
    <x v="0"/>
    <n v="3065"/>
    <n v="36320250"/>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x v="1168"/>
    <x v="145"/>
    <n v="475"/>
    <n v="999"/>
    <n v="524"/>
    <n v="52.452452452452448"/>
    <x v="0"/>
    <n v="0.52"/>
    <x v="3"/>
    <n v="1021"/>
    <n v="1019979"/>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x v="1169"/>
    <x v="157"/>
    <n v="4995"/>
    <n v="20049"/>
    <n v="15054"/>
    <n v="75.086039203950321"/>
    <x v="0"/>
    <n v="0.75"/>
    <x v="20"/>
    <n v="3964"/>
    <n v="79474236"/>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x v="1170"/>
    <x v="182"/>
    <n v="13999"/>
    <n v="24850"/>
    <n v="10851"/>
    <n v="43.665995975855132"/>
    <x v="1"/>
    <n v="0.44"/>
    <x v="5"/>
    <n v="8948"/>
    <n v="222357800"/>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x v="1171"/>
    <x v="182"/>
    <n v="8499"/>
    <n v="16490"/>
    <n v="7991"/>
    <n v="48.459672528805335"/>
    <x v="1"/>
    <n v="0.48"/>
    <x v="4"/>
    <n v="97"/>
    <n v="1599530"/>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x v="1172"/>
    <x v="150"/>
    <n v="949"/>
    <n v="975"/>
    <n v="26"/>
    <n v="2.666666666666667"/>
    <x v="1"/>
    <n v="0.03"/>
    <x v="4"/>
    <n v="7223"/>
    <n v="7042425"/>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x v="1173"/>
    <x v="158"/>
    <n v="395"/>
    <n v="499"/>
    <n v="104"/>
    <n v="20.841683366733466"/>
    <x v="1"/>
    <n v="0.21"/>
    <x v="1"/>
    <n v="330"/>
    <n v="164670"/>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x v="1174"/>
    <x v="196"/>
    <n v="635"/>
    <n v="635"/>
    <n v="0"/>
    <n v="0"/>
    <x v="1"/>
    <n v="0"/>
    <x v="4"/>
    <n v="4570"/>
    <n v="2901950"/>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x v="1175"/>
    <x v="150"/>
    <n v="717"/>
    <n v="1390"/>
    <n v="673"/>
    <n v="48.417266187050359"/>
    <x v="1"/>
    <n v="0.48"/>
    <x v="1"/>
    <n v="4867"/>
    <n v="6765130"/>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x v="1176"/>
    <x v="197"/>
    <n v="27900"/>
    <n v="59900"/>
    <n v="32000"/>
    <n v="53.42237061769616"/>
    <x v="0"/>
    <n v="0.53"/>
    <x v="5"/>
    <n v="5298"/>
    <n v="317350200"/>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x v="1177"/>
    <x v="177"/>
    <n v="649"/>
    <n v="670"/>
    <n v="21"/>
    <n v="3.1343283582089549"/>
    <x v="1"/>
    <n v="0.03"/>
    <x v="3"/>
    <n v="7786"/>
    <n v="5216620"/>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x v="1178"/>
    <x v="176"/>
    <n v="193"/>
    <n v="399"/>
    <n v="206"/>
    <n v="51.629072681704258"/>
    <x v="0"/>
    <n v="0.52"/>
    <x v="9"/>
    <n v="37"/>
    <n v="14763"/>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x v="1179"/>
    <x v="144"/>
    <n v="1299"/>
    <n v="2495"/>
    <n v="1196"/>
    <n v="47.935871743486977"/>
    <x v="1"/>
    <n v="0.48"/>
    <x v="23"/>
    <n v="2"/>
    <n v="4990"/>
    <s v="The heating capacity is zero .Moreover i have initiated return request. Noone has come to collect it,Best heater at this price. Quality is very good . Suggest everyone to purchase this heater.......... amazing product to buy..."/>
  </r>
  <r>
    <s v="B08MXJYB2V"/>
    <x v="1180"/>
    <x v="151"/>
    <n v="2449"/>
    <n v="3390"/>
    <n v="941"/>
    <n v="27.758112094395283"/>
    <x v="1"/>
    <n v="0.28000000000000003"/>
    <x v="1"/>
    <n v="5206"/>
    <n v="17648340"/>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x v="1181"/>
    <x v="152"/>
    <n v="1049"/>
    <n v="2499"/>
    <n v="1450"/>
    <n v="58.023209283713484"/>
    <x v="0"/>
    <n v="0.57999999999999996"/>
    <x v="7"/>
    <n v="638"/>
    <n v="1594362"/>
    <s v="https://m.media-amazon.com/images/I/61PfDZp8UzL._SY88.jpg,Easy to use,Items tap is not good for users,Very good üòä,Value for money, working fine,It is not suitable for my tap,I liked..so product good. So happy amazon.. Liked amazon products provided Sum like this,"/>
  </r>
  <r>
    <s v="B09VL9KFDB"/>
    <x v="1182"/>
    <x v="193"/>
    <n v="2399"/>
    <n v="4200"/>
    <n v="1801"/>
    <n v="42.88095238095238"/>
    <x v="1"/>
    <n v="0.43"/>
    <x v="11"/>
    <n v="397"/>
    <n v="1667400"/>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x v="1183"/>
    <x v="161"/>
    <n v="2286"/>
    <n v="4495"/>
    <n v="2209"/>
    <n v="49.143492769744164"/>
    <x v="1"/>
    <n v="0.49"/>
    <x v="2"/>
    <n v="326"/>
    <n v="1465370"/>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x v="1184"/>
    <x v="189"/>
    <n v="499"/>
    <n v="2199"/>
    <n v="1700"/>
    <n v="77.30786721236926"/>
    <x v="0"/>
    <n v="0.77"/>
    <x v="19"/>
    <n v="3527"/>
    <n v="7755873"/>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x v="1185"/>
    <x v="166"/>
    <n v="429"/>
    <n v="999"/>
    <n v="570"/>
    <n v="57.057057057057058"/>
    <x v="0"/>
    <n v="0.56999999999999995"/>
    <x v="17"/>
    <n v="617"/>
    <n v="616383"/>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x v="1186"/>
    <x v="163"/>
    <n v="299"/>
    <n v="595"/>
    <n v="296"/>
    <n v="49.747899159663866"/>
    <x v="0"/>
    <n v="0.5"/>
    <x v="1"/>
    <n v="314"/>
    <n v="186830"/>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x v="1187"/>
    <x v="182"/>
    <n v="5395"/>
    <n v="19990"/>
    <n v="14595"/>
    <n v="73.011505752876431"/>
    <x v="0"/>
    <n v="0.73"/>
    <x v="5"/>
    <n v="535"/>
    <n v="10694650"/>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x v="1188"/>
    <x v="150"/>
    <n v="559"/>
    <n v="1010"/>
    <n v="451"/>
    <n v="44.653465346534652"/>
    <x v="1"/>
    <n v="0.45"/>
    <x v="3"/>
    <n v="17325"/>
    <n v="17498250"/>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x v="1189"/>
    <x v="150"/>
    <n v="660"/>
    <n v="1100"/>
    <n v="440"/>
    <n v="40"/>
    <x v="1"/>
    <n v="0.4"/>
    <x v="9"/>
    <n v="91"/>
    <n v="100100"/>
    <s v="Very short wire to connect to my switch,Nice,,Very good product,Good,Turns on heat initially and then doesn‚Äôt heat up. Eventually needs to cool down completely to again start heating again. Wouldn‚Äôt recommend buying.,Excellent product pls buy.,Nice"/>
  </r>
  <r>
    <s v="B0B8ZM9RVV"/>
    <x v="1190"/>
    <x v="162"/>
    <n v="419"/>
    <n v="999"/>
    <n v="580"/>
    <n v="58.058058058058059"/>
    <x v="0"/>
    <n v="0.57999999999999996"/>
    <x v="5"/>
    <n v="227"/>
    <n v="226773"/>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x v="1191"/>
    <x v="155"/>
    <n v="7349"/>
    <n v="10900"/>
    <n v="3551"/>
    <n v="32.577981651376149"/>
    <x v="1"/>
    <n v="0.33"/>
    <x v="0"/>
    <n v="11957"/>
    <n v="130331300"/>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x v="1192"/>
    <x v="167"/>
    <n v="2899"/>
    <n v="4005"/>
    <n v="1106"/>
    <n v="27.615480649188513"/>
    <x v="1"/>
    <n v="0.28000000000000003"/>
    <x v="4"/>
    <n v="7140"/>
    <n v="28595700"/>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x v="1193"/>
    <x v="161"/>
    <n v="1799"/>
    <n v="3295"/>
    <n v="1496"/>
    <n v="45.402124430955993"/>
    <x v="1"/>
    <n v="0.45"/>
    <x v="11"/>
    <n v="687"/>
    <n v="2263665"/>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x v="1194"/>
    <x v="163"/>
    <n v="1474"/>
    <n v="4650"/>
    <n v="3176"/>
    <n v="68.3010752688172"/>
    <x v="0"/>
    <n v="0.68"/>
    <x v="3"/>
    <n v="1045"/>
    <n v="4859250"/>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x v="1195"/>
    <x v="182"/>
    <n v="15999"/>
    <n v="24500"/>
    <n v="8501"/>
    <n v="34.697959183673468"/>
    <x v="1"/>
    <n v="0.35"/>
    <x v="1"/>
    <n v="11206"/>
    <n v="274547000"/>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x v="1196"/>
    <x v="152"/>
    <n v="3645"/>
    <n v="6070"/>
    <n v="2425"/>
    <n v="39.950576606260299"/>
    <x v="1"/>
    <n v="0.4"/>
    <x v="0"/>
    <n v="561"/>
    <n v="3405270"/>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x v="1197"/>
    <x v="149"/>
    <n v="375"/>
    <n v="999"/>
    <n v="624"/>
    <n v="62.462462462462462"/>
    <x v="0"/>
    <n v="0.62"/>
    <x v="9"/>
    <n v="1988"/>
    <n v="1986012"/>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x v="1198"/>
    <x v="178"/>
    <n v="2976"/>
    <n v="3945"/>
    <n v="969"/>
    <n v="24.562737642585553"/>
    <x v="1"/>
    <n v="0.25"/>
    <x v="0"/>
    <n v="3740"/>
    <n v="14754300"/>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x v="1199"/>
    <x v="194"/>
    <n v="1099"/>
    <n v="1499"/>
    <n v="400"/>
    <n v="26.684456304202804"/>
    <x v="1"/>
    <n v="0.27"/>
    <x v="3"/>
    <n v="4401"/>
    <n v="6597099"/>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x v="1200"/>
    <x v="159"/>
    <n v="2575"/>
    <n v="6700"/>
    <n v="4125"/>
    <n v="61.567164179104473"/>
    <x v="0"/>
    <n v="0.62"/>
    <x v="0"/>
    <n v="611"/>
    <n v="4093700"/>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x v="1201"/>
    <x v="151"/>
    <n v="1649"/>
    <n v="2800"/>
    <n v="1151"/>
    <n v="41.107142857142861"/>
    <x v="1"/>
    <n v="0.41"/>
    <x v="2"/>
    <n v="2162"/>
    <n v="6053600"/>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x v="1202"/>
    <x v="149"/>
    <n v="799"/>
    <n v="1699"/>
    <n v="900"/>
    <n v="52.972336668628607"/>
    <x v="0"/>
    <n v="0.53"/>
    <x v="1"/>
    <n v="97"/>
    <n v="164803"/>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x v="1203"/>
    <x v="149"/>
    <n v="765"/>
    <n v="970"/>
    <n v="205"/>
    <n v="21.134020618556701"/>
    <x v="1"/>
    <n v="0.21"/>
    <x v="0"/>
    <n v="6055"/>
    <n v="5873350"/>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x v="1204"/>
    <x v="145"/>
    <n v="999"/>
    <n v="1500"/>
    <n v="501"/>
    <n v="33.4"/>
    <x v="1"/>
    <n v="0.33"/>
    <x v="0"/>
    <n v="386"/>
    <n v="579000"/>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x v="1205"/>
    <x v="198"/>
    <n v="587"/>
    <n v="1295"/>
    <n v="708"/>
    <n v="54.671814671814666"/>
    <x v="0"/>
    <n v="0.55000000000000004"/>
    <x v="3"/>
    <n v="557"/>
    <n v="721315"/>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x v="1206"/>
    <x v="199"/>
    <n v="12609"/>
    <n v="23999"/>
    <n v="11390"/>
    <n v="47.460310846285267"/>
    <x v="1"/>
    <n v="0.47"/>
    <x v="5"/>
    <n v="2288"/>
    <n v="54909712"/>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x v="1207"/>
    <x v="150"/>
    <n v="699"/>
    <n v="850"/>
    <n v="151"/>
    <n v="17.764705882352942"/>
    <x v="1"/>
    <n v="0.18"/>
    <x v="3"/>
    <n v="1106"/>
    <n v="940100"/>
    <s v="its light weight easy to use but is not worth for the value,Very good product,Good,Very good quality,Easy to to use,,Good and very happy with this product,Value for money @600,Easy to use"/>
  </r>
  <r>
    <s v="B07H3N8RJH"/>
    <x v="1208"/>
    <x v="168"/>
    <n v="3799"/>
    <n v="6000"/>
    <n v="2201"/>
    <n v="36.683333333333337"/>
    <x v="1"/>
    <n v="0.37"/>
    <x v="0"/>
    <n v="11935"/>
    <n v="71610000"/>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x v="1209"/>
    <x v="156"/>
    <n v="640"/>
    <n v="1020"/>
    <n v="380"/>
    <n v="37.254901960784316"/>
    <x v="1"/>
    <n v="0.37"/>
    <x v="3"/>
    <n v="5059"/>
    <n v="5160180"/>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x v="1210"/>
    <x v="144"/>
    <n v="979"/>
    <n v="1999"/>
    <n v="1020"/>
    <n v="51.025512756378191"/>
    <x v="0"/>
    <n v="0.51"/>
    <x v="2"/>
    <n v="157"/>
    <n v="313843"/>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x v="1211"/>
    <x v="152"/>
    <n v="5365"/>
    <n v="7445"/>
    <n v="2080"/>
    <n v="27.938213566151781"/>
    <x v="1"/>
    <n v="0.28000000000000003"/>
    <x v="2"/>
    <n v="3584"/>
    <n v="26682880"/>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x v="1212"/>
    <x v="159"/>
    <n v="3199"/>
    <n v="3500"/>
    <n v="301"/>
    <n v="8.6"/>
    <x v="1"/>
    <n v="0.09"/>
    <x v="0"/>
    <n v="1899"/>
    <n v="6646500"/>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x v="1213"/>
    <x v="186"/>
    <n v="979"/>
    <n v="1395"/>
    <n v="416"/>
    <n v="29.820788530465954"/>
    <x v="1"/>
    <n v="0.3"/>
    <x v="0"/>
    <n v="15252"/>
    <n v="21276540"/>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x v="1214"/>
    <x v="143"/>
    <n v="929"/>
    <n v="2199"/>
    <n v="1270"/>
    <n v="57.75352432924057"/>
    <x v="0"/>
    <n v="0.57999999999999996"/>
    <x v="7"/>
    <n v="4"/>
    <n v="8796"/>
    <s v="2 rods can not be switched seperately, selecting 1 rod always switches on the top rod.,,"/>
  </r>
  <r>
    <s v="B082ZQ4479"/>
    <x v="1215"/>
    <x v="187"/>
    <n v="3710"/>
    <n v="4330"/>
    <n v="620"/>
    <n v="14.318706697459586"/>
    <x v="1"/>
    <n v="0.14000000000000001"/>
    <x v="7"/>
    <n v="1662"/>
    <n v="7196460"/>
    <s v="Can buy it,its really a good product for the price,Ok,Very good,Product is nice. I used it for idli dosa barter.Kindly suggest what to do?,The device is good but very loud!,The jar is damaged.,Ok good.."/>
  </r>
  <r>
    <s v="B09Y358DZQ"/>
    <x v="1216"/>
    <x v="151"/>
    <n v="2033"/>
    <n v="4295"/>
    <n v="2262"/>
    <n v="52.665890570430726"/>
    <x v="0"/>
    <n v="0.53"/>
    <x v="10"/>
    <n v="422"/>
    <n v="1812490"/>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x v="1217"/>
    <x v="143"/>
    <n v="9495"/>
    <n v="18990"/>
    <n v="9495"/>
    <n v="50"/>
    <x v="0"/>
    <n v="0.5"/>
    <x v="0"/>
    <n v="79"/>
    <n v="1500210"/>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x v="1218"/>
    <x v="155"/>
    <n v="7799"/>
    <n v="12500"/>
    <n v="4701"/>
    <n v="37.608000000000004"/>
    <x v="1"/>
    <n v="0.38"/>
    <x v="1"/>
    <n v="5160"/>
    <n v="64500000"/>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x v="1219"/>
    <x v="142"/>
    <n v="949"/>
    <n v="2385"/>
    <n v="1436"/>
    <n v="60.209643605870021"/>
    <x v="0"/>
    <n v="0.6"/>
    <x v="3"/>
    <n v="2311"/>
    <n v="5511735"/>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x v="1220"/>
    <x v="152"/>
    <n v="2790"/>
    <n v="4890"/>
    <n v="2100"/>
    <n v="42.944785276073624"/>
    <x v="1"/>
    <n v="0.43"/>
    <x v="2"/>
    <n v="588"/>
    <n v="2875320"/>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x v="1221"/>
    <x v="150"/>
    <n v="645"/>
    <n v="1100"/>
    <n v="455"/>
    <n v="41.363636363636367"/>
    <x v="1"/>
    <n v="0.41"/>
    <x v="1"/>
    <n v="3271"/>
    <n v="3598100"/>
    <s v="Good,https://m.media-amazon.com/images/I/41D5G0vX76L._SY88.jpg,Worth for the price,Compact and lightweight,Nice,Nice product easy to use, price also good,Nice,Chenagidye"/>
  </r>
  <r>
    <s v="B07TXCY3YK"/>
    <x v="1222"/>
    <x v="151"/>
    <n v="2237.81"/>
    <n v="3899"/>
    <n v="1661.19"/>
    <n v="42.605539882021034"/>
    <x v="1"/>
    <n v="0.43"/>
    <x v="2"/>
    <n v="11004"/>
    <n v="42904596"/>
    <s v="Good quality,Super üëå,Worth for the money but the knob is slippery,Good product,Nice,Ok,Little bit of noice,Good"/>
  </r>
  <r>
    <s v="B07TC9F7PN"/>
    <x v="1223"/>
    <x v="155"/>
    <n v="8699"/>
    <n v="16899"/>
    <n v="8200"/>
    <n v="48.523581276998641"/>
    <x v="1"/>
    <n v="0.49"/>
    <x v="0"/>
    <n v="3195"/>
    <n v="53992305"/>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x v="1224"/>
    <x v="200"/>
    <n v="42990"/>
    <n v="75990"/>
    <n v="33000"/>
    <n v="43.426766679826294"/>
    <x v="1"/>
    <n v="0.43"/>
    <x v="4"/>
    <n v="3231"/>
    <n v="245523690"/>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x v="1225"/>
    <x v="176"/>
    <n v="825"/>
    <n v="825"/>
    <n v="0"/>
    <n v="0"/>
    <x v="1"/>
    <n v="0"/>
    <x v="1"/>
    <n v="3246"/>
    <n v="2677950"/>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x v="1226"/>
    <x v="166"/>
    <n v="161"/>
    <n v="300"/>
    <n v="139"/>
    <n v="46.333333333333329"/>
    <x v="1"/>
    <n v="0.46"/>
    <x v="24"/>
    <n v="24"/>
    <n v="7200"/>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x v="1227"/>
    <x v="148"/>
    <n v="697"/>
    <n v="1499"/>
    <n v="802"/>
    <n v="53.502334889926615"/>
    <x v="0"/>
    <n v="0.54"/>
    <x v="11"/>
    <n v="144"/>
    <n v="215856"/>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x v="1228"/>
    <x v="201"/>
    <n v="688"/>
    <n v="747"/>
    <n v="59"/>
    <n v="7.8982597054886208"/>
    <x v="1"/>
    <n v="0.08"/>
    <x v="6"/>
    <n v="2280"/>
    <n v="1703160"/>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x v="1229"/>
    <x v="170"/>
    <n v="2199"/>
    <n v="3999"/>
    <n v="1800"/>
    <n v="45.011252813203299"/>
    <x v="1"/>
    <n v="0.45"/>
    <x v="12"/>
    <n v="340"/>
    <n v="1359660"/>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x v="1230"/>
    <x v="144"/>
    <n v="6850"/>
    <n v="11990"/>
    <n v="5140"/>
    <n v="42.869057547956629"/>
    <x v="1"/>
    <n v="0.43"/>
    <x v="2"/>
    <n v="144"/>
    <n v="1726560"/>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x v="1231"/>
    <x v="152"/>
    <n v="2699"/>
    <n v="3799"/>
    <n v="1100"/>
    <n v="28.954988154777574"/>
    <x v="1"/>
    <n v="0.28999999999999998"/>
    <x v="1"/>
    <n v="727"/>
    <n v="2761873"/>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x v="1232"/>
    <x v="202"/>
    <n v="899"/>
    <n v="1999"/>
    <n v="1100"/>
    <n v="55.027513756878442"/>
    <x v="0"/>
    <n v="0.55000000000000004"/>
    <x v="1"/>
    <n v="832"/>
    <n v="1663168"/>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x v="1233"/>
    <x v="144"/>
    <n v="1090"/>
    <n v="2999"/>
    <n v="1909"/>
    <n v="63.654551517172386"/>
    <x v="0"/>
    <n v="0.64"/>
    <x v="12"/>
    <n v="57"/>
    <n v="170943"/>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x v="1234"/>
    <x v="146"/>
    <n v="295"/>
    <n v="599"/>
    <n v="304"/>
    <n v="50.751252086811348"/>
    <x v="0"/>
    <n v="0.51"/>
    <x v="1"/>
    <n v="1644"/>
    <n v="984756"/>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x v="1235"/>
    <x v="154"/>
    <n v="479"/>
    <n v="1999"/>
    <n v="1520"/>
    <n v="76.038019009504751"/>
    <x v="0"/>
    <n v="0.76"/>
    <x v="10"/>
    <n v="1066"/>
    <n v="2130934"/>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x v="1236"/>
    <x v="152"/>
    <n v="2949"/>
    <n v="4849"/>
    <n v="1900"/>
    <n v="39.183336770468138"/>
    <x v="1"/>
    <n v="0.39"/>
    <x v="0"/>
    <n v="7968"/>
    <n v="38636832"/>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x v="1237"/>
    <x v="156"/>
    <n v="335"/>
    <n v="510"/>
    <n v="175"/>
    <n v="34.313725490196077"/>
    <x v="1"/>
    <n v="0.34"/>
    <x v="11"/>
    <n v="3195"/>
    <n v="1629450"/>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x v="1238"/>
    <x v="175"/>
    <n v="293"/>
    <n v="499"/>
    <n v="206"/>
    <n v="41.282565130260522"/>
    <x v="1"/>
    <n v="0.41"/>
    <x v="3"/>
    <n v="1456"/>
    <n v="726544"/>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x v="1239"/>
    <x v="203"/>
    <n v="599"/>
    <n v="1299"/>
    <n v="700"/>
    <n v="53.887605850654353"/>
    <x v="0"/>
    <n v="0.54"/>
    <x v="0"/>
    <n v="590"/>
    <n v="766410"/>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x v="1240"/>
    <x v="176"/>
    <n v="499"/>
    <n v="999"/>
    <n v="500"/>
    <n v="50.050050050050054"/>
    <x v="0"/>
    <n v="0.5"/>
    <x v="4"/>
    <n v="1436"/>
    <n v="1434564"/>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x v="1241"/>
    <x v="150"/>
    <n v="849"/>
    <n v="1190"/>
    <n v="341"/>
    <n v="28.655462184873947"/>
    <x v="1"/>
    <n v="0.28999999999999998"/>
    <x v="0"/>
    <n v="4184"/>
    <n v="4978960"/>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x v="1242"/>
    <x v="175"/>
    <n v="249"/>
    <n v="400"/>
    <n v="151"/>
    <n v="37.75"/>
    <x v="1"/>
    <n v="0.38"/>
    <x v="3"/>
    <n v="693"/>
    <n v="277200"/>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x v="1243"/>
    <x v="176"/>
    <n v="185"/>
    <n v="599"/>
    <n v="414"/>
    <n v="69.115191986644405"/>
    <x v="0"/>
    <n v="0.69"/>
    <x v="2"/>
    <n v="1306"/>
    <n v="782294"/>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x v="1244"/>
    <x v="144"/>
    <n v="778"/>
    <n v="999"/>
    <n v="221"/>
    <n v="22.122122122122121"/>
    <x v="1"/>
    <n v="0.22"/>
    <x v="8"/>
    <n v="8"/>
    <n v="7992"/>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x v="1245"/>
    <x v="204"/>
    <n v="279"/>
    <n v="699"/>
    <n v="420"/>
    <n v="60.085836909871247"/>
    <x v="0"/>
    <n v="0.6"/>
    <x v="4"/>
    <n v="2326"/>
    <n v="1625874"/>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x v="1246"/>
    <x v="176"/>
    <n v="215"/>
    <n v="1499"/>
    <n v="1284"/>
    <n v="85.657104736490993"/>
    <x v="0"/>
    <n v="0.86"/>
    <x v="2"/>
    <n v="1004"/>
    <n v="1504996"/>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x v="1247"/>
    <x v="150"/>
    <n v="889"/>
    <n v="1295"/>
    <n v="406"/>
    <n v="31.351351351351354"/>
    <x v="1"/>
    <n v="0.31"/>
    <x v="4"/>
    <n v="6400"/>
    <n v="8288000"/>
    <s v="Nice,Good iron, performance, look and shape is very good,I like this product,Yes,Working well now.,Nice product,Acch hai,GOOD"/>
  </r>
  <r>
    <s v="B08T8KWNQ9"/>
    <x v="1248"/>
    <x v="152"/>
    <n v="1449"/>
    <n v="4999"/>
    <n v="3550"/>
    <n v="71.014202840568117"/>
    <x v="0"/>
    <n v="0.71"/>
    <x v="9"/>
    <n v="63"/>
    <n v="314937"/>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x v="1249"/>
    <x v="152"/>
    <n v="1190"/>
    <n v="2550"/>
    <n v="1360"/>
    <n v="53.333333333333336"/>
    <x v="0"/>
    <n v="0.53"/>
    <x v="11"/>
    <n v="1181"/>
    <n v="3011550"/>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x v="1250"/>
    <x v="182"/>
    <n v="1799"/>
    <n v="1950"/>
    <n v="151"/>
    <n v="7.7435897435897436"/>
    <x v="1"/>
    <n v="0.08"/>
    <x v="2"/>
    <n v="1888"/>
    <n v="3681600"/>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x v="1251"/>
    <x v="151"/>
    <n v="6120"/>
    <n v="8478"/>
    <n v="2358"/>
    <n v="27.813163481953289"/>
    <x v="1"/>
    <n v="0.28000000000000003"/>
    <x v="13"/>
    <n v="6550"/>
    <n v="55530900"/>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x v="1252"/>
    <x v="151"/>
    <n v="1799"/>
    <n v="3299"/>
    <n v="1500"/>
    <n v="45.468323734464988"/>
    <x v="1"/>
    <n v="0.45"/>
    <x v="11"/>
    <n v="1846"/>
    <n v="6089954"/>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x v="1253"/>
    <x v="151"/>
    <n v="2199"/>
    <n v="3895"/>
    <n v="1696"/>
    <n v="43.543003851091143"/>
    <x v="1"/>
    <n v="0.44"/>
    <x v="2"/>
    <n v="1085"/>
    <n v="4226075"/>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x v="1254"/>
    <x v="178"/>
    <n v="3685"/>
    <n v="5495"/>
    <n v="1810"/>
    <n v="32.939035486806191"/>
    <x v="1"/>
    <n v="0.33"/>
    <x v="3"/>
    <n v="290"/>
    <n v="1593550"/>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x v="1255"/>
    <x v="160"/>
    <n v="649"/>
    <n v="999"/>
    <n v="350"/>
    <n v="35.035035035035037"/>
    <x v="1"/>
    <n v="0.35"/>
    <x v="9"/>
    <n v="4"/>
    <n v="3996"/>
    <s v="Tried for two days good experience and great product with excellent quality with fast and powerful blades,Please don't buy this product as it is not all useful it got broken while washing totally money wastage please don't buy"/>
  </r>
  <r>
    <s v="B07P1BR7L8"/>
    <x v="1256"/>
    <x v="188"/>
    <n v="8599"/>
    <n v="8995"/>
    <n v="396"/>
    <n v="4.4024458032240137"/>
    <x v="1"/>
    <n v="0.04"/>
    <x v="5"/>
    <n v="9734"/>
    <n v="87557330"/>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x v="1257"/>
    <x v="150"/>
    <n v="1110"/>
    <n v="1599"/>
    <n v="489"/>
    <n v="30.581613508442778"/>
    <x v="1"/>
    <n v="0.31"/>
    <x v="4"/>
    <n v="4022"/>
    <n v="6431178"/>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x v="1258"/>
    <x v="152"/>
    <n v="1499"/>
    <n v="3500"/>
    <n v="2001"/>
    <n v="57.171428571428571"/>
    <x v="0"/>
    <n v="0.56999999999999995"/>
    <x v="16"/>
    <n v="2591"/>
    <n v="9068500"/>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x v="1259"/>
    <x v="146"/>
    <n v="759"/>
    <n v="1999"/>
    <n v="1240"/>
    <n v="62.031015507753871"/>
    <x v="0"/>
    <n v="0.62"/>
    <x v="4"/>
    <n v="532"/>
    <n v="1063468"/>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x v="1260"/>
    <x v="161"/>
    <n v="2669"/>
    <n v="3199"/>
    <n v="530"/>
    <n v="16.567677399187247"/>
    <x v="1"/>
    <n v="0.17"/>
    <x v="2"/>
    <n v="260"/>
    <n v="831740"/>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x v="1261"/>
    <x v="163"/>
    <n v="929"/>
    <n v="1300"/>
    <n v="371"/>
    <n v="28.53846153846154"/>
    <x v="1"/>
    <n v="0.28999999999999998"/>
    <x v="2"/>
    <n v="1672"/>
    <n v="2173600"/>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x v="1262"/>
    <x v="158"/>
    <n v="199"/>
    <n v="399"/>
    <n v="200"/>
    <n v="50.125313283208015"/>
    <x v="0"/>
    <n v="0.5"/>
    <x v="7"/>
    <n v="7945"/>
    <n v="3170055"/>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x v="1263"/>
    <x v="145"/>
    <n v="279"/>
    <n v="599"/>
    <n v="320"/>
    <n v="53.42237061769616"/>
    <x v="0"/>
    <n v="0.53"/>
    <x v="12"/>
    <n v="1367"/>
    <n v="818833"/>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x v="1264"/>
    <x v="149"/>
    <n v="549"/>
    <n v="999"/>
    <n v="450"/>
    <n v="45.045045045045043"/>
    <x v="1"/>
    <n v="0.45"/>
    <x v="1"/>
    <n v="1313"/>
    <n v="1311687"/>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x v="1265"/>
    <x v="185"/>
    <n v="85"/>
    <n v="199"/>
    <n v="114"/>
    <n v="57.286432160804026"/>
    <x v="0"/>
    <n v="0.56999999999999995"/>
    <x v="3"/>
    <n v="212"/>
    <n v="42188"/>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x v="1266"/>
    <x v="160"/>
    <n v="499"/>
    <n v="1299"/>
    <n v="800"/>
    <n v="61.585835257890686"/>
    <x v="0"/>
    <n v="0.62"/>
    <x v="2"/>
    <n v="65"/>
    <n v="84435"/>
    <s v="Easy to make milkshakes and diet smoothies..Useful.,Very good quality üòå,,This product is very helpfull amd backup is good,The mixer was split throughout the blender.,Easy to clean, portable, easy to carry and easy to use or traveling..,Good for travelling,"/>
  </r>
  <r>
    <s v="B07D8VBYB4"/>
    <x v="1267"/>
    <x v="160"/>
    <n v="5865"/>
    <n v="7776"/>
    <n v="1911"/>
    <n v="24.575617283950617"/>
    <x v="1"/>
    <n v="0.25"/>
    <x v="5"/>
    <n v="2737"/>
    <n v="21282912"/>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x v="1268"/>
    <x v="142"/>
    <n v="1260"/>
    <n v="2299"/>
    <n v="1039"/>
    <n v="45.193562418442802"/>
    <x v="1"/>
    <n v="0.45"/>
    <x v="4"/>
    <n v="55"/>
    <n v="126445"/>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x v="1269"/>
    <x v="205"/>
    <n v="1099"/>
    <n v="1500"/>
    <n v="401"/>
    <n v="26.733333333333331"/>
    <x v="1"/>
    <n v="0.27"/>
    <x v="6"/>
    <n v="1065"/>
    <n v="1597500"/>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x v="1270"/>
    <x v="163"/>
    <n v="1928"/>
    <n v="2590"/>
    <n v="662"/>
    <n v="25.559845559845563"/>
    <x v="1"/>
    <n v="0.26"/>
    <x v="1"/>
    <n v="2377"/>
    <n v="6156430"/>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x v="1271"/>
    <x v="155"/>
    <n v="3249"/>
    <n v="6299"/>
    <n v="3050"/>
    <n v="48.420384187966341"/>
    <x v="1"/>
    <n v="0.48"/>
    <x v="2"/>
    <n v="2569"/>
    <n v="16182131"/>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x v="1272"/>
    <x v="163"/>
    <n v="1199"/>
    <n v="1795"/>
    <n v="596"/>
    <n v="33.203342618384404"/>
    <x v="1"/>
    <n v="0.33"/>
    <x v="0"/>
    <n v="5967"/>
    <n v="10710765"/>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x v="1273"/>
    <x v="142"/>
    <n v="1456"/>
    <n v="3190"/>
    <n v="1734"/>
    <n v="54.357366771159874"/>
    <x v="0"/>
    <n v="0.54"/>
    <x v="3"/>
    <n v="1776"/>
    <n v="5665440"/>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x v="1274"/>
    <x v="160"/>
    <n v="3349"/>
    <n v="4799"/>
    <n v="1450"/>
    <n v="30.214628047509901"/>
    <x v="1"/>
    <n v="0.3"/>
    <x v="7"/>
    <n v="4200"/>
    <n v="20155800"/>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x v="1275"/>
    <x v="169"/>
    <n v="4899"/>
    <n v="8999"/>
    <n v="4100"/>
    <n v="45.560617846427384"/>
    <x v="1"/>
    <n v="0.46"/>
    <x v="3"/>
    <n v="297"/>
    <n v="2672703"/>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x v="1276"/>
    <x v="154"/>
    <n v="1199"/>
    <n v="1899"/>
    <n v="700"/>
    <n v="36.861506055818857"/>
    <x v="1"/>
    <n v="0.37"/>
    <x v="0"/>
    <n v="3858"/>
    <n v="7326342"/>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x v="1277"/>
    <x v="195"/>
    <n v="3290"/>
    <n v="5799"/>
    <n v="2509"/>
    <n v="43.26608035868253"/>
    <x v="1"/>
    <n v="0.43"/>
    <x v="4"/>
    <n v="168"/>
    <n v="974232"/>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x v="1278"/>
    <x v="145"/>
    <n v="179"/>
    <n v="799"/>
    <n v="620"/>
    <n v="77.596996245306642"/>
    <x v="0"/>
    <n v="0.78"/>
    <x v="9"/>
    <n v="101"/>
    <n v="80699"/>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x v="1279"/>
    <x v="204"/>
    <n v="149"/>
    <n v="300"/>
    <n v="151"/>
    <n v="50.333333333333329"/>
    <x v="0"/>
    <n v="0.5"/>
    <x v="3"/>
    <n v="4074"/>
    <n v="1222200"/>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x v="1280"/>
    <x v="151"/>
    <n v="5490"/>
    <n v="7200"/>
    <n v="1710"/>
    <n v="23.75"/>
    <x v="1"/>
    <n v="0.24"/>
    <x v="6"/>
    <n v="1408"/>
    <n v="10137600"/>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x v="1281"/>
    <x v="146"/>
    <n v="379"/>
    <n v="389"/>
    <n v="10"/>
    <n v="2.5706940874035991"/>
    <x v="1"/>
    <n v="0.03"/>
    <x v="0"/>
    <n v="3739"/>
    <n v="1454471"/>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x v="1282"/>
    <x v="182"/>
    <n v="8699"/>
    <n v="13049"/>
    <n v="4350"/>
    <n v="33.335887807494828"/>
    <x v="1"/>
    <n v="0.33"/>
    <x v="4"/>
    <n v="5891"/>
    <n v="76871659"/>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x v="1283"/>
    <x v="151"/>
    <n v="3041.67"/>
    <n v="5999"/>
    <n v="2957.33"/>
    <n v="49.297049508251369"/>
    <x v="1"/>
    <n v="0.49"/>
    <x v="1"/>
    <n v="777"/>
    <n v="4661223"/>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x v="1284"/>
    <x v="149"/>
    <n v="1745"/>
    <n v="2400"/>
    <n v="655"/>
    <n v="27.291666666666664"/>
    <x v="1"/>
    <n v="0.27"/>
    <x v="0"/>
    <n v="14160"/>
    <n v="33984000"/>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x v="1285"/>
    <x v="148"/>
    <n v="3180"/>
    <n v="5295"/>
    <n v="2115"/>
    <n v="39.943342776203963"/>
    <x v="1"/>
    <n v="0.4"/>
    <x v="0"/>
    <n v="6919"/>
    <n v="36636105"/>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x v="1286"/>
    <x v="182"/>
    <n v="4999"/>
    <n v="24999"/>
    <n v="20000"/>
    <n v="80.003200128005119"/>
    <x v="0"/>
    <n v="0.8"/>
    <x v="6"/>
    <n v="287"/>
    <n v="7174713"/>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x v="1287"/>
    <x v="158"/>
    <n v="390"/>
    <n v="799"/>
    <n v="409"/>
    <n v="51.188986232790988"/>
    <x v="0"/>
    <n v="0.51"/>
    <x v="11"/>
    <n v="287"/>
    <n v="229313"/>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x v="1288"/>
    <x v="206"/>
    <n v="1999"/>
    <n v="2999"/>
    <n v="1000"/>
    <n v="33.344448149383126"/>
    <x v="1"/>
    <n v="0.33"/>
    <x v="5"/>
    <n v="388"/>
    <n v="1163612"/>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x v="1289"/>
    <x v="162"/>
    <n v="1624"/>
    <n v="2495"/>
    <n v="871"/>
    <n v="34.909819639278552"/>
    <x v="1"/>
    <n v="0.35"/>
    <x v="3"/>
    <n v="827"/>
    <n v="2063365"/>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x v="1290"/>
    <x v="204"/>
    <n v="184"/>
    <n v="450"/>
    <n v="266"/>
    <n v="59.111111111111114"/>
    <x v="0"/>
    <n v="0.59"/>
    <x v="0"/>
    <n v="4971"/>
    <n v="2236950"/>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x v="1291"/>
    <x v="145"/>
    <n v="445"/>
    <n v="999"/>
    <n v="554"/>
    <n v="55.455455455455457"/>
    <x v="0"/>
    <n v="0.55000000000000004"/>
    <x v="4"/>
    <n v="229"/>
    <n v="228771"/>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x v="1292"/>
    <x v="207"/>
    <n v="699"/>
    <n v="1690"/>
    <n v="991"/>
    <n v="58.639053254437869"/>
    <x v="0"/>
    <n v="0.59"/>
    <x v="3"/>
    <n v="3524"/>
    <n v="5955560"/>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x v="1293"/>
    <x v="148"/>
    <n v="1601"/>
    <n v="3890"/>
    <n v="2289"/>
    <n v="58.843187660668384"/>
    <x v="0"/>
    <n v="0.59"/>
    <x v="0"/>
    <n v="156"/>
    <n v="606840"/>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x v="1294"/>
    <x v="176"/>
    <n v="231"/>
    <n v="260"/>
    <n v="29"/>
    <n v="11.153846153846155"/>
    <x v="1"/>
    <n v="0.11"/>
    <x v="3"/>
    <n v="490"/>
    <n v="127400"/>
    <s v="Value for money.,Good product,Printed price is  260 but I have purchased at  325,Good one it's a genuine part,,Good and genuine product go for it,Good product,Authentic company product , cheaper price"/>
  </r>
  <r>
    <s v="B081RLM75M"/>
    <x v="1295"/>
    <x v="145"/>
    <n v="369"/>
    <n v="599"/>
    <n v="230"/>
    <n v="38.397328881469114"/>
    <x v="1"/>
    <n v="0.38"/>
    <x v="2"/>
    <n v="82"/>
    <n v="49118"/>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x v="1296"/>
    <x v="142"/>
    <n v="809"/>
    <n v="1950"/>
    <n v="1141"/>
    <n v="58.512820512820518"/>
    <x v="0"/>
    <n v="0.59"/>
    <x v="2"/>
    <n v="710"/>
    <n v="1384500"/>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x v="1297"/>
    <x v="151"/>
    <n v="1199"/>
    <n v="2990"/>
    <n v="1791"/>
    <n v="59.899665551839462"/>
    <x v="0"/>
    <n v="0.6"/>
    <x v="11"/>
    <n v="133"/>
    <n v="397670"/>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x v="1298"/>
    <x v="151"/>
    <n v="6120"/>
    <n v="8073"/>
    <n v="1953"/>
    <n v="24.191750278706799"/>
    <x v="1"/>
    <n v="0.24"/>
    <x v="13"/>
    <n v="2751"/>
    <n v="22208823"/>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x v="1299"/>
    <x v="159"/>
    <n v="1799"/>
    <n v="2599"/>
    <n v="800"/>
    <n v="30.781069642170067"/>
    <x v="1"/>
    <n v="0.31"/>
    <x v="9"/>
    <n v="771"/>
    <n v="2003829"/>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x v="1300"/>
    <x v="197"/>
    <n v="18999"/>
    <n v="29999"/>
    <n v="11000"/>
    <n v="36.66788892963099"/>
    <x v="1"/>
    <n v="0.37"/>
    <x v="3"/>
    <n v="2536"/>
    <n v="76077464"/>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x v="1301"/>
    <x v="174"/>
    <n v="1999"/>
    <n v="2360"/>
    <n v="361"/>
    <n v="15.296610169491526"/>
    <x v="1"/>
    <n v="0.15"/>
    <x v="0"/>
    <n v="7801"/>
    <n v="18410360"/>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x v="1302"/>
    <x v="208"/>
    <n v="5999"/>
    <n v="11495"/>
    <n v="5496"/>
    <n v="47.812092214006093"/>
    <x v="1"/>
    <n v="0.48"/>
    <x v="4"/>
    <n v="534"/>
    <n v="6138330"/>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x v="1303"/>
    <x v="167"/>
    <n v="2599"/>
    <n v="4780"/>
    <n v="2181"/>
    <n v="45.627615062761507"/>
    <x v="1"/>
    <n v="0.46"/>
    <x v="2"/>
    <n v="898"/>
    <n v="4292440"/>
    <s v="Good quality fan. Finish and colour was good. They even gave a safety metal rope for added safety.,Wind size improve,,Good fan from bugget,No Ani dast,,I am not satisfied this product,https://m.media-amazon.com/images/I/51-wl+rlQPL._SY88.jpg"/>
  </r>
  <r>
    <s v="B015GX9Y0W"/>
    <x v="1304"/>
    <x v="202"/>
    <n v="1199"/>
    <n v="2400"/>
    <n v="1201"/>
    <n v="50.041666666666664"/>
    <x v="0"/>
    <n v="0.5"/>
    <x v="2"/>
    <n v="1202"/>
    <n v="2884800"/>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x v="1305"/>
    <x v="158"/>
    <n v="219"/>
    <n v="249"/>
    <n v="30"/>
    <n v="12.048192771084338"/>
    <x v="1"/>
    <n v="0.12"/>
    <x v="1"/>
    <n v="1108"/>
    <n v="275892"/>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x v="1306"/>
    <x v="144"/>
    <n v="799"/>
    <n v="1199"/>
    <n v="400"/>
    <n v="33.361134278565466"/>
    <x v="1"/>
    <n v="0.33"/>
    <x v="5"/>
    <n v="17"/>
    <n v="20383"/>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x v="1307"/>
    <x v="180"/>
    <n v="6199"/>
    <n v="10999"/>
    <n v="4800"/>
    <n v="43.640330939176287"/>
    <x v="1"/>
    <n v="0.44"/>
    <x v="0"/>
    <n v="10429"/>
    <n v="114708571"/>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x v="1308"/>
    <x v="157"/>
    <n v="6790"/>
    <n v="10995"/>
    <n v="4205"/>
    <n v="38.244656662119148"/>
    <x v="1"/>
    <n v="0.38"/>
    <x v="6"/>
    <n v="3192"/>
    <n v="35096040"/>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x v="1309"/>
    <x v="209"/>
    <n v="1982.84"/>
    <n v="3300"/>
    <n v="1317.16"/>
    <n v="39.913939393939394"/>
    <x v="1"/>
    <n v="0.4"/>
    <x v="3"/>
    <n v="5873"/>
    <n v="19380900"/>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x v="1310"/>
    <x v="176"/>
    <n v="199"/>
    <n v="400"/>
    <n v="201"/>
    <n v="50.249999999999993"/>
    <x v="0"/>
    <n v="0.5"/>
    <x v="3"/>
    <n v="1379"/>
    <n v="551600"/>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x v="1311"/>
    <x v="142"/>
    <n v="1180"/>
    <n v="1440"/>
    <n v="260"/>
    <n v="18.055555555555554"/>
    <x v="1"/>
    <n v="0.18"/>
    <x v="0"/>
    <n v="1527"/>
    <n v="2198880"/>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x v="1312"/>
    <x v="167"/>
    <n v="2199"/>
    <n v="3045"/>
    <n v="846"/>
    <n v="27.783251231527096"/>
    <x v="1"/>
    <n v="0.28000000000000003"/>
    <x v="0"/>
    <n v="2686"/>
    <n v="8178870"/>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x v="1313"/>
    <x v="175"/>
    <n v="2999"/>
    <n v="3595"/>
    <n v="596"/>
    <n v="16.578581363004172"/>
    <x v="1"/>
    <n v="0.17"/>
    <x v="1"/>
    <n v="178"/>
    <n v="639910"/>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x v="1314"/>
    <x v="210"/>
    <n v="253"/>
    <n v="500"/>
    <n v="247"/>
    <n v="49.4"/>
    <x v="1"/>
    <n v="0.49"/>
    <x v="4"/>
    <n v="2664"/>
    <n v="1332000"/>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x v="1315"/>
    <x v="195"/>
    <n v="499"/>
    <n v="799"/>
    <n v="300"/>
    <n v="37.546933667083856"/>
    <x v="1"/>
    <n v="0.38"/>
    <x v="9"/>
    <n v="212"/>
    <n v="169388"/>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x v="1316"/>
    <x v="143"/>
    <n v="1149"/>
    <n v="1899"/>
    <n v="750"/>
    <n v="39.494470774091624"/>
    <x v="1"/>
    <n v="0.39"/>
    <x v="12"/>
    <n v="24"/>
    <n v="45576"/>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x v="1317"/>
    <x v="150"/>
    <n v="457"/>
    <n v="799"/>
    <n v="342"/>
    <n v="42.803504380475594"/>
    <x v="1"/>
    <n v="0.43"/>
    <x v="4"/>
    <n v="1868"/>
    <n v="1492532"/>
    <s v="Cord is too short,Good quality in this price range,Like the product great quality and easy to use,Ok hai,Good,Light weight working good,Good product value for money,Mind-blowing performance superb worth for money"/>
  </r>
  <r>
    <s v="B09LMMFW3S"/>
    <x v="1318"/>
    <x v="194"/>
    <n v="229"/>
    <n v="399"/>
    <n v="170"/>
    <n v="42.606516290726816"/>
    <x v="1"/>
    <n v="0.43"/>
    <x v="9"/>
    <n v="451"/>
    <n v="179949"/>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x v="1319"/>
    <x v="176"/>
    <n v="199"/>
    <n v="699"/>
    <n v="500"/>
    <n v="71.530758226037193"/>
    <x v="0"/>
    <n v="0.72"/>
    <x v="25"/>
    <n v="159"/>
    <n v="111141"/>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x v="1320"/>
    <x v="202"/>
    <n v="899"/>
    <n v="1999"/>
    <n v="1100"/>
    <n v="55.027513756878442"/>
    <x v="0"/>
    <n v="0.55000000000000004"/>
    <x v="0"/>
    <n v="39"/>
    <n v="77961"/>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x v="1321"/>
    <x v="186"/>
    <n v="1499"/>
    <n v="2199"/>
    <n v="700"/>
    <n v="31.832651205093228"/>
    <x v="1"/>
    <n v="0.32"/>
    <x v="5"/>
    <n v="6531"/>
    <n v="14361669"/>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x v="1322"/>
    <x v="149"/>
    <n v="426"/>
    <n v="999"/>
    <n v="573"/>
    <n v="57.357357357357351"/>
    <x v="0"/>
    <n v="0.56999999999999995"/>
    <x v="3"/>
    <n v="222"/>
    <n v="221778"/>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x v="1323"/>
    <x v="144"/>
    <n v="2320"/>
    <n v="3290"/>
    <n v="970"/>
    <n v="29.483282674772038"/>
    <x v="1"/>
    <n v="0.28999999999999998"/>
    <x v="11"/>
    <n v="195"/>
    <n v="641550"/>
    <s v="Very good product,Bad Bad product. Please don't buy.,My Requirements fulfilled &amp; Very Nice Products,,hot air flow range not so much,,Good quality,It's doing the great job."/>
  </r>
  <r>
    <s v="B08ZXZ362Z"/>
    <x v="1324"/>
    <x v="184"/>
    <n v="1563"/>
    <n v="3098"/>
    <n v="1535"/>
    <n v="49.548095545513235"/>
    <x v="0"/>
    <n v="0.5"/>
    <x v="12"/>
    <n v="2283"/>
    <n v="7072734"/>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x v="1325"/>
    <x v="143"/>
    <n v="3487.77"/>
    <n v="4990"/>
    <n v="1502.23"/>
    <n v="30.104809619238477"/>
    <x v="1"/>
    <n v="0.3"/>
    <x v="3"/>
    <n v="1127"/>
    <n v="5623730"/>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x v="1326"/>
    <x v="164"/>
    <n v="498"/>
    <n v="1200"/>
    <n v="702"/>
    <n v="58.5"/>
    <x v="0"/>
    <n v="0.59"/>
    <x v="14"/>
    <n v="113"/>
    <n v="135600"/>
    <s v=",It's nt wrkng evn aftr 4 hours of charging,The motor,  blade are poor,Doesn't perform. The machine gets jammed every time.,Poor quality...never buy such product ...,Pls not sell this time"/>
  </r>
  <r>
    <s v="B00TI8E7BI"/>
    <x v="1327"/>
    <x v="142"/>
    <n v="2695"/>
    <n v="2695"/>
    <n v="0"/>
    <n v="0"/>
    <x v="1"/>
    <n v="0"/>
    <x v="5"/>
    <n v="2518"/>
    <n v="6786010"/>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x v="1328"/>
    <x v="143"/>
    <n v="949"/>
    <n v="2299"/>
    <n v="1350"/>
    <n v="58.721183123096999"/>
    <x v="0"/>
    <n v="0.59"/>
    <x v="9"/>
    <n v="550"/>
    <n v="1264450"/>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x v="1329"/>
    <x v="145"/>
    <n v="199"/>
    <n v="999"/>
    <n v="800"/>
    <n v="80.08008008008008"/>
    <x v="0"/>
    <n v="0.8"/>
    <x v="19"/>
    <n v="2"/>
    <n v="1998"/>
    <s v="Does not work as advertised at all. The pieces came out all nice and clean ... No hair stuck to them. All positive ratings are obviously bought."/>
  </r>
  <r>
    <s v="B08L7J3T31"/>
    <x v="1330"/>
    <x v="176"/>
    <n v="379"/>
    <n v="919"/>
    <n v="540"/>
    <n v="58.759521218715996"/>
    <x v="0"/>
    <n v="0.59"/>
    <x v="1"/>
    <n v="1090"/>
    <n v="1001710"/>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x v="1331"/>
    <x v="178"/>
    <n v="2280"/>
    <n v="3045"/>
    <n v="765"/>
    <n v="25.123152709359609"/>
    <x v="1"/>
    <n v="0.25"/>
    <x v="3"/>
    <n v="4118"/>
    <n v="12539310"/>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x v="1332"/>
    <x v="172"/>
    <n v="2219"/>
    <n v="3080"/>
    <n v="861"/>
    <n v="27.954545454545453"/>
    <x v="1"/>
    <n v="0.28000000000000003"/>
    <x v="9"/>
    <n v="468"/>
    <n v="1441440"/>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x v="1333"/>
    <x v="174"/>
    <n v="1399"/>
    <n v="1890"/>
    <n v="491"/>
    <n v="25.978835978835978"/>
    <x v="1"/>
    <n v="0.26"/>
    <x v="1"/>
    <n v="8031"/>
    <n v="15178590"/>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x v="1334"/>
    <x v="163"/>
    <n v="2863"/>
    <n v="3690"/>
    <n v="827"/>
    <n v="22.411924119241192"/>
    <x v="1"/>
    <n v="0.22"/>
    <x v="4"/>
    <n v="6987"/>
    <n v="25782030"/>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E632A-B4D7-4A7E-8D84-82143F9267F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4:AC7" firstHeaderRow="1" firstDataRow="1" firstDataCol="1"/>
  <pivotFields count="13">
    <pivotField dataField="1" showAll="0"/>
    <pivotField showAll="0"/>
    <pivotField showAll="0"/>
    <pivotField numFmtId="164" showAll="0"/>
    <pivotField showAll="0"/>
    <pivotField showAll="0"/>
    <pivotField showAll="0"/>
    <pivotField axis="axisRow" showAll="0">
      <items count="3">
        <item x="1"/>
        <item x="0"/>
        <item t="default"/>
      </items>
    </pivotField>
    <pivotField numFmtId="9" showAll="0"/>
    <pivotField showAll="0"/>
    <pivotField numFmtId="1" showAll="0"/>
    <pivotField showAll="0"/>
    <pivotField showAll="0"/>
  </pivotFields>
  <rowFields count="1">
    <field x="7"/>
  </rowFields>
  <rowItems count="3">
    <i>
      <x/>
    </i>
    <i>
      <x v="1"/>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5F3B6-A206-457B-B259-BA1C740DB3F1}"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S1340" firstHeaderRow="1" firstDataRow="1" firstDataCol="1"/>
  <pivotFields count="13">
    <pivotField showAll="0"/>
    <pivotField axis="axisRow" showAll="0" sortType="descending">
      <items count="1336">
        <item x="1028"/>
        <item x="1162"/>
        <item x="137"/>
        <item x="512"/>
        <item x="731"/>
        <item x="563"/>
        <item x="1326"/>
        <item x="263"/>
        <item x="179"/>
        <item x="250"/>
        <item x="48"/>
        <item x="159"/>
        <item x="155"/>
        <item x="128"/>
        <item x="211"/>
        <item x="251"/>
        <item x="315"/>
        <item x="294"/>
        <item x="236"/>
        <item x="1279"/>
        <item x="265"/>
        <item x="130"/>
        <item x="86"/>
        <item x="270"/>
        <item x="171"/>
        <item x="24"/>
        <item x="67"/>
        <item x="168"/>
        <item x="630"/>
        <item x="1165"/>
        <item x="1297"/>
        <item x="1030"/>
        <item x="1098"/>
        <item x="1038"/>
        <item x="1119"/>
        <item x="366"/>
        <item x="229"/>
        <item x="1205"/>
        <item x="936"/>
        <item x="1277"/>
        <item x="1206"/>
        <item x="928"/>
        <item x="1076"/>
        <item x="933"/>
        <item x="1254"/>
        <item x="1268"/>
        <item x="1302"/>
        <item x="974"/>
        <item x="317"/>
        <item x="667"/>
        <item x="814"/>
        <item x="705"/>
        <item x="644"/>
        <item x="734"/>
        <item x="274"/>
        <item x="326"/>
        <item x="145"/>
        <item x="60"/>
        <item x="325"/>
        <item x="1121"/>
        <item x="1324"/>
        <item x="1061"/>
        <item x="1144"/>
        <item x="832"/>
        <item x="302"/>
        <item x="941"/>
        <item x="239"/>
        <item x="532"/>
        <item x="959"/>
        <item x="1202"/>
        <item x="1160"/>
        <item x="218"/>
        <item x="47"/>
        <item x="65"/>
        <item x="656"/>
        <item x="654"/>
        <item x="101"/>
        <item x="185"/>
        <item x="191"/>
        <item x="259"/>
        <item x="213"/>
        <item x="69"/>
        <item x="685"/>
        <item x="894"/>
        <item x="277"/>
        <item x="310"/>
        <item x="260"/>
        <item x="289"/>
        <item x="322"/>
        <item x="126"/>
        <item x="129"/>
        <item x="230"/>
        <item x="125"/>
        <item x="1208"/>
        <item x="160"/>
        <item x="184"/>
        <item x="288"/>
        <item x="12"/>
        <item x="1309"/>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7"/>
        <item x="205"/>
        <item x="524"/>
        <item x="447"/>
        <item x="748"/>
        <item x="756"/>
        <item x="1191"/>
        <item x="687"/>
        <item x="754"/>
        <item x="1286"/>
        <item x="1159"/>
        <item x="1195"/>
        <item x="1080"/>
        <item x="854"/>
        <item x="279"/>
        <item x="221"/>
        <item x="1019"/>
        <item x="1024"/>
        <item x="1178"/>
        <item x="1051"/>
        <item x="975"/>
        <item x="1079"/>
        <item x="972"/>
        <item x="1032"/>
        <item x="907"/>
        <item x="947"/>
        <item x="1049"/>
        <item x="1321"/>
        <item x="921"/>
        <item x="1211"/>
        <item x="916"/>
        <item x="1332"/>
        <item x="967"/>
        <item x="937"/>
        <item x="961"/>
        <item x="914"/>
        <item x="948"/>
        <item x="1142"/>
        <item x="993"/>
        <item x="1133"/>
        <item x="917"/>
        <item x="1055"/>
        <item x="1283"/>
        <item x="900"/>
        <item x="912"/>
        <item x="973"/>
        <item x="1094"/>
        <item x="896"/>
        <item x="156"/>
        <item x="120"/>
        <item x="198"/>
        <item x="262"/>
        <item x="852"/>
        <item x="164"/>
        <item x="235"/>
        <item x="308"/>
        <item x="886"/>
        <item x="1212"/>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4"/>
        <item x="1270"/>
        <item x="1311"/>
        <item x="1217"/>
        <item x="962"/>
        <item x="584"/>
        <item x="766"/>
        <item x="572"/>
        <item x="808"/>
        <item x="759"/>
        <item x="557"/>
        <item x="590"/>
        <item x="683"/>
        <item x="591"/>
        <item x="690"/>
        <item x="582"/>
        <item x="560"/>
        <item x="668"/>
        <item x="1109"/>
        <item x="1048"/>
        <item x="716"/>
        <item x="1263"/>
        <item x="963"/>
        <item x="946"/>
        <item x="953"/>
        <item x="1222"/>
        <item x="938"/>
        <item x="1003"/>
        <item x="1075"/>
        <item x="991"/>
        <item x="256"/>
        <item x="823"/>
        <item x="1269"/>
        <item x="200"/>
        <item x="652"/>
        <item x="783"/>
        <item x="797"/>
        <item x="863"/>
        <item x="880"/>
        <item x="1258"/>
        <item x="1271"/>
        <item x="1233"/>
        <item x="1151"/>
        <item x="882"/>
        <item x="850"/>
        <item x="812"/>
        <item x="242"/>
        <item x="222"/>
        <item x="1281"/>
        <item x="881"/>
        <item x="592"/>
        <item x="575"/>
        <item x="839"/>
        <item x="653"/>
        <item x="71"/>
        <item x="1164"/>
        <item x="1186"/>
        <item x="1276"/>
        <item x="643"/>
        <item x="877"/>
        <item x="853"/>
        <item x="699"/>
        <item x="789"/>
        <item x="788"/>
        <item x="562"/>
        <item x="837"/>
        <item x="751"/>
        <item x="719"/>
        <item x="613"/>
        <item x="767"/>
        <item x="624"/>
        <item x="1013"/>
        <item x="203"/>
        <item x="114"/>
        <item x="1052"/>
        <item x="770"/>
        <item x="1021"/>
        <item x="248"/>
        <item x="908"/>
        <item x="110"/>
        <item x="1148"/>
        <item x="954"/>
        <item x="1221"/>
        <item x="971"/>
        <item x="1303"/>
        <item x="1157"/>
        <item x="1009"/>
        <item x="1209"/>
        <item x="988"/>
        <item x="982"/>
        <item x="1161"/>
        <item x="1020"/>
        <item x="1134"/>
        <item x="1068"/>
        <item x="1218"/>
        <item x="107"/>
        <item x="718"/>
        <item x="883"/>
        <item x="686"/>
        <item x="214"/>
        <item x="1181"/>
        <item x="1128"/>
        <item x="268"/>
        <item x="717"/>
        <item x="271"/>
        <item x="100"/>
        <item x="558"/>
        <item x="559"/>
        <item x="566"/>
        <item x="583"/>
        <item x="1168"/>
        <item x="622"/>
        <item x="836"/>
        <item x="698"/>
        <item x="578"/>
        <item x="737"/>
        <item x="772"/>
        <item x="46"/>
        <item x="1117"/>
        <item x="371"/>
        <item x="675"/>
        <item x="805"/>
        <item x="796"/>
        <item x="194"/>
        <item x="640"/>
        <item x="615"/>
        <item x="740"/>
        <item x="39"/>
        <item x="149"/>
        <item x="561"/>
        <item x="628"/>
        <item x="885"/>
        <item x="28"/>
        <item x="20"/>
        <item x="701"/>
        <item x="539"/>
        <item x="1290"/>
        <item x="1310"/>
        <item x="631"/>
        <item x="856"/>
        <item x="693"/>
        <item x="1176"/>
        <item x="157"/>
        <item x="116"/>
        <item x="167"/>
        <item x="244"/>
        <item x="537"/>
        <item x="448"/>
        <item x="353"/>
        <item x="457"/>
        <item x="1265"/>
        <item x="493"/>
        <item x="1083"/>
        <item x="749"/>
        <item x="741"/>
        <item x="1088"/>
        <item x="608"/>
        <item x="1237"/>
        <item x="713"/>
        <item x="1105"/>
        <item x="809"/>
        <item x="327"/>
        <item x="1127"/>
        <item x="1225"/>
        <item x="1149"/>
        <item x="1314"/>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60"/>
        <item x="1137"/>
        <item x="154"/>
        <item x="97"/>
        <item x="977"/>
        <item x="872"/>
        <item x="862"/>
        <item x="696"/>
        <item x="589"/>
        <item x="840"/>
        <item x="735"/>
        <item x="692"/>
        <item x="711"/>
        <item x="636"/>
        <item x="406"/>
        <item x="580"/>
        <item x="90"/>
        <item x="707"/>
        <item x="1289"/>
        <item x="897"/>
        <item x="410"/>
        <item x="1200"/>
        <item x="1226"/>
        <item x="1045"/>
        <item x="1312"/>
        <item x="911"/>
        <item x="1107"/>
        <item x="932"/>
        <item x="1247"/>
        <item x="1192"/>
        <item x="1182"/>
        <item x="1072"/>
        <item x="1241"/>
        <item x="927"/>
        <item x="1036"/>
        <item x="1099"/>
        <item x="1196"/>
        <item x="909"/>
        <item x="1078"/>
        <item x="1333"/>
        <item x="1301"/>
        <item x="1153"/>
        <item x="859"/>
        <item x="978"/>
        <item x="1204"/>
        <item x="960"/>
        <item x="1056"/>
        <item x="1316"/>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70"/>
        <item x="1138"/>
        <item x="998"/>
        <item x="999"/>
        <item x="682"/>
        <item x="1132"/>
        <item x="1293"/>
        <item x="1273"/>
        <item x="1058"/>
        <item x="1296"/>
        <item x="1154"/>
        <item x="1194"/>
        <item x="127"/>
        <item x="997"/>
        <item x="987"/>
        <item x="1140"/>
        <item x="1318"/>
        <item x="855"/>
        <item x="1308"/>
        <item x="1123"/>
        <item x="1152"/>
        <item x="922"/>
        <item x="1085"/>
        <item x="1120"/>
        <item x="1213"/>
        <item x="1183"/>
        <item x="1193"/>
        <item x="1155"/>
        <item x="1101"/>
        <item x="891"/>
        <item x="666"/>
        <item x="780"/>
        <item x="1245"/>
        <item x="722"/>
        <item x="1199"/>
        <item x="1005"/>
        <item x="1016"/>
        <item x="1010"/>
        <item x="1169"/>
        <item x="873"/>
        <item x="1243"/>
        <item x="1234"/>
        <item x="1319"/>
        <item x="502"/>
        <item x="507"/>
        <item x="380"/>
        <item x="362"/>
        <item x="431"/>
        <item x="440"/>
        <item x="387"/>
        <item x="413"/>
        <item x="421"/>
        <item x="458"/>
        <item x="414"/>
        <item x="369"/>
        <item x="469"/>
        <item x="428"/>
        <item x="466"/>
        <item x="309"/>
        <item x="102"/>
        <item x="760"/>
        <item x="343"/>
        <item x="450"/>
        <item x="629"/>
        <item x="552"/>
        <item x="661"/>
        <item x="646"/>
        <item x="635"/>
        <item x="1232"/>
        <item x="1070"/>
        <item x="655"/>
        <item x="188"/>
        <item x="215"/>
        <item x="1307"/>
        <item x="1230"/>
        <item x="1250"/>
        <item x="1150"/>
        <item x="1039"/>
        <item x="1007"/>
        <item x="1284"/>
        <item x="913"/>
        <item x="956"/>
        <item x="1082"/>
        <item x="1041"/>
        <item x="1147"/>
        <item x="1053"/>
        <item x="1177"/>
        <item x="1294"/>
        <item x="1004"/>
        <item x="1229"/>
        <item x="1179"/>
        <item x="117"/>
        <item x="436"/>
        <item x="540"/>
        <item x="739"/>
        <item x="1235"/>
        <item x="996"/>
        <item x="1320"/>
        <item x="1035"/>
        <item x="1092"/>
        <item x="769"/>
        <item x="1322"/>
        <item x="1244"/>
        <item x="303"/>
        <item x="293"/>
        <item x="144"/>
        <item x="323"/>
        <item x="287"/>
        <item x="1240"/>
        <item x="269"/>
        <item x="1262"/>
        <item x="1173"/>
        <item x="1069"/>
        <item x="1305"/>
        <item x="985"/>
        <item x="484"/>
        <item x="1295"/>
        <item x="62"/>
        <item x="519"/>
        <item x="118"/>
        <item x="88"/>
        <item x="743"/>
        <item x="762"/>
        <item x="695"/>
        <item x="553"/>
        <item x="266"/>
        <item x="93"/>
        <item x="793"/>
        <item x="1315"/>
        <item x="522"/>
        <item x="297"/>
        <item x="868"/>
        <item x="775"/>
        <item x="700"/>
        <item x="728"/>
        <item x="765"/>
        <item x="798"/>
        <item x="887"/>
        <item x="281"/>
        <item x="1224"/>
        <item x="135"/>
        <item x="282"/>
        <item x="19"/>
        <item x="112"/>
        <item x="1328"/>
        <item x="1288"/>
        <item x="1100"/>
        <item x="918"/>
        <item x="944"/>
        <item x="915"/>
        <item x="1252"/>
        <item x="986"/>
        <item x="919"/>
        <item x="940"/>
        <item x="1261"/>
        <item x="1017"/>
        <item x="1304"/>
        <item x="1131"/>
        <item x="1291"/>
        <item x="989"/>
        <item x="1022"/>
        <item x="503"/>
        <item x="1171"/>
        <item x="641"/>
        <item x="544"/>
        <item x="703"/>
        <item x="791"/>
        <item x="847"/>
        <item x="621"/>
        <item x="849"/>
        <item x="729"/>
        <item x="612"/>
        <item x="649"/>
        <item x="782"/>
        <item x="672"/>
        <item x="651"/>
        <item x="736"/>
        <item x="753"/>
        <item x="233"/>
        <item x="96"/>
        <item x="193"/>
        <item x="165"/>
        <item x="275"/>
        <item x="1266"/>
        <item x="1214"/>
        <item x="138"/>
        <item x="142"/>
        <item x="768"/>
        <item x="301"/>
        <item x="994"/>
        <item x="314"/>
        <item x="674"/>
        <item x="688"/>
        <item x="1246"/>
        <item x="970"/>
        <item x="1146"/>
        <item x="1274"/>
        <item x="709"/>
        <item x="1163"/>
        <item x="605"/>
        <item x="103"/>
        <item x="278"/>
        <item x="419"/>
        <item x="352"/>
        <item x="351"/>
        <item x="197"/>
        <item x="231"/>
        <item x="41"/>
        <item x="453"/>
        <item x="328"/>
        <item x="133"/>
        <item x="429"/>
        <item x="806"/>
        <item x="16"/>
        <item x="318"/>
        <item x="307"/>
        <item x="1043"/>
        <item x="15"/>
        <item x="333"/>
        <item x="520"/>
        <item x="1300"/>
        <item x="7"/>
        <item x="405"/>
        <item x="153"/>
        <item x="1197"/>
        <item x="980"/>
        <item x="1057"/>
        <item x="533"/>
        <item x="68"/>
        <item x="1292"/>
        <item x="1136"/>
        <item x="1188"/>
        <item x="1065"/>
        <item x="1130"/>
        <item x="910"/>
        <item x="481"/>
        <item x="432"/>
        <item x="1156"/>
        <item x="1145"/>
        <item x="472"/>
        <item x="208"/>
        <item x="478"/>
        <item x="1231"/>
        <item x="1329"/>
        <item x="1185"/>
        <item x="300"/>
        <item x="1330"/>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20"/>
        <item x="943"/>
        <item x="1203"/>
        <item x="976"/>
        <item x="905"/>
        <item x="1238"/>
        <item x="604"/>
        <item x="848"/>
        <item x="1198"/>
        <item x="678"/>
        <item x="879"/>
        <item x="776"/>
        <item x="670"/>
        <item x="841"/>
        <item x="810"/>
        <item x="867"/>
        <item x="752"/>
        <item x="1113"/>
        <item x="1087"/>
        <item x="1106"/>
        <item x="1104"/>
        <item x="981"/>
        <item x="979"/>
        <item x="1313"/>
        <item x="1122"/>
        <item x="1141"/>
        <item x="1108"/>
        <item x="931"/>
        <item x="945"/>
        <item x="926"/>
        <item x="1077"/>
        <item x="1066"/>
        <item x="949"/>
        <item x="1256"/>
        <item x="1327"/>
        <item x="1172"/>
        <item x="1031"/>
        <item x="984"/>
        <item x="1011"/>
        <item x="934"/>
        <item x="1091"/>
        <item x="1073"/>
        <item x="587"/>
        <item x="929"/>
        <item x="992"/>
        <item x="935"/>
        <item x="892"/>
        <item x="1025"/>
        <item x="902"/>
        <item x="969"/>
        <item x="924"/>
        <item x="990"/>
        <item x="898"/>
        <item x="1216"/>
        <item x="869"/>
        <item x="757"/>
        <item x="73"/>
        <item x="162"/>
        <item x="530"/>
        <item x="509"/>
        <item x="523"/>
        <item x="511"/>
        <item x="207"/>
        <item x="1023"/>
        <item x="1306"/>
        <item x="384"/>
        <item x="437"/>
        <item x="462"/>
        <item x="784"/>
        <item x="13"/>
        <item x="4"/>
        <item x="14"/>
        <item x="59"/>
        <item x="66"/>
        <item x="223"/>
        <item x="10"/>
        <item x="115"/>
        <item x="119"/>
        <item x="417"/>
        <item x="704"/>
        <item x="665"/>
        <item x="720"/>
        <item x="744"/>
        <item x="835"/>
        <item x="715"/>
        <item x="556"/>
        <item x="217"/>
        <item x="1001"/>
        <item x="1174"/>
        <item x="899"/>
        <item x="1135"/>
        <item x="1331"/>
        <item x="901"/>
        <item x="1000"/>
        <item x="957"/>
        <item x="1285"/>
        <item x="1037"/>
        <item x="923"/>
        <item x="903"/>
        <item x="1014"/>
        <item x="1272"/>
        <item x="1215"/>
        <item x="942"/>
        <item x="966"/>
        <item x="1046"/>
        <item x="925"/>
        <item x="1116"/>
        <item x="1287"/>
        <item x="906"/>
        <item x="750"/>
        <item x="295"/>
        <item x="527"/>
        <item x="1187"/>
        <item x="316"/>
        <item x="393"/>
        <item x="347"/>
        <item x="473"/>
        <item x="439"/>
        <item x="461"/>
        <item x="136"/>
        <item x="246"/>
        <item x="35"/>
        <item x="284"/>
        <item x="109"/>
        <item x="34"/>
        <item x="5"/>
        <item x="399"/>
        <item x="345"/>
        <item x="463"/>
        <item x="610"/>
        <item x="680"/>
        <item x="795"/>
        <item x="920"/>
        <item x="1223"/>
        <item x="1236"/>
        <item x="1242"/>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4"/>
        <item x="1081"/>
        <item x="773"/>
        <item x="818"/>
        <item x="619"/>
        <item x="227"/>
        <item x="1012"/>
        <item x="1210"/>
        <item x="132"/>
        <item x="1239"/>
        <item x="1227"/>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5"/>
        <item x="1166"/>
        <item x="312"/>
        <item x="904"/>
        <item x="508"/>
        <item x="811"/>
        <item x="958"/>
        <item x="1219"/>
        <item x="175"/>
        <item x="547"/>
        <item x="1040"/>
        <item x="82"/>
        <item x="845"/>
        <item x="243"/>
        <item x="939"/>
        <item x="1201"/>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8"/>
        <item x="1251"/>
        <item x="1298"/>
        <item x="1114"/>
        <item x="1158"/>
        <item x="1267"/>
        <item x="1280"/>
        <item x="785"/>
        <item x="1115"/>
        <item x="254"/>
        <item x="78"/>
        <item x="444"/>
        <item x="890"/>
        <item x="1015"/>
        <item x="1095"/>
        <item x="174"/>
        <item x="324"/>
        <item x="311"/>
        <item x="306"/>
        <item x="1317"/>
        <item x="571"/>
        <item x="1264"/>
        <item x="833"/>
        <item x="710"/>
        <item x="679"/>
        <item x="283"/>
        <item x="224"/>
        <item x="55"/>
        <item x="209"/>
        <item x="1044"/>
        <item x="94"/>
        <item x="320"/>
        <item x="77"/>
        <item x="206"/>
        <item x="1248"/>
        <item x="299"/>
        <item x="494"/>
        <item x="449"/>
        <item x="1118"/>
        <item x="1002"/>
        <item x="1259"/>
        <item x="199"/>
        <item x="21"/>
        <item x="298"/>
        <item x="25"/>
        <item x="607"/>
        <item x="513"/>
        <item x="1139"/>
        <item x="1059"/>
        <item x="280"/>
        <item x="842"/>
        <item x="141"/>
        <item x="170"/>
        <item x="50"/>
        <item x="669"/>
        <item x="576"/>
        <item x="596"/>
        <item x="650"/>
        <item x="43"/>
        <item x="143"/>
        <item x="638"/>
        <item x="623"/>
        <item x="874"/>
        <item x="98"/>
        <item x="826"/>
        <item x="617"/>
        <item x="8"/>
        <item x="56"/>
        <item x="1253"/>
        <item x="291"/>
        <item x="451"/>
        <item x="452"/>
        <item x="861"/>
        <item x="779"/>
        <item x="790"/>
        <item x="725"/>
        <item x="820"/>
        <item x="593"/>
        <item x="382"/>
        <item x="202"/>
        <item x="794"/>
        <item x="495"/>
        <item x="514"/>
        <item x="409"/>
        <item x="1325"/>
        <item x="952"/>
        <item x="1175"/>
        <item x="1026"/>
        <item x="1006"/>
        <item x="1257"/>
        <item x="1089"/>
        <item x="1323"/>
        <item x="983"/>
        <item x="1097"/>
        <item x="1111"/>
        <item x="893"/>
        <item x="1180"/>
        <item x="1062"/>
        <item x="1255"/>
        <item x="1067"/>
        <item x="1050"/>
        <item x="745"/>
        <item x="1060"/>
        <item x="1282"/>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7"/>
        <item x="995"/>
        <item x="1189"/>
        <item x="1084"/>
        <item x="1299"/>
        <item x="1090"/>
        <item x="1125"/>
        <item x="1278"/>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9"/>
        <item x="706"/>
        <item x="816"/>
        <item x="599"/>
        <item x="304"/>
        <item x="140"/>
        <item x="32"/>
        <item x="177"/>
        <item x="151"/>
        <item x="1190"/>
        <item x="1096"/>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showAll="0"/>
    <pivotField showAll="0"/>
    <pivotField numFmtId="9" showAll="0"/>
    <pivotField showAll="0"/>
    <pivotField dataField="1" numFmtId="1" showAll="0"/>
    <pivotField showAll="0"/>
    <pivotField showAll="0"/>
  </pivotFields>
  <rowFields count="1">
    <field x="1"/>
  </rowFields>
  <rowItems count="1336">
    <i>
      <x v="97"/>
    </i>
    <i>
      <x v="73"/>
    </i>
    <i>
      <x v="72"/>
    </i>
    <i>
      <x v="589"/>
    </i>
    <i>
      <x v="203"/>
    </i>
    <i>
      <x v="202"/>
    </i>
    <i>
      <x v="204"/>
    </i>
    <i>
      <x v="986"/>
    </i>
    <i>
      <x v="984"/>
    </i>
    <i>
      <x v="987"/>
    </i>
    <i>
      <x v="985"/>
    </i>
    <i>
      <x v="1034"/>
    </i>
    <i>
      <x v="208"/>
    </i>
    <i>
      <x v="880"/>
    </i>
    <i>
      <x v="1056"/>
    </i>
    <i>
      <x v="108"/>
    </i>
    <i>
      <x v="1058"/>
    </i>
    <i>
      <x v="226"/>
    </i>
    <i>
      <x v="590"/>
    </i>
    <i>
      <x v="1061"/>
    </i>
    <i>
      <x v="213"/>
    </i>
    <i>
      <x v="230"/>
    </i>
    <i>
      <x v="197"/>
    </i>
    <i>
      <x v="1185"/>
    </i>
    <i>
      <x v="1192"/>
    </i>
    <i>
      <x v="1193"/>
    </i>
    <i>
      <x v="731"/>
    </i>
    <i>
      <x v="746"/>
    </i>
    <i>
      <x v="730"/>
    </i>
    <i>
      <x v="78"/>
    </i>
    <i>
      <x v="209"/>
    </i>
    <i>
      <x v="210"/>
    </i>
    <i>
      <x v="1187"/>
    </i>
    <i>
      <x v="223"/>
    </i>
    <i>
      <x v="1035"/>
    </i>
    <i>
      <x v="245"/>
    </i>
    <i>
      <x v="198"/>
    </i>
    <i>
      <x v="786"/>
    </i>
    <i>
      <x v="1070"/>
    </i>
    <i>
      <x v="797"/>
    </i>
    <i>
      <x v="796"/>
    </i>
    <i>
      <x v="799"/>
    </i>
    <i>
      <x v="798"/>
    </i>
    <i>
      <x v="874"/>
    </i>
    <i>
      <x v="1183"/>
    </i>
    <i>
      <x v="1291"/>
    </i>
    <i>
      <x v="433"/>
    </i>
    <i>
      <x v="224"/>
    </i>
    <i>
      <x v="227"/>
    </i>
    <i>
      <x v="262"/>
    </i>
    <i>
      <x v="991"/>
    </i>
    <i>
      <x v="1076"/>
    </i>
    <i>
      <x v="246"/>
    </i>
    <i>
      <x v="1191"/>
    </i>
    <i>
      <x v="229"/>
    </i>
    <i>
      <x v="212"/>
    </i>
    <i>
      <x v="1186"/>
    </i>
    <i>
      <x v="592"/>
    </i>
    <i>
      <x v="345"/>
    </i>
    <i>
      <x v="101"/>
    </i>
    <i>
      <x v="102"/>
    </i>
    <i>
      <x v="780"/>
    </i>
    <i>
      <x v="779"/>
    </i>
    <i>
      <x v="207"/>
    </i>
    <i>
      <x v="211"/>
    </i>
    <i>
      <x v="983"/>
    </i>
    <i>
      <x v="427"/>
    </i>
    <i>
      <x v="130"/>
    </i>
    <i>
      <x v="595"/>
    </i>
    <i>
      <x v="954"/>
    </i>
    <i>
      <x v="1060"/>
    </i>
    <i>
      <x v="259"/>
    </i>
    <i>
      <x v="205"/>
    </i>
    <i>
      <x v="109"/>
    </i>
    <i>
      <x v="107"/>
    </i>
    <i>
      <x v="953"/>
    </i>
    <i>
      <x v="1273"/>
    </i>
    <i>
      <x v="1250"/>
    </i>
    <i>
      <x v="967"/>
    </i>
    <i>
      <x v="431"/>
    </i>
    <i>
      <x v="1067"/>
    </i>
    <i>
      <x v="90"/>
    </i>
    <i>
      <x v="265"/>
    </i>
    <i>
      <x v="1180"/>
    </i>
    <i>
      <x v="1069"/>
    </i>
    <i>
      <x v="1066"/>
    </i>
    <i>
      <x v="1068"/>
    </i>
    <i>
      <x v="1065"/>
    </i>
    <i>
      <x v="1308"/>
    </i>
    <i>
      <x v="521"/>
    </i>
    <i>
      <x v="594"/>
    </i>
    <i>
      <x v="920"/>
    </i>
    <i>
      <x v="692"/>
    </i>
    <i>
      <x v="785"/>
    </i>
    <i>
      <x v="1317"/>
    </i>
    <i>
      <x v="820"/>
    </i>
    <i>
      <x v="955"/>
    </i>
    <i>
      <x v="1044"/>
    </i>
    <i>
      <x v="1046"/>
    </i>
    <i>
      <x v="1059"/>
    </i>
    <i>
      <x v="228"/>
    </i>
    <i>
      <x v="700"/>
    </i>
    <i>
      <x v="525"/>
    </i>
    <i>
      <x v="876"/>
    </i>
    <i>
      <x v="1139"/>
    </i>
    <i>
      <x v="215"/>
    </i>
    <i>
      <x v="591"/>
    </i>
    <i>
      <x v="1062"/>
    </i>
    <i>
      <x v="437"/>
    </i>
    <i>
      <x v="1074"/>
    </i>
    <i>
      <x v="993"/>
    </i>
    <i>
      <x v="992"/>
    </i>
    <i>
      <x v="1075"/>
    </i>
    <i>
      <x v="949"/>
    </i>
    <i>
      <x v="1181"/>
    </i>
    <i>
      <x v="199"/>
    </i>
    <i>
      <x v="157"/>
    </i>
    <i>
      <x v="397"/>
    </i>
    <i>
      <x v="430"/>
    </i>
    <i>
      <x v="976"/>
    </i>
    <i>
      <x v="982"/>
    </i>
    <i>
      <x v="470"/>
    </i>
    <i>
      <x v="740"/>
    </i>
    <i>
      <x v="1047"/>
    </i>
    <i>
      <x v="193"/>
    </i>
    <i>
      <x v="677"/>
    </i>
    <i>
      <x v="129"/>
    </i>
    <i>
      <x v="131"/>
    </i>
    <i>
      <x v="244"/>
    </i>
    <i>
      <x v="921"/>
    </i>
    <i>
      <x v="559"/>
    </i>
    <i>
      <x v="1121"/>
    </i>
    <i>
      <x v="103"/>
    </i>
    <i>
      <x v="426"/>
    </i>
    <i>
      <x v="434"/>
    </i>
    <i>
      <x v="196"/>
    </i>
    <i>
      <x v="1055"/>
    </i>
    <i>
      <x v="172"/>
    </i>
    <i>
      <x v="233"/>
    </i>
    <i>
      <x v="402"/>
    </i>
    <i>
      <x v="930"/>
    </i>
    <i>
      <x v="81"/>
    </i>
    <i>
      <x v="867"/>
    </i>
    <i>
      <x v="789"/>
    </i>
    <i>
      <x v="790"/>
    </i>
    <i>
      <x v="214"/>
    </i>
    <i>
      <x v="857"/>
    </i>
    <i>
      <x v="966"/>
    </i>
    <i>
      <x v="745"/>
    </i>
    <i>
      <x v="1214"/>
    </i>
    <i>
      <x v="1208"/>
    </i>
    <i>
      <x v="1206"/>
    </i>
    <i>
      <x v="160"/>
    </i>
    <i>
      <x v="99"/>
    </i>
    <i>
      <x v="273"/>
    </i>
    <i>
      <x v="241"/>
    </i>
    <i>
      <x v="1182"/>
    </i>
    <i>
      <x v="807"/>
    </i>
    <i>
      <x v="813"/>
    </i>
    <i>
      <x v="814"/>
    </i>
    <i>
      <x v="699"/>
    </i>
    <i>
      <x v="79"/>
    </i>
    <i>
      <x v="1314"/>
    </i>
    <i>
      <x v="357"/>
    </i>
    <i>
      <x v="225"/>
    </i>
    <i>
      <x v="974"/>
    </i>
    <i>
      <x v="356"/>
    </i>
    <i>
      <x v="416"/>
    </i>
    <i>
      <x v="822"/>
    </i>
    <i>
      <x v="821"/>
    </i>
    <i>
      <x v="741"/>
    </i>
    <i>
      <x v="729"/>
    </i>
    <i>
      <x v="743"/>
    </i>
    <i>
      <x v="728"/>
    </i>
    <i>
      <x v="733"/>
    </i>
    <i>
      <x v="508"/>
    </i>
    <i>
      <x v="997"/>
    </i>
    <i>
      <x v="999"/>
    </i>
    <i>
      <x v="998"/>
    </i>
    <i>
      <x v="917"/>
    </i>
    <i>
      <x v="375"/>
    </i>
    <i>
      <x v="1053"/>
    </i>
    <i>
      <x v="1033"/>
    </i>
    <i>
      <x v="691"/>
    </i>
    <i>
      <x v="925"/>
    </i>
    <i>
      <x v="432"/>
    </i>
    <i>
      <x v="969"/>
    </i>
    <i>
      <x v="558"/>
    </i>
    <i>
      <x v="751"/>
    </i>
    <i>
      <x v="749"/>
    </i>
    <i>
      <x v="220"/>
    </i>
    <i>
      <x v="63"/>
    </i>
    <i>
      <x v="784"/>
    </i>
    <i>
      <x v="783"/>
    </i>
    <i>
      <x v="1064"/>
    </i>
    <i>
      <x v="192"/>
    </i>
    <i>
      <x v="191"/>
    </i>
    <i>
      <x v="113"/>
    </i>
    <i>
      <x v="114"/>
    </i>
    <i>
      <x v="395"/>
    </i>
    <i>
      <x v="396"/>
    </i>
    <i>
      <x v="355"/>
    </i>
    <i>
      <x v="823"/>
    </i>
    <i>
      <x v="195"/>
    </i>
    <i>
      <x v="194"/>
    </i>
    <i>
      <x v="92"/>
    </i>
    <i>
      <x v="149"/>
    </i>
    <i>
      <x v="943"/>
    </i>
    <i>
      <x v="254"/>
    </i>
    <i>
      <x v="378"/>
    </i>
    <i>
      <x v="1050"/>
    </i>
    <i>
      <x v="742"/>
    </i>
    <i>
      <x v="1325"/>
    </i>
    <i>
      <x v="1318"/>
    </i>
    <i>
      <x v="373"/>
    </i>
    <i>
      <x v="735"/>
    </i>
    <i>
      <x v="1146"/>
    </i>
    <i>
      <x v="1105"/>
    </i>
    <i>
      <x v="834"/>
    </i>
    <i>
      <x v="865"/>
    </i>
    <i>
      <x v="805"/>
    </i>
    <i>
      <x v="347"/>
    </i>
    <i>
      <x v="1287"/>
    </i>
    <i>
      <x v="234"/>
    </i>
    <i>
      <x v="835"/>
    </i>
    <i>
      <x v="263"/>
    </i>
    <i>
      <x v="727"/>
    </i>
    <i>
      <x v="661"/>
    </i>
    <i>
      <x v="994"/>
    </i>
    <i>
      <x v="995"/>
    </i>
    <i>
      <x v="996"/>
    </i>
    <i>
      <x v="702"/>
    </i>
    <i>
      <x v="463"/>
    </i>
    <i>
      <x v="975"/>
    </i>
    <i>
      <x v="275"/>
    </i>
    <i>
      <x v="557"/>
    </i>
    <i>
      <x v="91"/>
    </i>
    <i>
      <x v="1272"/>
    </i>
    <i>
      <x v="951"/>
    </i>
    <i>
      <x v="1116"/>
    </i>
    <i>
      <x v="1179"/>
    </i>
    <i>
      <x v="1177"/>
    </i>
    <i>
      <x v="464"/>
    </i>
    <i>
      <x v="1258"/>
    </i>
    <i>
      <x v="1249"/>
    </i>
    <i>
      <x v="1244"/>
    </i>
    <i>
      <x v="1245"/>
    </i>
    <i>
      <x v="1246"/>
    </i>
    <i>
      <x v="162"/>
    </i>
    <i>
      <x v="1099"/>
    </i>
    <i>
      <x v="476"/>
    </i>
    <i>
      <x v="156"/>
    </i>
    <i>
      <x v="527"/>
    </i>
    <i>
      <x v="1178"/>
    </i>
    <i>
      <x v="1063"/>
    </i>
    <i>
      <x v="456"/>
    </i>
    <i>
      <x v="429"/>
    </i>
    <i>
      <x v="428"/>
    </i>
    <i>
      <x v="698"/>
    </i>
    <i>
      <x v="1189"/>
    </i>
    <i>
      <x v="1190"/>
    </i>
    <i>
      <x v="365"/>
    </i>
    <i>
      <x v="1048"/>
    </i>
    <i>
      <x v="736"/>
    </i>
    <i>
      <x v="242"/>
    </i>
    <i>
      <x v="243"/>
    </i>
    <i>
      <x v="176"/>
    </i>
    <i>
      <x v="1304"/>
    </i>
    <i>
      <x v="513"/>
    </i>
    <i>
      <x v="794"/>
    </i>
    <i>
      <x v="363"/>
    </i>
    <i>
      <x v="576"/>
    </i>
    <i>
      <x v="574"/>
    </i>
    <i>
      <x v="575"/>
    </i>
    <i>
      <x v="734"/>
    </i>
    <i>
      <x v="737"/>
    </i>
    <i>
      <x v="52"/>
    </i>
    <i>
      <x v="276"/>
    </i>
    <i>
      <x v="237"/>
    </i>
    <i>
      <x v="216"/>
    </i>
    <i>
      <x v="184"/>
    </i>
    <i>
      <x v="283"/>
    </i>
    <i>
      <x v="693"/>
    </i>
    <i>
      <x v="1004"/>
    </i>
    <i>
      <x v="573"/>
    </i>
    <i>
      <x v="725"/>
    </i>
    <i>
      <x v="827"/>
    </i>
    <i>
      <x v="410"/>
    </i>
    <i>
      <x v="1057"/>
    </i>
    <i>
      <x v="1231"/>
    </i>
    <i>
      <x v="580"/>
    </i>
    <i>
      <x v="578"/>
    </i>
    <i>
      <x v="582"/>
    </i>
    <i>
      <x v="577"/>
    </i>
    <i>
      <x v="581"/>
    </i>
    <i>
      <x v="579"/>
    </i>
    <i>
      <x v="1043"/>
    </i>
    <i>
      <x v="1042"/>
    </i>
    <i>
      <x v="1045"/>
    </i>
    <i>
      <x v="1041"/>
    </i>
    <i>
      <x v="1040"/>
    </i>
    <i>
      <x v="71"/>
    </i>
    <i>
      <x v="447"/>
    </i>
    <i>
      <x v="118"/>
    </i>
    <i>
      <x v="622"/>
    </i>
    <i>
      <x v="895"/>
    </i>
    <i>
      <x v="83"/>
    </i>
    <i>
      <x v="144"/>
    </i>
    <i>
      <x v="831"/>
    </i>
    <i>
      <x v="231"/>
    </i>
    <i>
      <x v="942"/>
    </i>
    <i>
      <x v="1319"/>
    </i>
    <i>
      <x v="866"/>
    </i>
    <i>
      <x v="240"/>
    </i>
    <i>
      <x v="238"/>
    </i>
    <i>
      <x v="239"/>
    </i>
    <i>
      <x v="379"/>
    </i>
    <i>
      <x v="877"/>
    </i>
    <i>
      <x v="817"/>
    </i>
    <i>
      <x v="816"/>
    </i>
    <i>
      <x v="815"/>
    </i>
    <i>
      <x v="704"/>
    </i>
    <i>
      <x v="909"/>
    </i>
    <i>
      <x v="1298"/>
    </i>
    <i>
      <x v="759"/>
    </i>
    <i>
      <x v="484"/>
    </i>
    <i>
      <x v="620"/>
    </i>
    <i>
      <x v="898"/>
    </i>
    <i>
      <x v="906"/>
    </i>
    <i>
      <x v="409"/>
    </i>
    <i>
      <x v="1197"/>
    </i>
    <i>
      <x v="1196"/>
    </i>
    <i>
      <x v="1031"/>
    </i>
    <i>
      <x v="1032"/>
    </i>
    <i>
      <x v="1188"/>
    </i>
    <i>
      <x v="1211"/>
    </i>
    <i>
      <x v="697"/>
    </i>
    <i>
      <x v="1134"/>
    </i>
    <i>
      <x v="732"/>
    </i>
    <i>
      <x v="421"/>
    </i>
    <i>
      <x v="971"/>
    </i>
    <i>
      <x v="139"/>
    </i>
    <i>
      <x v="1083"/>
    </i>
    <i>
      <x v="926"/>
    </i>
    <i>
      <x v="856"/>
    </i>
    <i>
      <x v="334"/>
    </i>
    <i>
      <x v="1307"/>
    </i>
    <i>
      <x v="494"/>
    </i>
    <i>
      <x v="552"/>
    </i>
    <i>
      <x v="466"/>
    </i>
    <i>
      <x v="360"/>
    </i>
    <i>
      <x v="924"/>
    </i>
    <i>
      <x v="458"/>
    </i>
    <i>
      <x v="593"/>
    </i>
    <i>
      <x v="264"/>
    </i>
    <i>
      <x v="340"/>
    </i>
    <i>
      <x v="112"/>
    </i>
    <i>
      <x v="5"/>
    </i>
    <i>
      <x v="879"/>
    </i>
    <i>
      <x v="1265"/>
    </i>
    <i>
      <x v="777"/>
    </i>
    <i>
      <x v="755"/>
    </i>
    <i>
      <x v="1209"/>
    </i>
    <i>
      <x v="330"/>
    </i>
    <i>
      <x v="362"/>
    </i>
    <i>
      <x v="43"/>
    </i>
    <i>
      <x v="864"/>
    </i>
    <i>
      <x v="800"/>
    </i>
    <i>
      <x v="973"/>
    </i>
    <i>
      <x v="35"/>
    </i>
    <i>
      <x v="36"/>
    </i>
    <i>
      <x v="607"/>
    </i>
    <i>
      <x v="832"/>
    </i>
    <i>
      <x v="922"/>
    </i>
    <i>
      <x v="608"/>
    </i>
    <i>
      <x v="403"/>
    </i>
    <i>
      <x v="826"/>
    </i>
    <i>
      <x v="696"/>
    </i>
    <i>
      <x v="567"/>
    </i>
    <i>
      <x v="459"/>
    </i>
    <i>
      <x v="110"/>
    </i>
    <i>
      <x v="106"/>
    </i>
    <i>
      <x v="111"/>
    </i>
    <i>
      <x v="1241"/>
    </i>
    <i>
      <x v="927"/>
    </i>
    <i>
      <x v="903"/>
    </i>
    <i>
      <x v="1221"/>
    </i>
    <i>
      <x v="1220"/>
    </i>
    <i>
      <x v="531"/>
    </i>
    <i>
      <x v="968"/>
    </i>
    <i>
      <x v="972"/>
    </i>
    <i>
      <x v="335"/>
    </i>
    <i>
      <x v="1174"/>
    </i>
    <i>
      <x v="1248"/>
    </i>
    <i>
      <x v="1247"/>
    </i>
    <i>
      <x v="257"/>
    </i>
    <i>
      <x v="829"/>
    </i>
    <i>
      <x v="717"/>
    </i>
    <i>
      <x v="1100"/>
    </i>
    <i>
      <x v="255"/>
    </i>
    <i>
      <x v="1203"/>
    </i>
    <i>
      <x v="277"/>
    </i>
    <i>
      <x v="89"/>
    </i>
    <i>
      <x v="978"/>
    </i>
    <i>
      <x v="977"/>
    </i>
    <i>
      <x v="979"/>
    </i>
    <i>
      <x v="1176"/>
    </i>
    <i>
      <x v="776"/>
    </i>
    <i>
      <x v="701"/>
    </i>
    <i>
      <x v="294"/>
    </i>
    <i>
      <x v="299"/>
    </i>
    <i>
      <x v="1170"/>
    </i>
    <i>
      <x v="1169"/>
    </i>
    <i>
      <x v="1184"/>
    </i>
    <i>
      <x v="66"/>
    </i>
    <i>
      <x v="465"/>
    </i>
    <i>
      <x v="670"/>
    </i>
    <i>
      <x v="138"/>
    </i>
    <i>
      <x v="93"/>
    </i>
    <i>
      <x v="488"/>
    </i>
    <i>
      <x v="915"/>
    </i>
    <i>
      <x v="1309"/>
    </i>
    <i>
      <x v="803"/>
    </i>
    <i>
      <x v="374"/>
    </i>
    <i>
      <x v="253"/>
    </i>
    <i>
      <x v="613"/>
    </i>
    <i>
      <x v="471"/>
    </i>
    <i>
      <x v="51"/>
    </i>
    <i>
      <x v="1286"/>
    </i>
    <i>
      <x v="53"/>
    </i>
    <i>
      <x v="143"/>
    </i>
    <i>
      <x v="1213"/>
    </i>
    <i>
      <x v="551"/>
    </i>
    <i>
      <x v="1290"/>
    </i>
    <i>
      <x v="1149"/>
    </i>
    <i>
      <x v="808"/>
    </i>
    <i>
      <x v="200"/>
    </i>
    <i>
      <x v="937"/>
    </i>
    <i>
      <x v="274"/>
    </i>
    <i>
      <x v="660"/>
    </i>
    <i>
      <x v="1168"/>
    </i>
    <i>
      <x v="77"/>
    </i>
    <i>
      <x v="530"/>
    </i>
    <i>
      <x v="689"/>
    </i>
    <i>
      <x v="1089"/>
    </i>
    <i>
      <x v="695"/>
    </i>
    <i>
      <x v="1321"/>
    </i>
    <i>
      <x v="1326"/>
    </i>
    <i>
      <x v="311"/>
    </i>
    <i>
      <x v="705"/>
    </i>
    <i>
      <x v="1251"/>
    </i>
    <i>
      <x v="1261"/>
    </i>
    <i>
      <x v="694"/>
    </i>
    <i>
      <x v="391"/>
    </i>
    <i>
      <x v="896"/>
    </i>
    <i>
      <x v="601"/>
    </i>
    <i>
      <x v="781"/>
    </i>
    <i>
      <x v="332"/>
    </i>
    <i>
      <x v="329"/>
    </i>
    <i>
      <x v="640"/>
    </i>
    <i>
      <x v="787"/>
    </i>
    <i>
      <x v="461"/>
    </i>
    <i>
      <x v="285"/>
    </i>
    <i>
      <x v="467"/>
    </i>
    <i>
      <x v="588"/>
    </i>
    <i>
      <x v="49"/>
    </i>
    <i>
      <x v="1268"/>
    </i>
    <i>
      <x v="873"/>
    </i>
    <i>
      <x v="153"/>
    </i>
    <i>
      <x v="861"/>
    </i>
    <i>
      <x v="50"/>
    </i>
    <i>
      <x v="496"/>
    </i>
    <i>
      <x v="474"/>
    </i>
    <i>
      <x v="1327"/>
    </i>
    <i>
      <x v="256"/>
    </i>
    <i>
      <x v="583"/>
    </i>
    <i>
      <x v="585"/>
    </i>
    <i>
      <x v="584"/>
    </i>
    <i>
      <x v="286"/>
    </i>
    <i>
      <x v="1302"/>
    </i>
    <i>
      <x v="764"/>
    </i>
    <i>
      <x v="763"/>
    </i>
    <i>
      <x v="440"/>
    </i>
    <i>
      <x v="439"/>
    </i>
    <i>
      <x v="446"/>
    </i>
    <i>
      <x v="441"/>
    </i>
    <i>
      <x v="442"/>
    </i>
    <i>
      <x v="444"/>
    </i>
    <i>
      <x v="445"/>
    </i>
    <i>
      <x v="158"/>
    </i>
    <i>
      <x v="319"/>
    </i>
    <i>
      <x v="1123"/>
    </i>
    <i>
      <x v="151"/>
    </i>
    <i>
      <x v="1005"/>
    </i>
    <i>
      <x v="358"/>
    </i>
    <i>
      <x v="1310"/>
    </i>
    <i>
      <x v="435"/>
    </i>
    <i>
      <x v="342"/>
    </i>
    <i>
      <x v="1288"/>
    </i>
    <i>
      <x v="528"/>
    </i>
    <i>
      <x v="315"/>
    </i>
    <i>
      <x v="819"/>
    </i>
    <i>
      <x v="1030"/>
    </i>
    <i>
      <x v="42"/>
    </i>
    <i>
      <x v="1049"/>
    </i>
    <i>
      <x v="320"/>
    </i>
    <i>
      <x v="652"/>
    </i>
    <i>
      <x v="86"/>
    </i>
    <i>
      <x v="352"/>
    </i>
    <i>
      <x v="317"/>
    </i>
    <i>
      <x v="405"/>
    </i>
    <i>
      <x v="302"/>
    </i>
    <i>
      <x v="893"/>
    </i>
    <i>
      <x v="80"/>
    </i>
    <i>
      <x v="1301"/>
    </i>
    <i>
      <x v="137"/>
    </i>
    <i>
      <x v="875"/>
    </i>
    <i>
      <x v="936"/>
    </i>
    <i>
      <x v="572"/>
    </i>
    <i>
      <x v="1207"/>
    </i>
    <i>
      <x v="958"/>
    </i>
    <i>
      <x v="890"/>
    </i>
    <i>
      <x v="293"/>
    </i>
    <i>
      <x v="526"/>
    </i>
    <i>
      <x v="104"/>
    </i>
    <i>
      <x v="366"/>
    </i>
    <i>
      <x v="555"/>
    </i>
    <i>
      <x v="549"/>
    </i>
    <i>
      <x v="423"/>
    </i>
    <i>
      <x v="720"/>
    </i>
    <i>
      <x v="490"/>
    </i>
    <i>
      <x v="685"/>
    </i>
    <i>
      <x v="962"/>
    </i>
    <i>
      <x v="849"/>
    </i>
    <i>
      <x v="247"/>
    </i>
    <i>
      <x v="638"/>
    </i>
    <i>
      <x v="988"/>
    </i>
    <i>
      <x v="989"/>
    </i>
    <i>
      <x v="990"/>
    </i>
    <i>
      <x v="491"/>
    </i>
    <i>
      <x v="614"/>
    </i>
    <i>
      <x v="1104"/>
    </i>
    <i>
      <x v="266"/>
    </i>
    <i>
      <x v="884"/>
    </i>
    <i>
      <x v="885"/>
    </i>
    <i>
      <x v="145"/>
    </i>
    <i>
      <x v="858"/>
    </i>
    <i>
      <x v="1152"/>
    </i>
    <i>
      <x v="341"/>
    </i>
    <i>
      <x v="1323"/>
    </i>
    <i>
      <x v="793"/>
    </i>
    <i>
      <x v="792"/>
    </i>
    <i>
      <x v="1052"/>
    </i>
    <i>
      <x v="4"/>
    </i>
    <i>
      <x v="1107"/>
    </i>
    <i>
      <x v="1300"/>
    </i>
    <i>
      <x v="298"/>
    </i>
    <i>
      <x v="183"/>
    </i>
    <i>
      <x v="182"/>
    </i>
    <i>
      <x v="1073"/>
    </i>
    <i>
      <x v="806"/>
    </i>
    <i>
      <x v="810"/>
    </i>
    <i>
      <x v="304"/>
    </i>
    <i>
      <x v="1129"/>
    </i>
    <i>
      <x v="703"/>
    </i>
    <i>
      <x v="1219"/>
    </i>
    <i>
      <x v="863"/>
    </i>
    <i>
      <x v="524"/>
    </i>
    <i>
      <x v="116"/>
    </i>
    <i>
      <x v="115"/>
    </i>
    <i>
      <x v="870"/>
    </i>
    <i>
      <x v="512"/>
    </i>
    <i>
      <x v="791"/>
    </i>
    <i>
      <x v="480"/>
    </i>
    <i>
      <x v="519"/>
    </i>
    <i>
      <x v="1028"/>
    </i>
    <i>
      <x v="1025"/>
    </i>
    <i>
      <x v="1026"/>
    </i>
    <i>
      <x v="1027"/>
    </i>
    <i>
      <x v="900"/>
    </i>
    <i>
      <x v="249"/>
    </i>
    <i>
      <x v="923"/>
    </i>
    <i>
      <x v="812"/>
    </i>
    <i>
      <x v="811"/>
    </i>
    <i>
      <x v="1311"/>
    </i>
    <i>
      <x v="218"/>
    </i>
    <i>
      <x v="364"/>
    </i>
    <i>
      <x v="1162"/>
    </i>
    <i>
      <x v="1156"/>
    </i>
    <i>
      <x v="965"/>
    </i>
    <i>
      <x v="1127"/>
    </i>
    <i>
      <x v="76"/>
    </i>
    <i>
      <x v="307"/>
    </i>
    <i>
      <x v="159"/>
    </i>
    <i>
      <x v="327"/>
    </i>
    <i>
      <x v="462"/>
    </i>
    <i>
      <x v="479"/>
    </i>
    <i>
      <x v="167"/>
    </i>
    <i>
      <x v="606"/>
    </i>
    <i>
      <x v="1239"/>
    </i>
    <i>
      <x v="662"/>
    </i>
    <i>
      <x v="1252"/>
    </i>
    <i>
      <x v="1263"/>
    </i>
    <i>
      <x v="1200"/>
    </i>
    <i>
      <x v="882"/>
    </i>
    <i>
      <x v="361"/>
    </i>
    <i>
      <x v="1103"/>
    </i>
    <i>
      <x v="633"/>
    </i>
    <i>
      <x v="830"/>
    </i>
    <i>
      <x v="547"/>
    </i>
    <i>
      <x v="457"/>
    </i>
    <i>
      <x v="928"/>
    </i>
    <i>
      <x v="387"/>
    </i>
    <i>
      <x v="1094"/>
    </i>
    <i>
      <x v="408"/>
    </i>
    <i>
      <x v="29"/>
    </i>
    <i>
      <x v="1229"/>
    </i>
    <i>
      <x v="284"/>
    </i>
    <i>
      <x v="98"/>
    </i>
    <i>
      <x v="1228"/>
    </i>
    <i>
      <x v="788"/>
    </i>
    <i>
      <x v="313"/>
    </i>
    <i>
      <x v="300"/>
    </i>
    <i>
      <x v="1016"/>
    </i>
    <i>
      <x v="1011"/>
    </i>
    <i>
      <x v="837"/>
    </i>
    <i>
      <x v="715"/>
    </i>
    <i>
      <x v="217"/>
    </i>
    <i>
      <x v="1010"/>
    </i>
    <i>
      <x v="545"/>
    </i>
    <i>
      <x v="105"/>
    </i>
    <i>
      <x v="95"/>
    </i>
    <i>
      <x v="96"/>
    </i>
    <i>
      <x v="933"/>
    </i>
    <i>
      <x v="154"/>
    </i>
    <i>
      <x v="390"/>
    </i>
    <i>
      <x v="683"/>
    </i>
    <i>
      <x v="1222"/>
    </i>
    <i>
      <x v="1322"/>
    </i>
    <i>
      <x v="550"/>
    </i>
    <i>
      <x v="1171"/>
    </i>
    <i>
      <x v="343"/>
    </i>
    <i>
      <x v="1130"/>
    </i>
    <i>
      <x v="1198"/>
    </i>
    <i>
      <x v="336"/>
    </i>
    <i>
      <x v="1315"/>
    </i>
    <i>
      <x v="140"/>
    </i>
    <i>
      <x v="173"/>
    </i>
    <i>
      <x v="384"/>
    </i>
    <i>
      <x v="385"/>
    </i>
    <i>
      <x v="894"/>
    </i>
    <i>
      <x v="520"/>
    </i>
    <i>
      <x v="308"/>
    </i>
    <i>
      <x v="802"/>
    </i>
    <i>
      <x v="1223"/>
    </i>
    <i>
      <x v="450"/>
    </i>
    <i>
      <x v="1212"/>
    </i>
    <i>
      <x v="1080"/>
    </i>
    <i>
      <x v="287"/>
    </i>
    <i>
      <x v="899"/>
    </i>
    <i>
      <x v="1051"/>
    </i>
    <i>
      <x v="1101"/>
    </i>
    <i>
      <x v="529"/>
    </i>
    <i>
      <x v="383"/>
    </i>
    <i>
      <x v="517"/>
    </i>
    <i>
      <x v="604"/>
    </i>
    <i>
      <x v="21"/>
    </i>
    <i>
      <x v="22"/>
    </i>
    <i>
      <x v="24"/>
    </i>
    <i>
      <x v="25"/>
    </i>
    <i>
      <x v="20"/>
    </i>
    <i>
      <x v="889"/>
    </i>
    <i>
      <x v="760"/>
    </i>
    <i>
      <x v="453"/>
    </i>
    <i>
      <x v="664"/>
    </i>
    <i>
      <x v="148"/>
    </i>
    <i>
      <x v="1216"/>
    </i>
    <i>
      <x v="916"/>
    </i>
    <i>
      <x v="511"/>
    </i>
    <i>
      <x v="1313"/>
    </i>
    <i>
      <x v="897"/>
    </i>
    <i>
      <x v="318"/>
    </i>
    <i>
      <x v="1017"/>
    </i>
    <i>
      <x v="301"/>
    </i>
    <i>
      <x v="945"/>
    </i>
    <i>
      <x v="946"/>
    </i>
    <i>
      <x v="944"/>
    </i>
    <i>
      <x v="562"/>
    </i>
    <i>
      <x v="1036"/>
    </i>
    <i>
      <x v="679"/>
    </i>
    <i>
      <x v="171"/>
    </i>
    <i>
      <x v="417"/>
    </i>
    <i>
      <x v="844"/>
    </i>
    <i>
      <x v="279"/>
    </i>
    <i>
      <x v="872"/>
    </i>
    <i>
      <x v="624"/>
    </i>
    <i>
      <x v="1199"/>
    </i>
    <i>
      <x v="724"/>
    </i>
    <i>
      <x v="514"/>
    </i>
    <i>
      <x v="483"/>
    </i>
    <i>
      <x v="846"/>
    </i>
    <i>
      <x v="1008"/>
    </i>
    <i>
      <x v="354"/>
    </i>
    <i>
      <x v="919"/>
    </i>
    <i>
      <x v="663"/>
    </i>
    <i>
      <x v="19"/>
    </i>
    <i>
      <x v="744"/>
    </i>
    <i>
      <x v="1215"/>
    </i>
    <i>
      <x v="507"/>
    </i>
    <i>
      <x v="1237"/>
    </i>
    <i>
      <x v="1238"/>
    </i>
    <i>
      <x v="62"/>
    </i>
    <i>
      <x v="566"/>
    </i>
    <i>
      <x v="123"/>
    </i>
    <i>
      <x v="306"/>
    </i>
    <i>
      <x v="932"/>
    </i>
    <i>
      <x v="32"/>
    </i>
    <i>
      <x v="323"/>
    </i>
    <i>
      <x v="761"/>
    </i>
    <i>
      <x v="719"/>
    </i>
    <i>
      <x v="836"/>
    </i>
    <i>
      <x v="297"/>
    </i>
    <i>
      <x v="642"/>
    </i>
    <i>
      <x v="842"/>
    </i>
    <i>
      <x v="2"/>
    </i>
    <i>
      <x v="367"/>
    </i>
    <i>
      <x v="292"/>
    </i>
    <i>
      <x v="1266"/>
    </i>
    <i>
      <x v="959"/>
    </i>
    <i>
      <x v="1235"/>
    </i>
    <i>
      <x v="1236"/>
    </i>
    <i>
      <x v="161"/>
    </i>
    <i>
      <x v="1124"/>
    </i>
    <i>
      <x v="94"/>
    </i>
    <i>
      <x v="34"/>
    </i>
    <i>
      <x v="855"/>
    </i>
    <i>
      <x v="911"/>
    </i>
    <i>
      <x v="1013"/>
    </i>
    <i>
      <x v="757"/>
    </i>
    <i>
      <x v="88"/>
    </i>
    <i>
      <x v="778"/>
    </i>
    <i>
      <x v="767"/>
    </i>
    <i>
      <x v="659"/>
    </i>
    <i>
      <x v="1299"/>
    </i>
    <i>
      <x v="523"/>
    </i>
    <i>
      <x v="260"/>
    </i>
    <i>
      <x v="1204"/>
    </i>
    <i>
      <x v="522"/>
    </i>
    <i>
      <x v="177"/>
    </i>
    <i>
      <x v="388"/>
    </i>
    <i>
      <x v="54"/>
    </i>
    <i>
      <x v="1021"/>
    </i>
    <i>
      <x v="331"/>
    </i>
    <i>
      <x v="412"/>
    </i>
    <i>
      <x v="33"/>
    </i>
    <i>
      <x v="1137"/>
    </i>
    <i>
      <x v="168"/>
    </i>
    <i>
      <x v="667"/>
    </i>
    <i>
      <x v="133"/>
    </i>
    <i>
      <x v="516"/>
    </i>
    <i>
      <x v="908"/>
    </i>
    <i>
      <x v="956"/>
    </i>
    <i>
      <x v="961"/>
    </i>
    <i>
      <x v="406"/>
    </i>
    <i>
      <x v="546"/>
    </i>
    <i>
      <x v="310"/>
    </i>
    <i>
      <x v="1155"/>
    </i>
    <i>
      <x v="854"/>
    </i>
    <i>
      <x v="119"/>
    </i>
    <i>
      <x v="1163"/>
    </i>
    <i>
      <x v="1091"/>
    </i>
    <i>
      <x v="840"/>
    </i>
    <i>
      <x v="809"/>
    </i>
    <i>
      <x v="957"/>
    </i>
    <i>
      <x v="132"/>
    </i>
    <i>
      <x v="839"/>
    </i>
    <i>
      <x v="1144"/>
    </i>
    <i>
      <x v="1306"/>
    </i>
    <i>
      <x v="155"/>
    </i>
    <i>
      <x v="1274"/>
    </i>
    <i>
      <x v="1024"/>
    </i>
    <i>
      <x v="635"/>
    </i>
    <i>
      <x v="850"/>
    </i>
    <i>
      <x v="762"/>
    </i>
    <i>
      <x v="1153"/>
    </i>
    <i>
      <x v="1112"/>
    </i>
    <i>
      <x v="1157"/>
    </i>
    <i>
      <x v="232"/>
    </i>
    <i>
      <x v="499"/>
    </i>
    <i>
      <x v="38"/>
    </i>
    <i>
      <x v="1292"/>
    </i>
    <i>
      <x v="401"/>
    </i>
    <i>
      <x v="1148"/>
    </i>
    <i>
      <x v="369"/>
    </i>
    <i>
      <x v="605"/>
    </i>
    <i>
      <x v="868"/>
    </i>
    <i>
      <x v="1312"/>
    </i>
    <i>
      <x v="1257"/>
    </i>
    <i>
      <x v="1255"/>
    </i>
    <i>
      <x v="1259"/>
    </i>
    <i>
      <x v="1256"/>
    </i>
    <i>
      <x v="532"/>
    </i>
    <i>
      <x v="541"/>
    </i>
    <i>
      <x v="127"/>
    </i>
    <i>
      <x v="1128"/>
    </i>
    <i>
      <x v="843"/>
    </i>
    <i>
      <x v="1131"/>
    </i>
    <i>
      <x v="1225"/>
    </i>
    <i>
      <x v="478"/>
    </i>
    <i>
      <x v="756"/>
    </i>
    <i>
      <x v="475"/>
    </i>
    <i>
      <x v="1329"/>
    </i>
    <i>
      <x v="1331"/>
    </i>
    <i>
      <x v="1090"/>
    </i>
    <i>
      <x v="414"/>
    </i>
    <i>
      <x v="1260"/>
    </i>
    <i>
      <x v="1262"/>
    </i>
    <i>
      <x v="135"/>
    </i>
    <i>
      <x v="1205"/>
    </i>
    <i>
      <x v="312"/>
    </i>
    <i>
      <x v="1029"/>
    </i>
    <i>
      <x v="175"/>
    </i>
    <i>
      <x v="918"/>
    </i>
    <i>
      <x v="288"/>
    </i>
    <i>
      <x v="510"/>
    </i>
    <i>
      <x v="328"/>
    </i>
    <i>
      <x v="407"/>
    </i>
    <i>
      <x v="289"/>
    </i>
    <i>
      <x v="748"/>
    </i>
    <i>
      <x v="449"/>
    </i>
    <i>
      <x v="649"/>
    </i>
    <i>
      <x v="862"/>
    </i>
    <i>
      <x v="346"/>
    </i>
    <i>
      <x v="841"/>
    </i>
    <i>
      <x v="1305"/>
    </i>
    <i>
      <x v="753"/>
    </i>
    <i>
      <x v="1015"/>
    </i>
    <i>
      <x v="1120"/>
    </i>
    <i>
      <x v="1122"/>
    </i>
    <i>
      <x v="883"/>
    </i>
    <i>
      <x v="59"/>
    </i>
    <i>
      <x v="165"/>
    </i>
    <i>
      <x v="1111"/>
    </i>
    <i>
      <x v="250"/>
    </i>
    <i>
      <x v="804"/>
    </i>
    <i>
      <x v="657"/>
    </i>
    <i>
      <x v="398"/>
    </i>
    <i>
      <x v="560"/>
    </i>
    <i>
      <x v="1084"/>
    </i>
    <i>
      <x v="518"/>
    </i>
    <i>
      <x v="766"/>
    </i>
    <i>
      <x v="852"/>
    </i>
    <i>
      <x v="40"/>
    </i>
    <i>
      <x v="1267"/>
    </i>
    <i>
      <x v="60"/>
    </i>
    <i>
      <x v="1126"/>
    </i>
    <i>
      <x v="1096"/>
    </i>
    <i>
      <x v="768"/>
    </i>
    <i>
      <x v="268"/>
    </i>
    <i>
      <x v="57"/>
    </i>
    <i>
      <x v="536"/>
    </i>
    <i>
      <x v="980"/>
    </i>
    <i>
      <x v="981"/>
    </i>
    <i>
      <x v="64"/>
    </i>
    <i>
      <x v="1092"/>
    </i>
    <i>
      <x v="271"/>
    </i>
    <i>
      <x v="448"/>
    </i>
    <i>
      <x v="443"/>
    </i>
    <i>
      <x v="869"/>
    </i>
    <i>
      <x v="907"/>
    </i>
    <i>
      <x v="1108"/>
    </i>
    <i>
      <x v="178"/>
    </i>
    <i>
      <x v="859"/>
    </i>
    <i>
      <x v="380"/>
    </i>
    <i>
      <x v="1118"/>
    </i>
    <i>
      <x v="1277"/>
    </i>
    <i>
      <x v="179"/>
    </i>
    <i>
      <x v="848"/>
    </i>
    <i>
      <x v="28"/>
    </i>
    <i>
      <x v="497"/>
    </i>
    <i>
      <x v="752"/>
    </i>
    <i>
      <x v="261"/>
    </i>
    <i>
      <x v="1320"/>
    </i>
    <i>
      <x v="847"/>
    </i>
    <i>
      <x v="853"/>
    </i>
    <i>
      <x v="713"/>
    </i>
    <i>
      <x v="181"/>
    </i>
    <i>
      <x v="180"/>
    </i>
    <i>
      <x v="1115"/>
    </i>
    <i>
      <x v="1114"/>
    </i>
    <i>
      <x v="838"/>
    </i>
    <i>
      <x v="1316"/>
    </i>
    <i>
      <x v="1113"/>
    </i>
    <i>
      <x v="189"/>
    </i>
    <i>
      <x v="722"/>
    </i>
    <i>
      <x v="603"/>
    </i>
    <i>
      <x v="324"/>
    </i>
    <i>
      <x v="1145"/>
    </i>
    <i>
      <x v="678"/>
    </i>
    <i>
      <x v="754"/>
    </i>
    <i>
      <x v="674"/>
    </i>
    <i>
      <x v="1106"/>
    </i>
    <i>
      <x v="1135"/>
    </i>
    <i>
      <x v="126"/>
    </i>
    <i>
      <x v="236"/>
    </i>
    <i>
      <x v="235"/>
    </i>
    <i>
      <x v="1303"/>
    </i>
    <i>
      <x v="912"/>
    </i>
    <i>
      <x v="739"/>
    </i>
    <i>
      <x v="535"/>
    </i>
    <i>
      <x v="166"/>
    </i>
    <i>
      <x v="485"/>
    </i>
    <i>
      <x v="609"/>
    </i>
    <i>
      <x v="424"/>
    </i>
    <i>
      <x v="610"/>
    </i>
    <i>
      <x v="904"/>
    </i>
    <i>
      <x v="164"/>
    </i>
    <i>
      <x v="632"/>
    </i>
    <i>
      <x v="1150"/>
    </i>
    <i>
      <x v="368"/>
    </i>
    <i>
      <x v="1006"/>
    </i>
    <i>
      <x v="309"/>
    </i>
    <i>
      <x v="682"/>
    </i>
    <i>
      <x v="1293"/>
    </i>
    <i>
      <x v="1227"/>
    </i>
    <i>
      <x v="929"/>
    </i>
    <i>
      <x v="688"/>
    </i>
    <i>
      <x v="1175"/>
    </i>
    <i>
      <x v="565"/>
    </i>
    <i>
      <x v="569"/>
    </i>
    <i>
      <x v="801"/>
    </i>
    <i>
      <x v="23"/>
    </i>
    <i>
      <x v="27"/>
    </i>
    <i>
      <x v="913"/>
    </i>
    <i>
      <x v="587"/>
    </i>
    <i>
      <x v="325"/>
    </i>
    <i>
      <x v="1218"/>
    </i>
    <i>
      <x v="267"/>
    </i>
    <i>
      <x v="503"/>
    </i>
    <i>
      <x v="1138"/>
    </i>
    <i>
      <x v="598"/>
    </i>
    <i>
      <x v="651"/>
    </i>
    <i>
      <x v="251"/>
    </i>
    <i>
      <x v="621"/>
    </i>
    <i>
      <x v="631"/>
    </i>
    <i>
      <x v="634"/>
    </i>
    <i>
      <x v="902"/>
    </i>
    <i>
      <x v="1087"/>
    </i>
    <i>
      <x v="1097"/>
    </i>
    <i>
      <x v="934"/>
    </i>
    <i>
      <x v="188"/>
    </i>
    <i>
      <x v="833"/>
    </i>
    <i>
      <x v="1110"/>
    </i>
    <i>
      <x v="134"/>
    </i>
    <i>
      <x v="636"/>
    </i>
    <i>
      <x v="120"/>
    </i>
    <i>
      <x v="122"/>
    </i>
    <i>
      <x v="121"/>
    </i>
    <i>
      <x v="1132"/>
    </i>
    <i>
      <x v="1283"/>
    </i>
    <i>
      <x v="1102"/>
    </i>
    <i>
      <x v="190"/>
    </i>
    <i>
      <x v="56"/>
    </i>
    <i>
      <x v="386"/>
    </i>
    <i>
      <x v="747"/>
    </i>
    <i>
      <x v="668"/>
    </i>
    <i>
      <x v="669"/>
    </i>
    <i>
      <x v="964"/>
    </i>
    <i>
      <x v="270"/>
    </i>
    <i>
      <x v="482"/>
    </i>
    <i>
      <x v="750"/>
    </i>
    <i>
      <x v="1147"/>
    </i>
    <i>
      <x v="645"/>
    </i>
    <i>
      <x v="647"/>
    </i>
    <i>
      <x v="568"/>
    </i>
    <i>
      <x v="1230"/>
    </i>
    <i>
      <x v="860"/>
    </i>
    <i>
      <x v="1000"/>
    </i>
    <i>
      <x v="540"/>
    </i>
    <i>
      <x v="316"/>
    </i>
    <i>
      <x v="502"/>
    </i>
    <i>
      <x v="1165"/>
    </i>
    <i>
      <x v="914"/>
    </i>
    <i>
      <x v="295"/>
    </i>
    <i>
      <x v="1201"/>
    </i>
    <i>
      <x v="684"/>
    </i>
    <i>
      <x v="1264"/>
    </i>
    <i>
      <x v="709"/>
    </i>
    <i>
      <x v="415"/>
    </i>
    <i>
      <x v="1324"/>
    </i>
    <i>
      <x v="1271"/>
    </i>
    <i>
      <x v="258"/>
    </i>
    <i>
      <x v="680"/>
    </i>
    <i>
      <x v="296"/>
    </i>
    <i>
      <x v="1098"/>
    </i>
    <i>
      <x v="1210"/>
    </i>
    <i>
      <x v="619"/>
    </i>
    <i>
      <x v="1001"/>
    </i>
    <i>
      <x v="641"/>
    </i>
    <i>
      <x v="1278"/>
    </i>
    <i>
      <x v="454"/>
    </i>
    <i>
      <x v="460"/>
    </i>
    <i>
      <x v="774"/>
    </i>
    <i>
      <x v="75"/>
    </i>
    <i>
      <x v="1194"/>
    </i>
    <i>
      <x v="707"/>
    </i>
    <i>
      <x v="947"/>
    </i>
    <i>
      <x v="948"/>
    </i>
    <i>
      <x v="952"/>
    </i>
    <i>
      <x v="950"/>
    </i>
    <i>
      <x v="675"/>
    </i>
    <i>
      <x v="61"/>
    </i>
    <i>
      <x v="623"/>
    </i>
    <i>
      <x v="281"/>
    </i>
    <i>
      <x v="931"/>
    </i>
    <i>
      <x v="1254"/>
    </i>
    <i>
      <x v="1253"/>
    </i>
    <i>
      <x v="539"/>
    </i>
    <i>
      <x v="671"/>
    </i>
    <i>
      <x v="563"/>
    </i>
    <i>
      <x v="561"/>
    </i>
    <i>
      <x v="87"/>
    </i>
    <i>
      <x v="1202"/>
    </i>
    <i>
      <x v="359"/>
    </i>
    <i>
      <x v="170"/>
    </i>
    <i>
      <x v="47"/>
    </i>
    <i>
      <x v="506"/>
    </i>
    <i>
      <x v="721"/>
    </i>
    <i>
      <x v="1233"/>
    </i>
    <i>
      <x v="413"/>
    </i>
    <i>
      <x v="419"/>
    </i>
    <i>
      <x v="871"/>
    </i>
    <i>
      <x v="1330"/>
    </i>
    <i>
      <x v="1332"/>
    </i>
    <i>
      <x v="169"/>
    </i>
    <i>
      <x v="501"/>
    </i>
    <i>
      <x v="348"/>
    </i>
    <i>
      <x v="533"/>
    </i>
    <i>
      <x v="125"/>
    </i>
    <i>
      <x v="1018"/>
    </i>
    <i>
      <x v="1117"/>
    </i>
    <i>
      <x v="1088"/>
    </i>
    <i>
      <x v="41"/>
    </i>
    <i>
      <x v="333"/>
    </i>
    <i>
      <x v="351"/>
    </i>
    <i>
      <x v="321"/>
    </i>
    <i>
      <x v="1142"/>
    </i>
    <i>
      <x v="1143"/>
    </i>
    <i>
      <x v="596"/>
    </i>
    <i>
      <x v="775"/>
    </i>
    <i>
      <x v="469"/>
    </i>
    <i>
      <x v="655"/>
    </i>
    <i>
      <x v="382"/>
    </i>
    <i>
      <x v="1167"/>
    </i>
    <i>
      <x v="152"/>
    </i>
    <i>
      <x v="100"/>
    </i>
    <i>
      <x v="174"/>
    </i>
    <i>
      <x v="1282"/>
    </i>
    <i>
      <x v="436"/>
    </i>
    <i>
      <x v="344"/>
    </i>
    <i>
      <x v="818"/>
    </i>
    <i>
      <x v="411"/>
    </i>
    <i>
      <x v="770"/>
    </i>
    <i>
      <x v="888"/>
    </i>
    <i>
      <x v="1054"/>
    </i>
    <i>
      <x v="537"/>
    </i>
    <i>
      <x v="146"/>
    </i>
    <i>
      <x v="963"/>
    </i>
    <i>
      <x v="1007"/>
    </i>
    <i>
      <x v="1086"/>
    </i>
    <i>
      <x v="554"/>
    </i>
    <i>
      <x v="1172"/>
    </i>
    <i>
      <x v="201"/>
    </i>
    <i>
      <x v="1009"/>
    </i>
    <i>
      <x v="1270"/>
    </i>
    <i>
      <x v="486"/>
    </i>
    <i>
      <x v="418"/>
    </i>
    <i>
      <x v="1164"/>
    </i>
    <i>
      <x v="349"/>
    </i>
    <i>
      <x v="455"/>
    </i>
    <i>
      <x v="586"/>
    </i>
    <i>
      <x v="70"/>
    </i>
    <i>
      <x v="772"/>
    </i>
    <i>
      <x v="1085"/>
    </i>
    <i>
      <x v="472"/>
    </i>
    <i>
      <x v="1019"/>
    </i>
    <i>
      <x v="272"/>
    </i>
    <i>
      <x v="117"/>
    </i>
    <i>
      <x v="643"/>
    </i>
    <i>
      <x v="1082"/>
    </i>
    <i>
      <x v="1240"/>
    </i>
    <i>
      <x v="1022"/>
    </i>
    <i>
      <x v="392"/>
    </i>
    <i>
      <x v="828"/>
    </i>
    <i>
      <x v="1226"/>
    </i>
    <i>
      <x v="185"/>
    </i>
    <i>
      <x v="8"/>
    </i>
    <i>
      <x v="1071"/>
    </i>
    <i>
      <x v="538"/>
    </i>
    <i>
      <x v="487"/>
    </i>
    <i>
      <x v="37"/>
    </i>
    <i>
      <x v="597"/>
    </i>
    <i>
      <x v="672"/>
    </i>
    <i>
      <x v="564"/>
    </i>
    <i>
      <x v="941"/>
    </i>
    <i>
      <x v="1136"/>
    </i>
    <i>
      <x v="940"/>
    </i>
    <i>
      <x v="46"/>
    </i>
    <i>
      <x v="1166"/>
    </i>
    <i>
      <x v="666"/>
    </i>
    <i>
      <x v="353"/>
    </i>
    <i>
      <x v="322"/>
    </i>
    <i>
      <x v="10"/>
    </i>
    <i>
      <x v="1119"/>
    </i>
    <i>
      <x v="372"/>
    </i>
    <i>
      <x v="615"/>
    </i>
    <i>
      <x v="708"/>
    </i>
    <i>
      <x v="370"/>
    </i>
    <i>
      <x v="1093"/>
    </i>
    <i>
      <x v="542"/>
    </i>
    <i>
      <x v="186"/>
    </i>
    <i>
      <x v="163"/>
    </i>
    <i>
      <x v="706"/>
    </i>
    <i>
      <x v="939"/>
    </i>
    <i>
      <x v="1140"/>
    </i>
    <i>
      <x v="376"/>
    </i>
    <i>
      <x v="248"/>
    </i>
    <i>
      <x v="26"/>
    </i>
    <i>
      <x v="544"/>
    </i>
    <i>
      <x v="901"/>
    </i>
    <i>
      <x v="500"/>
    </i>
    <i>
      <x v="616"/>
    </i>
    <i>
      <x v="612"/>
    </i>
    <i>
      <x v="1133"/>
    </i>
    <i>
      <x v="18"/>
    </i>
    <i>
      <x v="509"/>
    </i>
    <i>
      <x v="654"/>
    </i>
    <i>
      <x v="147"/>
    </i>
    <i>
      <x v="881"/>
    </i>
    <i>
      <x v="314"/>
    </i>
    <i>
      <x v="1294"/>
    </i>
    <i>
      <x v="3"/>
    </i>
    <i>
      <x v="515"/>
    </i>
    <i>
      <x v="282"/>
    </i>
    <i>
      <x v="74"/>
    </i>
    <i>
      <x v="1158"/>
    </i>
    <i>
      <x v="481"/>
    </i>
    <i>
      <x v="187"/>
    </i>
    <i>
      <x v="673"/>
    </i>
    <i>
      <x v="269"/>
    </i>
    <i>
      <x v="377"/>
    </i>
    <i>
      <x v="495"/>
    </i>
    <i>
      <x v="650"/>
    </i>
    <i>
      <x v="371"/>
    </i>
    <i>
      <x v="758"/>
    </i>
    <i>
      <x v="219"/>
    </i>
    <i>
      <x v="910"/>
    </i>
    <i>
      <x v="599"/>
    </i>
    <i>
      <x v="393"/>
    </i>
    <i>
      <x v="617"/>
    </i>
    <i>
      <x v="1154"/>
    </i>
    <i>
      <x v="639"/>
    </i>
    <i>
      <x v="350"/>
    </i>
    <i>
      <x v="553"/>
    </i>
    <i>
      <x v="665"/>
    </i>
    <i>
      <x v="9"/>
    </i>
    <i>
      <x v="489"/>
    </i>
    <i>
      <x v="305"/>
    </i>
    <i>
      <x v="128"/>
    </i>
    <i>
      <x v="1095"/>
    </i>
    <i>
      <x v="291"/>
    </i>
    <i>
      <x v="1279"/>
    </i>
    <i>
      <x v="646"/>
    </i>
    <i>
      <x v="611"/>
    </i>
    <i>
      <x v="492"/>
    </i>
    <i>
      <x v="55"/>
    </i>
    <i>
      <x v="824"/>
    </i>
    <i>
      <x v="1077"/>
    </i>
    <i>
      <x v="1173"/>
    </i>
    <i>
      <x v="326"/>
    </i>
    <i>
      <x v="676"/>
    </i>
    <i>
      <x v="422"/>
    </i>
    <i>
      <x v="44"/>
    </i>
    <i>
      <x v="935"/>
    </i>
    <i>
      <x v="141"/>
    </i>
    <i>
      <x v="714"/>
    </i>
    <i>
      <x v="1038"/>
    </i>
    <i>
      <x v="1037"/>
    </i>
    <i>
      <x v="1039"/>
    </i>
    <i>
      <x v="13"/>
    </i>
    <i>
      <x v="1284"/>
    </i>
    <i>
      <x v="637"/>
    </i>
    <i>
      <x v="886"/>
    </i>
    <i>
      <x v="85"/>
    </i>
    <i>
      <x v="451"/>
    </i>
    <i>
      <x v="960"/>
    </i>
    <i>
      <x v="468"/>
    </i>
    <i>
      <x v="11"/>
    </i>
    <i>
      <x v="556"/>
    </i>
    <i>
      <x v="1281"/>
    </i>
    <i>
      <x v="1002"/>
    </i>
    <i>
      <x v="1269"/>
    </i>
    <i>
      <x v="1243"/>
    </i>
    <i>
      <x v="389"/>
    </i>
    <i>
      <x v="769"/>
    </i>
    <i>
      <x v="337"/>
    </i>
    <i>
      <x v="686"/>
    </i>
    <i>
      <x v="1333"/>
    </i>
    <i>
      <x v="16"/>
    </i>
    <i>
      <x v="970"/>
    </i>
    <i>
      <x v="629"/>
    </i>
    <i>
      <x v="17"/>
    </i>
    <i>
      <x v="656"/>
    </i>
    <i>
      <x v="399"/>
    </i>
    <i>
      <x v="1234"/>
    </i>
    <i>
      <x v="303"/>
    </i>
    <i>
      <x v="206"/>
    </i>
    <i>
      <x v="723"/>
    </i>
    <i>
      <x v="718"/>
    </i>
    <i>
      <x v="394"/>
    </i>
    <i>
      <x v="14"/>
    </i>
    <i>
      <x v="1217"/>
    </i>
    <i>
      <x v="543"/>
    </i>
    <i>
      <x v="31"/>
    </i>
    <i>
      <x v="15"/>
    </i>
    <i>
      <x v="938"/>
    </i>
    <i>
      <x v="381"/>
    </i>
    <i>
      <x v="851"/>
    </i>
    <i>
      <x v="48"/>
    </i>
    <i>
      <x v="1078"/>
    </i>
    <i>
      <x v="39"/>
    </i>
    <i>
      <x v="548"/>
    </i>
    <i>
      <x v="773"/>
    </i>
    <i>
      <x v="570"/>
    </i>
    <i>
      <x v="1020"/>
    </i>
    <i>
      <x v="534"/>
    </i>
    <i>
      <x v="221"/>
    </i>
    <i>
      <x v="222"/>
    </i>
    <i>
      <x v="420"/>
    </i>
    <i>
      <x v="1023"/>
    </i>
    <i>
      <x v="602"/>
    </i>
    <i>
      <x v="1079"/>
    </i>
    <i>
      <x v="878"/>
    </i>
    <i>
      <x v="58"/>
    </i>
    <i>
      <x v="30"/>
    </i>
    <i>
      <x v="891"/>
    </i>
    <i>
      <x v="905"/>
    </i>
    <i>
      <x v="1072"/>
    </i>
    <i>
      <x v="648"/>
    </i>
    <i>
      <x v="887"/>
    </i>
    <i>
      <x v="687"/>
    </i>
    <i>
      <x v="142"/>
    </i>
    <i>
      <x v="1151"/>
    </i>
    <i>
      <x v="571"/>
    </i>
    <i>
      <x v="65"/>
    </i>
    <i>
      <x v="6"/>
    </i>
    <i>
      <x v="1109"/>
    </i>
    <i>
      <x v="68"/>
    </i>
    <i>
      <x v="600"/>
    </i>
    <i>
      <x v="765"/>
    </i>
    <i>
      <x v="1328"/>
    </i>
    <i>
      <x v="438"/>
    </i>
    <i>
      <x v="400"/>
    </i>
    <i>
      <x v="7"/>
    </i>
    <i>
      <x v="1285"/>
    </i>
    <i>
      <x v="690"/>
    </i>
    <i>
      <x v="626"/>
    </i>
    <i>
      <x v="69"/>
    </i>
    <i>
      <x v="338"/>
    </i>
    <i>
      <x v="136"/>
    </i>
    <i>
      <x v="1280"/>
    </i>
    <i>
      <x v="1081"/>
    </i>
    <i>
      <x v="716"/>
    </i>
    <i>
      <x v="653"/>
    </i>
    <i>
      <x v="644"/>
    </i>
    <i>
      <x v="738"/>
    </i>
    <i>
      <x v="1232"/>
    </i>
    <i>
      <x v="252"/>
    </i>
    <i>
      <x v="493"/>
    </i>
    <i>
      <x v="1125"/>
    </i>
    <i>
      <x v="280"/>
    </i>
    <i>
      <x v="425"/>
    </i>
    <i>
      <x v="1012"/>
    </i>
    <i>
      <x v="711"/>
    </i>
    <i>
      <x v="1159"/>
    </i>
    <i>
      <x v="1160"/>
    </i>
    <i>
      <x v="452"/>
    </i>
    <i>
      <x v="339"/>
    </i>
    <i>
      <x v="1296"/>
    </i>
    <i>
      <x v="1295"/>
    </i>
    <i>
      <x v="290"/>
    </i>
    <i>
      <x v="124"/>
    </i>
    <i>
      <x v="45"/>
    </i>
    <i>
      <x v="1334"/>
    </i>
    <i>
      <x v="1014"/>
    </i>
    <i>
      <x v="84"/>
    </i>
    <i>
      <x v="505"/>
    </i>
    <i>
      <x v="1195"/>
    </i>
    <i>
      <x v="1276"/>
    </i>
    <i>
      <x v="658"/>
    </i>
    <i>
      <x v="625"/>
    </i>
    <i>
      <x v="795"/>
    </i>
    <i>
      <x v="1003"/>
    </i>
    <i>
      <x v="782"/>
    </i>
    <i>
      <x v="150"/>
    </i>
    <i>
      <x v="404"/>
    </i>
    <i>
      <x v="825"/>
    </i>
    <i>
      <x v="1289"/>
    </i>
    <i>
      <x v="1161"/>
    </i>
    <i>
      <x v="477"/>
    </i>
    <i>
      <x v="1297"/>
    </i>
    <i>
      <x v="473"/>
    </i>
    <i>
      <x v="498"/>
    </i>
    <i>
      <x v="710"/>
    </i>
    <i>
      <x v="82"/>
    </i>
    <i>
      <x v="628"/>
    </i>
    <i>
      <x v="504"/>
    </i>
    <i>
      <x v="892"/>
    </i>
    <i>
      <x v="1"/>
    </i>
    <i>
      <x v="67"/>
    </i>
    <i>
      <x v="845"/>
    </i>
    <i>
      <x v="1275"/>
    </i>
    <i>
      <x v="12"/>
    </i>
    <i>
      <x/>
    </i>
    <i>
      <x v="726"/>
    </i>
    <i>
      <x v="630"/>
    </i>
    <i>
      <x v="1242"/>
    </i>
    <i>
      <x v="627"/>
    </i>
    <i>
      <x v="278"/>
    </i>
    <i>
      <x v="1141"/>
    </i>
    <i>
      <x v="1224"/>
    </i>
    <i>
      <x v="712"/>
    </i>
    <i>
      <x v="681"/>
    </i>
    <i>
      <x v="618"/>
    </i>
    <i>
      <x v="771"/>
    </i>
    <i t="grand">
      <x/>
    </i>
  </rowItems>
  <colItems count="1">
    <i/>
  </colItems>
  <dataFields count="1">
    <dataField name="Sum of rating_count" fld="10"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435D3-449F-4CC4-BAD4-81CF63694285}"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P216" firstHeaderRow="0" firstDataRow="1" firstDataCol="1"/>
  <pivotFields count="13">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numFmtId="164" showAll="0"/>
    <pivotField dataField="1" showAll="0"/>
    <pivotField showAll="0"/>
    <pivotField showAll="0"/>
    <pivotField showAll="0"/>
    <pivotField numFmtId="9" showAll="0"/>
    <pivotField showAll="0"/>
    <pivotField numFmtId="1"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Fields count="1">
    <field x="-2"/>
  </colFields>
  <colItems count="2">
    <i>
      <x/>
    </i>
    <i i="1">
      <x v="1"/>
    </i>
  </colItems>
  <dataFields count="2">
    <dataField name="Average of actual_price" fld="4" subtotal="average" baseField="2" baseItem="0"/>
    <dataField name="Sum of discounted_price"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01315C-CC8B-4C0F-90AB-2FF45C200B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217" firstHeaderRow="1" firstDataRow="1" firstDataCol="1"/>
  <pivotFields count="12">
    <pivotField showAll="0"/>
    <pivotField showAll="0"/>
    <pivotField axis="axisRow" showAll="0" sortType="descending">
      <items count="213">
        <item x="211"/>
        <item x="125"/>
        <item x="114"/>
        <item x="94"/>
        <item x="138"/>
        <item x="52"/>
        <item x="139"/>
        <item x="92"/>
        <item x="73"/>
        <item x="78"/>
        <item x="93"/>
        <item x="130"/>
        <item x="106"/>
        <item x="58"/>
        <item x="132"/>
        <item x="86"/>
        <item x="50"/>
        <item x="135"/>
        <item x="105"/>
        <item x="176"/>
        <item x="182"/>
        <item x="177"/>
        <item x="180"/>
        <item x="197"/>
        <item x="161"/>
        <item x="168"/>
        <item x="210"/>
        <item x="169"/>
        <item x="145"/>
        <item x="159"/>
        <item x="150"/>
        <item x="198"/>
        <item x="202"/>
        <item x="166"/>
        <item x="208"/>
        <item x="196"/>
        <item x="201"/>
        <item x="163"/>
        <item x="206"/>
        <item x="178"/>
        <item x="171"/>
        <item x="188"/>
        <item x="151"/>
        <item x="164"/>
        <item x="187"/>
        <item x="154"/>
        <item x="142"/>
        <item x="199"/>
        <item x="189"/>
        <item x="160"/>
        <item x="148"/>
        <item x="186"/>
        <item x="149"/>
        <item x="162"/>
        <item x="165"/>
        <item x="146"/>
        <item x="157"/>
        <item x="190"/>
        <item x="184"/>
        <item x="203"/>
        <item x="194"/>
        <item x="192"/>
        <item x="175"/>
        <item x="205"/>
        <item x="204"/>
        <item x="173"/>
        <item x="147"/>
        <item x="158"/>
        <item x="183"/>
        <item x="185"/>
        <item x="155"/>
        <item x="152"/>
        <item x="156"/>
        <item x="172"/>
        <item x="170"/>
        <item x="144"/>
        <item x="143"/>
        <item x="153"/>
        <item x="207"/>
        <item x="195"/>
        <item x="193"/>
        <item x="209"/>
        <item x="174"/>
        <item x="167"/>
        <item x="181"/>
        <item x="200"/>
        <item x="53"/>
        <item x="64"/>
        <item x="136"/>
        <item x="118"/>
        <item x="115"/>
        <item x="191"/>
        <item x="19"/>
        <item x="133"/>
        <item x="21"/>
        <item x="23"/>
        <item x="35"/>
        <item x="31"/>
        <item x="29"/>
        <item x="30"/>
        <item x="100"/>
        <item x="43"/>
        <item x="38"/>
        <item x="36"/>
        <item x="34"/>
        <item x="42"/>
        <item x="33"/>
        <item x="27"/>
        <item x="20"/>
        <item x="25"/>
        <item x="37"/>
        <item x="28"/>
        <item x="26"/>
        <item x="5"/>
        <item x="3"/>
        <item x="12"/>
        <item x="10"/>
        <item x="16"/>
        <item x="6"/>
        <item x="4"/>
        <item x="14"/>
        <item x="7"/>
        <item x="9"/>
        <item x="2"/>
        <item x="18"/>
        <item x="17"/>
        <item x="122"/>
        <item x="89"/>
        <item x="108"/>
        <item x="71"/>
        <item x="15"/>
        <item x="8"/>
        <item x="11"/>
        <item x="70"/>
        <item x="39"/>
        <item x="24"/>
        <item x="123"/>
        <item x="98"/>
        <item x="41"/>
        <item x="74"/>
        <item x="51"/>
        <item x="72"/>
        <item x="56"/>
        <item x="83"/>
        <item x="67"/>
        <item x="60"/>
        <item x="57"/>
        <item x="77"/>
        <item x="131"/>
        <item x="79"/>
        <item x="82"/>
        <item x="112"/>
        <item x="99"/>
        <item x="22"/>
        <item x="134"/>
        <item x="124"/>
        <item x="117"/>
        <item x="137"/>
        <item x="129"/>
        <item x="61"/>
        <item x="69"/>
        <item x="59"/>
        <item x="1"/>
        <item x="128"/>
        <item x="75"/>
        <item x="109"/>
        <item x="68"/>
        <item x="80"/>
        <item x="141"/>
        <item x="44"/>
        <item x="127"/>
        <item x="91"/>
        <item x="55"/>
        <item x="96"/>
        <item x="107"/>
        <item x="116"/>
        <item x="87"/>
        <item x="81"/>
        <item x="97"/>
        <item x="104"/>
        <item x="84"/>
        <item x="113"/>
        <item x="126"/>
        <item x="63"/>
        <item x="121"/>
        <item x="85"/>
        <item x="48"/>
        <item x="110"/>
        <item x="47"/>
        <item x="102"/>
        <item x="40"/>
        <item x="90"/>
        <item x="103"/>
        <item x="45"/>
        <item x="49"/>
        <item x="54"/>
        <item x="65"/>
        <item x="62"/>
        <item x="46"/>
        <item x="140"/>
        <item x="66"/>
        <item x="0"/>
        <item x="119"/>
        <item x="95"/>
        <item x="13"/>
        <item x="32"/>
        <item x="101"/>
        <item x="111"/>
        <item x="88"/>
        <item x="120"/>
        <item x="76"/>
        <item x="17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s>
  <rowFields count="1">
    <field x="2"/>
  </rowFields>
  <rowItems count="213">
    <i>
      <x v="66"/>
    </i>
    <i>
      <x v="164"/>
    </i>
    <i>
      <x v="153"/>
    </i>
    <i>
      <x v="123"/>
    </i>
    <i>
      <x v="135"/>
    </i>
    <i>
      <x v="169"/>
    </i>
    <i>
      <x v="161"/>
    </i>
    <i>
      <x v="152"/>
    </i>
    <i>
      <x v="134"/>
    </i>
    <i>
      <x v="95"/>
    </i>
    <i>
      <x v="108"/>
    </i>
    <i>
      <x v="162"/>
    </i>
    <i>
      <x v="16"/>
    </i>
    <i>
      <x v="170"/>
    </i>
    <i>
      <x v="151"/>
    </i>
    <i>
      <x v="121"/>
    </i>
    <i>
      <x v="94"/>
    </i>
    <i>
      <x v="172"/>
    </i>
    <i>
      <x v="160"/>
    </i>
    <i>
      <x v="133"/>
    </i>
    <i>
      <x v="174"/>
    </i>
    <i>
      <x v="129"/>
    </i>
    <i>
      <x v="143"/>
    </i>
    <i>
      <x v="173"/>
    </i>
    <i>
      <x v="179"/>
    </i>
    <i>
      <x v="204"/>
    </i>
    <i>
      <x v="150"/>
    </i>
    <i>
      <x v="112"/>
    </i>
    <i>
      <x v="163"/>
    </i>
    <i>
      <x v="92"/>
    </i>
    <i>
      <x v="185"/>
    </i>
    <i>
      <x v="122"/>
    </i>
    <i>
      <x v="194"/>
    </i>
    <i>
      <x v="93"/>
    </i>
    <i>
      <x v="146"/>
    </i>
    <i>
      <x v="132"/>
    </i>
    <i>
      <x v="127"/>
    </i>
    <i>
      <x v="139"/>
    </i>
    <i>
      <x v="189"/>
    </i>
    <i>
      <x v="46"/>
    </i>
    <i>
      <x v="193"/>
    </i>
    <i>
      <x v="50"/>
    </i>
    <i>
      <x v="195"/>
    </i>
    <i>
      <x v="25"/>
    </i>
    <i>
      <x v="1"/>
    </i>
    <i>
      <x v="178"/>
    </i>
    <i>
      <x v="206"/>
    </i>
    <i>
      <x v="201"/>
    </i>
    <i>
      <x v="147"/>
    </i>
    <i>
      <x v="137"/>
    </i>
    <i>
      <x v="86"/>
    </i>
    <i>
      <x v="109"/>
    </i>
    <i>
      <x v="98"/>
    </i>
    <i>
      <x v="100"/>
    </i>
    <i>
      <x v="145"/>
    </i>
    <i>
      <x v="141"/>
    </i>
    <i>
      <x v="97"/>
    </i>
    <i>
      <x v="144"/>
    </i>
    <i>
      <x v="200"/>
    </i>
    <i>
      <x v="120"/>
    </i>
    <i>
      <x v="140"/>
    </i>
    <i>
      <x v="114"/>
    </i>
    <i>
      <x v="42"/>
    </i>
    <i>
      <x v="166"/>
    </i>
    <i>
      <x v="96"/>
    </i>
    <i>
      <x v="156"/>
    </i>
    <i>
      <x v="165"/>
    </i>
    <i>
      <x v="192"/>
    </i>
    <i>
      <x v="183"/>
    </i>
    <i>
      <x v="30"/>
    </i>
    <i>
      <x v="89"/>
    </i>
    <i>
      <x v="72"/>
    </i>
    <i>
      <x v="197"/>
    </i>
    <i>
      <x v="186"/>
    </i>
    <i>
      <x v="83"/>
    </i>
    <i>
      <x v="182"/>
    </i>
    <i>
      <x v="191"/>
    </i>
    <i>
      <x v="82"/>
    </i>
    <i>
      <x v="111"/>
    </i>
    <i>
      <x v="88"/>
    </i>
    <i>
      <x v="101"/>
    </i>
    <i>
      <x v="41"/>
    </i>
    <i>
      <x v="13"/>
    </i>
    <i>
      <x v="208"/>
    </i>
    <i>
      <x v="15"/>
    </i>
    <i>
      <x v="9"/>
    </i>
    <i>
      <x v="181"/>
    </i>
    <i>
      <x v="203"/>
    </i>
    <i>
      <x v="155"/>
    </i>
    <i>
      <x v="104"/>
    </i>
    <i>
      <x v="21"/>
    </i>
    <i>
      <x v="171"/>
    </i>
    <i>
      <x v="87"/>
    </i>
    <i>
      <x v="188"/>
    </i>
    <i>
      <x v="55"/>
    </i>
    <i>
      <x v="51"/>
    </i>
    <i>
      <x v="199"/>
    </i>
    <i>
      <x v="44"/>
    </i>
    <i>
      <x v="107"/>
    </i>
    <i>
      <x v="209"/>
    </i>
    <i>
      <x v="40"/>
    </i>
    <i>
      <x v="8"/>
    </i>
    <i>
      <x v="37"/>
    </i>
    <i>
      <x v="128"/>
    </i>
    <i>
      <x v="20"/>
    </i>
    <i>
      <x v="138"/>
    </i>
    <i>
      <x v="207"/>
    </i>
    <i>
      <x v="71"/>
    </i>
    <i>
      <x v="148"/>
    </i>
    <i>
      <x v="99"/>
    </i>
    <i>
      <x v="17"/>
    </i>
    <i>
      <x v="159"/>
    </i>
    <i>
      <x v="81"/>
    </i>
    <i>
      <x v="70"/>
    </i>
    <i>
      <x v="180"/>
    </i>
    <i>
      <x v="190"/>
    </i>
    <i>
      <x v="187"/>
    </i>
    <i>
      <x v="29"/>
    </i>
    <i>
      <x v="22"/>
    </i>
    <i>
      <x v="49"/>
    </i>
    <i>
      <x v="45"/>
    </i>
    <i>
      <x v="205"/>
    </i>
    <i>
      <x v="90"/>
    </i>
    <i>
      <x v="176"/>
    </i>
    <i>
      <x v="177"/>
    </i>
    <i>
      <x v="149"/>
    </i>
    <i>
      <x v="54"/>
    </i>
    <i>
      <x v="6"/>
    </i>
    <i>
      <x v="58"/>
    </i>
    <i>
      <x v="35"/>
    </i>
    <i>
      <x v="126"/>
    </i>
    <i>
      <x v="52"/>
    </i>
    <i>
      <x v="14"/>
    </i>
    <i>
      <x v="39"/>
    </i>
    <i>
      <x v="5"/>
    </i>
    <i>
      <x v="3"/>
    </i>
    <i>
      <x v="4"/>
    </i>
    <i>
      <x v="196"/>
    </i>
    <i>
      <x v="106"/>
    </i>
    <i>
      <x v="23"/>
    </i>
    <i>
      <x v="68"/>
    </i>
    <i>
      <x v="61"/>
    </i>
    <i>
      <x v="64"/>
    </i>
    <i>
      <x v="115"/>
    </i>
    <i>
      <x v="33"/>
    </i>
    <i>
      <x v="91"/>
    </i>
    <i>
      <x v="67"/>
    </i>
    <i>
      <x v="11"/>
    </i>
    <i>
      <x v="78"/>
    </i>
    <i>
      <x v="84"/>
    </i>
    <i>
      <x v="116"/>
    </i>
    <i>
      <x v="2"/>
    </i>
    <i>
      <x v="198"/>
    </i>
    <i>
      <x v="142"/>
    </i>
    <i>
      <x v="10"/>
    </i>
    <i>
      <x v="131"/>
    </i>
    <i>
      <x v="85"/>
    </i>
    <i>
      <x v="48"/>
    </i>
    <i>
      <x v="7"/>
    </i>
    <i>
      <x v="210"/>
    </i>
    <i>
      <x v="154"/>
    </i>
    <i>
      <x v="53"/>
    </i>
    <i>
      <x v="26"/>
    </i>
    <i>
      <x v="110"/>
    </i>
    <i>
      <x v="43"/>
    </i>
    <i>
      <x v="18"/>
    </i>
    <i>
      <x v="157"/>
    </i>
    <i>
      <x v="56"/>
    </i>
    <i>
      <x v="24"/>
    </i>
    <i>
      <x v="77"/>
    </i>
    <i>
      <x v="80"/>
    </i>
    <i>
      <x v="113"/>
    </i>
    <i>
      <x v="103"/>
    </i>
    <i>
      <x v="19"/>
    </i>
    <i>
      <x v="167"/>
    </i>
    <i>
      <x v="47"/>
    </i>
    <i>
      <x v="36"/>
    </i>
    <i>
      <x v="184"/>
    </i>
    <i>
      <x v="57"/>
    </i>
    <i>
      <x v="75"/>
    </i>
    <i>
      <x v="60"/>
    </i>
    <i>
      <x v="69"/>
    </i>
    <i>
      <x v="79"/>
    </i>
    <i>
      <x v="62"/>
    </i>
    <i>
      <x v="158"/>
    </i>
    <i>
      <x v="76"/>
    </i>
    <i>
      <x v="118"/>
    </i>
    <i>
      <x v="102"/>
    </i>
    <i>
      <x v="211"/>
    </i>
    <i>
      <x v="63"/>
    </i>
    <i>
      <x v="28"/>
    </i>
    <i>
      <x v="73"/>
    </i>
    <i>
      <x v="117"/>
    </i>
    <i>
      <x v="202"/>
    </i>
    <i>
      <x v="119"/>
    </i>
    <i>
      <x v="32"/>
    </i>
    <i>
      <x v="124"/>
    </i>
    <i>
      <x v="136"/>
    </i>
    <i>
      <x v="59"/>
    </i>
    <i>
      <x v="74"/>
    </i>
    <i>
      <x v="31"/>
    </i>
    <i>
      <x v="34"/>
    </i>
    <i>
      <x v="27"/>
    </i>
    <i>
      <x v="65"/>
    </i>
    <i>
      <x v="12"/>
    </i>
    <i>
      <x v="38"/>
    </i>
    <i>
      <x v="175"/>
    </i>
    <i>
      <x v="168"/>
    </i>
    <i>
      <x v="105"/>
    </i>
    <i>
      <x v="125"/>
    </i>
    <i>
      <x v="130"/>
    </i>
    <i>
      <x/>
    </i>
    <i t="grand">
      <x/>
    </i>
  </rowItems>
  <colItems count="1">
    <i/>
  </colItems>
  <dataFields count="1">
    <dataField name="Average of rating_count" fld="9" subtotal="average" baseField="2" baseItem="1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11ED73-7711-4FAB-8A03-4BCDEA7AB88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4:Y216" firstHeaderRow="1" firstDataRow="1" firstDataCol="1"/>
  <pivotFields count="13">
    <pivotField showAll="0"/>
    <pivotField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numFmtId="9" showAll="0"/>
    <pivotField showAll="0"/>
    <pivotField numFmtId="1" showAll="0"/>
    <pivotField dataField="1" showAll="0"/>
    <pivotField showAll="0"/>
  </pivotFields>
  <rowFields count="1">
    <field x="2"/>
  </rowFields>
  <rowItems count="212">
    <i>
      <x v="117"/>
    </i>
    <i>
      <x v="119"/>
    </i>
    <i>
      <x v="76"/>
    </i>
    <i>
      <x v="58"/>
    </i>
    <i>
      <x v="10"/>
    </i>
    <i>
      <x v="169"/>
    </i>
    <i>
      <x v="77"/>
    </i>
    <i>
      <x v="88"/>
    </i>
    <i>
      <x v="103"/>
    </i>
    <i>
      <x v="39"/>
    </i>
    <i>
      <x v="41"/>
    </i>
    <i>
      <x v="191"/>
    </i>
    <i>
      <x v="42"/>
    </i>
    <i>
      <x v="49"/>
    </i>
    <i>
      <x v="116"/>
    </i>
    <i>
      <x v="51"/>
    </i>
    <i>
      <x v="141"/>
    </i>
    <i>
      <x v="50"/>
    </i>
    <i>
      <x v="161"/>
    </i>
    <i>
      <x v="68"/>
    </i>
    <i>
      <x v="140"/>
    </i>
    <i>
      <x v="82"/>
    </i>
    <i>
      <x v="165"/>
    </i>
    <i>
      <x v="188"/>
    </i>
    <i>
      <x v="186"/>
    </i>
    <i>
      <x v="18"/>
    </i>
    <i>
      <x v="127"/>
    </i>
    <i>
      <x v="162"/>
    </i>
    <i>
      <x v="128"/>
    </i>
    <i>
      <x v="189"/>
    </i>
    <i>
      <x v="37"/>
    </i>
    <i>
      <x v="78"/>
    </i>
    <i>
      <x v="181"/>
    </i>
    <i>
      <x v="16"/>
    </i>
    <i>
      <x v="126"/>
    </i>
    <i>
      <x v="23"/>
    </i>
    <i>
      <x v="98"/>
    </i>
    <i>
      <x v="17"/>
    </i>
    <i>
      <x v="115"/>
    </i>
    <i>
      <x v="84"/>
    </i>
    <i>
      <x v="55"/>
    </i>
    <i>
      <x v="153"/>
    </i>
    <i>
      <x v="182"/>
    </i>
    <i>
      <x v="155"/>
    </i>
    <i>
      <x v="95"/>
    </i>
    <i>
      <x v="159"/>
    </i>
    <i>
      <x v="195"/>
    </i>
    <i>
      <x v="145"/>
    </i>
    <i>
      <x v="114"/>
    </i>
    <i>
      <x v="107"/>
    </i>
    <i>
      <x v="26"/>
    </i>
    <i>
      <x v="174"/>
    </i>
    <i>
      <x v="65"/>
    </i>
    <i>
      <x v="104"/>
    </i>
    <i>
      <x v="5"/>
    </i>
    <i>
      <x v="57"/>
    </i>
    <i>
      <x v="166"/>
    </i>
    <i>
      <x v="170"/>
    </i>
    <i>
      <x v="28"/>
    </i>
    <i>
      <x v="38"/>
    </i>
    <i>
      <x v="136"/>
    </i>
    <i>
      <x v="90"/>
    </i>
    <i>
      <x v="47"/>
    </i>
    <i>
      <x v="139"/>
    </i>
    <i>
      <x v="89"/>
    </i>
    <i>
      <x v="172"/>
    </i>
    <i>
      <x v="56"/>
    </i>
    <i>
      <x v="102"/>
    </i>
    <i>
      <x v="13"/>
    </i>
    <i>
      <x v="44"/>
    </i>
    <i>
      <x v="29"/>
    </i>
    <i>
      <x v="167"/>
    </i>
    <i>
      <x v="99"/>
    </i>
    <i>
      <x v="187"/>
    </i>
    <i>
      <x v="156"/>
    </i>
    <i>
      <x v="33"/>
    </i>
    <i>
      <x v="22"/>
    </i>
    <i>
      <x v="135"/>
    </i>
    <i>
      <x v="85"/>
    </i>
    <i>
      <x v="59"/>
    </i>
    <i>
      <x v="164"/>
    </i>
    <i>
      <x v="129"/>
    </i>
    <i>
      <x v="24"/>
    </i>
    <i>
      <x v="71"/>
    </i>
    <i>
      <x v="134"/>
    </i>
    <i>
      <x v="168"/>
    </i>
    <i>
      <x v="111"/>
    </i>
    <i>
      <x v="25"/>
    </i>
    <i>
      <x v="20"/>
    </i>
    <i>
      <x v="70"/>
    </i>
    <i>
      <x v="48"/>
    </i>
    <i>
      <x v="31"/>
    </i>
    <i>
      <x v="45"/>
    </i>
    <i>
      <x v="158"/>
    </i>
    <i>
      <x v="171"/>
    </i>
    <i>
      <x v="64"/>
    </i>
    <i>
      <x v="144"/>
    </i>
    <i>
      <x v="46"/>
    </i>
    <i>
      <x v="160"/>
    </i>
    <i>
      <x v="163"/>
    </i>
    <i>
      <x v="92"/>
    </i>
    <i>
      <x v="3"/>
    </i>
    <i>
      <x v="118"/>
    </i>
    <i>
      <x v="15"/>
    </i>
    <i>
      <x v="30"/>
    </i>
    <i>
      <x v="112"/>
    </i>
    <i>
      <x v="66"/>
    </i>
    <i>
      <x v="7"/>
    </i>
    <i>
      <x v="19"/>
    </i>
    <i>
      <x v="67"/>
    </i>
    <i>
      <x v="96"/>
    </i>
    <i>
      <x v="183"/>
    </i>
    <i>
      <x v="72"/>
    </i>
    <i>
      <x v="113"/>
    </i>
    <i>
      <x v="1"/>
    </i>
    <i>
      <x v="150"/>
    </i>
    <i>
      <x v="190"/>
    </i>
    <i>
      <x v="11"/>
    </i>
    <i>
      <x v="101"/>
    </i>
    <i>
      <x v="192"/>
    </i>
    <i>
      <x v="130"/>
    </i>
    <i>
      <x v="43"/>
    </i>
    <i>
      <x v="4"/>
    </i>
    <i>
      <x v="35"/>
    </i>
    <i>
      <x v="60"/>
    </i>
    <i>
      <x v="132"/>
    </i>
    <i>
      <x v="52"/>
    </i>
    <i>
      <x v="157"/>
    </i>
    <i>
      <x v="27"/>
    </i>
    <i>
      <x v="198"/>
    </i>
    <i>
      <x v="184"/>
    </i>
    <i>
      <x v="73"/>
    </i>
    <i>
      <x v="32"/>
    </i>
    <i>
      <x v="61"/>
    </i>
    <i>
      <x v="93"/>
    </i>
    <i>
      <x v="79"/>
    </i>
    <i>
      <x v="200"/>
    </i>
    <i>
      <x v="14"/>
    </i>
    <i>
      <x v="6"/>
    </i>
    <i>
      <x v="8"/>
    </i>
    <i>
      <x v="91"/>
    </i>
    <i>
      <x v="100"/>
    </i>
    <i>
      <x v="154"/>
    </i>
    <i>
      <x v="202"/>
    </i>
    <i>
      <x v="131"/>
    </i>
    <i>
      <x v="178"/>
    </i>
    <i>
      <x v="63"/>
    </i>
    <i>
      <x v="40"/>
    </i>
    <i>
      <x v="74"/>
    </i>
    <i>
      <x v="2"/>
    </i>
    <i>
      <x v="120"/>
    </i>
    <i>
      <x v="151"/>
    </i>
    <i>
      <x v="69"/>
    </i>
    <i>
      <x v="177"/>
    </i>
    <i>
      <x v="138"/>
    </i>
    <i>
      <x v="108"/>
    </i>
    <i>
      <x v="201"/>
    </i>
    <i>
      <x v="133"/>
    </i>
    <i>
      <x v="12"/>
    </i>
    <i>
      <x v="124"/>
    </i>
    <i>
      <x v="105"/>
    </i>
    <i>
      <x v="83"/>
    </i>
    <i>
      <x v="149"/>
    </i>
    <i>
      <x v="147"/>
    </i>
    <i>
      <x v="110"/>
    </i>
    <i>
      <x v="179"/>
    </i>
    <i>
      <x/>
    </i>
    <i>
      <x v="80"/>
    </i>
    <i>
      <x v="203"/>
    </i>
    <i>
      <x v="208"/>
    </i>
    <i>
      <x v="196"/>
    </i>
    <i>
      <x v="194"/>
    </i>
    <i>
      <x v="143"/>
    </i>
    <i>
      <x v="54"/>
    </i>
    <i>
      <x v="176"/>
    </i>
    <i>
      <x v="209"/>
    </i>
    <i>
      <x v="94"/>
    </i>
    <i>
      <x v="53"/>
    </i>
    <i>
      <x v="62"/>
    </i>
    <i>
      <x v="137"/>
    </i>
    <i>
      <x v="34"/>
    </i>
    <i>
      <x v="193"/>
    </i>
    <i>
      <x v="125"/>
    </i>
    <i>
      <x v="109"/>
    </i>
    <i>
      <x v="210"/>
    </i>
    <i>
      <x v="197"/>
    </i>
    <i>
      <x v="87"/>
    </i>
    <i>
      <x v="123"/>
    </i>
    <i>
      <x v="175"/>
    </i>
    <i>
      <x v="21"/>
    </i>
    <i>
      <x v="148"/>
    </i>
    <i>
      <x v="207"/>
    </i>
    <i>
      <x v="185"/>
    </i>
    <i>
      <x v="173"/>
    </i>
    <i>
      <x v="86"/>
    </i>
    <i>
      <x v="205"/>
    </i>
    <i>
      <x v="122"/>
    </i>
    <i>
      <x v="81"/>
    </i>
    <i>
      <x v="206"/>
    </i>
    <i>
      <x v="142"/>
    </i>
    <i>
      <x v="9"/>
    </i>
    <i>
      <x v="152"/>
    </i>
    <i>
      <x v="180"/>
    </i>
    <i>
      <x v="204"/>
    </i>
    <i>
      <x v="75"/>
    </i>
    <i>
      <x v="121"/>
    </i>
    <i>
      <x v="36"/>
    </i>
    <i>
      <x v="106"/>
    </i>
    <i>
      <x v="146"/>
    </i>
    <i>
      <x v="199"/>
    </i>
    <i>
      <x v="97"/>
    </i>
    <i t="grand">
      <x/>
    </i>
  </rowItems>
  <colItems count="1">
    <i/>
  </colItems>
  <dataFields count="1">
    <dataField name="Sum of Potential_Revenue" fld="1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8750F8-90BF-40D5-B7E7-F36C302F3D6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13">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164" showAll="0"/>
    <pivotField showAll="0"/>
    <pivotField showAll="0"/>
    <pivotField dataField="1" showAll="0"/>
    <pivotField showAll="0"/>
    <pivotField numFmtId="9" showAll="0"/>
    <pivotField showAll="0"/>
    <pivotField numFmtId="1"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Average_disc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DE6E1A-60D9-4445-A634-E8D8EE681A5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216" firstHeaderRow="1" firstDataRow="1" firstDataCol="1"/>
  <pivotFields count="13">
    <pivotField showAll="0"/>
    <pivotField dataField="1"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numFmtId="9" showAll="0"/>
    <pivotField showAll="0"/>
    <pivotField numFmtId="1" showAll="0"/>
    <pivotField showAll="0"/>
    <pivotField showAll="0"/>
  </pivotFields>
  <rowFields count="1">
    <field x="2"/>
  </rowFields>
  <rowItems count="212">
    <i>
      <x v="10"/>
    </i>
    <i>
      <x v="119"/>
    </i>
    <i>
      <x v="117"/>
    </i>
    <i>
      <x v="97"/>
    </i>
    <i>
      <x v="76"/>
    </i>
    <i>
      <x v="92"/>
    </i>
    <i>
      <x v="169"/>
    </i>
    <i>
      <x v="181"/>
    </i>
    <i>
      <x v="18"/>
    </i>
    <i>
      <x v="140"/>
    </i>
    <i>
      <x v="183"/>
    </i>
    <i>
      <x v="88"/>
    </i>
    <i>
      <x v="136"/>
    </i>
    <i>
      <x v="135"/>
    </i>
    <i>
      <x v="165"/>
    </i>
    <i>
      <x v="159"/>
    </i>
    <i>
      <x v="104"/>
    </i>
    <i>
      <x v="49"/>
    </i>
    <i>
      <x v="23"/>
    </i>
    <i>
      <x v="166"/>
    </i>
    <i>
      <x v="144"/>
    </i>
    <i>
      <x v="182"/>
    </i>
    <i>
      <x v="58"/>
    </i>
    <i>
      <x v="191"/>
    </i>
    <i>
      <x v="141"/>
    </i>
    <i>
      <x v="162"/>
    </i>
    <i>
      <x v="13"/>
    </i>
    <i>
      <x v="174"/>
    </i>
    <i>
      <x v="103"/>
    </i>
    <i>
      <x v="192"/>
    </i>
    <i>
      <x v="158"/>
    </i>
    <i>
      <x v="128"/>
    </i>
    <i>
      <x v="114"/>
    </i>
    <i>
      <x v="42"/>
    </i>
    <i>
      <x v="156"/>
    </i>
    <i>
      <x v="161"/>
    </i>
    <i>
      <x v="16"/>
    </i>
    <i>
      <x v="51"/>
    </i>
    <i>
      <x v="116"/>
    </i>
    <i>
      <x v="139"/>
    </i>
    <i>
      <x v="77"/>
    </i>
    <i>
      <x v="187"/>
    </i>
    <i>
      <x v="15"/>
    </i>
    <i>
      <x v="168"/>
    </i>
    <i>
      <x v="71"/>
    </i>
    <i>
      <x v="178"/>
    </i>
    <i>
      <x v="201"/>
    </i>
    <i>
      <x v="107"/>
    </i>
    <i>
      <x v="20"/>
    </i>
    <i>
      <x v="82"/>
    </i>
    <i>
      <x v="189"/>
    </i>
    <i>
      <x v="93"/>
    </i>
    <i>
      <x v="39"/>
    </i>
    <i>
      <x v="98"/>
    </i>
    <i>
      <x v="28"/>
    </i>
    <i>
      <x v="34"/>
    </i>
    <i>
      <x v="149"/>
    </i>
    <i>
      <x v="155"/>
    </i>
    <i>
      <x v="102"/>
    </i>
    <i>
      <x v="31"/>
    </i>
    <i>
      <x v="24"/>
    </i>
    <i>
      <x v="35"/>
    </i>
    <i>
      <x v="115"/>
    </i>
    <i>
      <x v="17"/>
    </i>
    <i>
      <x v="172"/>
    </i>
    <i>
      <x v="68"/>
    </i>
    <i>
      <x v="127"/>
    </i>
    <i>
      <x v="52"/>
    </i>
    <i>
      <x v="101"/>
    </i>
    <i>
      <x v="203"/>
    </i>
    <i>
      <x v="84"/>
    </i>
    <i>
      <x v="186"/>
    </i>
    <i>
      <x v="153"/>
    </i>
    <i>
      <x v="70"/>
    </i>
    <i>
      <x v="105"/>
    </i>
    <i>
      <x v="147"/>
    </i>
    <i>
      <x v="190"/>
    </i>
    <i>
      <x v="160"/>
    </i>
    <i>
      <x v="25"/>
    </i>
    <i>
      <x v="129"/>
    </i>
    <i>
      <x v="26"/>
    </i>
    <i>
      <x v="151"/>
    </i>
    <i>
      <x v="27"/>
    </i>
    <i>
      <x v="179"/>
    </i>
    <i>
      <x v="89"/>
    </i>
    <i>
      <x v="124"/>
    </i>
    <i>
      <x v="29"/>
    </i>
    <i>
      <x v="132"/>
    </i>
    <i>
      <x v="95"/>
    </i>
    <i>
      <x v="50"/>
    </i>
    <i>
      <x v="96"/>
    </i>
    <i>
      <x v="55"/>
    </i>
    <i>
      <x v="11"/>
    </i>
    <i>
      <x v="171"/>
    </i>
    <i>
      <x v="99"/>
    </i>
    <i>
      <x v="184"/>
    </i>
    <i>
      <x v="112"/>
    </i>
    <i>
      <x v="72"/>
    </i>
    <i>
      <x v="37"/>
    </i>
    <i>
      <x v="209"/>
    </i>
    <i>
      <x v="204"/>
    </i>
    <i>
      <x v="21"/>
    </i>
    <i>
      <x v="65"/>
    </i>
    <i>
      <x v="44"/>
    </i>
    <i>
      <x v="195"/>
    </i>
    <i>
      <x v="137"/>
    </i>
    <i>
      <x v="30"/>
    </i>
    <i>
      <x v="138"/>
    </i>
    <i>
      <x v="1"/>
    </i>
    <i>
      <x v="208"/>
    </i>
    <i>
      <x v="22"/>
    </i>
    <i>
      <x v="100"/>
    </i>
    <i>
      <x v="73"/>
    </i>
    <i>
      <x v="108"/>
    </i>
    <i>
      <x v="207"/>
    </i>
    <i>
      <x v="78"/>
    </i>
    <i>
      <x v="3"/>
    </i>
    <i>
      <x v="5"/>
    </i>
    <i>
      <x v="66"/>
    </i>
    <i>
      <x v="6"/>
    </i>
    <i>
      <x v="188"/>
    </i>
    <i>
      <x v="157"/>
    </i>
    <i>
      <x v="131"/>
    </i>
    <i>
      <x v="90"/>
    </i>
    <i>
      <x v="8"/>
    </i>
    <i>
      <x v="14"/>
    </i>
    <i>
      <x v="198"/>
    </i>
    <i>
      <x v="56"/>
    </i>
    <i>
      <x v="202"/>
    </i>
    <i>
      <x v="163"/>
    </i>
    <i>
      <x v="206"/>
    </i>
    <i>
      <x v="167"/>
    </i>
    <i>
      <x v="134"/>
    </i>
    <i>
      <x v="170"/>
    </i>
    <i>
      <x v="4"/>
    </i>
    <i>
      <x v="142"/>
    </i>
    <i>
      <x v="199"/>
    </i>
    <i>
      <x v="67"/>
    </i>
    <i>
      <x v="175"/>
    </i>
    <i>
      <x v="33"/>
    </i>
    <i>
      <x v="125"/>
    </i>
    <i>
      <x v="12"/>
    </i>
    <i>
      <x v="133"/>
    </i>
    <i>
      <x v="46"/>
    </i>
    <i>
      <x v="118"/>
    </i>
    <i>
      <x v="47"/>
    </i>
    <i>
      <x v="69"/>
    </i>
    <i>
      <x v="48"/>
    </i>
    <i>
      <x v="86"/>
    </i>
    <i>
      <x v="75"/>
    </i>
    <i>
      <x v="74"/>
    </i>
    <i>
      <x v="143"/>
    </i>
    <i>
      <x v="45"/>
    </i>
    <i>
      <x v="2"/>
    </i>
    <i>
      <x v="177"/>
    </i>
    <i>
      <x v="145"/>
    </i>
    <i>
      <x v="41"/>
    </i>
    <i>
      <x v="146"/>
    </i>
    <i>
      <x v="185"/>
    </i>
    <i>
      <x/>
    </i>
    <i>
      <x v="123"/>
    </i>
    <i>
      <x v="148"/>
    </i>
    <i>
      <x v="193"/>
    </i>
    <i>
      <x v="106"/>
    </i>
    <i>
      <x v="197"/>
    </i>
    <i>
      <x v="150"/>
    </i>
    <i>
      <x v="87"/>
    </i>
    <i>
      <x v="36"/>
    </i>
    <i>
      <x v="205"/>
    </i>
    <i>
      <x v="152"/>
    </i>
    <i>
      <x v="32"/>
    </i>
    <i>
      <x v="91"/>
    </i>
    <i>
      <x v="63"/>
    </i>
    <i>
      <x v="154"/>
    </i>
    <i>
      <x v="176"/>
    </i>
    <i>
      <x v="109"/>
    </i>
    <i>
      <x v="64"/>
    </i>
    <i>
      <x v="53"/>
    </i>
    <i>
      <x v="180"/>
    </i>
    <i>
      <x v="110"/>
    </i>
    <i>
      <x v="120"/>
    </i>
    <i>
      <x v="54"/>
    </i>
    <i>
      <x v="121"/>
    </i>
    <i>
      <x v="111"/>
    </i>
    <i>
      <x v="7"/>
    </i>
    <i>
      <x v="83"/>
    </i>
    <i>
      <x v="122"/>
    </i>
    <i>
      <x v="113"/>
    </i>
    <i>
      <x v="85"/>
    </i>
    <i>
      <x v="57"/>
    </i>
    <i>
      <x v="126"/>
    </i>
    <i>
      <x v="79"/>
    </i>
    <i>
      <x v="194"/>
    </i>
    <i>
      <x v="164"/>
    </i>
    <i>
      <x v="196"/>
    </i>
    <i>
      <x v="19"/>
    </i>
    <i>
      <x v="43"/>
    </i>
    <i>
      <x v="59"/>
    </i>
    <i>
      <x v="200"/>
    </i>
    <i>
      <x v="38"/>
    </i>
    <i>
      <x v="130"/>
    </i>
    <i>
      <x v="60"/>
    </i>
    <i>
      <x v="80"/>
    </i>
    <i>
      <x v="61"/>
    </i>
    <i>
      <x v="81"/>
    </i>
    <i>
      <x v="94"/>
    </i>
    <i>
      <x v="9"/>
    </i>
    <i>
      <x v="40"/>
    </i>
    <i>
      <x v="210"/>
    </i>
    <i>
      <x v="62"/>
    </i>
    <i>
      <x v="173"/>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96C55A-3F54-4A56-BC5E-AA8367F86623}"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4:V31" firstHeaderRow="1" firstDataRow="1" firstDataCol="1"/>
  <pivotFields count="13">
    <pivotField showAll="0"/>
    <pivotField dataField="1" showAll="0"/>
    <pivotField showAll="0"/>
    <pivotField numFmtId="164" showAll="0"/>
    <pivotField showAll="0"/>
    <pivotField showAll="0"/>
    <pivotField showAll="0"/>
    <pivotField showAll="0"/>
    <pivotField numFmtId="9" showAll="0"/>
    <pivotField axis="axisRow" showAll="0" sortType="descending">
      <items count="27">
        <item x="23"/>
        <item x="21"/>
        <item x="24"/>
        <item x="18"/>
        <item x="25"/>
        <item x="17"/>
        <item x="19"/>
        <item x="14"/>
        <item x="8"/>
        <item x="10"/>
        <item x="12"/>
        <item x="9"/>
        <item x="7"/>
        <item x="11"/>
        <item x="2"/>
        <item x="1"/>
        <item x="3"/>
        <item x="0"/>
        <item x="4"/>
        <item x="5"/>
        <item x="6"/>
        <item x="13"/>
        <item x="16"/>
        <item x="20"/>
        <item x="15"/>
        <item x="22"/>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s>
  <rowFields count="1">
    <field x="9"/>
  </rowFields>
  <rowItems count="27">
    <i>
      <x v="16"/>
    </i>
    <i>
      <x v="17"/>
    </i>
    <i>
      <x v="18"/>
    </i>
    <i>
      <x v="15"/>
    </i>
    <i>
      <x v="14"/>
    </i>
    <i>
      <x v="19"/>
    </i>
    <i>
      <x v="13"/>
    </i>
    <i>
      <x v="20"/>
    </i>
    <i>
      <x v="12"/>
    </i>
    <i>
      <x v="11"/>
    </i>
    <i>
      <x v="10"/>
    </i>
    <i>
      <x v="21"/>
    </i>
    <i>
      <x v="8"/>
    </i>
    <i>
      <x v="9"/>
    </i>
    <i>
      <x v="22"/>
    </i>
    <i>
      <x v="6"/>
    </i>
    <i>
      <x v="23"/>
    </i>
    <i>
      <x v="5"/>
    </i>
    <i>
      <x v="7"/>
    </i>
    <i>
      <x v="24"/>
    </i>
    <i>
      <x v="3"/>
    </i>
    <i>
      <x v="2"/>
    </i>
    <i>
      <x v="1"/>
    </i>
    <i>
      <x v="25"/>
    </i>
    <i>
      <x v="4"/>
    </i>
    <i>
      <x/>
    </i>
    <i t="grand">
      <x/>
    </i>
  </rowItems>
  <colItems count="1">
    <i/>
  </colItems>
  <dataFields count="1">
    <dataField name="Count of Product_name" fld="1"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3AA796-38C5-4212-9AD5-5726622EEE2A}" name="Table2" displayName="Table2" ref="A1:N1396" totalsRowShown="0">
  <autoFilter ref="A1:N1396" xr:uid="{EA3AA796-38C5-4212-9AD5-5726622EEE2A}"/>
  <tableColumns count="14">
    <tableColumn id="1" xr3:uid="{C0163D9C-ACCF-422C-9C60-0A66538768AD}" name="product_id" dataDxfId="13"/>
    <tableColumn id="2" xr3:uid="{6B71BC65-283A-429B-9BA2-073D62178194}" name="Product_name" dataDxfId="12"/>
    <tableColumn id="3" xr3:uid="{848E143F-AFFE-443D-89DE-3A11B8CB2A72}" name="category" dataDxfId="11"/>
    <tableColumn id="4" xr3:uid="{F4FDCC16-8733-44BE-BC7B-4E006EE1EA49}" name="discounted_price" dataDxfId="10"/>
    <tableColumn id="13" xr3:uid="{8390C4FC-83BF-4601-AF8B-A4F443BA83B5}" name="Price_Range_Bracket" dataDxfId="0">
      <calculatedColumnFormula>VLOOKUP(Table2[[#This Row],[discounted_price]],$D$1399:$E$1401,2,TRUE)</calculatedColumnFormula>
    </tableColumn>
    <tableColumn id="5" xr3:uid="{9D76E0BA-88AC-4070-9153-2216257D608B}" name="actual_price" dataDxfId="9"/>
    <tableColumn id="6" xr3:uid="{100220FB-3710-4C86-A0E5-4B453536EC76}" name="Average_discount" dataDxfId="8">
      <calculatedColumnFormula>F2-D2</calculatedColumnFormula>
    </tableColumn>
    <tableColumn id="7" xr3:uid="{56431A34-EB6A-4D32-B5C7-D902A2A4A664}" name="Average_discount%" dataDxfId="3">
      <calculatedColumnFormula>G2/F2*100</calculatedColumnFormula>
    </tableColumn>
    <tableColumn id="12" xr3:uid="{350C71D2-4F18-4F21-9AC7-119197E50DD4}" name="&gt;=50% Discount" dataDxfId="1">
      <calculatedColumnFormula>IF(Table2[[#This Row],[discount_percentage]]&gt;=50%,"Yes","No")</calculatedColumnFormula>
    </tableColumn>
    <tableColumn id="8" xr3:uid="{6B320C3D-AA39-4934-9615-2CF59F72E24A}" name="discount_percentage" dataDxfId="2"/>
    <tableColumn id="9" xr3:uid="{796AE8C7-11F5-48DB-973B-F9FDCEF7FB89}" name="rating" dataDxfId="7"/>
    <tableColumn id="10" xr3:uid="{46434B9B-1944-4384-A9C5-C9A8B1F59529}" name="rating_count" dataDxfId="6"/>
    <tableColumn id="15" xr3:uid="{F313454C-AFBF-41EC-AB39-E6DE2835D22E}" name="Potential_Revenue" dataDxfId="5">
      <calculatedColumnFormula>(Table2[[#This Row],[actual_price]]*Table2[[#This Row],[rating_count]])</calculatedColumnFormula>
    </tableColumn>
    <tableColumn id="11" xr3:uid="{8E9E186A-61E5-4718-849F-B1C5B7601CD5}" name="review_content" dataDxfId="4"/>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58AA3-A30A-45CA-9309-72F12F751191}">
  <dimension ref="A3:AC1342"/>
  <sheetViews>
    <sheetView showGridLines="0" topLeftCell="Y1" zoomScale="68" zoomScaleNormal="68" workbookViewId="0">
      <selection activeCell="AE7" sqref="AE7"/>
    </sheetView>
  </sheetViews>
  <sheetFormatPr defaultRowHeight="15.75" x14ac:dyDescent="0.25"/>
  <cols>
    <col min="1" max="1" width="123.625" bestFit="1" customWidth="1"/>
    <col min="2" max="2" width="25.75" bestFit="1" customWidth="1"/>
    <col min="6" max="6" width="123.625" bestFit="1" customWidth="1"/>
    <col min="7" max="7" width="21.375" bestFit="1" customWidth="1"/>
    <col min="10" max="10" width="123.625" bestFit="1" customWidth="1"/>
    <col min="11" max="11" width="21.375" bestFit="1" customWidth="1"/>
    <col min="14" max="14" width="123.625" bestFit="1" customWidth="1"/>
    <col min="15" max="15" width="21.125" bestFit="1" customWidth="1"/>
    <col min="16" max="16" width="22.375" bestFit="1" customWidth="1"/>
    <col min="18" max="18" width="255.625" bestFit="1" customWidth="1"/>
    <col min="19" max="19" width="18.25" bestFit="1" customWidth="1"/>
    <col min="21" max="21" width="13.5" bestFit="1" customWidth="1"/>
    <col min="22" max="22" width="21.375" bestFit="1" customWidth="1"/>
    <col min="24" max="24" width="123.625" bestFit="1" customWidth="1"/>
    <col min="25" max="25" width="23.625" bestFit="1" customWidth="1"/>
    <col min="28" max="28" width="13.5" bestFit="1" customWidth="1"/>
    <col min="29" max="29" width="18.375" bestFit="1" customWidth="1"/>
  </cols>
  <sheetData>
    <row r="3" spans="1:29" x14ac:dyDescent="0.25">
      <c r="A3" s="6" t="s">
        <v>4118</v>
      </c>
      <c r="B3" t="s">
        <v>4120</v>
      </c>
    </row>
    <row r="4" spans="1:29" x14ac:dyDescent="0.25">
      <c r="A4" s="7" t="s">
        <v>2149</v>
      </c>
      <c r="B4">
        <v>1</v>
      </c>
      <c r="F4" s="6" t="s">
        <v>4118</v>
      </c>
      <c r="G4" t="s">
        <v>4121</v>
      </c>
      <c r="J4" s="6" t="s">
        <v>4118</v>
      </c>
      <c r="K4" t="s">
        <v>4124</v>
      </c>
      <c r="N4" s="6" t="s">
        <v>4118</v>
      </c>
      <c r="O4" t="s">
        <v>4127</v>
      </c>
      <c r="P4" t="s">
        <v>4126</v>
      </c>
      <c r="R4" s="6" t="s">
        <v>4118</v>
      </c>
      <c r="S4" t="s">
        <v>4123</v>
      </c>
      <c r="U4" s="6" t="s">
        <v>4118</v>
      </c>
      <c r="V4" t="s">
        <v>4121</v>
      </c>
      <c r="X4" s="6" t="s">
        <v>4118</v>
      </c>
      <c r="Y4" t="s">
        <v>4131</v>
      </c>
      <c r="AB4" s="6" t="s">
        <v>4118</v>
      </c>
      <c r="AC4" t="s">
        <v>4132</v>
      </c>
    </row>
    <row r="5" spans="1:29" x14ac:dyDescent="0.25">
      <c r="A5" s="7" t="s">
        <v>1218</v>
      </c>
      <c r="B5">
        <v>2</v>
      </c>
      <c r="F5" s="7" t="s">
        <v>9</v>
      </c>
      <c r="G5">
        <v>181</v>
      </c>
      <c r="J5" s="7" t="s">
        <v>1851</v>
      </c>
      <c r="K5">
        <v>270563</v>
      </c>
      <c r="N5" s="7" t="s">
        <v>2149</v>
      </c>
      <c r="O5">
        <v>4000</v>
      </c>
      <c r="P5" s="3">
        <v>2339</v>
      </c>
      <c r="R5" s="7" t="s">
        <v>2876</v>
      </c>
      <c r="S5" s="5">
        <v>853945</v>
      </c>
      <c r="U5" s="7">
        <v>4.0999999999999996</v>
      </c>
      <c r="V5">
        <v>233</v>
      </c>
      <c r="X5" s="7" t="s">
        <v>643</v>
      </c>
      <c r="Y5">
        <v>38500723825</v>
      </c>
      <c r="AB5" s="7" t="s">
        <v>4133</v>
      </c>
      <c r="AC5" s="8">
        <v>696</v>
      </c>
    </row>
    <row r="6" spans="1:29" x14ac:dyDescent="0.25">
      <c r="A6" s="7" t="s">
        <v>1623</v>
      </c>
      <c r="B6">
        <v>1</v>
      </c>
      <c r="F6" s="7" t="s">
        <v>633</v>
      </c>
      <c r="G6">
        <v>76</v>
      </c>
      <c r="J6" s="7" t="s">
        <v>1212</v>
      </c>
      <c r="K6">
        <v>95116</v>
      </c>
      <c r="N6" s="7" t="s">
        <v>1218</v>
      </c>
      <c r="O6">
        <v>2699</v>
      </c>
      <c r="P6" s="3">
        <v>443</v>
      </c>
      <c r="R6" s="7" t="s">
        <v>2923</v>
      </c>
      <c r="S6" s="5">
        <v>426973</v>
      </c>
      <c r="U6" s="7">
        <v>4.2</v>
      </c>
      <c r="V6">
        <v>217</v>
      </c>
      <c r="X6" s="7" t="s">
        <v>633</v>
      </c>
      <c r="Y6">
        <v>13274477088</v>
      </c>
      <c r="AB6" s="7" t="s">
        <v>4134</v>
      </c>
      <c r="AC6" s="8">
        <v>699</v>
      </c>
    </row>
    <row r="7" spans="1:29" x14ac:dyDescent="0.25">
      <c r="A7" s="7" t="s">
        <v>1313</v>
      </c>
      <c r="B7">
        <v>2</v>
      </c>
      <c r="F7" s="7" t="s">
        <v>643</v>
      </c>
      <c r="G7">
        <v>68</v>
      </c>
      <c r="J7" s="7" t="s">
        <v>651</v>
      </c>
      <c r="K7">
        <v>90080.583333333328</v>
      </c>
      <c r="N7" s="7" t="s">
        <v>1623</v>
      </c>
      <c r="O7">
        <v>999</v>
      </c>
      <c r="P7" s="3">
        <v>649</v>
      </c>
      <c r="R7" s="7" t="s">
        <v>2907</v>
      </c>
      <c r="S7" s="5">
        <v>426973</v>
      </c>
      <c r="U7" s="7">
        <v>4.3</v>
      </c>
      <c r="V7">
        <v>215</v>
      </c>
      <c r="X7" s="7" t="s">
        <v>661</v>
      </c>
      <c r="Y7">
        <v>7891731253</v>
      </c>
      <c r="AB7" s="7" t="s">
        <v>4119</v>
      </c>
      <c r="AC7" s="8">
        <v>1395</v>
      </c>
    </row>
    <row r="8" spans="1:29" x14ac:dyDescent="0.25">
      <c r="A8" s="7" t="s">
        <v>1507</v>
      </c>
      <c r="B8">
        <v>2</v>
      </c>
      <c r="F8" s="7" t="s">
        <v>41</v>
      </c>
      <c r="G8">
        <v>61</v>
      </c>
      <c r="J8" s="7" t="s">
        <v>32</v>
      </c>
      <c r="K8">
        <v>85588.136363636368</v>
      </c>
      <c r="N8" s="7" t="s">
        <v>1313</v>
      </c>
      <c r="O8">
        <v>1249.5</v>
      </c>
      <c r="P8" s="3">
        <v>1148</v>
      </c>
      <c r="R8" s="7" t="s">
        <v>3183</v>
      </c>
      <c r="S8" s="5">
        <v>385177</v>
      </c>
      <c r="U8" s="7">
        <v>4</v>
      </c>
      <c r="V8">
        <v>168</v>
      </c>
      <c r="X8" s="7" t="s">
        <v>651</v>
      </c>
      <c r="Y8">
        <v>2563637993</v>
      </c>
    </row>
    <row r="9" spans="1:29" x14ac:dyDescent="0.25">
      <c r="A9" s="7" t="s">
        <v>1412</v>
      </c>
      <c r="B9">
        <v>2</v>
      </c>
      <c r="F9" s="7" t="s">
        <v>661</v>
      </c>
      <c r="G9">
        <v>52</v>
      </c>
      <c r="J9" s="7" t="s">
        <v>661</v>
      </c>
      <c r="K9">
        <v>80864.211538461532</v>
      </c>
      <c r="N9" s="7" t="s">
        <v>1507</v>
      </c>
      <c r="O9">
        <v>1399.5</v>
      </c>
      <c r="P9" s="3">
        <v>1498</v>
      </c>
      <c r="R9" s="7" t="s">
        <v>3188</v>
      </c>
      <c r="S9" s="5">
        <v>363713</v>
      </c>
      <c r="U9" s="7">
        <v>3.9</v>
      </c>
      <c r="V9">
        <v>121</v>
      </c>
      <c r="X9" s="7" t="s">
        <v>9</v>
      </c>
      <c r="Y9">
        <v>2526078881.0599999</v>
      </c>
      <c r="AB9" s="7" t="s">
        <v>4135</v>
      </c>
    </row>
    <row r="10" spans="1:29" x14ac:dyDescent="0.25">
      <c r="A10" s="7" t="s">
        <v>758</v>
      </c>
      <c r="B10">
        <v>2</v>
      </c>
      <c r="F10" s="7" t="s">
        <v>101</v>
      </c>
      <c r="G10">
        <v>49</v>
      </c>
      <c r="J10" s="7" t="s">
        <v>1034</v>
      </c>
      <c r="K10">
        <v>77474.399999999994</v>
      </c>
      <c r="N10" s="7" t="s">
        <v>1412</v>
      </c>
      <c r="O10">
        <v>4042.5</v>
      </c>
      <c r="P10" s="3">
        <v>3880</v>
      </c>
      <c r="R10" s="7" t="s">
        <v>3226</v>
      </c>
      <c r="S10" s="5">
        <v>363713</v>
      </c>
      <c r="U10" s="7">
        <v>4.4000000000000004</v>
      </c>
      <c r="V10">
        <v>117</v>
      </c>
      <c r="X10" s="7" t="s">
        <v>1875</v>
      </c>
      <c r="Y10">
        <v>1641979238</v>
      </c>
    </row>
    <row r="11" spans="1:29" x14ac:dyDescent="0.25">
      <c r="A11" s="7" t="s">
        <v>443</v>
      </c>
      <c r="B11">
        <v>1</v>
      </c>
      <c r="F11" s="7" t="s">
        <v>1875</v>
      </c>
      <c r="G11">
        <v>27</v>
      </c>
      <c r="J11" s="7" t="s">
        <v>1116</v>
      </c>
      <c r="K11">
        <v>74123.666666666672</v>
      </c>
      <c r="N11" s="7" t="s">
        <v>758</v>
      </c>
      <c r="O11">
        <v>999</v>
      </c>
      <c r="P11" s="3">
        <v>198</v>
      </c>
      <c r="R11" s="7" t="s">
        <v>3376</v>
      </c>
      <c r="S11" s="5">
        <v>363711</v>
      </c>
      <c r="U11" s="7">
        <v>3.8</v>
      </c>
      <c r="V11">
        <v>85</v>
      </c>
      <c r="X11" s="7" t="s">
        <v>951</v>
      </c>
      <c r="Y11">
        <v>1585622750</v>
      </c>
    </row>
    <row r="12" spans="1:29" x14ac:dyDescent="0.25">
      <c r="A12" s="7" t="s">
        <v>1360</v>
      </c>
      <c r="B12">
        <v>2</v>
      </c>
      <c r="F12" s="7" t="s">
        <v>1872</v>
      </c>
      <c r="G12">
        <v>24</v>
      </c>
      <c r="J12" s="7" t="s">
        <v>1398</v>
      </c>
      <c r="K12">
        <v>69585</v>
      </c>
      <c r="N12" s="7" t="s">
        <v>443</v>
      </c>
      <c r="O12">
        <v>1100</v>
      </c>
      <c r="P12" s="3">
        <v>499</v>
      </c>
      <c r="R12" s="7" t="s">
        <v>3204</v>
      </c>
      <c r="S12" s="5">
        <v>313836</v>
      </c>
      <c r="U12" s="7">
        <v>4.5</v>
      </c>
      <c r="V12">
        <v>70</v>
      </c>
      <c r="X12" s="7" t="s">
        <v>32</v>
      </c>
      <c r="Y12">
        <v>1555623560</v>
      </c>
    </row>
    <row r="13" spans="1:29" x14ac:dyDescent="0.25">
      <c r="A13" s="7" t="s">
        <v>1610</v>
      </c>
      <c r="B13">
        <v>1</v>
      </c>
      <c r="F13" s="7" t="s">
        <v>1037</v>
      </c>
      <c r="G13">
        <v>24</v>
      </c>
      <c r="J13" s="7" t="s">
        <v>951</v>
      </c>
      <c r="K13">
        <v>67858.75</v>
      </c>
      <c r="N13" s="7" t="s">
        <v>1360</v>
      </c>
      <c r="O13">
        <v>599</v>
      </c>
      <c r="P13" s="3">
        <v>525</v>
      </c>
      <c r="R13" s="7" t="s">
        <v>3203</v>
      </c>
      <c r="S13" s="5">
        <v>313836</v>
      </c>
      <c r="U13" s="7">
        <v>3.7</v>
      </c>
      <c r="V13">
        <v>41</v>
      </c>
      <c r="X13" s="7" t="s">
        <v>640</v>
      </c>
      <c r="Y13">
        <v>1551171468</v>
      </c>
    </row>
    <row r="14" spans="1:29" x14ac:dyDescent="0.25">
      <c r="A14" s="7" t="s">
        <v>9</v>
      </c>
      <c r="B14">
        <v>181</v>
      </c>
      <c r="F14" s="7" t="s">
        <v>1879</v>
      </c>
      <c r="G14">
        <v>23</v>
      </c>
      <c r="J14" s="7" t="s">
        <v>656</v>
      </c>
      <c r="K14">
        <v>61139.888888888891</v>
      </c>
      <c r="N14" s="7" t="s">
        <v>1610</v>
      </c>
      <c r="O14">
        <v>999</v>
      </c>
      <c r="P14" s="3">
        <v>349</v>
      </c>
      <c r="R14" s="7" t="s">
        <v>3361</v>
      </c>
      <c r="S14" s="5">
        <v>313832</v>
      </c>
      <c r="U14" s="7">
        <v>3.6</v>
      </c>
      <c r="V14">
        <v>34</v>
      </c>
      <c r="X14" s="7" t="s">
        <v>1095</v>
      </c>
      <c r="Y14">
        <v>1350091477</v>
      </c>
    </row>
    <row r="15" spans="1:29" x14ac:dyDescent="0.25">
      <c r="A15" s="7" t="s">
        <v>1149</v>
      </c>
      <c r="B15">
        <v>3</v>
      </c>
      <c r="F15" s="7" t="s">
        <v>1843</v>
      </c>
      <c r="G15">
        <v>22</v>
      </c>
      <c r="J15" s="7" t="s">
        <v>640</v>
      </c>
      <c r="K15">
        <v>60921.090909090912</v>
      </c>
      <c r="N15" s="7" t="s">
        <v>9</v>
      </c>
      <c r="O15">
        <v>920.59292817679557</v>
      </c>
      <c r="P15" s="3">
        <v>66016.989999999991</v>
      </c>
      <c r="R15" s="7" t="s">
        <v>3282</v>
      </c>
      <c r="S15" s="5">
        <v>313832</v>
      </c>
      <c r="U15" s="7">
        <v>3.5</v>
      </c>
      <c r="V15">
        <v>26</v>
      </c>
      <c r="X15" s="7" t="s">
        <v>1678</v>
      </c>
      <c r="Y15">
        <v>1324736000</v>
      </c>
    </row>
    <row r="16" spans="1:29" x14ac:dyDescent="0.25">
      <c r="A16" s="7" t="s">
        <v>1809</v>
      </c>
      <c r="B16">
        <v>1</v>
      </c>
      <c r="F16" s="7" t="s">
        <v>32</v>
      </c>
      <c r="G16">
        <v>22</v>
      </c>
      <c r="J16" s="7" t="s">
        <v>25</v>
      </c>
      <c r="K16">
        <v>47998.214285714283</v>
      </c>
      <c r="N16" s="7" t="s">
        <v>1149</v>
      </c>
      <c r="O16">
        <v>665.66666666666663</v>
      </c>
      <c r="P16" s="3">
        <v>895</v>
      </c>
      <c r="R16" s="7" t="s">
        <v>3223</v>
      </c>
      <c r="S16" s="5">
        <v>280071</v>
      </c>
      <c r="U16" s="7">
        <v>4.5999999999999996</v>
      </c>
      <c r="V16">
        <v>16</v>
      </c>
      <c r="X16" s="7" t="s">
        <v>2187</v>
      </c>
      <c r="Y16">
        <v>1208314068</v>
      </c>
    </row>
    <row r="17" spans="1:25" x14ac:dyDescent="0.25">
      <c r="A17" s="7" t="s">
        <v>1040</v>
      </c>
      <c r="B17">
        <v>11</v>
      </c>
      <c r="F17" s="7" t="s">
        <v>1840</v>
      </c>
      <c r="G17">
        <v>20</v>
      </c>
      <c r="J17" s="7" t="s">
        <v>1075</v>
      </c>
      <c r="K17">
        <v>44441</v>
      </c>
      <c r="N17" s="7" t="s">
        <v>1809</v>
      </c>
      <c r="O17">
        <v>799</v>
      </c>
      <c r="P17" s="3">
        <v>199</v>
      </c>
      <c r="R17" s="7" t="s">
        <v>3504</v>
      </c>
      <c r="S17" s="5">
        <v>273189</v>
      </c>
      <c r="U17" s="7">
        <v>3.3</v>
      </c>
      <c r="V17">
        <v>15</v>
      </c>
      <c r="X17" s="7" t="s">
        <v>1034</v>
      </c>
      <c r="Y17">
        <v>1075113650</v>
      </c>
    </row>
    <row r="18" spans="1:25" x14ac:dyDescent="0.25">
      <c r="A18" s="7" t="s">
        <v>1127</v>
      </c>
      <c r="B18">
        <v>2</v>
      </c>
      <c r="F18" s="7" t="s">
        <v>1837</v>
      </c>
      <c r="G18">
        <v>20</v>
      </c>
      <c r="J18" s="7" t="s">
        <v>1678</v>
      </c>
      <c r="K18">
        <v>41398</v>
      </c>
      <c r="N18" s="7" t="s">
        <v>1040</v>
      </c>
      <c r="O18">
        <v>1320.8181818181818</v>
      </c>
      <c r="P18" s="3">
        <v>6268</v>
      </c>
      <c r="R18" s="7" t="s">
        <v>3715</v>
      </c>
      <c r="S18" s="5">
        <v>270563</v>
      </c>
      <c r="U18" s="7">
        <v>3.4</v>
      </c>
      <c r="V18">
        <v>10</v>
      </c>
      <c r="X18" s="7" t="s">
        <v>25</v>
      </c>
      <c r="Y18">
        <v>941064468</v>
      </c>
    </row>
    <row r="19" spans="1:25" x14ac:dyDescent="0.25">
      <c r="A19" s="7" t="s">
        <v>1146</v>
      </c>
      <c r="B19">
        <v>8</v>
      </c>
      <c r="F19" s="7" t="s">
        <v>1834</v>
      </c>
      <c r="G19">
        <v>19</v>
      </c>
      <c r="J19" s="7" t="s">
        <v>1514</v>
      </c>
      <c r="K19">
        <v>40895</v>
      </c>
      <c r="N19" s="7" t="s">
        <v>1127</v>
      </c>
      <c r="O19">
        <v>649</v>
      </c>
      <c r="P19" s="3">
        <v>154</v>
      </c>
      <c r="R19" s="7" t="s">
        <v>3378</v>
      </c>
      <c r="S19" s="5">
        <v>253105</v>
      </c>
      <c r="U19" s="7">
        <v>4.7</v>
      </c>
      <c r="V19">
        <v>6</v>
      </c>
      <c r="X19" s="7" t="s">
        <v>656</v>
      </c>
      <c r="Y19">
        <v>931328677</v>
      </c>
    </row>
    <row r="20" spans="1:25" x14ac:dyDescent="0.25">
      <c r="A20" s="7" t="s">
        <v>1091</v>
      </c>
      <c r="B20">
        <v>10</v>
      </c>
      <c r="F20" s="7" t="s">
        <v>1869</v>
      </c>
      <c r="G20">
        <v>19</v>
      </c>
      <c r="J20" s="7" t="s">
        <v>259</v>
      </c>
      <c r="K20">
        <v>36917</v>
      </c>
      <c r="N20" s="7" t="s">
        <v>1146</v>
      </c>
      <c r="O20">
        <v>959.875</v>
      </c>
      <c r="P20" s="3">
        <v>2949</v>
      </c>
      <c r="R20" s="7" t="s">
        <v>2901</v>
      </c>
      <c r="S20" s="5">
        <v>215373</v>
      </c>
      <c r="U20" s="7">
        <v>3.1</v>
      </c>
      <c r="V20">
        <v>4</v>
      </c>
      <c r="X20" s="7" t="s">
        <v>1164</v>
      </c>
      <c r="Y20">
        <v>788933678</v>
      </c>
    </row>
    <row r="21" spans="1:25" x14ac:dyDescent="0.25">
      <c r="A21" s="7" t="s">
        <v>1069</v>
      </c>
      <c r="B21">
        <v>5</v>
      </c>
      <c r="F21" s="7" t="s">
        <v>683</v>
      </c>
      <c r="G21">
        <v>16</v>
      </c>
      <c r="J21" s="7" t="s">
        <v>643</v>
      </c>
      <c r="K21">
        <v>36665.720588235294</v>
      </c>
      <c r="N21" s="7" t="s">
        <v>1091</v>
      </c>
      <c r="O21">
        <v>1777.6</v>
      </c>
      <c r="P21" s="3">
        <v>11887</v>
      </c>
      <c r="R21" s="7" t="s">
        <v>3591</v>
      </c>
      <c r="S21" s="5">
        <v>205052</v>
      </c>
      <c r="U21" s="7">
        <v>4.8</v>
      </c>
      <c r="V21">
        <v>3</v>
      </c>
      <c r="X21" s="7" t="s">
        <v>1891</v>
      </c>
      <c r="Y21">
        <v>770004136</v>
      </c>
    </row>
    <row r="22" spans="1:25" x14ac:dyDescent="0.25">
      <c r="A22" s="7" t="s">
        <v>1037</v>
      </c>
      <c r="B22">
        <v>24</v>
      </c>
      <c r="F22" s="7" t="s">
        <v>25</v>
      </c>
      <c r="G22">
        <v>14</v>
      </c>
      <c r="J22" s="7" t="s">
        <v>1095</v>
      </c>
      <c r="K22">
        <v>35518.666666666664</v>
      </c>
      <c r="N22" s="7" t="s">
        <v>1069</v>
      </c>
      <c r="O22">
        <v>1857.4</v>
      </c>
      <c r="P22" s="3">
        <v>6412</v>
      </c>
      <c r="R22" s="7" t="s">
        <v>3335</v>
      </c>
      <c r="S22" s="5">
        <v>194349</v>
      </c>
      <c r="U22" s="7">
        <v>3</v>
      </c>
      <c r="V22">
        <v>3</v>
      </c>
      <c r="X22" s="7" t="s">
        <v>1116</v>
      </c>
      <c r="Y22">
        <v>722158329</v>
      </c>
    </row>
    <row r="23" spans="1:25" x14ac:dyDescent="0.25">
      <c r="A23" s="7" t="s">
        <v>1427</v>
      </c>
      <c r="B23">
        <v>1</v>
      </c>
      <c r="F23" s="7" t="s">
        <v>1044</v>
      </c>
      <c r="G23">
        <v>14</v>
      </c>
      <c r="J23" s="7" t="s">
        <v>1164</v>
      </c>
      <c r="K23">
        <v>34644.555555555555</v>
      </c>
      <c r="N23" s="7" t="s">
        <v>1037</v>
      </c>
      <c r="O23">
        <v>1055.7916666666667</v>
      </c>
      <c r="P23" s="3">
        <v>14624</v>
      </c>
      <c r="R23" s="7" t="s">
        <v>3287</v>
      </c>
      <c r="S23" s="5">
        <v>192589</v>
      </c>
      <c r="U23" s="7">
        <v>3.2</v>
      </c>
      <c r="V23">
        <v>2</v>
      </c>
      <c r="X23" s="7" t="s">
        <v>1860</v>
      </c>
      <c r="Y23">
        <v>676608592</v>
      </c>
    </row>
    <row r="24" spans="1:25" x14ac:dyDescent="0.25">
      <c r="A24" s="7" t="s">
        <v>1326</v>
      </c>
      <c r="B24">
        <v>6</v>
      </c>
      <c r="F24" s="7" t="s">
        <v>1888</v>
      </c>
      <c r="G24">
        <v>13</v>
      </c>
      <c r="J24" s="7" t="s">
        <v>1167</v>
      </c>
      <c r="K24">
        <v>34120.5</v>
      </c>
      <c r="N24" s="7" t="s">
        <v>1427</v>
      </c>
      <c r="O24">
        <v>2490</v>
      </c>
      <c r="P24" s="3">
        <v>1399</v>
      </c>
      <c r="R24" s="7" t="s">
        <v>3470</v>
      </c>
      <c r="S24" s="5">
        <v>189104</v>
      </c>
      <c r="U24" s="7">
        <v>5</v>
      </c>
      <c r="V24">
        <v>2</v>
      </c>
      <c r="X24" s="7" t="s">
        <v>1263</v>
      </c>
      <c r="Y24">
        <v>640186732</v>
      </c>
    </row>
    <row r="25" spans="1:25" x14ac:dyDescent="0.25">
      <c r="A25" s="7" t="s">
        <v>957</v>
      </c>
      <c r="B25">
        <v>2</v>
      </c>
      <c r="F25" s="7" t="s">
        <v>1917</v>
      </c>
      <c r="G25">
        <v>13</v>
      </c>
      <c r="J25" s="7" t="s">
        <v>1447</v>
      </c>
      <c r="K25">
        <v>32823</v>
      </c>
      <c r="N25" s="7" t="s">
        <v>1326</v>
      </c>
      <c r="O25">
        <v>1015.6666666666666</v>
      </c>
      <c r="P25" s="3">
        <v>2164</v>
      </c>
      <c r="R25" s="7" t="s">
        <v>2867</v>
      </c>
      <c r="S25" s="5">
        <v>188727</v>
      </c>
      <c r="U25" s="7">
        <v>2.8</v>
      </c>
      <c r="V25">
        <v>2</v>
      </c>
      <c r="X25" s="7" t="s">
        <v>1879</v>
      </c>
      <c r="Y25">
        <v>602542560</v>
      </c>
    </row>
    <row r="26" spans="1:25" x14ac:dyDescent="0.25">
      <c r="A26" s="7" t="s">
        <v>1418</v>
      </c>
      <c r="B26">
        <v>2</v>
      </c>
      <c r="F26" s="7" t="s">
        <v>1920</v>
      </c>
      <c r="G26">
        <v>12</v>
      </c>
      <c r="J26" s="7" t="s">
        <v>1179</v>
      </c>
      <c r="K26">
        <v>30878</v>
      </c>
      <c r="N26" s="7" t="s">
        <v>957</v>
      </c>
      <c r="O26">
        <v>224</v>
      </c>
      <c r="P26" s="3">
        <v>218</v>
      </c>
      <c r="R26" s="7" t="s">
        <v>2875</v>
      </c>
      <c r="S26" s="5">
        <v>188727</v>
      </c>
      <c r="U26" s="7">
        <v>2.6</v>
      </c>
      <c r="V26">
        <v>1</v>
      </c>
      <c r="X26" s="7" t="s">
        <v>1179</v>
      </c>
      <c r="Y26">
        <v>490574426</v>
      </c>
    </row>
    <row r="27" spans="1:25" x14ac:dyDescent="0.25">
      <c r="A27" s="7" t="s">
        <v>1044</v>
      </c>
      <c r="B27">
        <v>14</v>
      </c>
      <c r="F27" s="7" t="s">
        <v>651</v>
      </c>
      <c r="G27">
        <v>12</v>
      </c>
      <c r="J27" s="7" t="s">
        <v>1263</v>
      </c>
      <c r="K27">
        <v>29769.599999999999</v>
      </c>
      <c r="N27" s="7" t="s">
        <v>1418</v>
      </c>
      <c r="O27">
        <v>1499</v>
      </c>
      <c r="P27" s="3">
        <v>1598</v>
      </c>
      <c r="R27" s="7" t="s">
        <v>3381</v>
      </c>
      <c r="S27" s="5">
        <v>180998</v>
      </c>
      <c r="U27" s="7">
        <v>2.2999999999999998</v>
      </c>
      <c r="V27">
        <v>1</v>
      </c>
      <c r="X27" s="7" t="s">
        <v>1834</v>
      </c>
      <c r="Y27">
        <v>482835840</v>
      </c>
    </row>
    <row r="28" spans="1:25" x14ac:dyDescent="0.25">
      <c r="A28" s="7" t="s">
        <v>1484</v>
      </c>
      <c r="B28">
        <v>5</v>
      </c>
      <c r="F28" s="7" t="s">
        <v>2187</v>
      </c>
      <c r="G28">
        <v>12</v>
      </c>
      <c r="J28" s="7" t="s">
        <v>1373</v>
      </c>
      <c r="K28">
        <v>26194</v>
      </c>
      <c r="N28" s="7" t="s">
        <v>1044</v>
      </c>
      <c r="O28">
        <v>1945.4285714285713</v>
      </c>
      <c r="P28" s="3">
        <v>9416</v>
      </c>
      <c r="R28" s="7" t="s">
        <v>2992</v>
      </c>
      <c r="S28" s="5">
        <v>179692</v>
      </c>
      <c r="U28" s="7" t="s">
        <v>2421</v>
      </c>
      <c r="V28">
        <v>1</v>
      </c>
      <c r="X28" s="7" t="s">
        <v>2478</v>
      </c>
      <c r="Y28">
        <v>393427664</v>
      </c>
    </row>
    <row r="29" spans="1:25" x14ac:dyDescent="0.25">
      <c r="A29" s="7" t="s">
        <v>1049</v>
      </c>
      <c r="B29">
        <v>3</v>
      </c>
      <c r="F29" s="7" t="s">
        <v>1891</v>
      </c>
      <c r="G29">
        <v>12</v>
      </c>
      <c r="J29" s="7" t="s">
        <v>1430</v>
      </c>
      <c r="K29">
        <v>25607</v>
      </c>
      <c r="N29" s="7" t="s">
        <v>1484</v>
      </c>
      <c r="O29">
        <v>1868</v>
      </c>
      <c r="P29" s="3">
        <v>4046</v>
      </c>
      <c r="R29" s="7" t="s">
        <v>2872</v>
      </c>
      <c r="S29" s="5">
        <v>179691</v>
      </c>
      <c r="U29" s="7">
        <v>2.9</v>
      </c>
      <c r="V29">
        <v>1</v>
      </c>
      <c r="X29" s="7" t="s">
        <v>2016</v>
      </c>
      <c r="Y29">
        <v>388473708</v>
      </c>
    </row>
    <row r="30" spans="1:25" x14ac:dyDescent="0.25">
      <c r="A30" s="7" t="s">
        <v>1285</v>
      </c>
      <c r="B30">
        <v>3</v>
      </c>
      <c r="F30" s="7" t="s">
        <v>1929</v>
      </c>
      <c r="G30">
        <v>12</v>
      </c>
      <c r="J30" s="7" t="s">
        <v>443</v>
      </c>
      <c r="K30">
        <v>25177</v>
      </c>
      <c r="N30" s="7" t="s">
        <v>1049</v>
      </c>
      <c r="O30">
        <v>1665.6666666666667</v>
      </c>
      <c r="P30" s="3">
        <v>1247</v>
      </c>
      <c r="R30" s="7" t="s">
        <v>2914</v>
      </c>
      <c r="S30" s="5">
        <v>179691</v>
      </c>
      <c r="U30" s="7">
        <v>2</v>
      </c>
      <c r="V30">
        <v>1</v>
      </c>
      <c r="X30" s="7" t="s">
        <v>1037</v>
      </c>
      <c r="Y30">
        <v>384292909</v>
      </c>
    </row>
    <row r="31" spans="1:25" x14ac:dyDescent="0.25">
      <c r="A31" s="7" t="s">
        <v>1626</v>
      </c>
      <c r="B31">
        <v>3</v>
      </c>
      <c r="F31" s="7" t="s">
        <v>1040</v>
      </c>
      <c r="G31">
        <v>11</v>
      </c>
      <c r="J31" s="7" t="s">
        <v>1258</v>
      </c>
      <c r="K31">
        <v>24432</v>
      </c>
      <c r="N31" s="7" t="s">
        <v>1285</v>
      </c>
      <c r="O31">
        <v>2013</v>
      </c>
      <c r="P31" s="3">
        <v>2697</v>
      </c>
      <c r="R31" s="7" t="s">
        <v>3192</v>
      </c>
      <c r="S31" s="5">
        <v>178912</v>
      </c>
      <c r="U31" s="7" t="s">
        <v>4119</v>
      </c>
      <c r="V31">
        <v>1395</v>
      </c>
      <c r="X31" s="7" t="s">
        <v>2183</v>
      </c>
      <c r="Y31">
        <v>380063000</v>
      </c>
    </row>
    <row r="32" spans="1:25" x14ac:dyDescent="0.25">
      <c r="A32" s="7" t="s">
        <v>1140</v>
      </c>
      <c r="B32">
        <v>6</v>
      </c>
      <c r="F32" s="7" t="s">
        <v>1959</v>
      </c>
      <c r="G32">
        <v>11</v>
      </c>
      <c r="J32" s="7" t="s">
        <v>680</v>
      </c>
      <c r="K32">
        <v>22893</v>
      </c>
      <c r="N32" s="7" t="s">
        <v>1626</v>
      </c>
      <c r="O32">
        <v>2932.6666666666665</v>
      </c>
      <c r="P32" s="3">
        <v>5317</v>
      </c>
      <c r="R32" s="7" t="s">
        <v>3173</v>
      </c>
      <c r="S32" s="5">
        <v>178912</v>
      </c>
      <c r="X32" s="7" t="s">
        <v>1929</v>
      </c>
      <c r="Y32">
        <v>373214961</v>
      </c>
    </row>
    <row r="33" spans="1:25" x14ac:dyDescent="0.25">
      <c r="A33" s="7" t="s">
        <v>1671</v>
      </c>
      <c r="B33">
        <v>3</v>
      </c>
      <c r="F33" s="7" t="s">
        <v>640</v>
      </c>
      <c r="G33">
        <v>11</v>
      </c>
      <c r="J33" s="7" t="s">
        <v>1683</v>
      </c>
      <c r="K33">
        <v>22420</v>
      </c>
      <c r="N33" s="7" t="s">
        <v>1140</v>
      </c>
      <c r="O33">
        <v>1622.8333333333333</v>
      </c>
      <c r="P33" s="3">
        <v>5662</v>
      </c>
      <c r="R33" s="7" t="s">
        <v>3257</v>
      </c>
      <c r="S33" s="5">
        <v>178912</v>
      </c>
      <c r="X33" s="7" t="s">
        <v>2009</v>
      </c>
      <c r="Y33">
        <v>371016646</v>
      </c>
    </row>
    <row r="34" spans="1:25" x14ac:dyDescent="0.25">
      <c r="A34" s="7" t="s">
        <v>1517</v>
      </c>
      <c r="B34">
        <v>2</v>
      </c>
      <c r="F34" s="7" t="s">
        <v>2087</v>
      </c>
      <c r="G34">
        <v>11</v>
      </c>
      <c r="J34" s="7" t="s">
        <v>633</v>
      </c>
      <c r="K34">
        <v>21637.842105263157</v>
      </c>
      <c r="N34" s="7" t="s">
        <v>1671</v>
      </c>
      <c r="O34">
        <v>3432.3333333333335</v>
      </c>
      <c r="P34" s="3">
        <v>3938</v>
      </c>
      <c r="R34" s="7" t="s">
        <v>3038</v>
      </c>
      <c r="S34" s="5">
        <v>178817</v>
      </c>
      <c r="X34" s="7" t="s">
        <v>2154</v>
      </c>
      <c r="Y34">
        <v>332857699</v>
      </c>
    </row>
    <row r="35" spans="1:25" x14ac:dyDescent="0.25">
      <c r="A35" s="7" t="s">
        <v>1282</v>
      </c>
      <c r="B35">
        <v>5</v>
      </c>
      <c r="F35" s="7" t="s">
        <v>1951</v>
      </c>
      <c r="G35">
        <v>11</v>
      </c>
      <c r="J35" s="7" t="s">
        <v>1285</v>
      </c>
      <c r="K35">
        <v>21552.666666666668</v>
      </c>
      <c r="N35" s="7" t="s">
        <v>1517</v>
      </c>
      <c r="O35">
        <v>1999</v>
      </c>
      <c r="P35" s="3">
        <v>1098</v>
      </c>
      <c r="R35" s="7" t="s">
        <v>3254</v>
      </c>
      <c r="S35" s="5">
        <v>161679</v>
      </c>
      <c r="X35" s="7" t="s">
        <v>1447</v>
      </c>
      <c r="Y35">
        <v>315525000</v>
      </c>
    </row>
    <row r="36" spans="1:25" x14ac:dyDescent="0.25">
      <c r="A36" s="7" t="s">
        <v>1430</v>
      </c>
      <c r="B36">
        <v>1</v>
      </c>
      <c r="F36" s="7" t="s">
        <v>2009</v>
      </c>
      <c r="G36">
        <v>11</v>
      </c>
      <c r="J36" s="7" t="s">
        <v>294</v>
      </c>
      <c r="K36">
        <v>21203.666666666668</v>
      </c>
      <c r="N36" s="7" t="s">
        <v>1282</v>
      </c>
      <c r="O36">
        <v>1519</v>
      </c>
      <c r="P36" s="3">
        <v>2790</v>
      </c>
      <c r="R36" s="7" t="s">
        <v>3412</v>
      </c>
      <c r="S36" s="5">
        <v>161677</v>
      </c>
      <c r="X36" s="7" t="s">
        <v>1167</v>
      </c>
      <c r="Y36">
        <v>308514259</v>
      </c>
    </row>
    <row r="37" spans="1:25" x14ac:dyDescent="0.25">
      <c r="A37" s="7" t="s">
        <v>1376</v>
      </c>
      <c r="B37">
        <v>1</v>
      </c>
      <c r="F37" s="7" t="s">
        <v>753</v>
      </c>
      <c r="G37">
        <v>10</v>
      </c>
      <c r="J37" s="7" t="s">
        <v>1069</v>
      </c>
      <c r="K37">
        <v>20878.8</v>
      </c>
      <c r="N37" s="7" t="s">
        <v>1430</v>
      </c>
      <c r="O37">
        <v>499</v>
      </c>
      <c r="P37" s="3">
        <v>149</v>
      </c>
      <c r="R37" s="7" t="s">
        <v>3456</v>
      </c>
      <c r="S37" s="5">
        <v>156638</v>
      </c>
      <c r="X37" s="7" t="s">
        <v>1872</v>
      </c>
      <c r="Y37">
        <v>290256625</v>
      </c>
    </row>
    <row r="38" spans="1:25" x14ac:dyDescent="0.25">
      <c r="A38" s="7" t="s">
        <v>1247</v>
      </c>
      <c r="B38">
        <v>5</v>
      </c>
      <c r="F38" s="7" t="s">
        <v>1034</v>
      </c>
      <c r="G38">
        <v>10</v>
      </c>
      <c r="J38" s="7" t="s">
        <v>1740</v>
      </c>
      <c r="K38">
        <v>20668</v>
      </c>
      <c r="N38" s="7" t="s">
        <v>1376</v>
      </c>
      <c r="O38">
        <v>4100</v>
      </c>
      <c r="P38" s="3">
        <v>3299</v>
      </c>
      <c r="R38" s="7" t="s">
        <v>3383</v>
      </c>
      <c r="S38" s="5">
        <v>141841</v>
      </c>
      <c r="X38" s="7" t="s">
        <v>1091</v>
      </c>
      <c r="Y38">
        <v>288055579</v>
      </c>
    </row>
    <row r="39" spans="1:25" x14ac:dyDescent="0.25">
      <c r="A39" s="7" t="s">
        <v>1305</v>
      </c>
      <c r="B39">
        <v>5</v>
      </c>
      <c r="F39" s="7" t="s">
        <v>1846</v>
      </c>
      <c r="G39">
        <v>10</v>
      </c>
      <c r="J39" s="7" t="s">
        <v>1105</v>
      </c>
      <c r="K39">
        <v>18956</v>
      </c>
      <c r="N39" s="7" t="s">
        <v>1247</v>
      </c>
      <c r="O39">
        <v>247</v>
      </c>
      <c r="P39" s="3">
        <v>524</v>
      </c>
      <c r="R39" s="7" t="s">
        <v>3239</v>
      </c>
      <c r="S39" s="5">
        <v>140036</v>
      </c>
      <c r="X39" s="7" t="s">
        <v>2583</v>
      </c>
      <c r="Y39">
        <v>245523690</v>
      </c>
    </row>
    <row r="40" spans="1:25" x14ac:dyDescent="0.25">
      <c r="A40" s="7" t="s">
        <v>1544</v>
      </c>
      <c r="B40">
        <v>1</v>
      </c>
      <c r="F40" s="7" t="s">
        <v>1860</v>
      </c>
      <c r="G40">
        <v>10</v>
      </c>
      <c r="J40" s="7" t="s">
        <v>418</v>
      </c>
      <c r="K40">
        <v>18872</v>
      </c>
      <c r="N40" s="7" t="s">
        <v>1305</v>
      </c>
      <c r="O40">
        <v>945</v>
      </c>
      <c r="P40" s="3">
        <v>2765</v>
      </c>
      <c r="R40" s="7" t="s">
        <v>3221</v>
      </c>
      <c r="S40" s="5">
        <v>139241</v>
      </c>
      <c r="X40" s="7" t="s">
        <v>1044</v>
      </c>
      <c r="Y40">
        <v>235523473</v>
      </c>
    </row>
    <row r="41" spans="1:25" x14ac:dyDescent="0.25">
      <c r="A41" s="7" t="s">
        <v>1447</v>
      </c>
      <c r="B41">
        <v>3</v>
      </c>
      <c r="F41" s="7" t="s">
        <v>1091</v>
      </c>
      <c r="G41">
        <v>10</v>
      </c>
      <c r="J41" s="7" t="s">
        <v>1323</v>
      </c>
      <c r="K41">
        <v>18620</v>
      </c>
      <c r="N41" s="7" t="s">
        <v>1544</v>
      </c>
      <c r="O41">
        <v>999</v>
      </c>
      <c r="P41" s="3">
        <v>199</v>
      </c>
      <c r="R41" s="7" t="s">
        <v>3377</v>
      </c>
      <c r="S41" s="5">
        <v>136954</v>
      </c>
      <c r="X41" s="7" t="s">
        <v>112</v>
      </c>
      <c r="Y41">
        <v>204756305</v>
      </c>
    </row>
    <row r="42" spans="1:25" x14ac:dyDescent="0.25">
      <c r="A42" s="7" t="s">
        <v>1373</v>
      </c>
      <c r="B42">
        <v>1</v>
      </c>
      <c r="F42" s="7" t="s">
        <v>1164</v>
      </c>
      <c r="G42">
        <v>9</v>
      </c>
      <c r="J42" s="7" t="s">
        <v>1207</v>
      </c>
      <c r="K42">
        <v>17619.666666666668</v>
      </c>
      <c r="N42" s="7" t="s">
        <v>1447</v>
      </c>
      <c r="O42">
        <v>4400</v>
      </c>
      <c r="P42" s="3">
        <v>6831</v>
      </c>
      <c r="R42" s="7" t="s">
        <v>3264</v>
      </c>
      <c r="S42" s="5">
        <v>135901</v>
      </c>
      <c r="X42" s="7" t="s">
        <v>1069</v>
      </c>
      <c r="Y42">
        <v>193272950</v>
      </c>
    </row>
    <row r="43" spans="1:25" x14ac:dyDescent="0.25">
      <c r="A43" s="7" t="s">
        <v>1095</v>
      </c>
      <c r="B43">
        <v>6</v>
      </c>
      <c r="F43" s="7" t="s">
        <v>656</v>
      </c>
      <c r="G43">
        <v>9</v>
      </c>
      <c r="J43" s="7" t="s">
        <v>1418</v>
      </c>
      <c r="K43">
        <v>17521</v>
      </c>
      <c r="N43" s="7" t="s">
        <v>1373</v>
      </c>
      <c r="O43">
        <v>3500</v>
      </c>
      <c r="P43" s="3">
        <v>1792</v>
      </c>
      <c r="R43" s="7" t="s">
        <v>3179</v>
      </c>
      <c r="S43" s="5">
        <v>134521</v>
      </c>
      <c r="X43" s="7" t="s">
        <v>833</v>
      </c>
      <c r="Y43">
        <v>183909998</v>
      </c>
    </row>
    <row r="44" spans="1:25" x14ac:dyDescent="0.25">
      <c r="A44" s="7" t="s">
        <v>1329</v>
      </c>
      <c r="B44">
        <v>1</v>
      </c>
      <c r="F44" s="7" t="s">
        <v>1907</v>
      </c>
      <c r="G44">
        <v>9</v>
      </c>
      <c r="J44" s="7" t="s">
        <v>1834</v>
      </c>
      <c r="K44">
        <v>16997.78947368421</v>
      </c>
      <c r="N44" s="7" t="s">
        <v>1095</v>
      </c>
      <c r="O44">
        <v>4642.666666666667</v>
      </c>
      <c r="P44" s="3">
        <v>21101</v>
      </c>
      <c r="R44" s="7" t="s">
        <v>3258</v>
      </c>
      <c r="S44" s="5">
        <v>128311</v>
      </c>
      <c r="X44" s="7" t="s">
        <v>1323</v>
      </c>
      <c r="Y44">
        <v>183148041</v>
      </c>
    </row>
    <row r="45" spans="1:25" x14ac:dyDescent="0.25">
      <c r="A45" s="7" t="s">
        <v>1678</v>
      </c>
      <c r="B45">
        <v>1</v>
      </c>
      <c r="F45" s="7" t="s">
        <v>951</v>
      </c>
      <c r="G45">
        <v>8</v>
      </c>
      <c r="J45" s="7" t="s">
        <v>1037</v>
      </c>
      <c r="K45">
        <v>16970.375</v>
      </c>
      <c r="N45" s="7" t="s">
        <v>1329</v>
      </c>
      <c r="O45">
        <v>999</v>
      </c>
      <c r="P45" s="3">
        <v>549</v>
      </c>
      <c r="R45" s="7" t="s">
        <v>3265</v>
      </c>
      <c r="S45" s="5">
        <v>128311</v>
      </c>
      <c r="X45" s="7" t="s">
        <v>1564</v>
      </c>
      <c r="Y45">
        <v>176327270.51999998</v>
      </c>
    </row>
    <row r="46" spans="1:25" x14ac:dyDescent="0.25">
      <c r="A46" s="7" t="s">
        <v>1034</v>
      </c>
      <c r="B46">
        <v>10</v>
      </c>
      <c r="F46" s="7" t="s">
        <v>1937</v>
      </c>
      <c r="G46">
        <v>8</v>
      </c>
      <c r="J46" s="7" t="s">
        <v>1860</v>
      </c>
      <c r="K46">
        <v>16916.7</v>
      </c>
      <c r="N46" s="7" t="s">
        <v>1678</v>
      </c>
      <c r="O46">
        <v>32000</v>
      </c>
      <c r="P46" s="3">
        <v>10389</v>
      </c>
      <c r="R46" s="7" t="s">
        <v>3181</v>
      </c>
      <c r="S46" s="5">
        <v>128311</v>
      </c>
      <c r="X46" s="7" t="s">
        <v>2223</v>
      </c>
      <c r="Y46">
        <v>174409868</v>
      </c>
    </row>
    <row r="47" spans="1:25" x14ac:dyDescent="0.25">
      <c r="A47" s="7" t="s">
        <v>1823</v>
      </c>
      <c r="B47">
        <v>1</v>
      </c>
      <c r="F47" s="7" t="s">
        <v>1146</v>
      </c>
      <c r="G47">
        <v>8</v>
      </c>
      <c r="J47" s="7" t="s">
        <v>1091</v>
      </c>
      <c r="K47">
        <v>16199.1</v>
      </c>
      <c r="N47" s="7" t="s">
        <v>1034</v>
      </c>
      <c r="O47">
        <v>1660</v>
      </c>
      <c r="P47" s="3">
        <v>6686</v>
      </c>
      <c r="R47" s="7" t="s">
        <v>3237</v>
      </c>
      <c r="S47" s="5">
        <v>128311</v>
      </c>
      <c r="X47" s="7" t="s">
        <v>1920</v>
      </c>
      <c r="Y47">
        <v>171517814</v>
      </c>
    </row>
    <row r="48" spans="1:25" x14ac:dyDescent="0.25">
      <c r="A48" s="7" t="s">
        <v>1244</v>
      </c>
      <c r="B48">
        <v>2</v>
      </c>
      <c r="F48" s="7" t="s">
        <v>1986</v>
      </c>
      <c r="G48">
        <v>8</v>
      </c>
      <c r="J48" s="7" t="s">
        <v>2016</v>
      </c>
      <c r="K48">
        <v>16012.75</v>
      </c>
      <c r="N48" s="7" t="s">
        <v>1823</v>
      </c>
      <c r="O48">
        <v>59890</v>
      </c>
      <c r="P48" s="3">
        <v>37247</v>
      </c>
      <c r="R48" s="7" t="s">
        <v>3709</v>
      </c>
      <c r="S48" s="5">
        <v>123365</v>
      </c>
      <c r="X48" s="7" t="s">
        <v>1914</v>
      </c>
      <c r="Y48">
        <v>169846351</v>
      </c>
    </row>
    <row r="49" spans="1:25" x14ac:dyDescent="0.25">
      <c r="A49" s="7" t="s">
        <v>1161</v>
      </c>
      <c r="B49">
        <v>1</v>
      </c>
      <c r="F49" s="7" t="s">
        <v>1078</v>
      </c>
      <c r="G49">
        <v>7</v>
      </c>
      <c r="J49" s="7" t="s">
        <v>1659</v>
      </c>
      <c r="K49">
        <v>15867</v>
      </c>
      <c r="N49" s="7" t="s">
        <v>1244</v>
      </c>
      <c r="O49">
        <v>16430</v>
      </c>
      <c r="P49" s="3">
        <v>16398</v>
      </c>
      <c r="R49" s="7" t="s">
        <v>3482</v>
      </c>
      <c r="S49" s="5">
        <v>122478</v>
      </c>
      <c r="X49" s="7" t="s">
        <v>310</v>
      </c>
      <c r="Y49">
        <v>168047230</v>
      </c>
    </row>
    <row r="50" spans="1:25" x14ac:dyDescent="0.25">
      <c r="A50" s="7" t="s">
        <v>1480</v>
      </c>
      <c r="B50">
        <v>1</v>
      </c>
      <c r="F50" s="7" t="s">
        <v>2006</v>
      </c>
      <c r="G50">
        <v>7</v>
      </c>
      <c r="J50" s="7" t="s">
        <v>1376</v>
      </c>
      <c r="K50">
        <v>15783</v>
      </c>
      <c r="N50" s="7" t="s">
        <v>1161</v>
      </c>
      <c r="O50">
        <v>3490</v>
      </c>
      <c r="P50" s="3">
        <v>1199</v>
      </c>
      <c r="R50" s="7" t="s">
        <v>3433</v>
      </c>
      <c r="S50" s="5">
        <v>119466</v>
      </c>
      <c r="X50" s="7" t="s">
        <v>1869</v>
      </c>
      <c r="Y50">
        <v>153904730</v>
      </c>
    </row>
    <row r="51" spans="1:25" x14ac:dyDescent="0.25">
      <c r="A51" s="7" t="s">
        <v>1212</v>
      </c>
      <c r="B51">
        <v>1</v>
      </c>
      <c r="F51" s="7" t="s">
        <v>1344</v>
      </c>
      <c r="G51">
        <v>7</v>
      </c>
      <c r="J51" s="7" t="s">
        <v>1412</v>
      </c>
      <c r="K51">
        <v>15687</v>
      </c>
      <c r="N51" s="7" t="s">
        <v>1480</v>
      </c>
      <c r="O51">
        <v>3250</v>
      </c>
      <c r="P51" s="3">
        <v>2099</v>
      </c>
      <c r="R51" s="7" t="s">
        <v>3171</v>
      </c>
      <c r="S51" s="5">
        <v>110805</v>
      </c>
      <c r="X51" s="7" t="s">
        <v>1075</v>
      </c>
      <c r="Y51">
        <v>151117062</v>
      </c>
    </row>
    <row r="52" spans="1:25" x14ac:dyDescent="0.25">
      <c r="A52" s="7" t="s">
        <v>1683</v>
      </c>
      <c r="B52">
        <v>1</v>
      </c>
      <c r="F52" s="7" t="s">
        <v>814</v>
      </c>
      <c r="G52">
        <v>7</v>
      </c>
      <c r="J52" s="7" t="s">
        <v>9</v>
      </c>
      <c r="K52">
        <v>15489.657458563535</v>
      </c>
      <c r="N52" s="7" t="s">
        <v>1212</v>
      </c>
      <c r="O52">
        <v>899</v>
      </c>
      <c r="P52" s="3">
        <v>599</v>
      </c>
      <c r="R52" s="7" t="s">
        <v>3409</v>
      </c>
      <c r="S52" s="5">
        <v>109864</v>
      </c>
      <c r="X52" s="7" t="s">
        <v>1851</v>
      </c>
      <c r="Y52">
        <v>133928685</v>
      </c>
    </row>
    <row r="53" spans="1:25" x14ac:dyDescent="0.25">
      <c r="A53" s="7" t="s">
        <v>25</v>
      </c>
      <c r="B53">
        <v>14</v>
      </c>
      <c r="F53" s="7" t="s">
        <v>1326</v>
      </c>
      <c r="G53">
        <v>6</v>
      </c>
      <c r="J53" s="7" t="s">
        <v>1226</v>
      </c>
      <c r="K53">
        <v>15137</v>
      </c>
      <c r="N53" s="7" t="s">
        <v>1683</v>
      </c>
      <c r="O53">
        <v>1999</v>
      </c>
      <c r="P53" s="3">
        <v>1199</v>
      </c>
      <c r="R53" s="7" t="s">
        <v>3386</v>
      </c>
      <c r="S53" s="5">
        <v>107151</v>
      </c>
      <c r="X53" s="7" t="s">
        <v>753</v>
      </c>
      <c r="Y53">
        <v>131202703</v>
      </c>
    </row>
    <row r="54" spans="1:25" x14ac:dyDescent="0.25">
      <c r="A54" s="7" t="s">
        <v>1116</v>
      </c>
      <c r="B54">
        <v>3</v>
      </c>
      <c r="F54" s="7" t="s">
        <v>1179</v>
      </c>
      <c r="G54">
        <v>6</v>
      </c>
      <c r="J54" s="7" t="s">
        <v>1395</v>
      </c>
      <c r="K54">
        <v>15032</v>
      </c>
      <c r="N54" s="7" t="s">
        <v>25</v>
      </c>
      <c r="O54">
        <v>1370.4285714285713</v>
      </c>
      <c r="P54" s="3">
        <v>10024</v>
      </c>
      <c r="R54" s="7" t="s">
        <v>3426</v>
      </c>
      <c r="S54" s="5">
        <v>103052</v>
      </c>
      <c r="X54" s="7" t="s">
        <v>814</v>
      </c>
      <c r="Y54">
        <v>130265514</v>
      </c>
    </row>
    <row r="55" spans="1:25" x14ac:dyDescent="0.25">
      <c r="A55" s="7" t="s">
        <v>1164</v>
      </c>
      <c r="B55">
        <v>9</v>
      </c>
      <c r="F55" s="7" t="s">
        <v>2154</v>
      </c>
      <c r="G55">
        <v>6</v>
      </c>
      <c r="J55" s="7" t="s">
        <v>1084</v>
      </c>
      <c r="K55">
        <v>14778</v>
      </c>
      <c r="N55" s="7" t="s">
        <v>1116</v>
      </c>
      <c r="O55">
        <v>3865.6666666666665</v>
      </c>
      <c r="P55" s="3">
        <v>4957</v>
      </c>
      <c r="R55" s="7" t="s">
        <v>3307</v>
      </c>
      <c r="S55" s="5">
        <v>101544</v>
      </c>
      <c r="X55" s="7" t="s">
        <v>1285</v>
      </c>
      <c r="Y55">
        <v>128861852</v>
      </c>
    </row>
    <row r="56" spans="1:25" x14ac:dyDescent="0.25">
      <c r="A56" s="7" t="s">
        <v>1124</v>
      </c>
      <c r="B56">
        <v>4</v>
      </c>
      <c r="F56" s="7" t="s">
        <v>140</v>
      </c>
      <c r="G56">
        <v>6</v>
      </c>
      <c r="J56" s="7" t="s">
        <v>670</v>
      </c>
      <c r="K56">
        <v>14687</v>
      </c>
      <c r="N56" s="7" t="s">
        <v>1164</v>
      </c>
      <c r="O56">
        <v>2978.2222222222222</v>
      </c>
      <c r="P56" s="3">
        <v>14637</v>
      </c>
      <c r="R56" s="7" t="s">
        <v>3679</v>
      </c>
      <c r="S56" s="5">
        <v>98250</v>
      </c>
      <c r="X56" s="7" t="s">
        <v>1959</v>
      </c>
      <c r="Y56">
        <v>119334267</v>
      </c>
    </row>
    <row r="57" spans="1:25" x14ac:dyDescent="0.25">
      <c r="A57" s="7" t="s">
        <v>1689</v>
      </c>
      <c r="B57">
        <v>1</v>
      </c>
      <c r="F57" s="7" t="s">
        <v>1095</v>
      </c>
      <c r="G57">
        <v>6</v>
      </c>
      <c r="J57" s="7" t="s">
        <v>723</v>
      </c>
      <c r="K57">
        <v>14648</v>
      </c>
      <c r="N57" s="7" t="s">
        <v>1124</v>
      </c>
      <c r="O57">
        <v>687.25</v>
      </c>
      <c r="P57" s="3">
        <v>2450</v>
      </c>
      <c r="R57" s="7" t="s">
        <v>3242</v>
      </c>
      <c r="S57" s="5">
        <v>96897</v>
      </c>
      <c r="X57" s="7" t="s">
        <v>1105</v>
      </c>
      <c r="Y57">
        <v>116892237</v>
      </c>
    </row>
    <row r="58" spans="1:25" x14ac:dyDescent="0.25">
      <c r="A58" s="7" t="s">
        <v>1771</v>
      </c>
      <c r="B58">
        <v>1</v>
      </c>
      <c r="F58" s="7" t="s">
        <v>112</v>
      </c>
      <c r="G58">
        <v>6</v>
      </c>
      <c r="J58" s="7" t="s">
        <v>1401</v>
      </c>
      <c r="K58">
        <v>14371</v>
      </c>
      <c r="N58" s="7" t="s">
        <v>1689</v>
      </c>
      <c r="O58">
        <v>1999</v>
      </c>
      <c r="P58" s="3">
        <v>549</v>
      </c>
      <c r="R58" s="7" t="s">
        <v>3451</v>
      </c>
      <c r="S58" s="5">
        <v>95116</v>
      </c>
      <c r="X58" s="7" t="s">
        <v>683</v>
      </c>
      <c r="Y58">
        <v>114549911</v>
      </c>
    </row>
    <row r="59" spans="1:25" x14ac:dyDescent="0.25">
      <c r="A59" s="7" t="s">
        <v>1564</v>
      </c>
      <c r="B59">
        <v>3</v>
      </c>
      <c r="F59" s="7" t="s">
        <v>1140</v>
      </c>
      <c r="G59">
        <v>6</v>
      </c>
      <c r="J59" s="7" t="s">
        <v>1121</v>
      </c>
      <c r="K59">
        <v>14024</v>
      </c>
      <c r="N59" s="7" t="s">
        <v>1771</v>
      </c>
      <c r="O59">
        <v>1150</v>
      </c>
      <c r="P59" s="3">
        <v>598</v>
      </c>
      <c r="R59" s="7" t="s">
        <v>3102</v>
      </c>
      <c r="S59" s="5">
        <v>94363</v>
      </c>
      <c r="X59" s="7" t="s">
        <v>1412</v>
      </c>
      <c r="Y59">
        <v>113191050</v>
      </c>
    </row>
    <row r="60" spans="1:25" x14ac:dyDescent="0.25">
      <c r="A60" s="7" t="s">
        <v>1652</v>
      </c>
      <c r="B60">
        <v>2</v>
      </c>
      <c r="F60" s="7" t="s">
        <v>1247</v>
      </c>
      <c r="G60">
        <v>5</v>
      </c>
      <c r="J60" s="7" t="s">
        <v>1183</v>
      </c>
      <c r="K60">
        <v>13348.5</v>
      </c>
      <c r="N60" s="7" t="s">
        <v>1564</v>
      </c>
      <c r="O60">
        <v>5897.6533333333327</v>
      </c>
      <c r="P60" s="3">
        <v>15197</v>
      </c>
      <c r="R60" s="7" t="s">
        <v>2945</v>
      </c>
      <c r="S60" s="5">
        <v>94363</v>
      </c>
      <c r="X60" s="7" t="s">
        <v>1751</v>
      </c>
      <c r="Y60">
        <v>109665114</v>
      </c>
    </row>
    <row r="61" spans="1:25" x14ac:dyDescent="0.25">
      <c r="A61" s="7" t="s">
        <v>1751</v>
      </c>
      <c r="B61">
        <v>1</v>
      </c>
      <c r="F61" s="7" t="s">
        <v>2081</v>
      </c>
      <c r="G61">
        <v>5</v>
      </c>
      <c r="J61" s="7" t="s">
        <v>753</v>
      </c>
      <c r="K61">
        <v>13149.7</v>
      </c>
      <c r="N61" s="7" t="s">
        <v>1652</v>
      </c>
      <c r="O61">
        <v>6750</v>
      </c>
      <c r="P61" s="3">
        <v>11847</v>
      </c>
      <c r="R61" s="7" t="s">
        <v>3471</v>
      </c>
      <c r="S61" s="5">
        <v>93112</v>
      </c>
      <c r="X61" s="7" t="s">
        <v>1888</v>
      </c>
      <c r="Y61">
        <v>107472949</v>
      </c>
    </row>
    <row r="62" spans="1:25" x14ac:dyDescent="0.25">
      <c r="A62" s="7" t="s">
        <v>651</v>
      </c>
      <c r="B62">
        <v>12</v>
      </c>
      <c r="F62" s="7" t="s">
        <v>1914</v>
      </c>
      <c r="G62">
        <v>5</v>
      </c>
      <c r="J62" s="7" t="s">
        <v>1157</v>
      </c>
      <c r="K62">
        <v>12958</v>
      </c>
      <c r="N62" s="7" t="s">
        <v>1751</v>
      </c>
      <c r="O62">
        <v>37999</v>
      </c>
      <c r="P62" s="3">
        <v>26999</v>
      </c>
      <c r="R62" s="7" t="s">
        <v>3387</v>
      </c>
      <c r="S62" s="5">
        <v>92995</v>
      </c>
      <c r="X62" s="7" t="s">
        <v>2258</v>
      </c>
      <c r="Y62">
        <v>105294457</v>
      </c>
    </row>
    <row r="63" spans="1:25" x14ac:dyDescent="0.25">
      <c r="A63" s="7" t="s">
        <v>1398</v>
      </c>
      <c r="B63">
        <v>1</v>
      </c>
      <c r="F63" s="7" t="s">
        <v>670</v>
      </c>
      <c r="G63">
        <v>5</v>
      </c>
      <c r="J63" s="7" t="s">
        <v>1149</v>
      </c>
      <c r="K63">
        <v>12534.333333333334</v>
      </c>
      <c r="N63" s="7" t="s">
        <v>651</v>
      </c>
      <c r="O63">
        <v>2216.4166666666665</v>
      </c>
      <c r="P63" s="3">
        <v>10548</v>
      </c>
      <c r="R63" s="7" t="s">
        <v>3548</v>
      </c>
      <c r="S63" s="5">
        <v>92925</v>
      </c>
      <c r="X63" s="7" t="s">
        <v>1140</v>
      </c>
      <c r="Y63">
        <v>100259779</v>
      </c>
    </row>
    <row r="64" spans="1:25" x14ac:dyDescent="0.25">
      <c r="A64" s="7" t="s">
        <v>1514</v>
      </c>
      <c r="B64">
        <v>1</v>
      </c>
      <c r="F64" s="7" t="s">
        <v>1282</v>
      </c>
      <c r="G64">
        <v>5</v>
      </c>
      <c r="J64" s="7" t="s">
        <v>462</v>
      </c>
      <c r="K64">
        <v>12091</v>
      </c>
      <c r="N64" s="7" t="s">
        <v>1398</v>
      </c>
      <c r="O64">
        <v>800</v>
      </c>
      <c r="P64" s="3">
        <v>449</v>
      </c>
      <c r="R64" s="7" t="s">
        <v>2910</v>
      </c>
      <c r="S64" s="5">
        <v>92595</v>
      </c>
      <c r="X64" s="7" t="s">
        <v>1373</v>
      </c>
      <c r="Y64">
        <v>91679000</v>
      </c>
    </row>
    <row r="65" spans="1:25" x14ac:dyDescent="0.25">
      <c r="A65" s="7" t="s">
        <v>1258</v>
      </c>
      <c r="B65">
        <v>1</v>
      </c>
      <c r="F65" s="7" t="s">
        <v>1484</v>
      </c>
      <c r="G65">
        <v>5</v>
      </c>
      <c r="J65" s="7" t="s">
        <v>1078</v>
      </c>
      <c r="K65">
        <v>12007</v>
      </c>
      <c r="N65" s="7" t="s">
        <v>1514</v>
      </c>
      <c r="O65">
        <v>400</v>
      </c>
      <c r="P65" s="3">
        <v>299</v>
      </c>
      <c r="R65" s="7" t="s">
        <v>104</v>
      </c>
      <c r="S65" s="5">
        <v>92595</v>
      </c>
      <c r="X65" s="7" t="s">
        <v>1840</v>
      </c>
      <c r="Y65">
        <v>88342755</v>
      </c>
    </row>
    <row r="66" spans="1:25" x14ac:dyDescent="0.25">
      <c r="A66" s="7" t="s">
        <v>1234</v>
      </c>
      <c r="B66">
        <v>1</v>
      </c>
      <c r="F66" s="7" t="s">
        <v>1305</v>
      </c>
      <c r="G66">
        <v>5</v>
      </c>
      <c r="J66" s="7" t="s">
        <v>41</v>
      </c>
      <c r="K66">
        <v>12000.065573770491</v>
      </c>
      <c r="N66" s="7" t="s">
        <v>1258</v>
      </c>
      <c r="O66">
        <v>499</v>
      </c>
      <c r="P66" s="3">
        <v>299</v>
      </c>
      <c r="R66" s="7" t="s">
        <v>3490</v>
      </c>
      <c r="S66" s="5">
        <v>92588</v>
      </c>
      <c r="X66" s="7" t="s">
        <v>259</v>
      </c>
      <c r="Y66">
        <v>86701968</v>
      </c>
    </row>
    <row r="67" spans="1:25" x14ac:dyDescent="0.25">
      <c r="A67" s="7" t="s">
        <v>1704</v>
      </c>
      <c r="B67">
        <v>1</v>
      </c>
      <c r="F67" s="7" t="s">
        <v>833</v>
      </c>
      <c r="G67">
        <v>5</v>
      </c>
      <c r="J67" s="7" t="s">
        <v>1875</v>
      </c>
      <c r="K67">
        <v>11789.666666666666</v>
      </c>
      <c r="N67" s="7" t="s">
        <v>1234</v>
      </c>
      <c r="O67">
        <v>549</v>
      </c>
      <c r="P67" s="3">
        <v>549</v>
      </c>
      <c r="R67" s="7" t="s">
        <v>3312</v>
      </c>
      <c r="S67" s="5">
        <v>92588</v>
      </c>
      <c r="X67" s="7" t="s">
        <v>1212</v>
      </c>
      <c r="Y67">
        <v>85509284</v>
      </c>
    </row>
    <row r="68" spans="1:25" x14ac:dyDescent="0.25">
      <c r="A68" s="7" t="s">
        <v>1226</v>
      </c>
      <c r="B68">
        <v>1</v>
      </c>
      <c r="F68" s="7" t="s">
        <v>1069</v>
      </c>
      <c r="G68">
        <v>5</v>
      </c>
      <c r="J68" s="7" t="s">
        <v>1161</v>
      </c>
      <c r="K68">
        <v>11716</v>
      </c>
      <c r="N68" s="7" t="s">
        <v>1704</v>
      </c>
      <c r="O68">
        <v>1299</v>
      </c>
      <c r="P68" s="3">
        <v>699</v>
      </c>
      <c r="R68" s="7" t="s">
        <v>3399</v>
      </c>
      <c r="S68" s="5">
        <v>91770</v>
      </c>
      <c r="X68" s="7" t="s">
        <v>1907</v>
      </c>
      <c r="Y68">
        <v>84971310</v>
      </c>
    </row>
    <row r="69" spans="1:25" x14ac:dyDescent="0.25">
      <c r="A69" s="7" t="s">
        <v>1105</v>
      </c>
      <c r="B69">
        <v>2</v>
      </c>
      <c r="F69" s="7" t="s">
        <v>2103</v>
      </c>
      <c r="G69">
        <v>5</v>
      </c>
      <c r="J69" s="7" t="s">
        <v>833</v>
      </c>
      <c r="K69">
        <v>11600.4</v>
      </c>
      <c r="N69" s="7" t="s">
        <v>1226</v>
      </c>
      <c r="O69">
        <v>2495</v>
      </c>
      <c r="P69" s="3">
        <v>1549</v>
      </c>
      <c r="R69" s="7" t="s">
        <v>3705</v>
      </c>
      <c r="S69" s="5">
        <v>91188</v>
      </c>
      <c r="X69" s="7" t="s">
        <v>294</v>
      </c>
      <c r="Y69">
        <v>83703754</v>
      </c>
    </row>
    <row r="70" spans="1:25" x14ac:dyDescent="0.25">
      <c r="A70" s="7" t="s">
        <v>1121</v>
      </c>
      <c r="B70">
        <v>2</v>
      </c>
      <c r="F70" s="7" t="s">
        <v>1263</v>
      </c>
      <c r="G70">
        <v>5</v>
      </c>
      <c r="J70" s="7" t="s">
        <v>1564</v>
      </c>
      <c r="K70">
        <v>11413.666666666666</v>
      </c>
      <c r="N70" s="7" t="s">
        <v>1105</v>
      </c>
      <c r="O70">
        <v>2394.5</v>
      </c>
      <c r="P70" s="3">
        <v>1125</v>
      </c>
      <c r="R70" s="7" t="s">
        <v>2922</v>
      </c>
      <c r="S70" s="5">
        <v>90475</v>
      </c>
      <c r="X70" s="7" t="s">
        <v>2103</v>
      </c>
      <c r="Y70">
        <v>83052730</v>
      </c>
    </row>
    <row r="71" spans="1:25" x14ac:dyDescent="0.25">
      <c r="A71" s="7" t="s">
        <v>1157</v>
      </c>
      <c r="B71">
        <v>1</v>
      </c>
      <c r="F71" s="7" t="s">
        <v>2183</v>
      </c>
      <c r="G71">
        <v>4</v>
      </c>
      <c r="J71" s="7" t="s">
        <v>1480</v>
      </c>
      <c r="K71">
        <v>11213</v>
      </c>
      <c r="N71" s="7" t="s">
        <v>1121</v>
      </c>
      <c r="O71">
        <v>995</v>
      </c>
      <c r="P71" s="3">
        <v>748</v>
      </c>
      <c r="R71" s="7" t="s">
        <v>3200</v>
      </c>
      <c r="S71" s="5">
        <v>88421</v>
      </c>
      <c r="X71" s="7" t="s">
        <v>1652</v>
      </c>
      <c r="Y71">
        <v>82367375</v>
      </c>
    </row>
    <row r="72" spans="1:25" x14ac:dyDescent="0.25">
      <c r="A72" s="7" t="s">
        <v>1263</v>
      </c>
      <c r="B72">
        <v>5</v>
      </c>
      <c r="F72" s="7" t="s">
        <v>1124</v>
      </c>
      <c r="G72">
        <v>4</v>
      </c>
      <c r="J72" s="7" t="s">
        <v>1427</v>
      </c>
      <c r="K72">
        <v>11074</v>
      </c>
      <c r="N72" s="7" t="s">
        <v>1157</v>
      </c>
      <c r="O72">
        <v>1999</v>
      </c>
      <c r="P72" s="3">
        <v>799</v>
      </c>
      <c r="R72" s="7" t="s">
        <v>2865</v>
      </c>
      <c r="S72" s="5">
        <v>87987</v>
      </c>
      <c r="X72" s="7" t="s">
        <v>670</v>
      </c>
      <c r="Y72">
        <v>81616365</v>
      </c>
    </row>
    <row r="73" spans="1:25" x14ac:dyDescent="0.25">
      <c r="A73" s="7" t="s">
        <v>1098</v>
      </c>
      <c r="B73">
        <v>1</v>
      </c>
      <c r="F73" s="7" t="s">
        <v>856</v>
      </c>
      <c r="G73">
        <v>4</v>
      </c>
      <c r="J73" s="7" t="s">
        <v>1140</v>
      </c>
      <c r="K73">
        <v>11011.333333333334</v>
      </c>
      <c r="N73" s="7" t="s">
        <v>1263</v>
      </c>
      <c r="O73">
        <v>5097.6000000000004</v>
      </c>
      <c r="P73" s="3">
        <v>13786</v>
      </c>
      <c r="R73" s="7" t="s">
        <v>3468</v>
      </c>
      <c r="S73" s="5">
        <v>87798</v>
      </c>
      <c r="X73" s="7" t="s">
        <v>1040</v>
      </c>
      <c r="Y73">
        <v>79096228</v>
      </c>
    </row>
    <row r="74" spans="1:25" x14ac:dyDescent="0.25">
      <c r="A74" s="7" t="s">
        <v>1183</v>
      </c>
      <c r="B74">
        <v>4</v>
      </c>
      <c r="F74" s="7" t="s">
        <v>1202</v>
      </c>
      <c r="G74">
        <v>4</v>
      </c>
      <c r="J74" s="7" t="s">
        <v>1872</v>
      </c>
      <c r="K74">
        <v>10771.333333333334</v>
      </c>
      <c r="N74" s="7" t="s">
        <v>1098</v>
      </c>
      <c r="O74">
        <v>1999</v>
      </c>
      <c r="P74" s="3">
        <v>499</v>
      </c>
      <c r="R74" s="7" t="s">
        <v>3238</v>
      </c>
      <c r="S74" s="5">
        <v>83996</v>
      </c>
      <c r="X74" s="7" t="s">
        <v>1244</v>
      </c>
      <c r="Y74">
        <v>77818030</v>
      </c>
    </row>
    <row r="75" spans="1:25" x14ac:dyDescent="0.25">
      <c r="A75" s="7" t="s">
        <v>1078</v>
      </c>
      <c r="B75">
        <v>7</v>
      </c>
      <c r="F75" s="7" t="s">
        <v>1323</v>
      </c>
      <c r="G75">
        <v>4</v>
      </c>
      <c r="J75" s="7" t="s">
        <v>1601</v>
      </c>
      <c r="K75">
        <v>10718</v>
      </c>
      <c r="N75" s="7" t="s">
        <v>1183</v>
      </c>
      <c r="O75">
        <v>537.5</v>
      </c>
      <c r="P75" s="3">
        <v>1957</v>
      </c>
      <c r="R75" s="7" t="s">
        <v>3508</v>
      </c>
      <c r="S75" s="5">
        <v>82356</v>
      </c>
      <c r="X75" s="7" t="s">
        <v>1671</v>
      </c>
      <c r="Y75">
        <v>77676221</v>
      </c>
    </row>
    <row r="76" spans="1:25" x14ac:dyDescent="0.25">
      <c r="A76" s="7" t="s">
        <v>1207</v>
      </c>
      <c r="B76">
        <v>3</v>
      </c>
      <c r="F76" s="7" t="s">
        <v>2016</v>
      </c>
      <c r="G76">
        <v>4</v>
      </c>
      <c r="J76" s="7" t="s">
        <v>1907</v>
      </c>
      <c r="K76">
        <v>10536.333333333334</v>
      </c>
      <c r="N76" s="7" t="s">
        <v>1078</v>
      </c>
      <c r="O76">
        <v>388.42857142857144</v>
      </c>
      <c r="P76" s="3">
        <v>2292</v>
      </c>
      <c r="R76" s="7" t="s">
        <v>3392</v>
      </c>
      <c r="S76" s="5">
        <v>77027</v>
      </c>
      <c r="X76" s="7" t="s">
        <v>2255</v>
      </c>
      <c r="Y76">
        <v>73384032</v>
      </c>
    </row>
    <row r="77" spans="1:25" x14ac:dyDescent="0.25">
      <c r="A77" s="7" t="s">
        <v>982</v>
      </c>
      <c r="B77">
        <v>2</v>
      </c>
      <c r="F77" s="7" t="s">
        <v>2223</v>
      </c>
      <c r="G77">
        <v>4</v>
      </c>
      <c r="J77" s="7" t="s">
        <v>1127</v>
      </c>
      <c r="K77">
        <v>10462.5</v>
      </c>
      <c r="N77" s="7" t="s">
        <v>1207</v>
      </c>
      <c r="O77">
        <v>449.33333333333331</v>
      </c>
      <c r="P77" s="3">
        <v>1128</v>
      </c>
      <c r="R77" s="7" t="s">
        <v>3629</v>
      </c>
      <c r="S77" s="5">
        <v>76042</v>
      </c>
      <c r="X77" s="7" t="s">
        <v>680</v>
      </c>
      <c r="Y77">
        <v>72236321</v>
      </c>
    </row>
    <row r="78" spans="1:25" x14ac:dyDescent="0.25">
      <c r="A78" s="7" t="s">
        <v>1395</v>
      </c>
      <c r="B78">
        <v>1</v>
      </c>
      <c r="F78" s="7" t="s">
        <v>1183</v>
      </c>
      <c r="G78">
        <v>4</v>
      </c>
      <c r="J78" s="7" t="s">
        <v>1049</v>
      </c>
      <c r="K78">
        <v>10143.333333333334</v>
      </c>
      <c r="N78" s="7" t="s">
        <v>982</v>
      </c>
      <c r="O78">
        <v>999</v>
      </c>
      <c r="P78" s="3">
        <v>240</v>
      </c>
      <c r="R78" s="7" t="s">
        <v>3059</v>
      </c>
      <c r="S78" s="5">
        <v>74977</v>
      </c>
      <c r="X78" s="7" t="s">
        <v>1937</v>
      </c>
      <c r="Y78">
        <v>69654814</v>
      </c>
    </row>
    <row r="79" spans="1:25" x14ac:dyDescent="0.25">
      <c r="A79" s="7" t="s">
        <v>1649</v>
      </c>
      <c r="B79">
        <v>1</v>
      </c>
      <c r="F79" s="7" t="s">
        <v>784</v>
      </c>
      <c r="G79">
        <v>4</v>
      </c>
      <c r="J79" s="7" t="s">
        <v>2009</v>
      </c>
      <c r="K79">
        <v>10001.363636363636</v>
      </c>
      <c r="N79" s="7" t="s">
        <v>1395</v>
      </c>
      <c r="O79">
        <v>499</v>
      </c>
      <c r="P79" s="3">
        <v>119</v>
      </c>
      <c r="R79" s="7" t="s">
        <v>2892</v>
      </c>
      <c r="S79" s="5">
        <v>74976</v>
      </c>
      <c r="X79" s="7" t="s">
        <v>1846</v>
      </c>
      <c r="Y79">
        <v>67439807</v>
      </c>
    </row>
    <row r="80" spans="1:25" x14ac:dyDescent="0.25">
      <c r="A80" s="7" t="s">
        <v>661</v>
      </c>
      <c r="B80">
        <v>52</v>
      </c>
      <c r="F80" s="7" t="s">
        <v>2629</v>
      </c>
      <c r="G80">
        <v>3</v>
      </c>
      <c r="J80" s="7" t="s">
        <v>1671</v>
      </c>
      <c r="K80">
        <v>9826.3333333333339</v>
      </c>
      <c r="N80" s="7" t="s">
        <v>1649</v>
      </c>
      <c r="O80">
        <v>999</v>
      </c>
      <c r="P80" s="3">
        <v>99</v>
      </c>
      <c r="R80" s="7" t="s">
        <v>2869</v>
      </c>
      <c r="S80" s="5">
        <v>74611</v>
      </c>
      <c r="X80" s="7" t="s">
        <v>1376</v>
      </c>
      <c r="Y80">
        <v>64710300</v>
      </c>
    </row>
    <row r="81" spans="1:25" x14ac:dyDescent="0.25">
      <c r="A81" s="7" t="s">
        <v>951</v>
      </c>
      <c r="B81">
        <v>8</v>
      </c>
      <c r="F81" s="7" t="s">
        <v>2090</v>
      </c>
      <c r="G81">
        <v>3</v>
      </c>
      <c r="J81" s="7" t="s">
        <v>1326</v>
      </c>
      <c r="K81">
        <v>9631.8333333333339</v>
      </c>
      <c r="N81" s="7" t="s">
        <v>661</v>
      </c>
      <c r="O81">
        <v>2960.0769230769229</v>
      </c>
      <c r="P81" s="3">
        <v>50761</v>
      </c>
      <c r="R81" s="7" t="s">
        <v>3532</v>
      </c>
      <c r="S81" s="5">
        <v>73005</v>
      </c>
      <c r="X81" s="7" t="s">
        <v>1418</v>
      </c>
      <c r="Y81">
        <v>62447958</v>
      </c>
    </row>
    <row r="82" spans="1:25" x14ac:dyDescent="0.25">
      <c r="A82" s="7" t="s">
        <v>1167</v>
      </c>
      <c r="B82">
        <v>2</v>
      </c>
      <c r="F82" s="7" t="s">
        <v>2243</v>
      </c>
      <c r="G82">
        <v>3</v>
      </c>
      <c r="J82" s="7" t="s">
        <v>2076</v>
      </c>
      <c r="K82">
        <v>9610.3333333333339</v>
      </c>
      <c r="N82" s="7" t="s">
        <v>951</v>
      </c>
      <c r="O82">
        <v>2644</v>
      </c>
      <c r="P82" s="3">
        <v>8909</v>
      </c>
      <c r="R82" s="7" t="s">
        <v>2864</v>
      </c>
      <c r="S82" s="5">
        <v>72808</v>
      </c>
      <c r="X82" s="7" t="s">
        <v>1837</v>
      </c>
      <c r="Y82">
        <v>59548992</v>
      </c>
    </row>
    <row r="83" spans="1:25" x14ac:dyDescent="0.25">
      <c r="A83" s="7" t="s">
        <v>418</v>
      </c>
      <c r="B83">
        <v>1</v>
      </c>
      <c r="F83" s="7" t="s">
        <v>1049</v>
      </c>
      <c r="G83">
        <v>3</v>
      </c>
      <c r="J83" s="7" t="s">
        <v>707</v>
      </c>
      <c r="K83">
        <v>9578</v>
      </c>
      <c r="N83" s="7" t="s">
        <v>1167</v>
      </c>
      <c r="O83">
        <v>3749</v>
      </c>
      <c r="P83" s="3">
        <v>2448</v>
      </c>
      <c r="R83" s="7" t="s">
        <v>3643</v>
      </c>
      <c r="S83" s="5">
        <v>72563</v>
      </c>
      <c r="X83" s="7" t="s">
        <v>1632</v>
      </c>
      <c r="Y83">
        <v>56757959</v>
      </c>
    </row>
    <row r="84" spans="1:25" x14ac:dyDescent="0.25">
      <c r="A84" s="7" t="s">
        <v>265</v>
      </c>
      <c r="B84">
        <v>1</v>
      </c>
      <c r="F84" s="7" t="s">
        <v>2076</v>
      </c>
      <c r="G84">
        <v>3</v>
      </c>
      <c r="J84" s="7" t="s">
        <v>1766</v>
      </c>
      <c r="K84">
        <v>9427</v>
      </c>
      <c r="N84" s="7" t="s">
        <v>418</v>
      </c>
      <c r="O84">
        <v>600</v>
      </c>
      <c r="P84" s="3">
        <v>209</v>
      </c>
      <c r="R84" s="7" t="s">
        <v>3170</v>
      </c>
      <c r="S84" s="5">
        <v>69685</v>
      </c>
      <c r="X84" s="7" t="s">
        <v>1398</v>
      </c>
      <c r="Y84">
        <v>55668000</v>
      </c>
    </row>
    <row r="85" spans="1:25" x14ac:dyDescent="0.25">
      <c r="A85" s="7" t="s">
        <v>504</v>
      </c>
      <c r="B85">
        <v>1</v>
      </c>
      <c r="F85" s="7" t="s">
        <v>1285</v>
      </c>
      <c r="G85">
        <v>3</v>
      </c>
      <c r="J85" s="7" t="s">
        <v>1021</v>
      </c>
      <c r="K85">
        <v>9340</v>
      </c>
      <c r="N85" s="7" t="s">
        <v>265</v>
      </c>
      <c r="O85">
        <v>1299</v>
      </c>
      <c r="P85" s="3">
        <v>349</v>
      </c>
      <c r="R85" s="7" t="s">
        <v>3527</v>
      </c>
      <c r="S85" s="5">
        <v>69585</v>
      </c>
      <c r="X85" s="7" t="s">
        <v>2543</v>
      </c>
      <c r="Y85">
        <v>54909712</v>
      </c>
    </row>
    <row r="86" spans="1:25" x14ac:dyDescent="0.25">
      <c r="A86" s="7" t="s">
        <v>1179</v>
      </c>
      <c r="B86">
        <v>6</v>
      </c>
      <c r="F86" s="7" t="s">
        <v>2400</v>
      </c>
      <c r="G86">
        <v>3</v>
      </c>
      <c r="J86" s="7" t="s">
        <v>2258</v>
      </c>
      <c r="K86">
        <v>9303.5</v>
      </c>
      <c r="N86" s="7" t="s">
        <v>504</v>
      </c>
      <c r="O86">
        <v>4699</v>
      </c>
      <c r="P86" s="3">
        <v>4699</v>
      </c>
      <c r="R86" s="7" t="s">
        <v>2979</v>
      </c>
      <c r="S86" s="5">
        <v>69538</v>
      </c>
      <c r="X86" s="7" t="s">
        <v>2076</v>
      </c>
      <c r="Y86">
        <v>52957460</v>
      </c>
    </row>
    <row r="87" spans="1:25" x14ac:dyDescent="0.25">
      <c r="A87" s="7" t="s">
        <v>1460</v>
      </c>
      <c r="B87">
        <v>1</v>
      </c>
      <c r="F87" s="7" t="s">
        <v>1626</v>
      </c>
      <c r="G87">
        <v>3</v>
      </c>
      <c r="J87" s="7" t="s">
        <v>1114</v>
      </c>
      <c r="K87">
        <v>8969.5</v>
      </c>
      <c r="N87" s="7" t="s">
        <v>1179</v>
      </c>
      <c r="O87">
        <v>2746</v>
      </c>
      <c r="P87" s="3">
        <v>7494</v>
      </c>
      <c r="R87" s="7" t="s">
        <v>3395</v>
      </c>
      <c r="S87" s="5">
        <v>68664</v>
      </c>
      <c r="X87" s="7" t="s">
        <v>1484</v>
      </c>
      <c r="Y87">
        <v>51356117</v>
      </c>
    </row>
    <row r="88" spans="1:25" x14ac:dyDescent="0.25">
      <c r="A88" s="7" t="s">
        <v>1323</v>
      </c>
      <c r="B88">
        <v>4</v>
      </c>
      <c r="F88" s="7" t="s">
        <v>2601</v>
      </c>
      <c r="G88">
        <v>3</v>
      </c>
      <c r="J88" s="7" t="s">
        <v>1313</v>
      </c>
      <c r="K88">
        <v>8886.5</v>
      </c>
      <c r="N88" s="7" t="s">
        <v>1460</v>
      </c>
      <c r="O88">
        <v>799</v>
      </c>
      <c r="P88" s="3">
        <v>499</v>
      </c>
      <c r="R88" s="7" t="s">
        <v>3501</v>
      </c>
      <c r="S88" s="5">
        <v>68409</v>
      </c>
      <c r="X88" s="7" t="s">
        <v>1078</v>
      </c>
      <c r="Y88">
        <v>51251751</v>
      </c>
    </row>
    <row r="89" spans="1:25" x14ac:dyDescent="0.25">
      <c r="A89" s="7" t="s">
        <v>1632</v>
      </c>
      <c r="B89">
        <v>1</v>
      </c>
      <c r="F89" s="7" t="s">
        <v>294</v>
      </c>
      <c r="G89">
        <v>3</v>
      </c>
      <c r="J89" s="7" t="s">
        <v>1296</v>
      </c>
      <c r="K89">
        <v>8610</v>
      </c>
      <c r="N89" s="7" t="s">
        <v>1323</v>
      </c>
      <c r="O89">
        <v>2371.75</v>
      </c>
      <c r="P89" s="3">
        <v>4196</v>
      </c>
      <c r="R89" s="7" t="s">
        <v>3310</v>
      </c>
      <c r="S89" s="5">
        <v>67260</v>
      </c>
      <c r="X89" s="7" t="s">
        <v>1882</v>
      </c>
      <c r="Y89">
        <v>50896039</v>
      </c>
    </row>
    <row r="90" spans="1:25" x14ac:dyDescent="0.25">
      <c r="A90" s="7" t="s">
        <v>515</v>
      </c>
      <c r="B90">
        <v>1</v>
      </c>
      <c r="F90" s="7" t="s">
        <v>1143</v>
      </c>
      <c r="G90">
        <v>3</v>
      </c>
      <c r="J90" s="7" t="s">
        <v>1231</v>
      </c>
      <c r="K90">
        <v>8386.5</v>
      </c>
      <c r="N90" s="7" t="s">
        <v>1632</v>
      </c>
      <c r="O90">
        <v>12499</v>
      </c>
      <c r="P90" s="3">
        <v>4999</v>
      </c>
      <c r="R90" s="7" t="s">
        <v>3336</v>
      </c>
      <c r="S90" s="5">
        <v>67260</v>
      </c>
      <c r="X90" s="7" t="s">
        <v>1986</v>
      </c>
      <c r="Y90">
        <v>50617483</v>
      </c>
    </row>
    <row r="91" spans="1:25" x14ac:dyDescent="0.25">
      <c r="A91" s="7" t="s">
        <v>593</v>
      </c>
      <c r="B91">
        <v>1</v>
      </c>
      <c r="F91" s="7" t="s">
        <v>1671</v>
      </c>
      <c r="G91">
        <v>3</v>
      </c>
      <c r="J91" s="7" t="s">
        <v>1517</v>
      </c>
      <c r="K91">
        <v>8281</v>
      </c>
      <c r="N91" s="7" t="s">
        <v>515</v>
      </c>
      <c r="O91">
        <v>3999</v>
      </c>
      <c r="P91" s="3">
        <v>2299</v>
      </c>
      <c r="R91" s="7" t="s">
        <v>3189</v>
      </c>
      <c r="S91" s="5">
        <v>67259</v>
      </c>
      <c r="X91" s="7" t="s">
        <v>1401</v>
      </c>
      <c r="Y91">
        <v>50226645</v>
      </c>
    </row>
    <row r="92" spans="1:25" x14ac:dyDescent="0.25">
      <c r="A92" s="7" t="s">
        <v>32</v>
      </c>
      <c r="B92">
        <v>22</v>
      </c>
      <c r="F92" s="7" t="s">
        <v>2409</v>
      </c>
      <c r="G92">
        <v>3</v>
      </c>
      <c r="J92" s="7" t="s">
        <v>1360</v>
      </c>
      <c r="K92">
        <v>8224</v>
      </c>
      <c r="N92" s="7" t="s">
        <v>593</v>
      </c>
      <c r="O92">
        <v>3500</v>
      </c>
      <c r="P92" s="3">
        <v>2699</v>
      </c>
      <c r="R92" s="7" t="s">
        <v>3198</v>
      </c>
      <c r="S92" s="5">
        <v>67259</v>
      </c>
      <c r="X92" s="7" t="s">
        <v>1049</v>
      </c>
      <c r="Y92">
        <v>47982570</v>
      </c>
    </row>
    <row r="93" spans="1:25" x14ac:dyDescent="0.25">
      <c r="A93" s="7" t="s">
        <v>294</v>
      </c>
      <c r="B93">
        <v>3</v>
      </c>
      <c r="F93" s="7" t="s">
        <v>310</v>
      </c>
      <c r="G93">
        <v>3</v>
      </c>
      <c r="J93" s="7" t="s">
        <v>1652</v>
      </c>
      <c r="K93">
        <v>7918.5</v>
      </c>
      <c r="N93" s="7" t="s">
        <v>32</v>
      </c>
      <c r="O93">
        <v>1227.6363636363637</v>
      </c>
      <c r="P93" s="3">
        <v>9273</v>
      </c>
      <c r="R93" s="7" t="s">
        <v>3466</v>
      </c>
      <c r="S93" s="5">
        <v>64705</v>
      </c>
      <c r="X93" s="7" t="s">
        <v>1326</v>
      </c>
      <c r="Y93">
        <v>47846409</v>
      </c>
    </row>
    <row r="94" spans="1:25" x14ac:dyDescent="0.25">
      <c r="A94" s="7" t="s">
        <v>259</v>
      </c>
      <c r="B94">
        <v>2</v>
      </c>
      <c r="F94" s="7" t="s">
        <v>1116</v>
      </c>
      <c r="G94">
        <v>3</v>
      </c>
      <c r="J94" s="7" t="s">
        <v>814</v>
      </c>
      <c r="K94">
        <v>7912.2857142857147</v>
      </c>
      <c r="N94" s="7" t="s">
        <v>294</v>
      </c>
      <c r="O94">
        <v>1399.3333333333333</v>
      </c>
      <c r="P94" s="3">
        <v>1991</v>
      </c>
      <c r="R94" s="7" t="s">
        <v>3389</v>
      </c>
      <c r="S94" s="5">
        <v>64273</v>
      </c>
      <c r="X94" s="7" t="s">
        <v>1183</v>
      </c>
      <c r="Y94">
        <v>45801400</v>
      </c>
    </row>
    <row r="95" spans="1:25" x14ac:dyDescent="0.25">
      <c r="A95" s="7" t="s">
        <v>462</v>
      </c>
      <c r="B95">
        <v>1</v>
      </c>
      <c r="F95" s="7" t="s">
        <v>430</v>
      </c>
      <c r="G95">
        <v>3</v>
      </c>
      <c r="J95" s="7" t="s">
        <v>2090</v>
      </c>
      <c r="K95">
        <v>7876.333333333333</v>
      </c>
      <c r="N95" s="7" t="s">
        <v>259</v>
      </c>
      <c r="O95">
        <v>979</v>
      </c>
      <c r="P95" s="3">
        <v>928</v>
      </c>
      <c r="R95" s="7" t="s">
        <v>3478</v>
      </c>
      <c r="S95" s="5">
        <v>63899</v>
      </c>
      <c r="X95" s="7" t="s">
        <v>1683</v>
      </c>
      <c r="Y95">
        <v>44817580</v>
      </c>
    </row>
    <row r="96" spans="1:25" x14ac:dyDescent="0.25">
      <c r="A96" s="7" t="s">
        <v>101</v>
      </c>
      <c r="B96">
        <v>49</v>
      </c>
      <c r="F96" s="7" t="s">
        <v>1564</v>
      </c>
      <c r="G96">
        <v>3</v>
      </c>
      <c r="J96" s="7" t="s">
        <v>1329</v>
      </c>
      <c r="K96">
        <v>7758</v>
      </c>
      <c r="N96" s="7" t="s">
        <v>462</v>
      </c>
      <c r="O96">
        <v>795</v>
      </c>
      <c r="P96" s="3">
        <v>399</v>
      </c>
      <c r="R96" s="7" t="s">
        <v>3718</v>
      </c>
      <c r="S96" s="5">
        <v>63350</v>
      </c>
      <c r="X96" s="7" t="s">
        <v>1282</v>
      </c>
      <c r="Y96">
        <v>43520080</v>
      </c>
    </row>
    <row r="97" spans="1:25" x14ac:dyDescent="0.25">
      <c r="A97" s="7" t="s">
        <v>140</v>
      </c>
      <c r="B97">
        <v>6</v>
      </c>
      <c r="F97" s="7" t="s">
        <v>1149</v>
      </c>
      <c r="G97">
        <v>3</v>
      </c>
      <c r="J97" s="7" t="s">
        <v>1143</v>
      </c>
      <c r="K97">
        <v>7751.666666666667</v>
      </c>
      <c r="N97" s="7" t="s">
        <v>101</v>
      </c>
      <c r="O97">
        <v>1170.4489795918366</v>
      </c>
      <c r="P97" s="3">
        <v>21508</v>
      </c>
      <c r="R97" s="7" t="s">
        <v>3379</v>
      </c>
      <c r="S97" s="5">
        <v>61314</v>
      </c>
      <c r="X97" s="7" t="s">
        <v>1161</v>
      </c>
      <c r="Y97">
        <v>40888840</v>
      </c>
    </row>
    <row r="98" spans="1:25" x14ac:dyDescent="0.25">
      <c r="A98" s="7" t="s">
        <v>512</v>
      </c>
      <c r="B98">
        <v>1</v>
      </c>
      <c r="F98" s="7" t="s">
        <v>2046</v>
      </c>
      <c r="G98">
        <v>3</v>
      </c>
      <c r="J98" s="7" t="s">
        <v>1044</v>
      </c>
      <c r="K98">
        <v>7655.5</v>
      </c>
      <c r="N98" s="7" t="s">
        <v>140</v>
      </c>
      <c r="O98">
        <v>1791.3333333333333</v>
      </c>
      <c r="P98" s="3">
        <v>5236</v>
      </c>
      <c r="R98" s="7" t="s">
        <v>3195</v>
      </c>
      <c r="S98" s="5">
        <v>60508</v>
      </c>
      <c r="X98" s="7" t="s">
        <v>1951</v>
      </c>
      <c r="Y98">
        <v>39626966</v>
      </c>
    </row>
    <row r="99" spans="1:25" x14ac:dyDescent="0.25">
      <c r="A99" s="7" t="s">
        <v>310</v>
      </c>
      <c r="B99">
        <v>3</v>
      </c>
      <c r="F99" s="7" t="s">
        <v>680</v>
      </c>
      <c r="G99">
        <v>3</v>
      </c>
      <c r="J99" s="7" t="s">
        <v>1846</v>
      </c>
      <c r="K99">
        <v>7560.3</v>
      </c>
      <c r="N99" s="7" t="s">
        <v>512</v>
      </c>
      <c r="O99">
        <v>3100</v>
      </c>
      <c r="P99" s="3">
        <v>1990</v>
      </c>
      <c r="R99" s="7" t="s">
        <v>3444</v>
      </c>
      <c r="S99" s="5">
        <v>60026</v>
      </c>
      <c r="X99" s="7" t="s">
        <v>2046</v>
      </c>
      <c r="Y99">
        <v>38258304</v>
      </c>
    </row>
    <row r="100" spans="1:25" x14ac:dyDescent="0.25">
      <c r="A100" s="7" t="s">
        <v>430</v>
      </c>
      <c r="B100">
        <v>3</v>
      </c>
      <c r="F100" s="7" t="s">
        <v>2030</v>
      </c>
      <c r="G100">
        <v>3</v>
      </c>
      <c r="J100" s="7" t="s">
        <v>2243</v>
      </c>
      <c r="K100">
        <v>7444.333333333333</v>
      </c>
      <c r="N100" s="7" t="s">
        <v>310</v>
      </c>
      <c r="O100">
        <v>18293.333333333332</v>
      </c>
      <c r="P100" s="3">
        <v>29970</v>
      </c>
      <c r="R100" s="7" t="s">
        <v>3268</v>
      </c>
      <c r="S100" s="5">
        <v>58506</v>
      </c>
      <c r="X100" s="7" t="s">
        <v>1226</v>
      </c>
      <c r="Y100">
        <v>37766815</v>
      </c>
    </row>
    <row r="101" spans="1:25" x14ac:dyDescent="0.25">
      <c r="A101" s="7" t="s">
        <v>41</v>
      </c>
      <c r="B101">
        <v>61</v>
      </c>
      <c r="F101" s="7" t="s">
        <v>741</v>
      </c>
      <c r="G101">
        <v>3</v>
      </c>
      <c r="J101" s="7" t="s">
        <v>1809</v>
      </c>
      <c r="K101">
        <v>7333</v>
      </c>
      <c r="N101" s="7" t="s">
        <v>430</v>
      </c>
      <c r="O101">
        <v>2365.6666666666665</v>
      </c>
      <c r="P101" s="3">
        <v>3465</v>
      </c>
      <c r="R101" s="7" t="s">
        <v>3185</v>
      </c>
      <c r="S101" s="5">
        <v>58162</v>
      </c>
      <c r="X101" s="7" t="s">
        <v>1917</v>
      </c>
      <c r="Y101">
        <v>37654672</v>
      </c>
    </row>
    <row r="102" spans="1:25" x14ac:dyDescent="0.25">
      <c r="A102" s="7" t="s">
        <v>112</v>
      </c>
      <c r="B102">
        <v>6</v>
      </c>
      <c r="F102" s="7" t="s">
        <v>1207</v>
      </c>
      <c r="G102">
        <v>3</v>
      </c>
      <c r="J102" s="7" t="s">
        <v>2255</v>
      </c>
      <c r="K102">
        <v>7249.5</v>
      </c>
      <c r="N102" s="7" t="s">
        <v>41</v>
      </c>
      <c r="O102">
        <v>39059.65</v>
      </c>
      <c r="P102" s="3">
        <v>1537952</v>
      </c>
      <c r="R102" s="7" t="s">
        <v>3225</v>
      </c>
      <c r="S102" s="5">
        <v>56994</v>
      </c>
      <c r="X102" s="7" t="s">
        <v>1480</v>
      </c>
      <c r="Y102">
        <v>36442250</v>
      </c>
    </row>
    <row r="103" spans="1:25" x14ac:dyDescent="0.25">
      <c r="A103" s="7" t="s">
        <v>680</v>
      </c>
      <c r="B103">
        <v>3</v>
      </c>
      <c r="F103" s="7" t="s">
        <v>1447</v>
      </c>
      <c r="G103">
        <v>3</v>
      </c>
      <c r="J103" s="7" t="s">
        <v>683</v>
      </c>
      <c r="K103">
        <v>7226.625</v>
      </c>
      <c r="N103" s="7" t="s">
        <v>112</v>
      </c>
      <c r="O103">
        <v>15329.666666666666</v>
      </c>
      <c r="P103" s="3">
        <v>43085</v>
      </c>
      <c r="R103" s="7" t="s">
        <v>3304</v>
      </c>
      <c r="S103" s="5">
        <v>56098</v>
      </c>
      <c r="X103" s="7" t="s">
        <v>2243</v>
      </c>
      <c r="Y103">
        <v>36352659</v>
      </c>
    </row>
    <row r="104" spans="1:25" x14ac:dyDescent="0.25">
      <c r="A104" s="7" t="s">
        <v>707</v>
      </c>
      <c r="B104">
        <v>2</v>
      </c>
      <c r="F104" s="7" t="s">
        <v>1522</v>
      </c>
      <c r="G104">
        <v>3</v>
      </c>
      <c r="J104" s="7" t="s">
        <v>1623</v>
      </c>
      <c r="K104">
        <v>7222</v>
      </c>
      <c r="N104" s="7" t="s">
        <v>680</v>
      </c>
      <c r="O104">
        <v>1332.3333333333333</v>
      </c>
      <c r="P104" s="3">
        <v>1437</v>
      </c>
      <c r="R104" s="7" t="s">
        <v>3416</v>
      </c>
      <c r="S104" s="5">
        <v>55747</v>
      </c>
      <c r="X104" s="7" t="s">
        <v>2289</v>
      </c>
      <c r="Y104">
        <v>33031823</v>
      </c>
    </row>
    <row r="105" spans="1:25" x14ac:dyDescent="0.25">
      <c r="A105" s="7" t="s">
        <v>856</v>
      </c>
      <c r="B105">
        <v>4</v>
      </c>
      <c r="F105" s="7" t="s">
        <v>1335</v>
      </c>
      <c r="G105">
        <v>2</v>
      </c>
      <c r="J105" s="7" t="s">
        <v>2046</v>
      </c>
      <c r="K105">
        <v>7174.666666666667</v>
      </c>
      <c r="N105" s="7" t="s">
        <v>707</v>
      </c>
      <c r="O105">
        <v>497</v>
      </c>
      <c r="P105" s="3">
        <v>278</v>
      </c>
      <c r="R105" s="7" t="s">
        <v>3432</v>
      </c>
      <c r="S105" s="5">
        <v>55192</v>
      </c>
      <c r="X105" s="7" t="s">
        <v>101</v>
      </c>
      <c r="Y105">
        <v>32363458</v>
      </c>
    </row>
    <row r="106" spans="1:25" x14ac:dyDescent="0.25">
      <c r="A106" s="7" t="s">
        <v>670</v>
      </c>
      <c r="B106">
        <v>5</v>
      </c>
      <c r="F106" s="7" t="s">
        <v>957</v>
      </c>
      <c r="G106">
        <v>2</v>
      </c>
      <c r="J106" s="7" t="s">
        <v>1202</v>
      </c>
      <c r="K106">
        <v>7130.25</v>
      </c>
      <c r="N106" s="7" t="s">
        <v>856</v>
      </c>
      <c r="O106">
        <v>1949</v>
      </c>
      <c r="P106" s="3">
        <v>2551</v>
      </c>
      <c r="R106" s="7" t="s">
        <v>3481</v>
      </c>
      <c r="S106" s="5">
        <v>54405</v>
      </c>
      <c r="X106" s="7" t="s">
        <v>1313</v>
      </c>
      <c r="Y106">
        <v>31337196</v>
      </c>
    </row>
    <row r="107" spans="1:25" x14ac:dyDescent="0.25">
      <c r="A107" s="7" t="s">
        <v>640</v>
      </c>
      <c r="B107">
        <v>11</v>
      </c>
      <c r="F107" s="7" t="s">
        <v>1105</v>
      </c>
      <c r="G107">
        <v>2</v>
      </c>
      <c r="J107" s="7" t="s">
        <v>1959</v>
      </c>
      <c r="K107">
        <v>7014.090909090909</v>
      </c>
      <c r="N107" s="7" t="s">
        <v>670</v>
      </c>
      <c r="O107">
        <v>1199</v>
      </c>
      <c r="P107" s="3">
        <v>2479</v>
      </c>
      <c r="R107" s="7" t="s">
        <v>3390</v>
      </c>
      <c r="S107" s="5">
        <v>54315</v>
      </c>
      <c r="X107" s="7" t="s">
        <v>1740</v>
      </c>
      <c r="Y107">
        <v>30981332</v>
      </c>
    </row>
    <row r="108" spans="1:25" x14ac:dyDescent="0.25">
      <c r="A108" s="7" t="s">
        <v>683</v>
      </c>
      <c r="B108">
        <v>16</v>
      </c>
      <c r="F108" s="7" t="s">
        <v>1244</v>
      </c>
      <c r="G108">
        <v>2</v>
      </c>
      <c r="J108" s="7" t="s">
        <v>1460</v>
      </c>
      <c r="K108">
        <v>6742</v>
      </c>
      <c r="N108" s="7" t="s">
        <v>640</v>
      </c>
      <c r="O108">
        <v>2526.2727272727275</v>
      </c>
      <c r="P108" s="3">
        <v>16820</v>
      </c>
      <c r="R108" s="7" t="s">
        <v>3719</v>
      </c>
      <c r="S108" s="5">
        <v>54032</v>
      </c>
      <c r="X108" s="7" t="s">
        <v>1146</v>
      </c>
      <c r="Y108">
        <v>30401343</v>
      </c>
    </row>
    <row r="109" spans="1:25" x14ac:dyDescent="0.25">
      <c r="A109" s="7" t="s">
        <v>784</v>
      </c>
      <c r="B109">
        <v>4</v>
      </c>
      <c r="F109" s="7" t="s">
        <v>1075</v>
      </c>
      <c r="G109">
        <v>2</v>
      </c>
      <c r="J109" s="7" t="s">
        <v>2187</v>
      </c>
      <c r="K109">
        <v>6509.083333333333</v>
      </c>
      <c r="N109" s="7" t="s">
        <v>683</v>
      </c>
      <c r="O109">
        <v>1218.5625</v>
      </c>
      <c r="P109" s="3">
        <v>8750</v>
      </c>
      <c r="R109" s="7" t="s">
        <v>3820</v>
      </c>
      <c r="S109" s="5">
        <v>53803</v>
      </c>
      <c r="X109" s="7" t="s">
        <v>1517</v>
      </c>
      <c r="Y109">
        <v>30382438</v>
      </c>
    </row>
    <row r="110" spans="1:25" x14ac:dyDescent="0.25">
      <c r="A110" s="7" t="s">
        <v>991</v>
      </c>
      <c r="B110">
        <v>1</v>
      </c>
      <c r="F110" s="7" t="s">
        <v>2033</v>
      </c>
      <c r="G110">
        <v>2</v>
      </c>
      <c r="J110" s="7" t="s">
        <v>982</v>
      </c>
      <c r="K110">
        <v>6491</v>
      </c>
      <c r="N110" s="7" t="s">
        <v>784</v>
      </c>
      <c r="O110">
        <v>399</v>
      </c>
      <c r="P110" s="3">
        <v>412</v>
      </c>
      <c r="R110" s="7" t="s">
        <v>3301</v>
      </c>
      <c r="S110" s="5">
        <v>53760</v>
      </c>
      <c r="X110" s="7" t="s">
        <v>741</v>
      </c>
      <c r="Y110">
        <v>28109813</v>
      </c>
    </row>
    <row r="111" spans="1:25" x14ac:dyDescent="0.25">
      <c r="A111" s="7" t="s">
        <v>814</v>
      </c>
      <c r="B111">
        <v>7</v>
      </c>
      <c r="F111" s="7" t="s">
        <v>1517</v>
      </c>
      <c r="G111">
        <v>2</v>
      </c>
      <c r="J111" s="7" t="s">
        <v>1507</v>
      </c>
      <c r="K111">
        <v>6273.5</v>
      </c>
      <c r="N111" s="7" t="s">
        <v>991</v>
      </c>
      <c r="O111">
        <v>999</v>
      </c>
      <c r="P111" s="3">
        <v>99</v>
      </c>
      <c r="R111" s="7" t="s">
        <v>3462</v>
      </c>
      <c r="S111" s="5">
        <v>53648</v>
      </c>
      <c r="X111" s="7" t="s">
        <v>1121</v>
      </c>
      <c r="Y111">
        <v>27907760</v>
      </c>
    </row>
    <row r="112" spans="1:25" x14ac:dyDescent="0.25">
      <c r="A112" s="7" t="s">
        <v>849</v>
      </c>
      <c r="B112">
        <v>2</v>
      </c>
      <c r="F112" s="7" t="s">
        <v>2051</v>
      </c>
      <c r="G112">
        <v>2</v>
      </c>
      <c r="J112" s="7" t="s">
        <v>1879</v>
      </c>
      <c r="K112">
        <v>6249.695652173913</v>
      </c>
      <c r="N112" s="7" t="s">
        <v>814</v>
      </c>
      <c r="O112">
        <v>1727.5714285714287</v>
      </c>
      <c r="P112" s="3">
        <v>4044</v>
      </c>
      <c r="R112" s="7" t="s">
        <v>3441</v>
      </c>
      <c r="S112" s="5">
        <v>53464</v>
      </c>
      <c r="X112" s="7" t="s">
        <v>443</v>
      </c>
      <c r="Y112">
        <v>27694700</v>
      </c>
    </row>
    <row r="113" spans="1:25" x14ac:dyDescent="0.25">
      <c r="A113" s="7" t="s">
        <v>930</v>
      </c>
      <c r="B113">
        <v>1</v>
      </c>
      <c r="F113" s="7" t="s">
        <v>1218</v>
      </c>
      <c r="G113">
        <v>2</v>
      </c>
      <c r="J113" s="7" t="s">
        <v>1704</v>
      </c>
      <c r="K113">
        <v>6183</v>
      </c>
      <c r="N113" s="7" t="s">
        <v>849</v>
      </c>
      <c r="O113">
        <v>1449</v>
      </c>
      <c r="P113" s="3">
        <v>750</v>
      </c>
      <c r="R113" s="7" t="s">
        <v>3207</v>
      </c>
      <c r="S113" s="5">
        <v>51482</v>
      </c>
      <c r="X113" s="7" t="s">
        <v>1427</v>
      </c>
      <c r="Y113">
        <v>27574260</v>
      </c>
    </row>
    <row r="114" spans="1:25" x14ac:dyDescent="0.25">
      <c r="A114" s="7" t="s">
        <v>1021</v>
      </c>
      <c r="B114">
        <v>1</v>
      </c>
      <c r="F114" s="7" t="s">
        <v>1354</v>
      </c>
      <c r="G114">
        <v>2</v>
      </c>
      <c r="J114" s="7" t="s">
        <v>741</v>
      </c>
      <c r="K114">
        <v>6062.333333333333</v>
      </c>
      <c r="N114" s="7" t="s">
        <v>930</v>
      </c>
      <c r="O114">
        <v>1999</v>
      </c>
      <c r="P114" s="3">
        <v>689</v>
      </c>
      <c r="R114" s="7" t="s">
        <v>3402</v>
      </c>
      <c r="S114" s="5">
        <v>50810</v>
      </c>
      <c r="X114" s="7" t="s">
        <v>1157</v>
      </c>
      <c r="Y114">
        <v>25903042</v>
      </c>
    </row>
    <row r="115" spans="1:25" x14ac:dyDescent="0.25">
      <c r="A115" s="7" t="s">
        <v>1401</v>
      </c>
      <c r="B115">
        <v>1</v>
      </c>
      <c r="F115" s="7" t="s">
        <v>1418</v>
      </c>
      <c r="G115">
        <v>2</v>
      </c>
      <c r="J115" s="7" t="s">
        <v>1763</v>
      </c>
      <c r="K115">
        <v>5985</v>
      </c>
      <c r="N115" s="7" t="s">
        <v>1021</v>
      </c>
      <c r="O115">
        <v>499</v>
      </c>
      <c r="P115" s="3">
        <v>89</v>
      </c>
      <c r="R115" s="7" t="s">
        <v>3311</v>
      </c>
      <c r="S115" s="5">
        <v>50772</v>
      </c>
      <c r="X115" s="7" t="s">
        <v>430</v>
      </c>
      <c r="Y115">
        <v>25894063</v>
      </c>
    </row>
    <row r="116" spans="1:25" x14ac:dyDescent="0.25">
      <c r="A116" s="7" t="s">
        <v>741</v>
      </c>
      <c r="B116">
        <v>3</v>
      </c>
      <c r="F116" s="7" t="s">
        <v>707</v>
      </c>
      <c r="G116">
        <v>2</v>
      </c>
      <c r="J116" s="7" t="s">
        <v>1124</v>
      </c>
      <c r="K116">
        <v>5899.75</v>
      </c>
      <c r="N116" s="7" t="s">
        <v>1401</v>
      </c>
      <c r="O116">
        <v>3495</v>
      </c>
      <c r="P116" s="3">
        <v>1699</v>
      </c>
      <c r="R116" s="7" t="s">
        <v>3246</v>
      </c>
      <c r="S116" s="5">
        <v>50772</v>
      </c>
      <c r="X116" s="7" t="s">
        <v>1843</v>
      </c>
      <c r="Y116">
        <v>24956109</v>
      </c>
    </row>
    <row r="117" spans="1:25" x14ac:dyDescent="0.25">
      <c r="A117" s="7" t="s">
        <v>723</v>
      </c>
      <c r="B117">
        <v>1</v>
      </c>
      <c r="F117" s="7" t="s">
        <v>982</v>
      </c>
      <c r="G117">
        <v>2</v>
      </c>
      <c r="J117" s="7" t="s">
        <v>2764</v>
      </c>
      <c r="K117">
        <v>5873</v>
      </c>
      <c r="N117" s="7" t="s">
        <v>741</v>
      </c>
      <c r="O117">
        <v>2465.6666666666665</v>
      </c>
      <c r="P117" s="3">
        <v>2797</v>
      </c>
      <c r="R117" s="7" t="s">
        <v>3553</v>
      </c>
      <c r="S117" s="5">
        <v>50273</v>
      </c>
      <c r="X117" s="7" t="s">
        <v>1207</v>
      </c>
      <c r="Y117">
        <v>24066562</v>
      </c>
    </row>
    <row r="118" spans="1:25" x14ac:dyDescent="0.25">
      <c r="A118" s="7" t="s">
        <v>753</v>
      </c>
      <c r="B118">
        <v>10</v>
      </c>
      <c r="F118" s="7" t="s">
        <v>849</v>
      </c>
      <c r="G118">
        <v>2</v>
      </c>
      <c r="J118" s="7" t="s">
        <v>1891</v>
      </c>
      <c r="K118">
        <v>5631.5</v>
      </c>
      <c r="N118" s="7" t="s">
        <v>723</v>
      </c>
      <c r="O118">
        <v>1599</v>
      </c>
      <c r="P118" s="3">
        <v>539</v>
      </c>
      <c r="R118" s="7" t="s">
        <v>2897</v>
      </c>
      <c r="S118" s="5">
        <v>49741</v>
      </c>
      <c r="X118" s="7" t="s">
        <v>723</v>
      </c>
      <c r="Y118">
        <v>23422152</v>
      </c>
    </row>
    <row r="119" spans="1:25" x14ac:dyDescent="0.25">
      <c r="A119" s="7" t="s">
        <v>833</v>
      </c>
      <c r="B119">
        <v>5</v>
      </c>
      <c r="F119" s="7" t="s">
        <v>1781</v>
      </c>
      <c r="G119">
        <v>2</v>
      </c>
      <c r="J119" s="7" t="s">
        <v>1282</v>
      </c>
      <c r="K119">
        <v>5584</v>
      </c>
      <c r="N119" s="7" t="s">
        <v>753</v>
      </c>
      <c r="O119">
        <v>809</v>
      </c>
      <c r="P119" s="3">
        <v>1790</v>
      </c>
      <c r="R119" s="7" t="s">
        <v>3411</v>
      </c>
      <c r="S119" s="5">
        <v>49551</v>
      </c>
      <c r="X119" s="7" t="s">
        <v>1218</v>
      </c>
      <c r="Y119">
        <v>22740034</v>
      </c>
    </row>
    <row r="120" spans="1:25" x14ac:dyDescent="0.25">
      <c r="A120" s="7" t="s">
        <v>656</v>
      </c>
      <c r="B120">
        <v>9</v>
      </c>
      <c r="F120" s="7" t="s">
        <v>1167</v>
      </c>
      <c r="G120">
        <v>2</v>
      </c>
      <c r="J120" s="7" t="s">
        <v>957</v>
      </c>
      <c r="K120">
        <v>5544</v>
      </c>
      <c r="N120" s="7" t="s">
        <v>833</v>
      </c>
      <c r="O120">
        <v>4199</v>
      </c>
      <c r="P120" s="3">
        <v>7421</v>
      </c>
      <c r="R120" s="7" t="s">
        <v>3472</v>
      </c>
      <c r="S120" s="5">
        <v>47521</v>
      </c>
      <c r="X120" s="7" t="s">
        <v>2377</v>
      </c>
      <c r="Y120">
        <v>22107925</v>
      </c>
    </row>
    <row r="121" spans="1:25" x14ac:dyDescent="0.25">
      <c r="A121" s="7" t="s">
        <v>643</v>
      </c>
      <c r="B121">
        <v>68</v>
      </c>
      <c r="F121" s="7" t="s">
        <v>1313</v>
      </c>
      <c r="G121">
        <v>2</v>
      </c>
      <c r="J121" s="7" t="s">
        <v>1484</v>
      </c>
      <c r="K121">
        <v>5513.8</v>
      </c>
      <c r="N121" s="7" t="s">
        <v>656</v>
      </c>
      <c r="O121">
        <v>2155.8888888888887</v>
      </c>
      <c r="P121" s="3">
        <v>15497</v>
      </c>
      <c r="R121" s="7" t="s">
        <v>3759</v>
      </c>
      <c r="S121" s="5">
        <v>46647</v>
      </c>
      <c r="X121" s="7" t="s">
        <v>2090</v>
      </c>
      <c r="Y121">
        <v>21848640</v>
      </c>
    </row>
    <row r="122" spans="1:25" x14ac:dyDescent="0.25">
      <c r="A122" s="7" t="s">
        <v>1740</v>
      </c>
      <c r="B122">
        <v>1</v>
      </c>
      <c r="F122" s="7" t="s">
        <v>1412</v>
      </c>
      <c r="G122">
        <v>2</v>
      </c>
      <c r="J122" s="7" t="s">
        <v>1920</v>
      </c>
      <c r="K122">
        <v>5501.416666666667</v>
      </c>
      <c r="N122" s="7" t="s">
        <v>643</v>
      </c>
      <c r="O122">
        <v>20593.397058823528</v>
      </c>
      <c r="P122" s="3">
        <v>1071302</v>
      </c>
      <c r="R122" s="7" t="s">
        <v>3193</v>
      </c>
      <c r="S122" s="5">
        <v>46399</v>
      </c>
      <c r="X122" s="7" t="s">
        <v>1149</v>
      </c>
      <c r="Y122">
        <v>21330697</v>
      </c>
    </row>
    <row r="123" spans="1:25" x14ac:dyDescent="0.25">
      <c r="A123" s="7" t="s">
        <v>633</v>
      </c>
      <c r="B123">
        <v>76</v>
      </c>
      <c r="F123" s="7" t="s">
        <v>1121</v>
      </c>
      <c r="G123">
        <v>2</v>
      </c>
      <c r="J123" s="7" t="s">
        <v>2154</v>
      </c>
      <c r="K123">
        <v>5456</v>
      </c>
      <c r="N123" s="7" t="s">
        <v>1740</v>
      </c>
      <c r="O123">
        <v>1499</v>
      </c>
      <c r="P123" s="3">
        <v>1289</v>
      </c>
      <c r="R123" s="7" t="s">
        <v>3196</v>
      </c>
      <c r="S123" s="5">
        <v>45274</v>
      </c>
      <c r="X123" s="7" t="s">
        <v>856</v>
      </c>
      <c r="Y123">
        <v>20264159</v>
      </c>
    </row>
    <row r="124" spans="1:25" x14ac:dyDescent="0.25">
      <c r="A124" s="7" t="s">
        <v>2349</v>
      </c>
      <c r="B124">
        <v>1</v>
      </c>
      <c r="F124" s="7" t="s">
        <v>758</v>
      </c>
      <c r="G124">
        <v>2</v>
      </c>
      <c r="J124" s="7" t="s">
        <v>1929</v>
      </c>
      <c r="K124">
        <v>5338.333333333333</v>
      </c>
      <c r="N124" s="7" t="s">
        <v>633</v>
      </c>
      <c r="O124">
        <v>8554.7631578947367</v>
      </c>
      <c r="P124" s="3">
        <v>177817</v>
      </c>
      <c r="R124" s="7" t="s">
        <v>2930</v>
      </c>
      <c r="S124" s="5">
        <v>45238</v>
      </c>
      <c r="X124" s="7" t="s">
        <v>2087</v>
      </c>
      <c r="Y124">
        <v>19395818</v>
      </c>
    </row>
    <row r="125" spans="1:25" x14ac:dyDescent="0.25">
      <c r="A125" s="7" t="s">
        <v>1527</v>
      </c>
      <c r="B125">
        <v>1</v>
      </c>
      <c r="F125" s="7" t="s">
        <v>2478</v>
      </c>
      <c r="G125">
        <v>2</v>
      </c>
      <c r="J125" s="7" t="s">
        <v>1888</v>
      </c>
      <c r="K125">
        <v>5266.5384615384619</v>
      </c>
      <c r="N125" s="7" t="s">
        <v>2349</v>
      </c>
      <c r="O125">
        <v>1900</v>
      </c>
      <c r="P125" s="3">
        <v>899</v>
      </c>
      <c r="R125" s="7" t="s">
        <v>2974</v>
      </c>
      <c r="S125" s="5">
        <v>45238</v>
      </c>
      <c r="X125" s="7" t="s">
        <v>2764</v>
      </c>
      <c r="Y125">
        <v>19380900</v>
      </c>
    </row>
    <row r="126" spans="1:25" x14ac:dyDescent="0.25">
      <c r="A126" s="7" t="s">
        <v>1601</v>
      </c>
      <c r="B126">
        <v>1</v>
      </c>
      <c r="F126" s="7" t="s">
        <v>1997</v>
      </c>
      <c r="G126">
        <v>2</v>
      </c>
      <c r="J126" s="7" t="s">
        <v>758</v>
      </c>
      <c r="K126">
        <v>5073.5</v>
      </c>
      <c r="N126" s="7" t="s">
        <v>1527</v>
      </c>
      <c r="O126">
        <v>99</v>
      </c>
      <c r="P126" s="3">
        <v>99</v>
      </c>
      <c r="R126" s="7" t="s">
        <v>3714</v>
      </c>
      <c r="S126" s="5">
        <v>44994</v>
      </c>
      <c r="X126" s="7" t="s">
        <v>1823</v>
      </c>
      <c r="Y126">
        <v>19344470</v>
      </c>
    </row>
    <row r="127" spans="1:25" x14ac:dyDescent="0.25">
      <c r="A127" s="7" t="s">
        <v>1766</v>
      </c>
      <c r="B127">
        <v>1</v>
      </c>
      <c r="F127" s="7" t="s">
        <v>2384</v>
      </c>
      <c r="G127">
        <v>2</v>
      </c>
      <c r="J127" s="7" t="s">
        <v>1527</v>
      </c>
      <c r="K127">
        <v>5036</v>
      </c>
      <c r="N127" s="7" t="s">
        <v>1601</v>
      </c>
      <c r="O127">
        <v>100</v>
      </c>
      <c r="P127" s="3">
        <v>90</v>
      </c>
      <c r="R127" s="7" t="s">
        <v>3631</v>
      </c>
      <c r="S127" s="5">
        <v>44696</v>
      </c>
      <c r="X127" s="7" t="s">
        <v>1507</v>
      </c>
      <c r="Y127">
        <v>17774148</v>
      </c>
    </row>
    <row r="128" spans="1:25" x14ac:dyDescent="0.25">
      <c r="A128" s="7" t="s">
        <v>1143</v>
      </c>
      <c r="B128">
        <v>3</v>
      </c>
      <c r="F128" s="7" t="s">
        <v>259</v>
      </c>
      <c r="G128">
        <v>2</v>
      </c>
      <c r="J128" s="7" t="s">
        <v>1305</v>
      </c>
      <c r="K128">
        <v>4987.8</v>
      </c>
      <c r="N128" s="7" t="s">
        <v>1766</v>
      </c>
      <c r="O128">
        <v>230</v>
      </c>
      <c r="P128" s="3">
        <v>230</v>
      </c>
      <c r="R128" s="7" t="s">
        <v>3201</v>
      </c>
      <c r="S128" s="5">
        <v>44636</v>
      </c>
      <c r="X128" s="7" t="s">
        <v>1305</v>
      </c>
      <c r="Y128">
        <v>17059221</v>
      </c>
    </row>
    <row r="129" spans="1:25" x14ac:dyDescent="0.25">
      <c r="A129" s="7" t="s">
        <v>1084</v>
      </c>
      <c r="B129">
        <v>1</v>
      </c>
      <c r="F129" s="7" t="s">
        <v>1360</v>
      </c>
      <c r="G129">
        <v>2</v>
      </c>
      <c r="J129" s="7" t="s">
        <v>1247</v>
      </c>
      <c r="K129">
        <v>4933.3999999999996</v>
      </c>
      <c r="N129" s="7" t="s">
        <v>1143</v>
      </c>
      <c r="O129">
        <v>255</v>
      </c>
      <c r="P129" s="3">
        <v>701</v>
      </c>
      <c r="R129" s="7" t="s">
        <v>3051</v>
      </c>
      <c r="S129" s="5">
        <v>44054</v>
      </c>
      <c r="X129" s="7" t="s">
        <v>1514</v>
      </c>
      <c r="Y129">
        <v>16358000</v>
      </c>
    </row>
    <row r="130" spans="1:25" x14ac:dyDescent="0.25">
      <c r="A130" s="7" t="s">
        <v>2583</v>
      </c>
      <c r="B130">
        <v>1</v>
      </c>
      <c r="F130" s="7" t="s">
        <v>1127</v>
      </c>
      <c r="G130">
        <v>2</v>
      </c>
      <c r="J130" s="7" t="s">
        <v>1234</v>
      </c>
      <c r="K130">
        <v>4875</v>
      </c>
      <c r="N130" s="7" t="s">
        <v>1084</v>
      </c>
      <c r="O130">
        <v>165</v>
      </c>
      <c r="P130" s="3">
        <v>130</v>
      </c>
      <c r="R130" s="7" t="s">
        <v>3731</v>
      </c>
      <c r="S130" s="5">
        <v>44050</v>
      </c>
      <c r="X130" s="7" t="s">
        <v>2409</v>
      </c>
      <c r="Y130">
        <v>15247770</v>
      </c>
    </row>
    <row r="131" spans="1:25" x14ac:dyDescent="0.25">
      <c r="A131" s="7" t="s">
        <v>2183</v>
      </c>
      <c r="B131">
        <v>4</v>
      </c>
      <c r="F131" s="7" t="s">
        <v>1114</v>
      </c>
      <c r="G131">
        <v>2</v>
      </c>
      <c r="J131" s="7" t="s">
        <v>1997</v>
      </c>
      <c r="K131">
        <v>4851</v>
      </c>
      <c r="N131" s="7" t="s">
        <v>2583</v>
      </c>
      <c r="O131">
        <v>75990</v>
      </c>
      <c r="P131" s="3">
        <v>42990</v>
      </c>
      <c r="R131" s="7" t="s">
        <v>2873</v>
      </c>
      <c r="S131" s="5">
        <v>43994</v>
      </c>
      <c r="X131" s="7" t="s">
        <v>1124</v>
      </c>
      <c r="Y131">
        <v>15218019</v>
      </c>
    </row>
    <row r="132" spans="1:25" x14ac:dyDescent="0.25">
      <c r="A132" s="7" t="s">
        <v>2009</v>
      </c>
      <c r="B132">
        <v>11</v>
      </c>
      <c r="F132" s="7" t="s">
        <v>1652</v>
      </c>
      <c r="G132">
        <v>2</v>
      </c>
      <c r="J132" s="7" t="s">
        <v>1806</v>
      </c>
      <c r="K132">
        <v>4798</v>
      </c>
      <c r="N132" s="7" t="s">
        <v>2183</v>
      </c>
      <c r="O132">
        <v>27113.25</v>
      </c>
      <c r="P132" s="3">
        <v>47668</v>
      </c>
      <c r="R132" s="7" t="s">
        <v>2881</v>
      </c>
      <c r="S132" s="5">
        <v>43994</v>
      </c>
      <c r="X132" s="7" t="s">
        <v>1997</v>
      </c>
      <c r="Y132">
        <v>14544173</v>
      </c>
    </row>
    <row r="133" spans="1:25" x14ac:dyDescent="0.25">
      <c r="A133" s="7" t="s">
        <v>2076</v>
      </c>
      <c r="B133">
        <v>3</v>
      </c>
      <c r="F133" s="7" t="s">
        <v>1231</v>
      </c>
      <c r="G133">
        <v>2</v>
      </c>
      <c r="J133" s="7" t="s">
        <v>2223</v>
      </c>
      <c r="K133">
        <v>4762.5</v>
      </c>
      <c r="N133" s="7" t="s">
        <v>2009</v>
      </c>
      <c r="O133">
        <v>3349.909090909091</v>
      </c>
      <c r="P133" s="3">
        <v>22615</v>
      </c>
      <c r="R133" s="7" t="s">
        <v>3182</v>
      </c>
      <c r="S133" s="5">
        <v>43593</v>
      </c>
      <c r="X133" s="7" t="s">
        <v>1626</v>
      </c>
      <c r="Y133">
        <v>14376221</v>
      </c>
    </row>
    <row r="134" spans="1:25" x14ac:dyDescent="0.25">
      <c r="A134" s="7" t="s">
        <v>2764</v>
      </c>
      <c r="B134">
        <v>1</v>
      </c>
      <c r="F134" s="7" t="s">
        <v>2289</v>
      </c>
      <c r="G134">
        <v>2</v>
      </c>
      <c r="J134" s="7" t="s">
        <v>2473</v>
      </c>
      <c r="K134">
        <v>4570</v>
      </c>
      <c r="N134" s="7" t="s">
        <v>2076</v>
      </c>
      <c r="O134">
        <v>1913.3333333333333</v>
      </c>
      <c r="P134" s="3">
        <v>4397</v>
      </c>
      <c r="R134" s="7" t="s">
        <v>3808</v>
      </c>
      <c r="S134" s="5">
        <v>43070</v>
      </c>
      <c r="X134" s="7" t="s">
        <v>1114</v>
      </c>
      <c r="Y134">
        <v>14157650</v>
      </c>
    </row>
    <row r="135" spans="1:25" x14ac:dyDescent="0.25">
      <c r="A135" s="7" t="s">
        <v>2384</v>
      </c>
      <c r="B135">
        <v>2</v>
      </c>
      <c r="F135" s="7" t="s">
        <v>1081</v>
      </c>
      <c r="G135">
        <v>2</v>
      </c>
      <c r="J135" s="7" t="s">
        <v>1632</v>
      </c>
      <c r="K135">
        <v>4541</v>
      </c>
      <c r="N135" s="7" t="s">
        <v>2764</v>
      </c>
      <c r="O135">
        <v>3300</v>
      </c>
      <c r="P135" s="3">
        <v>1982.84</v>
      </c>
      <c r="R135" s="7" t="s">
        <v>3606</v>
      </c>
      <c r="S135" s="5">
        <v>42775</v>
      </c>
      <c r="X135" s="7" t="s">
        <v>2030</v>
      </c>
      <c r="Y135">
        <v>13515363</v>
      </c>
    </row>
    <row r="136" spans="1:25" x14ac:dyDescent="0.25">
      <c r="A136" s="7" t="s">
        <v>2409</v>
      </c>
      <c r="B136">
        <v>3</v>
      </c>
      <c r="F136" s="7" t="s">
        <v>2255</v>
      </c>
      <c r="G136">
        <v>2</v>
      </c>
      <c r="J136" s="7" t="s">
        <v>1869</v>
      </c>
      <c r="K136">
        <v>4528.3157894736842</v>
      </c>
      <c r="N136" s="7" t="s">
        <v>2384</v>
      </c>
      <c r="O136">
        <v>2910</v>
      </c>
      <c r="P136" s="3">
        <v>3347</v>
      </c>
      <c r="R136" s="7" t="s">
        <v>3229</v>
      </c>
      <c r="S136" s="5">
        <v>42641</v>
      </c>
      <c r="X136" s="7" t="s">
        <v>982</v>
      </c>
      <c r="Y136">
        <v>12969018</v>
      </c>
    </row>
    <row r="137" spans="1:25" x14ac:dyDescent="0.25">
      <c r="A137" s="7" t="s">
        <v>2728</v>
      </c>
      <c r="B137">
        <v>1</v>
      </c>
      <c r="F137" s="7" t="s">
        <v>1882</v>
      </c>
      <c r="G137">
        <v>2</v>
      </c>
      <c r="J137" s="7" t="s">
        <v>1711</v>
      </c>
      <c r="K137">
        <v>4426</v>
      </c>
      <c r="N137" s="7" t="s">
        <v>2409</v>
      </c>
      <c r="O137">
        <v>3382.6666666666665</v>
      </c>
      <c r="P137" s="3">
        <v>6038</v>
      </c>
      <c r="R137" s="7" t="s">
        <v>2983</v>
      </c>
      <c r="S137" s="5">
        <v>42301</v>
      </c>
      <c r="X137" s="7" t="s">
        <v>1430</v>
      </c>
      <c r="Y137">
        <v>12777893</v>
      </c>
    </row>
    <row r="138" spans="1:25" x14ac:dyDescent="0.25">
      <c r="A138" s="7" t="s">
        <v>1882</v>
      </c>
      <c r="B138">
        <v>2</v>
      </c>
      <c r="F138" s="7" t="s">
        <v>2258</v>
      </c>
      <c r="G138">
        <v>2</v>
      </c>
      <c r="J138" s="7" t="s">
        <v>2103</v>
      </c>
      <c r="K138">
        <v>4399</v>
      </c>
      <c r="N138" s="7" t="s">
        <v>2728</v>
      </c>
      <c r="O138">
        <v>1690</v>
      </c>
      <c r="P138" s="3">
        <v>699</v>
      </c>
      <c r="R138" s="7" t="s">
        <v>3494</v>
      </c>
      <c r="S138" s="5">
        <v>42139</v>
      </c>
      <c r="X138" s="7" t="s">
        <v>1258</v>
      </c>
      <c r="Y138">
        <v>12191568</v>
      </c>
    </row>
    <row r="139" spans="1:25" x14ac:dyDescent="0.25">
      <c r="A139" s="7" t="s">
        <v>1837</v>
      </c>
      <c r="B139">
        <v>20</v>
      </c>
      <c r="F139" s="7" t="s">
        <v>1507</v>
      </c>
      <c r="G139">
        <v>2</v>
      </c>
      <c r="J139" s="7" t="s">
        <v>1081</v>
      </c>
      <c r="K139">
        <v>4210</v>
      </c>
      <c r="N139" s="7" t="s">
        <v>1882</v>
      </c>
      <c r="O139">
        <v>9499.5</v>
      </c>
      <c r="P139" s="3">
        <v>9048</v>
      </c>
      <c r="R139" s="7" t="s">
        <v>3283</v>
      </c>
      <c r="S139" s="5">
        <v>41760</v>
      </c>
      <c r="X139" s="7" t="s">
        <v>140</v>
      </c>
      <c r="Y139">
        <v>11996792</v>
      </c>
    </row>
    <row r="140" spans="1:25" x14ac:dyDescent="0.25">
      <c r="A140" s="7" t="s">
        <v>1840</v>
      </c>
      <c r="B140">
        <v>20</v>
      </c>
      <c r="F140" s="7" t="s">
        <v>2236</v>
      </c>
      <c r="G140">
        <v>2</v>
      </c>
      <c r="J140" s="7" t="s">
        <v>1354</v>
      </c>
      <c r="K140">
        <v>4084.5</v>
      </c>
      <c r="N140" s="7" t="s">
        <v>1837</v>
      </c>
      <c r="O140">
        <v>3280</v>
      </c>
      <c r="P140" s="3">
        <v>39941.769999999997</v>
      </c>
      <c r="R140" s="7" t="s">
        <v>2891</v>
      </c>
      <c r="S140" s="5">
        <v>41700</v>
      </c>
      <c r="X140" s="7" t="s">
        <v>418</v>
      </c>
      <c r="Y140">
        <v>11323200</v>
      </c>
    </row>
    <row r="141" spans="1:25" x14ac:dyDescent="0.25">
      <c r="A141" s="7" t="s">
        <v>2033</v>
      </c>
      <c r="B141">
        <v>2</v>
      </c>
      <c r="F141" s="7" t="s">
        <v>1442</v>
      </c>
      <c r="G141">
        <v>1</v>
      </c>
      <c r="J141" s="7" t="s">
        <v>1781</v>
      </c>
      <c r="K141">
        <v>4062.5</v>
      </c>
      <c r="N141" s="7" t="s">
        <v>1840</v>
      </c>
      <c r="O141">
        <v>4236.25</v>
      </c>
      <c r="P141" s="3">
        <v>49403</v>
      </c>
      <c r="R141" s="7" t="s">
        <v>3648</v>
      </c>
      <c r="S141" s="5">
        <v>41398</v>
      </c>
      <c r="X141" s="7" t="s">
        <v>1701</v>
      </c>
      <c r="Y141">
        <v>10586470</v>
      </c>
    </row>
    <row r="142" spans="1:25" x14ac:dyDescent="0.25">
      <c r="A142" s="7" t="s">
        <v>2051</v>
      </c>
      <c r="B142">
        <v>2</v>
      </c>
      <c r="F142" s="7" t="s">
        <v>1157</v>
      </c>
      <c r="G142">
        <v>1</v>
      </c>
      <c r="J142" s="7" t="s">
        <v>1146</v>
      </c>
      <c r="K142">
        <v>4026.5</v>
      </c>
      <c r="N142" s="7" t="s">
        <v>2033</v>
      </c>
      <c r="O142">
        <v>2819</v>
      </c>
      <c r="P142" s="3">
        <v>3608</v>
      </c>
      <c r="R142" s="7" t="s">
        <v>3733</v>
      </c>
      <c r="S142" s="5">
        <v>41349</v>
      </c>
      <c r="X142" s="7" t="s">
        <v>1127</v>
      </c>
      <c r="Y142">
        <v>10240975</v>
      </c>
    </row>
    <row r="143" spans="1:25" x14ac:dyDescent="0.25">
      <c r="A143" s="7" t="s">
        <v>1907</v>
      </c>
      <c r="B143">
        <v>9</v>
      </c>
      <c r="F143" s="7" t="s">
        <v>2592</v>
      </c>
      <c r="G143">
        <v>1</v>
      </c>
      <c r="J143" s="7" t="s">
        <v>784</v>
      </c>
      <c r="K143">
        <v>3974</v>
      </c>
      <c r="N143" s="7" t="s">
        <v>2051</v>
      </c>
      <c r="O143">
        <v>3035</v>
      </c>
      <c r="P143" s="3">
        <v>4418</v>
      </c>
      <c r="R143" s="7" t="s">
        <v>3542</v>
      </c>
      <c r="S143" s="5">
        <v>41226</v>
      </c>
      <c r="X143" s="7" t="s">
        <v>758</v>
      </c>
      <c r="Y143">
        <v>10136853</v>
      </c>
    </row>
    <row r="144" spans="1:25" x14ac:dyDescent="0.25">
      <c r="A144" s="7" t="s">
        <v>1879</v>
      </c>
      <c r="B144">
        <v>23</v>
      </c>
      <c r="F144" s="7" t="s">
        <v>1376</v>
      </c>
      <c r="G144">
        <v>1</v>
      </c>
      <c r="J144" s="7" t="s">
        <v>2478</v>
      </c>
      <c r="K144">
        <v>3917</v>
      </c>
      <c r="N144" s="7" t="s">
        <v>1907</v>
      </c>
      <c r="O144">
        <v>1178.3333333333333</v>
      </c>
      <c r="P144" s="3">
        <v>6504</v>
      </c>
      <c r="R144" s="7" t="s">
        <v>3578</v>
      </c>
      <c r="S144" s="5">
        <v>40895</v>
      </c>
      <c r="X144" s="7" t="s">
        <v>1360</v>
      </c>
      <c r="Y144">
        <v>9881952</v>
      </c>
    </row>
    <row r="145" spans="1:25" x14ac:dyDescent="0.25">
      <c r="A145" s="7" t="s">
        <v>1891</v>
      </c>
      <c r="B145">
        <v>12</v>
      </c>
      <c r="F145" s="7" t="s">
        <v>1084</v>
      </c>
      <c r="G145">
        <v>1</v>
      </c>
      <c r="J145" s="7" t="s">
        <v>2192</v>
      </c>
      <c r="K145">
        <v>3846</v>
      </c>
      <c r="N145" s="7" t="s">
        <v>1879</v>
      </c>
      <c r="O145">
        <v>4563.347826086957</v>
      </c>
      <c r="P145" s="3">
        <v>55250</v>
      </c>
      <c r="R145" s="7" t="s">
        <v>3754</v>
      </c>
      <c r="S145" s="5">
        <v>40106</v>
      </c>
      <c r="X145" s="7" t="s">
        <v>462</v>
      </c>
      <c r="Y145">
        <v>9612345</v>
      </c>
    </row>
    <row r="146" spans="1:25" x14ac:dyDescent="0.25">
      <c r="A146" s="7" t="s">
        <v>2236</v>
      </c>
      <c r="B146">
        <v>2</v>
      </c>
      <c r="F146" s="7" t="s">
        <v>1809</v>
      </c>
      <c r="G146">
        <v>1</v>
      </c>
      <c r="J146" s="7" t="s">
        <v>2377</v>
      </c>
      <c r="K146">
        <v>3815</v>
      </c>
      <c r="N146" s="7" t="s">
        <v>1891</v>
      </c>
      <c r="O146">
        <v>11738.166666666666</v>
      </c>
      <c r="P146" s="3">
        <v>75880</v>
      </c>
      <c r="R146" s="7" t="s">
        <v>2927</v>
      </c>
      <c r="S146" s="5">
        <v>40105</v>
      </c>
      <c r="X146" s="7" t="s">
        <v>707</v>
      </c>
      <c r="Y146">
        <v>9502104</v>
      </c>
    </row>
    <row r="147" spans="1:25" x14ac:dyDescent="0.25">
      <c r="A147" s="7" t="s">
        <v>2192</v>
      </c>
      <c r="B147">
        <v>1</v>
      </c>
      <c r="F147" s="7" t="s">
        <v>2728</v>
      </c>
      <c r="G147">
        <v>1</v>
      </c>
      <c r="J147" s="7" t="s">
        <v>2629</v>
      </c>
      <c r="K147">
        <v>3790.3333333333335</v>
      </c>
      <c r="N147" s="7" t="s">
        <v>2236</v>
      </c>
      <c r="O147">
        <v>249</v>
      </c>
      <c r="P147" s="3">
        <v>274</v>
      </c>
      <c r="R147" s="7" t="s">
        <v>3748</v>
      </c>
      <c r="S147" s="5">
        <v>39724</v>
      </c>
      <c r="X147" s="7" t="s">
        <v>2298</v>
      </c>
      <c r="Y147">
        <v>9077640</v>
      </c>
    </row>
    <row r="148" spans="1:25" x14ac:dyDescent="0.25">
      <c r="A148" s="7" t="s">
        <v>1917</v>
      </c>
      <c r="B148">
        <v>13</v>
      </c>
      <c r="F148" s="7" t="s">
        <v>1480</v>
      </c>
      <c r="G148">
        <v>1</v>
      </c>
      <c r="J148" s="7" t="s">
        <v>430</v>
      </c>
      <c r="K148">
        <v>3745.6666666666665</v>
      </c>
      <c r="N148" s="7" t="s">
        <v>2192</v>
      </c>
      <c r="O148">
        <v>799</v>
      </c>
      <c r="P148" s="3">
        <v>320</v>
      </c>
      <c r="R148" s="7" t="s">
        <v>3334</v>
      </c>
      <c r="S148" s="5">
        <v>38879</v>
      </c>
      <c r="X148" s="7" t="s">
        <v>1231</v>
      </c>
      <c r="Y148">
        <v>8775275</v>
      </c>
    </row>
    <row r="149" spans="1:25" x14ac:dyDescent="0.25">
      <c r="A149" s="7" t="s">
        <v>1851</v>
      </c>
      <c r="B149">
        <v>1</v>
      </c>
      <c r="F149" s="7" t="s">
        <v>1740</v>
      </c>
      <c r="G149">
        <v>1</v>
      </c>
      <c r="J149" s="7" t="s">
        <v>2006</v>
      </c>
      <c r="K149">
        <v>3718.4285714285716</v>
      </c>
      <c r="N149" s="7" t="s">
        <v>1917</v>
      </c>
      <c r="O149">
        <v>763.07692307692309</v>
      </c>
      <c r="P149" s="3">
        <v>5134.0599999999995</v>
      </c>
      <c r="R149" s="7" t="s">
        <v>3627</v>
      </c>
      <c r="S149" s="5">
        <v>38879</v>
      </c>
      <c r="X149" s="7" t="s">
        <v>2384</v>
      </c>
      <c r="Y149">
        <v>8746800</v>
      </c>
    </row>
    <row r="150" spans="1:25" x14ac:dyDescent="0.25">
      <c r="A150" s="7" t="s">
        <v>2060</v>
      </c>
      <c r="B150">
        <v>1</v>
      </c>
      <c r="F150" s="7" t="s">
        <v>1212</v>
      </c>
      <c r="G150">
        <v>1</v>
      </c>
      <c r="J150" s="7" t="s">
        <v>2349</v>
      </c>
      <c r="K150">
        <v>3663</v>
      </c>
      <c r="N150" s="7" t="s">
        <v>1851</v>
      </c>
      <c r="O150">
        <v>495</v>
      </c>
      <c r="P150" s="3">
        <v>199</v>
      </c>
      <c r="R150" s="7" t="s">
        <v>3465</v>
      </c>
      <c r="S150" s="5">
        <v>38221</v>
      </c>
      <c r="X150" s="7" t="s">
        <v>2006</v>
      </c>
      <c r="Y150">
        <v>8390745</v>
      </c>
    </row>
    <row r="151" spans="1:25" x14ac:dyDescent="0.25">
      <c r="A151" s="7" t="s">
        <v>2629</v>
      </c>
      <c r="B151">
        <v>3</v>
      </c>
      <c r="F151" s="7" t="s">
        <v>1098</v>
      </c>
      <c r="G151">
        <v>1</v>
      </c>
      <c r="J151" s="7" t="s">
        <v>1917</v>
      </c>
      <c r="K151">
        <v>3613.0769230769229</v>
      </c>
      <c r="N151" s="7" t="s">
        <v>2060</v>
      </c>
      <c r="O151">
        <v>499</v>
      </c>
      <c r="P151" s="3">
        <v>244</v>
      </c>
      <c r="R151" s="7" t="s">
        <v>3741</v>
      </c>
      <c r="S151" s="5">
        <v>37974</v>
      </c>
      <c r="X151" s="7" t="s">
        <v>1704</v>
      </c>
      <c r="Y151">
        <v>8031717</v>
      </c>
    </row>
    <row r="152" spans="1:25" x14ac:dyDescent="0.25">
      <c r="A152" s="7" t="s">
        <v>2678</v>
      </c>
      <c r="B152">
        <v>1</v>
      </c>
      <c r="F152" s="7" t="s">
        <v>1683</v>
      </c>
      <c r="G152">
        <v>1</v>
      </c>
      <c r="J152" s="7" t="s">
        <v>1701</v>
      </c>
      <c r="K152">
        <v>3530</v>
      </c>
      <c r="N152" s="7" t="s">
        <v>2629</v>
      </c>
      <c r="O152">
        <v>483</v>
      </c>
      <c r="P152" s="3">
        <v>612</v>
      </c>
      <c r="R152" s="7" t="s">
        <v>3217</v>
      </c>
      <c r="S152" s="5">
        <v>37817</v>
      </c>
      <c r="X152" s="7" t="s">
        <v>1329</v>
      </c>
      <c r="Y152">
        <v>7750242</v>
      </c>
    </row>
    <row r="153" spans="1:25" x14ac:dyDescent="0.25">
      <c r="A153" s="7" t="s">
        <v>2081</v>
      </c>
      <c r="B153">
        <v>5</v>
      </c>
      <c r="F153" s="7" t="s">
        <v>515</v>
      </c>
      <c r="G153">
        <v>1</v>
      </c>
      <c r="J153" s="7" t="s">
        <v>2728</v>
      </c>
      <c r="K153">
        <v>3524</v>
      </c>
      <c r="N153" s="7" t="s">
        <v>2678</v>
      </c>
      <c r="O153">
        <v>1500</v>
      </c>
      <c r="P153" s="3">
        <v>1099</v>
      </c>
      <c r="R153" s="7" t="s">
        <v>2879</v>
      </c>
      <c r="S153" s="5">
        <v>37514</v>
      </c>
      <c r="X153" s="7" t="s">
        <v>1395</v>
      </c>
      <c r="Y153">
        <v>7500968</v>
      </c>
    </row>
    <row r="154" spans="1:25" x14ac:dyDescent="0.25">
      <c r="A154" s="7" t="s">
        <v>2377</v>
      </c>
      <c r="B154">
        <v>1</v>
      </c>
      <c r="F154" s="7" t="s">
        <v>1649</v>
      </c>
      <c r="G154">
        <v>1</v>
      </c>
      <c r="J154" s="7" t="s">
        <v>2183</v>
      </c>
      <c r="K154">
        <v>3517.25</v>
      </c>
      <c r="N154" s="7" t="s">
        <v>2081</v>
      </c>
      <c r="O154">
        <v>1478.6</v>
      </c>
      <c r="P154" s="3">
        <v>5022</v>
      </c>
      <c r="R154" s="7" t="s">
        <v>3812</v>
      </c>
      <c r="S154" s="5">
        <v>37126</v>
      </c>
      <c r="X154" s="7" t="s">
        <v>1623</v>
      </c>
      <c r="Y154">
        <v>7214778</v>
      </c>
    </row>
    <row r="155" spans="1:25" x14ac:dyDescent="0.25">
      <c r="A155" s="7" t="s">
        <v>2400</v>
      </c>
      <c r="B155">
        <v>3</v>
      </c>
      <c r="F155" s="7" t="s">
        <v>1395</v>
      </c>
      <c r="G155">
        <v>1</v>
      </c>
      <c r="J155" s="7" t="s">
        <v>310</v>
      </c>
      <c r="K155">
        <v>3504.6666666666665</v>
      </c>
      <c r="N155" s="7" t="s">
        <v>2377</v>
      </c>
      <c r="O155">
        <v>5795</v>
      </c>
      <c r="P155" s="3">
        <v>4799</v>
      </c>
      <c r="R155" s="7" t="s">
        <v>3349</v>
      </c>
      <c r="S155" s="5">
        <v>36384</v>
      </c>
      <c r="X155" s="7" t="s">
        <v>2349</v>
      </c>
      <c r="Y155">
        <v>6959700</v>
      </c>
    </row>
    <row r="156" spans="1:25" x14ac:dyDescent="0.25">
      <c r="A156" s="7" t="s">
        <v>2616</v>
      </c>
      <c r="B156">
        <v>1</v>
      </c>
      <c r="F156" s="7" t="s">
        <v>2192</v>
      </c>
      <c r="G156">
        <v>1</v>
      </c>
      <c r="J156" s="7" t="s">
        <v>1522</v>
      </c>
      <c r="K156">
        <v>3495.6666666666665</v>
      </c>
      <c r="N156" s="7" t="s">
        <v>2400</v>
      </c>
      <c r="O156">
        <v>799</v>
      </c>
      <c r="P156" s="3">
        <v>1557</v>
      </c>
      <c r="R156" s="7" t="s">
        <v>3620</v>
      </c>
      <c r="S156" s="5">
        <v>36384</v>
      </c>
      <c r="X156" s="7" t="s">
        <v>2400</v>
      </c>
      <c r="Y156">
        <v>6869363</v>
      </c>
    </row>
    <row r="157" spans="1:25" x14ac:dyDescent="0.25">
      <c r="A157" s="7" t="s">
        <v>2223</v>
      </c>
      <c r="B157">
        <v>4</v>
      </c>
      <c r="F157" s="7" t="s">
        <v>1161</v>
      </c>
      <c r="G157">
        <v>1</v>
      </c>
      <c r="J157" s="7" t="s">
        <v>1040</v>
      </c>
      <c r="K157">
        <v>3450.7272727272725</v>
      </c>
      <c r="N157" s="7" t="s">
        <v>2616</v>
      </c>
      <c r="O157">
        <v>1299</v>
      </c>
      <c r="P157" s="3">
        <v>599</v>
      </c>
      <c r="R157" s="7" t="s">
        <v>1906</v>
      </c>
      <c r="S157" s="5">
        <v>36017</v>
      </c>
      <c r="X157" s="7" t="s">
        <v>1098</v>
      </c>
      <c r="Y157">
        <v>6734631</v>
      </c>
    </row>
    <row r="158" spans="1:25" x14ac:dyDescent="0.25">
      <c r="A158" s="7" t="s">
        <v>2298</v>
      </c>
      <c r="B158">
        <v>1</v>
      </c>
      <c r="F158" s="7" t="s">
        <v>1623</v>
      </c>
      <c r="G158">
        <v>1</v>
      </c>
      <c r="J158" s="7" t="s">
        <v>1098</v>
      </c>
      <c r="K158">
        <v>3369</v>
      </c>
      <c r="N158" s="7" t="s">
        <v>2223</v>
      </c>
      <c r="O158">
        <v>4811.5</v>
      </c>
      <c r="P158" s="3">
        <v>13567</v>
      </c>
      <c r="R158" s="7" t="s">
        <v>3110</v>
      </c>
      <c r="S158" s="5">
        <v>35877</v>
      </c>
      <c r="X158" s="7" t="s">
        <v>2749</v>
      </c>
      <c r="Y158">
        <v>6138330</v>
      </c>
    </row>
    <row r="159" spans="1:25" x14ac:dyDescent="0.25">
      <c r="A159" s="7" t="s">
        <v>1914</v>
      </c>
      <c r="B159">
        <v>5</v>
      </c>
      <c r="F159" s="7" t="s">
        <v>2749</v>
      </c>
      <c r="G159">
        <v>1</v>
      </c>
      <c r="J159" s="7" t="s">
        <v>1344</v>
      </c>
      <c r="K159">
        <v>3333.2857142857142</v>
      </c>
      <c r="N159" s="7" t="s">
        <v>2298</v>
      </c>
      <c r="O159">
        <v>4290</v>
      </c>
      <c r="P159" s="3">
        <v>2599</v>
      </c>
      <c r="R159" s="7" t="s">
        <v>3765</v>
      </c>
      <c r="S159" s="5">
        <v>35693</v>
      </c>
      <c r="X159" s="7" t="s">
        <v>2051</v>
      </c>
      <c r="Y159">
        <v>6099860</v>
      </c>
    </row>
    <row r="160" spans="1:25" x14ac:dyDescent="0.25">
      <c r="A160" s="7" t="s">
        <v>1846</v>
      </c>
      <c r="B160">
        <v>10</v>
      </c>
      <c r="F160" s="7" t="s">
        <v>1851</v>
      </c>
      <c r="G160">
        <v>1</v>
      </c>
      <c r="J160" s="7" t="s">
        <v>265</v>
      </c>
      <c r="K160">
        <v>3295</v>
      </c>
      <c r="N160" s="7" t="s">
        <v>1914</v>
      </c>
      <c r="O160">
        <v>12116.8</v>
      </c>
      <c r="P160" s="3">
        <v>31382</v>
      </c>
      <c r="R160" s="7" t="s">
        <v>3172</v>
      </c>
      <c r="S160" s="5">
        <v>35664</v>
      </c>
      <c r="X160" s="7" t="s">
        <v>849</v>
      </c>
      <c r="Y160">
        <v>6031791</v>
      </c>
    </row>
    <row r="161" spans="1:25" x14ac:dyDescent="0.25">
      <c r="A161" s="7" t="s">
        <v>1997</v>
      </c>
      <c r="B161">
        <v>2</v>
      </c>
      <c r="F161" s="7" t="s">
        <v>1678</v>
      </c>
      <c r="G161">
        <v>1</v>
      </c>
      <c r="J161" s="7" t="s">
        <v>2583</v>
      </c>
      <c r="K161">
        <v>3231</v>
      </c>
      <c r="N161" s="7" t="s">
        <v>1846</v>
      </c>
      <c r="O161">
        <v>1568</v>
      </c>
      <c r="P161" s="3">
        <v>5529</v>
      </c>
      <c r="R161" s="7" t="s">
        <v>3431</v>
      </c>
      <c r="S161" s="5">
        <v>35024</v>
      </c>
      <c r="X161" s="7" t="s">
        <v>1344</v>
      </c>
      <c r="Y161">
        <v>6024060</v>
      </c>
    </row>
    <row r="162" spans="1:25" x14ac:dyDescent="0.25">
      <c r="A162" s="7" t="s">
        <v>1951</v>
      </c>
      <c r="B162">
        <v>11</v>
      </c>
      <c r="F162" s="7" t="s">
        <v>2060</v>
      </c>
      <c r="G162">
        <v>1</v>
      </c>
      <c r="J162" s="7" t="s">
        <v>2289</v>
      </c>
      <c r="K162">
        <v>3168.5</v>
      </c>
      <c r="N162" s="7" t="s">
        <v>1997</v>
      </c>
      <c r="O162">
        <v>869.5</v>
      </c>
      <c r="P162" s="3">
        <v>1038</v>
      </c>
      <c r="R162" s="7" t="s">
        <v>2944</v>
      </c>
      <c r="S162" s="5">
        <v>34899</v>
      </c>
      <c r="X162" s="7" t="s">
        <v>2728</v>
      </c>
      <c r="Y162">
        <v>5955560</v>
      </c>
    </row>
    <row r="163" spans="1:25" x14ac:dyDescent="0.25">
      <c r="A163" s="7" t="s">
        <v>1869</v>
      </c>
      <c r="B163">
        <v>19</v>
      </c>
      <c r="F163" s="7" t="s">
        <v>2776</v>
      </c>
      <c r="G163">
        <v>1</v>
      </c>
      <c r="J163" s="7" t="s">
        <v>1335</v>
      </c>
      <c r="K163">
        <v>3078</v>
      </c>
      <c r="N163" s="7" t="s">
        <v>1951</v>
      </c>
      <c r="O163">
        <v>1678.909090909091</v>
      </c>
      <c r="P163" s="3">
        <v>8940</v>
      </c>
      <c r="R163" s="7" t="s">
        <v>2888</v>
      </c>
      <c r="S163" s="5">
        <v>34899</v>
      </c>
      <c r="X163" s="7" t="s">
        <v>1809</v>
      </c>
      <c r="Y163">
        <v>5859067</v>
      </c>
    </row>
    <row r="164" spans="1:25" x14ac:dyDescent="0.25">
      <c r="A164" s="7" t="s">
        <v>2243</v>
      </c>
      <c r="B164">
        <v>3</v>
      </c>
      <c r="F164" s="7" t="s">
        <v>2149</v>
      </c>
      <c r="G164">
        <v>1</v>
      </c>
      <c r="J164" s="7" t="s">
        <v>1218</v>
      </c>
      <c r="K164">
        <v>2983</v>
      </c>
      <c r="N164" s="7" t="s">
        <v>1869</v>
      </c>
      <c r="O164">
        <v>1570.8421052631579</v>
      </c>
      <c r="P164" s="3">
        <v>19010</v>
      </c>
      <c r="R164" s="7" t="s">
        <v>2915</v>
      </c>
      <c r="S164" s="5">
        <v>34899</v>
      </c>
      <c r="X164" s="7" t="s">
        <v>1143</v>
      </c>
      <c r="Y164">
        <v>5783195</v>
      </c>
    </row>
    <row r="165" spans="1:25" x14ac:dyDescent="0.25">
      <c r="A165" s="7" t="s">
        <v>1860</v>
      </c>
      <c r="B165">
        <v>10</v>
      </c>
      <c r="F165" s="7" t="s">
        <v>1766</v>
      </c>
      <c r="G165">
        <v>1</v>
      </c>
      <c r="J165" s="7" t="s">
        <v>1751</v>
      </c>
      <c r="K165">
        <v>2886</v>
      </c>
      <c r="N165" s="7" t="s">
        <v>2243</v>
      </c>
      <c r="O165">
        <v>1631</v>
      </c>
      <c r="P165" s="3">
        <v>2952</v>
      </c>
      <c r="R165" s="7" t="s">
        <v>3447</v>
      </c>
      <c r="S165" s="5">
        <v>34852</v>
      </c>
      <c r="X165" s="7" t="s">
        <v>784</v>
      </c>
      <c r="Y165">
        <v>5532504</v>
      </c>
    </row>
    <row r="166" spans="1:25" x14ac:dyDescent="0.25">
      <c r="A166" s="7" t="s">
        <v>1929</v>
      </c>
      <c r="B166">
        <v>12</v>
      </c>
      <c r="F166" s="7" t="s">
        <v>2678</v>
      </c>
      <c r="G166">
        <v>1</v>
      </c>
      <c r="J166" s="7" t="s">
        <v>1951</v>
      </c>
      <c r="K166">
        <v>2676.6363636363635</v>
      </c>
      <c r="N166" s="7" t="s">
        <v>1860</v>
      </c>
      <c r="O166">
        <v>3765.7</v>
      </c>
      <c r="P166" s="3">
        <v>21139</v>
      </c>
      <c r="R166" s="7" t="s">
        <v>3103</v>
      </c>
      <c r="S166" s="5">
        <v>34540</v>
      </c>
      <c r="X166" s="7" t="s">
        <v>1460</v>
      </c>
      <c r="Y166">
        <v>5386858</v>
      </c>
    </row>
    <row r="167" spans="1:25" x14ac:dyDescent="0.25">
      <c r="A167" s="7" t="s">
        <v>2289</v>
      </c>
      <c r="B167">
        <v>2</v>
      </c>
      <c r="F167" s="7" t="s">
        <v>1435</v>
      </c>
      <c r="G167">
        <v>1</v>
      </c>
      <c r="J167" s="7" t="s">
        <v>2776</v>
      </c>
      <c r="K167">
        <v>2664</v>
      </c>
      <c r="N167" s="7" t="s">
        <v>1929</v>
      </c>
      <c r="O167">
        <v>4466.333333333333</v>
      </c>
      <c r="P167" s="3">
        <v>32941</v>
      </c>
      <c r="R167" s="7" t="s">
        <v>3435</v>
      </c>
      <c r="S167" s="5">
        <v>33735</v>
      </c>
      <c r="X167" s="7" t="s">
        <v>2081</v>
      </c>
      <c r="Y167">
        <v>5241616</v>
      </c>
    </row>
    <row r="168" spans="1:25" x14ac:dyDescent="0.25">
      <c r="A168" s="7" t="s">
        <v>2543</v>
      </c>
      <c r="B168">
        <v>1</v>
      </c>
      <c r="F168" s="7" t="s">
        <v>991</v>
      </c>
      <c r="G168">
        <v>1</v>
      </c>
      <c r="J168" s="7" t="s">
        <v>856</v>
      </c>
      <c r="K168">
        <v>2660.25</v>
      </c>
      <c r="N168" s="7" t="s">
        <v>2289</v>
      </c>
      <c r="O168">
        <v>5597</v>
      </c>
      <c r="P168" s="3">
        <v>6998</v>
      </c>
      <c r="R168" s="7" t="s">
        <v>3401</v>
      </c>
      <c r="S168" s="5">
        <v>33717</v>
      </c>
      <c r="X168" s="7" t="s">
        <v>2629</v>
      </c>
      <c r="Y168">
        <v>5085024</v>
      </c>
    </row>
    <row r="169" spans="1:25" x14ac:dyDescent="0.25">
      <c r="A169" s="7" t="s">
        <v>1834</v>
      </c>
      <c r="B169">
        <v>19</v>
      </c>
      <c r="F169" s="7" t="s">
        <v>1711</v>
      </c>
      <c r="G169">
        <v>1</v>
      </c>
      <c r="J169" s="7" t="s">
        <v>1986</v>
      </c>
      <c r="K169">
        <v>2613.5</v>
      </c>
      <c r="N169" s="7" t="s">
        <v>2543</v>
      </c>
      <c r="O169">
        <v>23999</v>
      </c>
      <c r="P169" s="3">
        <v>12609</v>
      </c>
      <c r="R169" s="7" t="s">
        <v>3437</v>
      </c>
      <c r="S169" s="5">
        <v>33584</v>
      </c>
      <c r="X169" s="7" t="s">
        <v>1021</v>
      </c>
      <c r="Y169">
        <v>4660660</v>
      </c>
    </row>
    <row r="170" spans="1:25" x14ac:dyDescent="0.25">
      <c r="A170" s="7" t="s">
        <v>1888</v>
      </c>
      <c r="B170">
        <v>13</v>
      </c>
      <c r="F170" s="7" t="s">
        <v>2377</v>
      </c>
      <c r="G170">
        <v>1</v>
      </c>
      <c r="J170" s="7" t="s">
        <v>1435</v>
      </c>
      <c r="K170">
        <v>2581</v>
      </c>
      <c r="N170" s="7" t="s">
        <v>1834</v>
      </c>
      <c r="O170">
        <v>1846.6842105263158</v>
      </c>
      <c r="P170" s="3">
        <v>21228</v>
      </c>
      <c r="R170" s="7" t="s">
        <v>3557</v>
      </c>
      <c r="S170" s="5">
        <v>33434</v>
      </c>
      <c r="X170" s="7" t="s">
        <v>2601</v>
      </c>
      <c r="Y170">
        <v>4625929</v>
      </c>
    </row>
    <row r="171" spans="1:25" x14ac:dyDescent="0.25">
      <c r="A171" s="7" t="s">
        <v>2255</v>
      </c>
      <c r="B171">
        <v>2</v>
      </c>
      <c r="F171" s="7" t="s">
        <v>593</v>
      </c>
      <c r="G171">
        <v>1</v>
      </c>
      <c r="J171" s="7" t="s">
        <v>1771</v>
      </c>
      <c r="K171">
        <v>2535</v>
      </c>
      <c r="N171" s="7" t="s">
        <v>1888</v>
      </c>
      <c r="O171">
        <v>1772.0769230769231</v>
      </c>
      <c r="P171" s="3">
        <v>12625</v>
      </c>
      <c r="R171" s="7" t="s">
        <v>3394</v>
      </c>
      <c r="S171" s="5">
        <v>33176</v>
      </c>
      <c r="X171" s="7" t="s">
        <v>2149</v>
      </c>
      <c r="Y171">
        <v>4472000</v>
      </c>
    </row>
    <row r="172" spans="1:25" x14ac:dyDescent="0.25">
      <c r="A172" s="7" t="s">
        <v>1986</v>
      </c>
      <c r="B172">
        <v>8</v>
      </c>
      <c r="F172" s="7" t="s">
        <v>1544</v>
      </c>
      <c r="G172">
        <v>1</v>
      </c>
      <c r="J172" s="7" t="s">
        <v>1914</v>
      </c>
      <c r="K172">
        <v>2447.4</v>
      </c>
      <c r="N172" s="7" t="s">
        <v>2255</v>
      </c>
      <c r="O172">
        <v>4743</v>
      </c>
      <c r="P172" s="3">
        <v>7367.66</v>
      </c>
      <c r="R172" s="7" t="s">
        <v>3780</v>
      </c>
      <c r="S172" s="5">
        <v>32931</v>
      </c>
      <c r="X172" s="7" t="s">
        <v>265</v>
      </c>
      <c r="Y172">
        <v>4280205</v>
      </c>
    </row>
    <row r="173" spans="1:25" x14ac:dyDescent="0.25">
      <c r="A173" s="7" t="s">
        <v>1875</v>
      </c>
      <c r="B173">
        <v>27</v>
      </c>
      <c r="F173" s="7" t="s">
        <v>1806</v>
      </c>
      <c r="G173">
        <v>1</v>
      </c>
      <c r="J173" s="7" t="s">
        <v>1937</v>
      </c>
      <c r="K173">
        <v>2445.875</v>
      </c>
      <c r="N173" s="7" t="s">
        <v>1986</v>
      </c>
      <c r="O173">
        <v>2210</v>
      </c>
      <c r="P173" s="3">
        <v>10283</v>
      </c>
      <c r="R173" s="7" t="s">
        <v>3262</v>
      </c>
      <c r="S173" s="5">
        <v>32916</v>
      </c>
      <c r="X173" s="7" t="s">
        <v>1202</v>
      </c>
      <c r="Y173">
        <v>4205840</v>
      </c>
    </row>
    <row r="174" spans="1:25" x14ac:dyDescent="0.25">
      <c r="A174" s="7" t="s">
        <v>2258</v>
      </c>
      <c r="B174">
        <v>2</v>
      </c>
      <c r="F174" s="7" t="s">
        <v>2616</v>
      </c>
      <c r="G174">
        <v>1</v>
      </c>
      <c r="J174" s="7" t="s">
        <v>1882</v>
      </c>
      <c r="K174">
        <v>2425</v>
      </c>
      <c r="N174" s="7" t="s">
        <v>1875</v>
      </c>
      <c r="O174">
        <v>5289.5925925925922</v>
      </c>
      <c r="P174" s="3">
        <v>81127.48</v>
      </c>
      <c r="R174" s="7" t="s">
        <v>3214</v>
      </c>
      <c r="S174" s="5">
        <v>32916</v>
      </c>
      <c r="X174" s="7" t="s">
        <v>1354</v>
      </c>
      <c r="Y174">
        <v>3945900</v>
      </c>
    </row>
    <row r="175" spans="1:25" x14ac:dyDescent="0.25">
      <c r="A175" s="7" t="s">
        <v>2046</v>
      </c>
      <c r="B175">
        <v>3</v>
      </c>
      <c r="F175" s="7" t="s">
        <v>1430</v>
      </c>
      <c r="G175">
        <v>1</v>
      </c>
      <c r="J175" s="7" t="s">
        <v>2384</v>
      </c>
      <c r="K175">
        <v>2383.5</v>
      </c>
      <c r="N175" s="7" t="s">
        <v>2258</v>
      </c>
      <c r="O175">
        <v>5497</v>
      </c>
      <c r="P175" s="3">
        <v>10298</v>
      </c>
      <c r="R175" s="7" t="s">
        <v>2880</v>
      </c>
      <c r="S175" s="5">
        <v>32840</v>
      </c>
      <c r="X175" s="7" t="s">
        <v>1296</v>
      </c>
      <c r="Y175">
        <v>3788400</v>
      </c>
    </row>
    <row r="176" spans="1:25" x14ac:dyDescent="0.25">
      <c r="A176" s="7" t="s">
        <v>2103</v>
      </c>
      <c r="B176">
        <v>5</v>
      </c>
      <c r="F176" s="7" t="s">
        <v>462</v>
      </c>
      <c r="G176">
        <v>1</v>
      </c>
      <c r="J176" s="7" t="s">
        <v>112</v>
      </c>
      <c r="K176">
        <v>2362.6666666666665</v>
      </c>
      <c r="N176" s="7" t="s">
        <v>2046</v>
      </c>
      <c r="O176">
        <v>1796.3333333333333</v>
      </c>
      <c r="P176" s="3">
        <v>4693</v>
      </c>
      <c r="R176" s="7" t="s">
        <v>3121</v>
      </c>
      <c r="S176" s="5">
        <v>32840</v>
      </c>
      <c r="X176" s="7" t="s">
        <v>1763</v>
      </c>
      <c r="Y176">
        <v>3585015</v>
      </c>
    </row>
    <row r="177" spans="1:25" x14ac:dyDescent="0.25">
      <c r="A177" s="7" t="s">
        <v>2719</v>
      </c>
      <c r="B177">
        <v>1</v>
      </c>
      <c r="F177" s="7" t="s">
        <v>1704</v>
      </c>
      <c r="G177">
        <v>1</v>
      </c>
      <c r="J177" s="7" t="s">
        <v>849</v>
      </c>
      <c r="K177">
        <v>2354.5</v>
      </c>
      <c r="N177" s="7" t="s">
        <v>2103</v>
      </c>
      <c r="O177">
        <v>3866</v>
      </c>
      <c r="P177" s="3">
        <v>13259</v>
      </c>
      <c r="R177" s="7" t="s">
        <v>3149</v>
      </c>
      <c r="S177" s="5">
        <v>32840</v>
      </c>
      <c r="X177" s="7" t="s">
        <v>2192</v>
      </c>
      <c r="Y177">
        <v>3072954</v>
      </c>
    </row>
    <row r="178" spans="1:25" x14ac:dyDescent="0.25">
      <c r="A178" s="7" t="s">
        <v>1959</v>
      </c>
      <c r="B178">
        <v>11</v>
      </c>
      <c r="F178" s="7" t="s">
        <v>2298</v>
      </c>
      <c r="G178">
        <v>1</v>
      </c>
      <c r="J178" s="7" t="s">
        <v>2087</v>
      </c>
      <c r="K178">
        <v>2344.909090909091</v>
      </c>
      <c r="N178" s="7" t="s">
        <v>2719</v>
      </c>
      <c r="O178">
        <v>2999</v>
      </c>
      <c r="P178" s="3">
        <v>1999</v>
      </c>
      <c r="R178" s="7" t="s">
        <v>2956</v>
      </c>
      <c r="S178" s="5">
        <v>32840</v>
      </c>
      <c r="X178" s="7" t="s">
        <v>1771</v>
      </c>
      <c r="Y178">
        <v>2915250</v>
      </c>
    </row>
    <row r="179" spans="1:25" x14ac:dyDescent="0.25">
      <c r="A179" s="7" t="s">
        <v>2592</v>
      </c>
      <c r="B179">
        <v>1</v>
      </c>
      <c r="F179" s="7" t="s">
        <v>2473</v>
      </c>
      <c r="G179">
        <v>1</v>
      </c>
      <c r="J179" s="7" t="s">
        <v>1244</v>
      </c>
      <c r="K179">
        <v>2318.5</v>
      </c>
      <c r="N179" s="7" t="s">
        <v>1959</v>
      </c>
      <c r="O179">
        <v>2358.4545454545455</v>
      </c>
      <c r="P179" s="3">
        <v>16121</v>
      </c>
      <c r="R179" s="7" t="s">
        <v>3044</v>
      </c>
      <c r="S179" s="5">
        <v>32840</v>
      </c>
      <c r="X179" s="7" t="s">
        <v>2473</v>
      </c>
      <c r="Y179">
        <v>2901950</v>
      </c>
    </row>
    <row r="180" spans="1:25" x14ac:dyDescent="0.25">
      <c r="A180" s="7" t="s">
        <v>2473</v>
      </c>
      <c r="B180">
        <v>1</v>
      </c>
      <c r="F180" s="7" t="s">
        <v>930</v>
      </c>
      <c r="G180">
        <v>1</v>
      </c>
      <c r="J180" s="7" t="s">
        <v>2543</v>
      </c>
      <c r="K180">
        <v>2288</v>
      </c>
      <c r="N180" s="7" t="s">
        <v>2592</v>
      </c>
      <c r="O180">
        <v>747</v>
      </c>
      <c r="P180" s="3">
        <v>688</v>
      </c>
      <c r="R180" s="7" t="s">
        <v>3250</v>
      </c>
      <c r="S180" s="5">
        <v>32625</v>
      </c>
      <c r="X180" s="7" t="s">
        <v>1522</v>
      </c>
      <c r="Y180">
        <v>2818330</v>
      </c>
    </row>
    <row r="181" spans="1:25" x14ac:dyDescent="0.25">
      <c r="A181" s="7" t="s">
        <v>2749</v>
      </c>
      <c r="B181">
        <v>1</v>
      </c>
      <c r="F181" s="7" t="s">
        <v>1226</v>
      </c>
      <c r="G181">
        <v>1</v>
      </c>
      <c r="J181" s="7" t="s">
        <v>2592</v>
      </c>
      <c r="K181">
        <v>2280</v>
      </c>
      <c r="N181" s="7" t="s">
        <v>2473</v>
      </c>
      <c r="O181">
        <v>635</v>
      </c>
      <c r="P181" s="3">
        <v>635</v>
      </c>
      <c r="R181" s="7" t="s">
        <v>3313</v>
      </c>
      <c r="S181" s="5">
        <v>31822</v>
      </c>
      <c r="X181" s="7" t="s">
        <v>512</v>
      </c>
      <c r="Y181">
        <v>2780700</v>
      </c>
    </row>
    <row r="182" spans="1:25" x14ac:dyDescent="0.25">
      <c r="A182" s="7" t="s">
        <v>2006</v>
      </c>
      <c r="B182">
        <v>7</v>
      </c>
      <c r="F182" s="7" t="s">
        <v>1689</v>
      </c>
      <c r="G182">
        <v>1</v>
      </c>
      <c r="J182" s="7" t="s">
        <v>1626</v>
      </c>
      <c r="K182">
        <v>2134</v>
      </c>
      <c r="N182" s="7" t="s">
        <v>2749</v>
      </c>
      <c r="O182">
        <v>11495</v>
      </c>
      <c r="P182" s="3">
        <v>5999</v>
      </c>
      <c r="R182" s="7" t="s">
        <v>3332</v>
      </c>
      <c r="S182" s="5">
        <v>31822</v>
      </c>
      <c r="X182" s="7" t="s">
        <v>1689</v>
      </c>
      <c r="Y182">
        <v>2732633</v>
      </c>
    </row>
    <row r="183" spans="1:25" x14ac:dyDescent="0.25">
      <c r="A183" s="7" t="s">
        <v>2601</v>
      </c>
      <c r="B183">
        <v>3</v>
      </c>
      <c r="F183" s="7" t="s">
        <v>2540</v>
      </c>
      <c r="G183">
        <v>1</v>
      </c>
      <c r="J183" s="7" t="s">
        <v>2298</v>
      </c>
      <c r="K183">
        <v>2116</v>
      </c>
      <c r="N183" s="7" t="s">
        <v>2006</v>
      </c>
      <c r="O183">
        <v>580.57142857142856</v>
      </c>
      <c r="P183" s="3">
        <v>2712</v>
      </c>
      <c r="R183" s="7" t="s">
        <v>3305</v>
      </c>
      <c r="S183" s="5">
        <v>31822</v>
      </c>
      <c r="X183" s="7" t="s">
        <v>1234</v>
      </c>
      <c r="Y183">
        <v>2676375</v>
      </c>
    </row>
    <row r="184" spans="1:25" x14ac:dyDescent="0.25">
      <c r="A184" s="7" t="s">
        <v>2540</v>
      </c>
      <c r="B184">
        <v>1</v>
      </c>
      <c r="F184" s="7" t="s">
        <v>1021</v>
      </c>
      <c r="G184">
        <v>1</v>
      </c>
      <c r="J184" s="7" t="s">
        <v>1840</v>
      </c>
      <c r="K184">
        <v>1787.3</v>
      </c>
      <c r="N184" s="7" t="s">
        <v>2601</v>
      </c>
      <c r="O184">
        <v>2132.6666666666665</v>
      </c>
      <c r="P184" s="3">
        <v>2997</v>
      </c>
      <c r="R184" s="7" t="s">
        <v>3716</v>
      </c>
      <c r="S184" s="5">
        <v>31783</v>
      </c>
      <c r="X184" s="7" t="s">
        <v>2033</v>
      </c>
      <c r="Y184">
        <v>2649553</v>
      </c>
    </row>
    <row r="185" spans="1:25" x14ac:dyDescent="0.25">
      <c r="A185" s="7" t="s">
        <v>1872</v>
      </c>
      <c r="B185">
        <v>24</v>
      </c>
      <c r="F185" s="7" t="s">
        <v>2349</v>
      </c>
      <c r="G185">
        <v>1</v>
      </c>
      <c r="J185" s="7" t="s">
        <v>2400</v>
      </c>
      <c r="K185">
        <v>1679</v>
      </c>
      <c r="N185" s="7" t="s">
        <v>2540</v>
      </c>
      <c r="O185">
        <v>1295</v>
      </c>
      <c r="P185" s="3">
        <v>587</v>
      </c>
      <c r="R185" s="7" t="s">
        <v>3569</v>
      </c>
      <c r="S185" s="5">
        <v>31599</v>
      </c>
      <c r="X185" s="7" t="s">
        <v>1247</v>
      </c>
      <c r="Y185">
        <v>2585553</v>
      </c>
    </row>
    <row r="186" spans="1:25" x14ac:dyDescent="0.25">
      <c r="A186" s="7" t="s">
        <v>1920</v>
      </c>
      <c r="B186">
        <v>12</v>
      </c>
      <c r="F186" s="7" t="s">
        <v>1771</v>
      </c>
      <c r="G186">
        <v>1</v>
      </c>
      <c r="J186" s="7" t="s">
        <v>2236</v>
      </c>
      <c r="K186">
        <v>1474.5</v>
      </c>
      <c r="N186" s="7" t="s">
        <v>1872</v>
      </c>
      <c r="O186">
        <v>1179.5</v>
      </c>
      <c r="P186" s="3">
        <v>18292</v>
      </c>
      <c r="R186" s="7" t="s">
        <v>3323</v>
      </c>
      <c r="S186" s="5">
        <v>31539</v>
      </c>
      <c r="X186" s="7" t="s">
        <v>1435</v>
      </c>
      <c r="Y186">
        <v>2578419</v>
      </c>
    </row>
    <row r="187" spans="1:25" x14ac:dyDescent="0.25">
      <c r="A187" s="7" t="s">
        <v>1843</v>
      </c>
      <c r="B187">
        <v>22</v>
      </c>
      <c r="F187" s="7" t="s">
        <v>1527</v>
      </c>
      <c r="G187">
        <v>1</v>
      </c>
      <c r="J187" s="7" t="s">
        <v>2409</v>
      </c>
      <c r="K187">
        <v>1451</v>
      </c>
      <c r="N187" s="7" t="s">
        <v>1920</v>
      </c>
      <c r="O187">
        <v>4139.083333333333</v>
      </c>
      <c r="P187" s="3">
        <v>36855</v>
      </c>
      <c r="R187" s="7" t="s">
        <v>844</v>
      </c>
      <c r="S187" s="5">
        <v>31539</v>
      </c>
      <c r="X187" s="7" t="s">
        <v>1084</v>
      </c>
      <c r="Y187">
        <v>2438370</v>
      </c>
    </row>
    <row r="188" spans="1:25" x14ac:dyDescent="0.25">
      <c r="A188" s="7" t="s">
        <v>2030</v>
      </c>
      <c r="B188">
        <v>3</v>
      </c>
      <c r="F188" s="7" t="s">
        <v>1401</v>
      </c>
      <c r="G188">
        <v>1</v>
      </c>
      <c r="J188" s="7" t="s">
        <v>2081</v>
      </c>
      <c r="K188">
        <v>1436.6</v>
      </c>
      <c r="N188" s="7" t="s">
        <v>1843</v>
      </c>
      <c r="O188">
        <v>1061.6363636363637</v>
      </c>
      <c r="P188" s="3">
        <v>11124</v>
      </c>
      <c r="R188" s="7" t="s">
        <v>3474</v>
      </c>
      <c r="S188" s="5">
        <v>31534</v>
      </c>
      <c r="X188" s="7" t="s">
        <v>930</v>
      </c>
      <c r="Y188">
        <v>2384807</v>
      </c>
    </row>
    <row r="189" spans="1:25" x14ac:dyDescent="0.25">
      <c r="A189" s="7" t="s">
        <v>2776</v>
      </c>
      <c r="B189">
        <v>1</v>
      </c>
      <c r="F189" s="7" t="s">
        <v>443</v>
      </c>
      <c r="G189">
        <v>1</v>
      </c>
      <c r="J189" s="7" t="s">
        <v>1689</v>
      </c>
      <c r="K189">
        <v>1367</v>
      </c>
      <c r="N189" s="7" t="s">
        <v>2030</v>
      </c>
      <c r="O189">
        <v>9329.3333333333339</v>
      </c>
      <c r="P189" s="3">
        <v>15687</v>
      </c>
      <c r="R189" s="7" t="s">
        <v>3738</v>
      </c>
      <c r="S189" s="5">
        <v>31388</v>
      </c>
      <c r="X189" s="7" t="s">
        <v>1659</v>
      </c>
      <c r="Y189">
        <v>2380050</v>
      </c>
    </row>
    <row r="190" spans="1:25" x14ac:dyDescent="0.25">
      <c r="A190" s="7" t="s">
        <v>2016</v>
      </c>
      <c r="B190">
        <v>4</v>
      </c>
      <c r="F190" s="7" t="s">
        <v>1460</v>
      </c>
      <c r="G190">
        <v>1</v>
      </c>
      <c r="J190" s="7" t="s">
        <v>1837</v>
      </c>
      <c r="K190">
        <v>1340.55</v>
      </c>
      <c r="N190" s="7" t="s">
        <v>2776</v>
      </c>
      <c r="O190">
        <v>500</v>
      </c>
      <c r="P190" s="3">
        <v>253</v>
      </c>
      <c r="R190" s="7" t="s">
        <v>3563</v>
      </c>
      <c r="S190" s="5">
        <v>31305</v>
      </c>
      <c r="X190" s="7" t="s">
        <v>1711</v>
      </c>
      <c r="Y190">
        <v>2367910</v>
      </c>
    </row>
    <row r="191" spans="1:25" x14ac:dyDescent="0.25">
      <c r="A191" s="7" t="s">
        <v>1937</v>
      </c>
      <c r="B191">
        <v>8</v>
      </c>
      <c r="F191" s="7" t="s">
        <v>1601</v>
      </c>
      <c r="G191">
        <v>1</v>
      </c>
      <c r="J191" s="7" t="s">
        <v>140</v>
      </c>
      <c r="K191">
        <v>1201.6666666666667</v>
      </c>
      <c r="N191" s="7" t="s">
        <v>2016</v>
      </c>
      <c r="O191">
        <v>7448.25</v>
      </c>
      <c r="P191" s="3">
        <v>21596</v>
      </c>
      <c r="R191" s="7" t="s">
        <v>3256</v>
      </c>
      <c r="S191" s="5">
        <v>30907</v>
      </c>
      <c r="X191" s="7" t="s">
        <v>593</v>
      </c>
      <c r="Y191">
        <v>2173500</v>
      </c>
    </row>
    <row r="192" spans="1:25" x14ac:dyDescent="0.25">
      <c r="A192" s="7" t="s">
        <v>2478</v>
      </c>
      <c r="B192">
        <v>2</v>
      </c>
      <c r="F192" s="7" t="s">
        <v>723</v>
      </c>
      <c r="G192">
        <v>1</v>
      </c>
      <c r="J192" s="7" t="s">
        <v>930</v>
      </c>
      <c r="K192">
        <v>1193</v>
      </c>
      <c r="N192" s="7" t="s">
        <v>1937</v>
      </c>
      <c r="O192">
        <v>5059.375</v>
      </c>
      <c r="P192" s="3">
        <v>22243</v>
      </c>
      <c r="R192" s="7" t="s">
        <v>3498</v>
      </c>
      <c r="S192" s="5">
        <v>30469</v>
      </c>
      <c r="X192" s="7" t="s">
        <v>1766</v>
      </c>
      <c r="Y192">
        <v>2168210</v>
      </c>
    </row>
    <row r="193" spans="1:25" x14ac:dyDescent="0.25">
      <c r="A193" s="7" t="s">
        <v>2154</v>
      </c>
      <c r="B193">
        <v>6</v>
      </c>
      <c r="F193" s="7" t="s">
        <v>1632</v>
      </c>
      <c r="G193">
        <v>1</v>
      </c>
      <c r="J193" s="7" t="s">
        <v>2149</v>
      </c>
      <c r="K193">
        <v>1118</v>
      </c>
      <c r="N193" s="7" t="s">
        <v>2478</v>
      </c>
      <c r="O193">
        <v>44949.5</v>
      </c>
      <c r="P193" s="3">
        <v>46899</v>
      </c>
      <c r="R193" s="7" t="s">
        <v>3002</v>
      </c>
      <c r="S193" s="5">
        <v>30411</v>
      </c>
      <c r="X193" s="7" t="s">
        <v>2592</v>
      </c>
      <c r="Y193">
        <v>1703160</v>
      </c>
    </row>
    <row r="194" spans="1:25" x14ac:dyDescent="0.25">
      <c r="A194" s="7" t="s">
        <v>2090</v>
      </c>
      <c r="B194">
        <v>3</v>
      </c>
      <c r="F194" s="7" t="s">
        <v>1751</v>
      </c>
      <c r="G194">
        <v>1</v>
      </c>
      <c r="J194" s="7" t="s">
        <v>2678</v>
      </c>
      <c r="K194">
        <v>1065</v>
      </c>
      <c r="N194" s="7" t="s">
        <v>2154</v>
      </c>
      <c r="O194">
        <v>9856.8333333333339</v>
      </c>
      <c r="P194" s="3">
        <v>33878</v>
      </c>
      <c r="R194" s="7" t="s">
        <v>2871</v>
      </c>
      <c r="S194" s="5">
        <v>30411</v>
      </c>
      <c r="X194" s="7" t="s">
        <v>957</v>
      </c>
      <c r="Y194">
        <v>1690362</v>
      </c>
    </row>
    <row r="195" spans="1:25" x14ac:dyDescent="0.25">
      <c r="A195" s="7" t="s">
        <v>2187</v>
      </c>
      <c r="B195">
        <v>12</v>
      </c>
      <c r="F195" s="7" t="s">
        <v>2583</v>
      </c>
      <c r="G195">
        <v>1</v>
      </c>
      <c r="J195" s="7" t="s">
        <v>1843</v>
      </c>
      <c r="K195">
        <v>1044.6818181818182</v>
      </c>
      <c r="N195" s="7" t="s">
        <v>2090</v>
      </c>
      <c r="O195">
        <v>813.33333333333337</v>
      </c>
      <c r="P195" s="3">
        <v>2379</v>
      </c>
      <c r="R195" s="7" t="s">
        <v>2870</v>
      </c>
      <c r="S195" s="5">
        <v>30377</v>
      </c>
      <c r="X195" s="7" t="s">
        <v>2678</v>
      </c>
      <c r="Y195">
        <v>1597500</v>
      </c>
    </row>
    <row r="196" spans="1:25" x14ac:dyDescent="0.25">
      <c r="A196" s="7" t="s">
        <v>2087</v>
      </c>
      <c r="B196">
        <v>11</v>
      </c>
      <c r="F196" s="7" t="s">
        <v>418</v>
      </c>
      <c r="G196">
        <v>1</v>
      </c>
      <c r="J196" s="7" t="s">
        <v>2051</v>
      </c>
      <c r="K196">
        <v>1013</v>
      </c>
      <c r="N196" s="7" t="s">
        <v>2187</v>
      </c>
      <c r="O196">
        <v>15618.833333333334</v>
      </c>
      <c r="P196" s="3">
        <v>84183</v>
      </c>
      <c r="R196" s="7" t="s">
        <v>3655</v>
      </c>
      <c r="S196" s="5">
        <v>30355</v>
      </c>
      <c r="X196" s="7" t="s">
        <v>1781</v>
      </c>
      <c r="Y196">
        <v>1428820</v>
      </c>
    </row>
    <row r="197" spans="1:25" x14ac:dyDescent="0.25">
      <c r="A197" s="7" t="s">
        <v>1435</v>
      </c>
      <c r="B197">
        <v>1</v>
      </c>
      <c r="F197" s="7" t="s">
        <v>1763</v>
      </c>
      <c r="G197">
        <v>1</v>
      </c>
      <c r="J197" s="7" t="s">
        <v>512</v>
      </c>
      <c r="K197">
        <v>897</v>
      </c>
      <c r="N197" s="7" t="s">
        <v>2087</v>
      </c>
      <c r="O197">
        <v>743.5454545454545</v>
      </c>
      <c r="P197" s="3">
        <v>4505</v>
      </c>
      <c r="R197" s="7" t="s">
        <v>3366</v>
      </c>
      <c r="S197" s="5">
        <v>30254</v>
      </c>
      <c r="X197" s="7" t="s">
        <v>2776</v>
      </c>
      <c r="Y197">
        <v>1332000</v>
      </c>
    </row>
    <row r="198" spans="1:25" x14ac:dyDescent="0.25">
      <c r="A198" s="7" t="s">
        <v>1763</v>
      </c>
      <c r="B198">
        <v>1</v>
      </c>
      <c r="F198" s="7" t="s">
        <v>2543</v>
      </c>
      <c r="G198">
        <v>1</v>
      </c>
      <c r="J198" s="7" t="s">
        <v>1610</v>
      </c>
      <c r="K198">
        <v>817</v>
      </c>
      <c r="N198" s="7" t="s">
        <v>1435</v>
      </c>
      <c r="O198">
        <v>999</v>
      </c>
      <c r="P198" s="3">
        <v>425</v>
      </c>
      <c r="R198" s="7" t="s">
        <v>3218</v>
      </c>
      <c r="S198" s="5">
        <v>30254</v>
      </c>
      <c r="X198" s="7" t="s">
        <v>2719</v>
      </c>
      <c r="Y198">
        <v>1163612</v>
      </c>
    </row>
    <row r="199" spans="1:25" x14ac:dyDescent="0.25">
      <c r="A199" s="7" t="s">
        <v>1075</v>
      </c>
      <c r="B199">
        <v>2</v>
      </c>
      <c r="F199" s="7" t="s">
        <v>1296</v>
      </c>
      <c r="G199">
        <v>1</v>
      </c>
      <c r="J199" s="7" t="s">
        <v>101</v>
      </c>
      <c r="K199">
        <v>703.77551020408168</v>
      </c>
      <c r="N199" s="7" t="s">
        <v>1763</v>
      </c>
      <c r="O199">
        <v>599</v>
      </c>
      <c r="P199" s="3">
        <v>249</v>
      </c>
      <c r="R199" s="7" t="s">
        <v>3408</v>
      </c>
      <c r="S199" s="5">
        <v>30058</v>
      </c>
      <c r="X199" s="7" t="s">
        <v>515</v>
      </c>
      <c r="Y199">
        <v>1127718</v>
      </c>
    </row>
    <row r="200" spans="1:25" x14ac:dyDescent="0.25">
      <c r="A200" s="7" t="s">
        <v>1296</v>
      </c>
      <c r="B200">
        <v>1</v>
      </c>
      <c r="F200" s="7" t="s">
        <v>1427</v>
      </c>
      <c r="G200">
        <v>1</v>
      </c>
      <c r="J200" s="7" t="s">
        <v>2601</v>
      </c>
      <c r="K200">
        <v>691</v>
      </c>
      <c r="N200" s="7" t="s">
        <v>1075</v>
      </c>
      <c r="O200">
        <v>1347</v>
      </c>
      <c r="P200" s="3">
        <v>1276</v>
      </c>
      <c r="R200" s="7" t="s">
        <v>3036</v>
      </c>
      <c r="S200" s="5">
        <v>30023</v>
      </c>
      <c r="X200" s="7" t="s">
        <v>1806</v>
      </c>
      <c r="Y200">
        <v>1079550</v>
      </c>
    </row>
    <row r="201" spans="1:25" x14ac:dyDescent="0.25">
      <c r="A201" s="7" t="s">
        <v>1711</v>
      </c>
      <c r="B201">
        <v>1</v>
      </c>
      <c r="F201" s="7" t="s">
        <v>1823</v>
      </c>
      <c r="G201">
        <v>1</v>
      </c>
      <c r="J201" s="7" t="s">
        <v>593</v>
      </c>
      <c r="K201">
        <v>621</v>
      </c>
      <c r="N201" s="7" t="s">
        <v>1296</v>
      </c>
      <c r="O201">
        <v>440</v>
      </c>
      <c r="P201" s="3">
        <v>440</v>
      </c>
      <c r="R201" s="7" t="s">
        <v>2997</v>
      </c>
      <c r="S201" s="5">
        <v>30023</v>
      </c>
      <c r="X201" s="7" t="s">
        <v>1601</v>
      </c>
      <c r="Y201">
        <v>1071800</v>
      </c>
    </row>
    <row r="202" spans="1:25" x14ac:dyDescent="0.25">
      <c r="A202" s="7" t="s">
        <v>1114</v>
      </c>
      <c r="B202">
        <v>2</v>
      </c>
      <c r="F202" s="7" t="s">
        <v>1398</v>
      </c>
      <c r="G202">
        <v>1</v>
      </c>
      <c r="J202" s="7" t="s">
        <v>1649</v>
      </c>
      <c r="K202">
        <v>594</v>
      </c>
      <c r="N202" s="7" t="s">
        <v>1711</v>
      </c>
      <c r="O202">
        <v>535</v>
      </c>
      <c r="P202" s="3">
        <v>535</v>
      </c>
      <c r="R202" s="7" t="s">
        <v>2921</v>
      </c>
      <c r="S202" s="5">
        <v>29746</v>
      </c>
      <c r="X202" s="7" t="s">
        <v>504</v>
      </c>
      <c r="Y202">
        <v>1052576</v>
      </c>
    </row>
    <row r="203" spans="1:25" x14ac:dyDescent="0.25">
      <c r="A203" s="7" t="s">
        <v>1442</v>
      </c>
      <c r="B203">
        <v>1</v>
      </c>
      <c r="F203" s="7" t="s">
        <v>1701</v>
      </c>
      <c r="G203">
        <v>1</v>
      </c>
      <c r="J203" s="7" t="s">
        <v>2616</v>
      </c>
      <c r="K203">
        <v>590</v>
      </c>
      <c r="N203" s="7" t="s">
        <v>1114</v>
      </c>
      <c r="O203">
        <v>922.5</v>
      </c>
      <c r="P203" s="3">
        <v>1817</v>
      </c>
      <c r="R203" s="7" t="s">
        <v>3091</v>
      </c>
      <c r="S203" s="5">
        <v>29746</v>
      </c>
      <c r="X203" s="7" t="s">
        <v>1081</v>
      </c>
      <c r="Y203">
        <v>946600</v>
      </c>
    </row>
    <row r="204" spans="1:25" x14ac:dyDescent="0.25">
      <c r="A204" s="7" t="s">
        <v>1701</v>
      </c>
      <c r="B204">
        <v>1</v>
      </c>
      <c r="F204" s="7" t="s">
        <v>1373</v>
      </c>
      <c r="G204">
        <v>1</v>
      </c>
      <c r="J204" s="7" t="s">
        <v>2033</v>
      </c>
      <c r="K204">
        <v>563.5</v>
      </c>
      <c r="N204" s="7" t="s">
        <v>1442</v>
      </c>
      <c r="O204">
        <v>99</v>
      </c>
      <c r="P204" s="3">
        <v>99</v>
      </c>
      <c r="R204" s="7" t="s">
        <v>3372</v>
      </c>
      <c r="S204" s="5">
        <v>28978</v>
      </c>
      <c r="X204" s="7" t="s">
        <v>2236</v>
      </c>
      <c r="Y204">
        <v>860551</v>
      </c>
    </row>
    <row r="205" spans="1:25" x14ac:dyDescent="0.25">
      <c r="A205" s="7" t="s">
        <v>1344</v>
      </c>
      <c r="B205">
        <v>7</v>
      </c>
      <c r="F205" s="7" t="s">
        <v>2764</v>
      </c>
      <c r="G205">
        <v>1</v>
      </c>
      <c r="J205" s="7" t="s">
        <v>2540</v>
      </c>
      <c r="K205">
        <v>557</v>
      </c>
      <c r="N205" s="7" t="s">
        <v>1701</v>
      </c>
      <c r="O205">
        <v>2999</v>
      </c>
      <c r="P205" s="3">
        <v>1399</v>
      </c>
      <c r="R205" s="7" t="s">
        <v>3285</v>
      </c>
      <c r="S205" s="5">
        <v>28978</v>
      </c>
      <c r="X205" s="7" t="s">
        <v>1610</v>
      </c>
      <c r="Y205">
        <v>816183</v>
      </c>
    </row>
    <row r="206" spans="1:25" x14ac:dyDescent="0.25">
      <c r="A206" s="7" t="s">
        <v>1231</v>
      </c>
      <c r="B206">
        <v>2</v>
      </c>
      <c r="F206" s="7" t="s">
        <v>1514</v>
      </c>
      <c r="G206">
        <v>1</v>
      </c>
      <c r="J206" s="7" t="s">
        <v>2749</v>
      </c>
      <c r="K206">
        <v>534</v>
      </c>
      <c r="N206" s="7" t="s">
        <v>1344</v>
      </c>
      <c r="O206">
        <v>267.85714285714283</v>
      </c>
      <c r="P206" s="3">
        <v>1590</v>
      </c>
      <c r="R206" s="7" t="s">
        <v>3393</v>
      </c>
      <c r="S206" s="5">
        <v>28829</v>
      </c>
      <c r="X206" s="7" t="s">
        <v>2616</v>
      </c>
      <c r="Y206">
        <v>766410</v>
      </c>
    </row>
    <row r="207" spans="1:25" x14ac:dyDescent="0.25">
      <c r="A207" s="7" t="s">
        <v>1202</v>
      </c>
      <c r="B207">
        <v>4</v>
      </c>
      <c r="F207" s="7" t="s">
        <v>265</v>
      </c>
      <c r="G207">
        <v>1</v>
      </c>
      <c r="J207" s="7" t="s">
        <v>2030</v>
      </c>
      <c r="K207">
        <v>494.66666666666669</v>
      </c>
      <c r="N207" s="7" t="s">
        <v>1231</v>
      </c>
      <c r="O207">
        <v>487.5</v>
      </c>
      <c r="P207" s="3">
        <v>288</v>
      </c>
      <c r="R207" s="7" t="s">
        <v>3353</v>
      </c>
      <c r="S207" s="5">
        <v>28807</v>
      </c>
      <c r="X207" s="7" t="s">
        <v>2540</v>
      </c>
      <c r="Y207">
        <v>721315</v>
      </c>
    </row>
    <row r="208" spans="1:25" x14ac:dyDescent="0.25">
      <c r="A208" s="7" t="s">
        <v>1335</v>
      </c>
      <c r="B208">
        <v>2</v>
      </c>
      <c r="F208" s="7" t="s">
        <v>1258</v>
      </c>
      <c r="G208">
        <v>1</v>
      </c>
      <c r="J208" s="7" t="s">
        <v>2060</v>
      </c>
      <c r="K208">
        <v>478</v>
      </c>
      <c r="N208" s="7" t="s">
        <v>1202</v>
      </c>
      <c r="O208">
        <v>150</v>
      </c>
      <c r="P208" s="3">
        <v>565</v>
      </c>
      <c r="R208" s="7" t="s">
        <v>2938</v>
      </c>
      <c r="S208" s="5">
        <v>28791</v>
      </c>
      <c r="X208" s="7" t="s">
        <v>1335</v>
      </c>
      <c r="Y208">
        <v>615600</v>
      </c>
    </row>
    <row r="209" spans="1:25" x14ac:dyDescent="0.25">
      <c r="A209" s="7" t="s">
        <v>1806</v>
      </c>
      <c r="B209">
        <v>1</v>
      </c>
      <c r="F209" s="7" t="s">
        <v>504</v>
      </c>
      <c r="G209">
        <v>1</v>
      </c>
      <c r="J209" s="7" t="s">
        <v>1442</v>
      </c>
      <c r="K209">
        <v>388</v>
      </c>
      <c r="N209" s="7" t="s">
        <v>1335</v>
      </c>
      <c r="O209">
        <v>100</v>
      </c>
      <c r="P209" s="3">
        <v>190</v>
      </c>
      <c r="R209" s="7" t="s">
        <v>3089</v>
      </c>
      <c r="S209" s="5">
        <v>28791</v>
      </c>
      <c r="X209" s="7" t="s">
        <v>1649</v>
      </c>
      <c r="Y209">
        <v>593406</v>
      </c>
    </row>
    <row r="210" spans="1:25" x14ac:dyDescent="0.25">
      <c r="A210" s="7" t="s">
        <v>1081</v>
      </c>
      <c r="B210">
        <v>2</v>
      </c>
      <c r="F210" s="7" t="s">
        <v>512</v>
      </c>
      <c r="G210">
        <v>1</v>
      </c>
      <c r="J210" s="7" t="s">
        <v>2719</v>
      </c>
      <c r="K210">
        <v>388</v>
      </c>
      <c r="N210" s="7" t="s">
        <v>1806</v>
      </c>
      <c r="O210">
        <v>225</v>
      </c>
      <c r="P210" s="3">
        <v>225</v>
      </c>
      <c r="R210" s="7" t="s">
        <v>2975</v>
      </c>
      <c r="S210" s="5">
        <v>28638</v>
      </c>
      <c r="X210" s="7" t="s">
        <v>1527</v>
      </c>
      <c r="Y210">
        <v>498564</v>
      </c>
    </row>
    <row r="211" spans="1:25" x14ac:dyDescent="0.25">
      <c r="A211" s="7" t="s">
        <v>1781</v>
      </c>
      <c r="B211">
        <v>2</v>
      </c>
      <c r="F211" s="7" t="s">
        <v>1610</v>
      </c>
      <c r="G211">
        <v>1</v>
      </c>
      <c r="J211" s="7" t="s">
        <v>1544</v>
      </c>
      <c r="K211">
        <v>362</v>
      </c>
      <c r="N211" s="7" t="s">
        <v>1081</v>
      </c>
      <c r="O211">
        <v>150</v>
      </c>
      <c r="P211" s="3">
        <v>300</v>
      </c>
      <c r="R211" s="7" t="s">
        <v>3829</v>
      </c>
      <c r="S211" s="5">
        <v>28629</v>
      </c>
      <c r="X211" s="7" t="s">
        <v>1544</v>
      </c>
      <c r="Y211">
        <v>361638</v>
      </c>
    </row>
    <row r="212" spans="1:25" x14ac:dyDescent="0.25">
      <c r="A212" s="7" t="s">
        <v>1354</v>
      </c>
      <c r="B212">
        <v>2</v>
      </c>
      <c r="F212" s="7" t="s">
        <v>1329</v>
      </c>
      <c r="G212">
        <v>1</v>
      </c>
      <c r="J212" s="7" t="s">
        <v>1823</v>
      </c>
      <c r="K212">
        <v>323</v>
      </c>
      <c r="N212" s="7" t="s">
        <v>1781</v>
      </c>
      <c r="O212">
        <v>260</v>
      </c>
      <c r="P212" s="3">
        <v>510</v>
      </c>
      <c r="R212" s="7" t="s">
        <v>3187</v>
      </c>
      <c r="S212" s="5">
        <v>28565</v>
      </c>
      <c r="X212" s="7" t="s">
        <v>991</v>
      </c>
      <c r="Y212">
        <v>304695</v>
      </c>
    </row>
    <row r="213" spans="1:25" x14ac:dyDescent="0.25">
      <c r="A213" s="7" t="s">
        <v>1522</v>
      </c>
      <c r="B213">
        <v>3</v>
      </c>
      <c r="F213" s="7" t="s">
        <v>1659</v>
      </c>
      <c r="G213">
        <v>1</v>
      </c>
      <c r="J213" s="7" t="s">
        <v>991</v>
      </c>
      <c r="K213">
        <v>305</v>
      </c>
      <c r="N213" s="7" t="s">
        <v>1354</v>
      </c>
      <c r="O213">
        <v>405</v>
      </c>
      <c r="P213" s="3">
        <v>658</v>
      </c>
      <c r="R213" s="7" t="s">
        <v>3419</v>
      </c>
      <c r="S213" s="5">
        <v>28324</v>
      </c>
      <c r="X213" s="7" t="s">
        <v>2060</v>
      </c>
      <c r="Y213">
        <v>238522</v>
      </c>
    </row>
    <row r="214" spans="1:25" x14ac:dyDescent="0.25">
      <c r="A214" s="7" t="s">
        <v>1659</v>
      </c>
      <c r="B214">
        <v>1</v>
      </c>
      <c r="F214" s="7" t="s">
        <v>1234</v>
      </c>
      <c r="G214">
        <v>1</v>
      </c>
      <c r="J214" s="7" t="s">
        <v>515</v>
      </c>
      <c r="K214">
        <v>282</v>
      </c>
      <c r="N214" s="7" t="s">
        <v>1522</v>
      </c>
      <c r="O214">
        <v>296.66666666666669</v>
      </c>
      <c r="P214" s="3">
        <v>733</v>
      </c>
      <c r="R214" s="7" t="s">
        <v>3396</v>
      </c>
      <c r="S214" s="5">
        <v>28030</v>
      </c>
      <c r="X214" s="7" t="s">
        <v>1442</v>
      </c>
      <c r="Y214">
        <v>38412</v>
      </c>
    </row>
    <row r="215" spans="1:25" x14ac:dyDescent="0.25">
      <c r="A215" s="7" t="s">
        <v>4119</v>
      </c>
      <c r="B215">
        <v>1395</v>
      </c>
      <c r="F215" s="7" t="s">
        <v>2719</v>
      </c>
      <c r="G215">
        <v>1</v>
      </c>
      <c r="J215" s="7" t="s">
        <v>504</v>
      </c>
      <c r="K215">
        <v>224</v>
      </c>
      <c r="N215" s="7" t="s">
        <v>1659</v>
      </c>
      <c r="O215">
        <v>150</v>
      </c>
      <c r="P215" s="3">
        <v>150</v>
      </c>
      <c r="R215" s="7" t="s">
        <v>3363</v>
      </c>
      <c r="S215" s="5">
        <v>27790</v>
      </c>
      <c r="X215" s="7" t="s">
        <v>41</v>
      </c>
      <c r="Y215" t="e">
        <v>#VALUE!</v>
      </c>
    </row>
    <row r="216" spans="1:25" x14ac:dyDescent="0.25">
      <c r="F216" s="7" t="s">
        <v>4119</v>
      </c>
      <c r="G216">
        <v>1395</v>
      </c>
      <c r="J216" s="7" t="s">
        <v>4122</v>
      </c>
      <c r="N216" s="7" t="s">
        <v>4119</v>
      </c>
      <c r="O216">
        <v>5534.3617503586802</v>
      </c>
      <c r="P216" s="3">
        <v>4520360.8000000007</v>
      </c>
      <c r="R216" s="7" t="s">
        <v>3158</v>
      </c>
      <c r="S216" s="5">
        <v>27508</v>
      </c>
      <c r="X216" s="7" t="s">
        <v>4119</v>
      </c>
      <c r="Y216" t="e">
        <v>#VALUE!</v>
      </c>
    </row>
    <row r="217" spans="1:25" x14ac:dyDescent="0.25">
      <c r="J217" s="7" t="s">
        <v>4119</v>
      </c>
      <c r="K217">
        <v>18502.75340501792</v>
      </c>
      <c r="R217" s="7" t="s">
        <v>3536</v>
      </c>
      <c r="S217" s="5">
        <v>27441</v>
      </c>
    </row>
    <row r="218" spans="1:25" x14ac:dyDescent="0.25">
      <c r="R218" s="7" t="s">
        <v>3507</v>
      </c>
      <c r="S218" s="5">
        <v>27223</v>
      </c>
    </row>
    <row r="219" spans="1:25" x14ac:dyDescent="0.25">
      <c r="R219" s="7" t="s">
        <v>3473</v>
      </c>
      <c r="S219" s="5">
        <v>27201</v>
      </c>
    </row>
    <row r="220" spans="1:25" x14ac:dyDescent="0.25">
      <c r="J220" s="7" t="s">
        <v>4125</v>
      </c>
      <c r="R220" s="7" t="s">
        <v>2902</v>
      </c>
      <c r="S220" s="5">
        <v>27151</v>
      </c>
    </row>
    <row r="221" spans="1:25" x14ac:dyDescent="0.25">
      <c r="R221" s="7" t="s">
        <v>3406</v>
      </c>
      <c r="S221" s="5">
        <v>27139</v>
      </c>
    </row>
    <row r="222" spans="1:25" x14ac:dyDescent="0.25">
      <c r="R222" s="7" t="s">
        <v>3263</v>
      </c>
      <c r="S222" s="5">
        <v>26603</v>
      </c>
    </row>
    <row r="223" spans="1:25" x14ac:dyDescent="0.25">
      <c r="R223" s="7" t="s">
        <v>3439</v>
      </c>
      <c r="S223" s="5">
        <v>26556</v>
      </c>
    </row>
    <row r="224" spans="1:25" x14ac:dyDescent="0.25">
      <c r="R224" s="7" t="s">
        <v>3794</v>
      </c>
      <c r="S224" s="5">
        <v>26543</v>
      </c>
    </row>
    <row r="225" spans="18:19" x14ac:dyDescent="0.25">
      <c r="R225" s="7" t="s">
        <v>3562</v>
      </c>
      <c r="S225" s="5">
        <v>26423</v>
      </c>
    </row>
    <row r="226" spans="18:19" x14ac:dyDescent="0.25">
      <c r="R226" s="7" t="s">
        <v>3516</v>
      </c>
      <c r="S226" s="5">
        <v>26194</v>
      </c>
    </row>
    <row r="227" spans="18:19" x14ac:dyDescent="0.25">
      <c r="R227" s="7" t="s">
        <v>3763</v>
      </c>
      <c r="S227" s="5">
        <v>26164</v>
      </c>
    </row>
    <row r="228" spans="18:19" x14ac:dyDescent="0.25">
      <c r="R228" s="7" t="s">
        <v>2882</v>
      </c>
      <c r="S228" s="5">
        <v>26090</v>
      </c>
    </row>
    <row r="229" spans="18:19" x14ac:dyDescent="0.25">
      <c r="R229" s="7" t="s">
        <v>3670</v>
      </c>
      <c r="S229" s="5">
        <v>25996</v>
      </c>
    </row>
    <row r="230" spans="18:19" x14ac:dyDescent="0.25">
      <c r="R230" s="7" t="s">
        <v>3520</v>
      </c>
      <c r="S230" s="5">
        <v>25910</v>
      </c>
    </row>
    <row r="231" spans="18:19" x14ac:dyDescent="0.25">
      <c r="R231" s="7" t="s">
        <v>3440</v>
      </c>
      <c r="S231" s="5">
        <v>25903</v>
      </c>
    </row>
    <row r="232" spans="18:19" x14ac:dyDescent="0.25">
      <c r="R232" s="7" t="s">
        <v>3530</v>
      </c>
      <c r="S232" s="5">
        <v>25886</v>
      </c>
    </row>
    <row r="233" spans="18:19" x14ac:dyDescent="0.25">
      <c r="R233" s="7" t="s">
        <v>3247</v>
      </c>
      <c r="S233" s="5">
        <v>25824</v>
      </c>
    </row>
    <row r="234" spans="18:19" x14ac:dyDescent="0.25">
      <c r="R234" s="7" t="s">
        <v>3215</v>
      </c>
      <c r="S234" s="5">
        <v>25824</v>
      </c>
    </row>
    <row r="235" spans="18:19" x14ac:dyDescent="0.25">
      <c r="R235" s="7" t="s">
        <v>3253</v>
      </c>
      <c r="S235" s="5">
        <v>25824</v>
      </c>
    </row>
    <row r="236" spans="18:19" x14ac:dyDescent="0.25">
      <c r="R236" s="7" t="s">
        <v>3503</v>
      </c>
      <c r="S236" s="5">
        <v>25771</v>
      </c>
    </row>
    <row r="237" spans="18:19" x14ac:dyDescent="0.25">
      <c r="R237" s="7" t="s">
        <v>3541</v>
      </c>
      <c r="S237" s="5">
        <v>25607</v>
      </c>
    </row>
    <row r="238" spans="18:19" x14ac:dyDescent="0.25">
      <c r="R238" s="7" t="s">
        <v>3480</v>
      </c>
      <c r="S238" s="5">
        <v>25488</v>
      </c>
    </row>
    <row r="239" spans="18:19" x14ac:dyDescent="0.25">
      <c r="R239" s="7" t="s">
        <v>1948</v>
      </c>
      <c r="S239" s="5">
        <v>25340</v>
      </c>
    </row>
    <row r="240" spans="18:19" x14ac:dyDescent="0.25">
      <c r="R240" s="7" t="s">
        <v>3708</v>
      </c>
      <c r="S240" s="5">
        <v>25262</v>
      </c>
    </row>
    <row r="241" spans="18:19" x14ac:dyDescent="0.25">
      <c r="R241" s="7" t="s">
        <v>3076</v>
      </c>
      <c r="S241" s="5">
        <v>25177</v>
      </c>
    </row>
    <row r="242" spans="18:19" x14ac:dyDescent="0.25">
      <c r="R242" s="7" t="s">
        <v>3556</v>
      </c>
      <c r="S242" s="5">
        <v>25006</v>
      </c>
    </row>
    <row r="243" spans="18:19" x14ac:dyDescent="0.25">
      <c r="R243" s="7" t="s">
        <v>2960</v>
      </c>
      <c r="S243" s="5">
        <v>24871</v>
      </c>
    </row>
    <row r="244" spans="18:19" x14ac:dyDescent="0.25">
      <c r="R244" s="7" t="s">
        <v>3384</v>
      </c>
      <c r="S244" s="5">
        <v>24791</v>
      </c>
    </row>
    <row r="245" spans="18:19" x14ac:dyDescent="0.25">
      <c r="R245" s="7" t="s">
        <v>2909</v>
      </c>
      <c r="S245" s="5">
        <v>24780</v>
      </c>
    </row>
    <row r="246" spans="18:19" x14ac:dyDescent="0.25">
      <c r="R246" s="7" t="s">
        <v>2990</v>
      </c>
      <c r="S246" s="5">
        <v>24780</v>
      </c>
    </row>
    <row r="247" spans="18:19" x14ac:dyDescent="0.25">
      <c r="R247" s="7" t="s">
        <v>3469</v>
      </c>
      <c r="S247" s="5">
        <v>24432</v>
      </c>
    </row>
    <row r="248" spans="18:19" x14ac:dyDescent="0.25">
      <c r="R248" s="7" t="s">
        <v>164</v>
      </c>
      <c r="S248" s="5">
        <v>24269</v>
      </c>
    </row>
    <row r="249" spans="18:19" x14ac:dyDescent="0.25">
      <c r="R249" s="7" t="s">
        <v>423</v>
      </c>
      <c r="S249" s="5">
        <v>24269</v>
      </c>
    </row>
    <row r="250" spans="18:19" x14ac:dyDescent="0.25">
      <c r="R250" s="7" t="s">
        <v>182</v>
      </c>
      <c r="S250" s="5">
        <v>24269</v>
      </c>
    </row>
    <row r="251" spans="18:19" x14ac:dyDescent="0.25">
      <c r="R251" s="7" t="s">
        <v>216</v>
      </c>
      <c r="S251" s="5">
        <v>24269</v>
      </c>
    </row>
    <row r="252" spans="18:19" x14ac:dyDescent="0.25">
      <c r="R252" s="7" t="s">
        <v>2903</v>
      </c>
      <c r="S252" s="5">
        <v>24269</v>
      </c>
    </row>
    <row r="253" spans="18:19" x14ac:dyDescent="0.25">
      <c r="R253" s="7" t="s">
        <v>3732</v>
      </c>
      <c r="S253" s="5">
        <v>24247</v>
      </c>
    </row>
    <row r="254" spans="18:19" x14ac:dyDescent="0.25">
      <c r="R254" s="7" t="s">
        <v>2866</v>
      </c>
      <c r="S254" s="5">
        <v>23784</v>
      </c>
    </row>
    <row r="255" spans="18:19" x14ac:dyDescent="0.25">
      <c r="R255" s="7" t="s">
        <v>3727</v>
      </c>
      <c r="S255" s="5">
        <v>23484</v>
      </c>
    </row>
    <row r="256" spans="18:19" x14ac:dyDescent="0.25">
      <c r="R256" s="7" t="s">
        <v>3724</v>
      </c>
      <c r="S256" s="5">
        <v>23316</v>
      </c>
    </row>
    <row r="257" spans="18:19" x14ac:dyDescent="0.25">
      <c r="R257" s="7" t="s">
        <v>3538</v>
      </c>
      <c r="S257" s="5">
        <v>23174</v>
      </c>
    </row>
    <row r="258" spans="18:19" x14ac:dyDescent="0.25">
      <c r="R258" s="7" t="s">
        <v>3018</v>
      </c>
      <c r="S258" s="5">
        <v>23169</v>
      </c>
    </row>
    <row r="259" spans="18:19" x14ac:dyDescent="0.25">
      <c r="R259" s="7" t="s">
        <v>3452</v>
      </c>
      <c r="S259" s="5">
        <v>23022</v>
      </c>
    </row>
    <row r="260" spans="18:19" x14ac:dyDescent="0.25">
      <c r="R260" s="7" t="s">
        <v>3692</v>
      </c>
      <c r="S260" s="5">
        <v>22860</v>
      </c>
    </row>
    <row r="261" spans="18:19" x14ac:dyDescent="0.25">
      <c r="R261" s="7" t="s">
        <v>3318</v>
      </c>
      <c r="S261" s="5">
        <v>22638</v>
      </c>
    </row>
    <row r="262" spans="18:19" x14ac:dyDescent="0.25">
      <c r="R262" s="7" t="s">
        <v>3356</v>
      </c>
      <c r="S262" s="5">
        <v>22638</v>
      </c>
    </row>
    <row r="263" spans="18:19" x14ac:dyDescent="0.25">
      <c r="R263" s="7" t="s">
        <v>3559</v>
      </c>
      <c r="S263" s="5">
        <v>22618</v>
      </c>
    </row>
    <row r="264" spans="18:19" x14ac:dyDescent="0.25">
      <c r="R264" s="7" t="s">
        <v>2951</v>
      </c>
      <c r="S264" s="5">
        <v>22420</v>
      </c>
    </row>
    <row r="265" spans="18:19" x14ac:dyDescent="0.25">
      <c r="R265" s="7" t="s">
        <v>3650</v>
      </c>
      <c r="S265" s="5">
        <v>22420</v>
      </c>
    </row>
    <row r="266" spans="18:19" x14ac:dyDescent="0.25">
      <c r="R266" s="7" t="s">
        <v>3599</v>
      </c>
      <c r="S266" s="5">
        <v>22375</v>
      </c>
    </row>
    <row r="267" spans="18:19" x14ac:dyDescent="0.25">
      <c r="R267" s="7" t="s">
        <v>3197</v>
      </c>
      <c r="S267" s="5">
        <v>22318</v>
      </c>
    </row>
    <row r="268" spans="18:19" x14ac:dyDescent="0.25">
      <c r="R268" s="7" t="s">
        <v>3290</v>
      </c>
      <c r="S268" s="5">
        <v>21916</v>
      </c>
    </row>
    <row r="269" spans="18:19" x14ac:dyDescent="0.25">
      <c r="R269" s="7" t="s">
        <v>3302</v>
      </c>
      <c r="S269" s="5">
        <v>21796</v>
      </c>
    </row>
    <row r="270" spans="18:19" x14ac:dyDescent="0.25">
      <c r="R270" s="7" t="s">
        <v>3271</v>
      </c>
      <c r="S270" s="5">
        <v>21796</v>
      </c>
    </row>
    <row r="271" spans="18:19" x14ac:dyDescent="0.25">
      <c r="R271" s="7" t="s">
        <v>3728</v>
      </c>
      <c r="S271" s="5">
        <v>21783</v>
      </c>
    </row>
    <row r="272" spans="18:19" x14ac:dyDescent="0.25">
      <c r="R272" s="7" t="s">
        <v>3385</v>
      </c>
      <c r="S272" s="5">
        <v>21764</v>
      </c>
    </row>
    <row r="273" spans="18:19" x14ac:dyDescent="0.25">
      <c r="R273" s="7" t="s">
        <v>3598</v>
      </c>
      <c r="S273" s="5">
        <v>21762</v>
      </c>
    </row>
    <row r="274" spans="18:19" x14ac:dyDescent="0.25">
      <c r="R274" s="7" t="s">
        <v>3180</v>
      </c>
      <c r="S274" s="5">
        <v>21378</v>
      </c>
    </row>
    <row r="275" spans="18:19" x14ac:dyDescent="0.25">
      <c r="R275" s="7" t="s">
        <v>3413</v>
      </c>
      <c r="S275" s="5">
        <v>21372</v>
      </c>
    </row>
    <row r="276" spans="18:19" x14ac:dyDescent="0.25">
      <c r="R276" s="7" t="s">
        <v>3278</v>
      </c>
      <c r="S276" s="5">
        <v>21350</v>
      </c>
    </row>
    <row r="277" spans="18:19" x14ac:dyDescent="0.25">
      <c r="R277" s="7" t="s">
        <v>3202</v>
      </c>
      <c r="S277" s="5">
        <v>21350</v>
      </c>
    </row>
    <row r="278" spans="18:19" x14ac:dyDescent="0.25">
      <c r="R278" s="7" t="s">
        <v>3269</v>
      </c>
      <c r="S278" s="5">
        <v>21350</v>
      </c>
    </row>
    <row r="279" spans="18:19" x14ac:dyDescent="0.25">
      <c r="R279" s="7" t="s">
        <v>3077</v>
      </c>
      <c r="S279" s="5">
        <v>21252</v>
      </c>
    </row>
    <row r="280" spans="18:19" x14ac:dyDescent="0.25">
      <c r="R280" s="7" t="s">
        <v>3168</v>
      </c>
      <c r="S280" s="5">
        <v>21252</v>
      </c>
    </row>
    <row r="281" spans="18:19" x14ac:dyDescent="0.25">
      <c r="R281" s="7" t="s">
        <v>3476</v>
      </c>
      <c r="S281" s="5">
        <v>21010</v>
      </c>
    </row>
    <row r="282" spans="18:19" x14ac:dyDescent="0.25">
      <c r="R282" s="7" t="s">
        <v>2100</v>
      </c>
      <c r="S282" s="5">
        <v>20869</v>
      </c>
    </row>
    <row r="283" spans="18:19" x14ac:dyDescent="0.25">
      <c r="R283" s="7" t="s">
        <v>2988</v>
      </c>
      <c r="S283" s="5">
        <v>20850</v>
      </c>
    </row>
    <row r="284" spans="18:19" x14ac:dyDescent="0.25">
      <c r="R284" s="7" t="s">
        <v>2962</v>
      </c>
      <c r="S284" s="5">
        <v>20850</v>
      </c>
    </row>
    <row r="285" spans="18:19" x14ac:dyDescent="0.25">
      <c r="R285" s="7" t="s">
        <v>3673</v>
      </c>
      <c r="S285" s="5">
        <v>20668</v>
      </c>
    </row>
    <row r="286" spans="18:19" x14ac:dyDescent="0.25">
      <c r="R286" s="7" t="s">
        <v>3484</v>
      </c>
      <c r="S286" s="5">
        <v>20457</v>
      </c>
    </row>
    <row r="287" spans="18:19" x14ac:dyDescent="0.25">
      <c r="R287" s="7" t="s">
        <v>3533</v>
      </c>
      <c r="S287" s="5">
        <v>20398</v>
      </c>
    </row>
    <row r="288" spans="18:19" x14ac:dyDescent="0.25">
      <c r="R288" s="7" t="s">
        <v>3560</v>
      </c>
      <c r="S288" s="5">
        <v>20342</v>
      </c>
    </row>
    <row r="289" spans="18:19" x14ac:dyDescent="0.25">
      <c r="R289" s="7" t="s">
        <v>3220</v>
      </c>
      <c r="S289" s="5">
        <v>20311</v>
      </c>
    </row>
    <row r="290" spans="18:19" x14ac:dyDescent="0.25">
      <c r="R290" s="7" t="s">
        <v>3539</v>
      </c>
      <c r="S290" s="5">
        <v>20218</v>
      </c>
    </row>
    <row r="291" spans="18:19" x14ac:dyDescent="0.25">
      <c r="R291" s="7" t="s">
        <v>3777</v>
      </c>
      <c r="S291" s="5">
        <v>19998</v>
      </c>
    </row>
    <row r="292" spans="18:19" x14ac:dyDescent="0.25">
      <c r="R292" s="7" t="s">
        <v>3167</v>
      </c>
      <c r="S292" s="5">
        <v>19763</v>
      </c>
    </row>
    <row r="293" spans="18:19" x14ac:dyDescent="0.25">
      <c r="R293" s="7" t="s">
        <v>3496</v>
      </c>
      <c r="S293" s="5">
        <v>19624</v>
      </c>
    </row>
    <row r="294" spans="18:19" x14ac:dyDescent="0.25">
      <c r="R294" s="7" t="s">
        <v>3776</v>
      </c>
      <c r="S294" s="5">
        <v>19621</v>
      </c>
    </row>
    <row r="295" spans="18:19" x14ac:dyDescent="0.25">
      <c r="R295" s="7" t="s">
        <v>3295</v>
      </c>
      <c r="S295" s="5">
        <v>19253</v>
      </c>
    </row>
    <row r="296" spans="18:19" x14ac:dyDescent="0.25">
      <c r="R296" s="7" t="s">
        <v>3251</v>
      </c>
      <c r="S296" s="5">
        <v>19252</v>
      </c>
    </row>
    <row r="297" spans="18:19" x14ac:dyDescent="0.25">
      <c r="R297" s="7" t="s">
        <v>3209</v>
      </c>
      <c r="S297" s="5">
        <v>19252</v>
      </c>
    </row>
    <row r="298" spans="18:19" x14ac:dyDescent="0.25">
      <c r="R298" s="7" t="s">
        <v>3227</v>
      </c>
      <c r="S298" s="5">
        <v>19252</v>
      </c>
    </row>
    <row r="299" spans="18:19" x14ac:dyDescent="0.25">
      <c r="R299" s="7" t="s">
        <v>3252</v>
      </c>
      <c r="S299" s="5">
        <v>19252</v>
      </c>
    </row>
    <row r="300" spans="18:19" x14ac:dyDescent="0.25">
      <c r="R300" s="7" t="s">
        <v>3259</v>
      </c>
      <c r="S300" s="5">
        <v>19252</v>
      </c>
    </row>
    <row r="301" spans="18:19" x14ac:dyDescent="0.25">
      <c r="R301" s="7" t="s">
        <v>3261</v>
      </c>
      <c r="S301" s="5">
        <v>18998</v>
      </c>
    </row>
    <row r="302" spans="18:19" x14ac:dyDescent="0.25">
      <c r="R302" s="7" t="s">
        <v>3241</v>
      </c>
      <c r="S302" s="5">
        <v>18998</v>
      </c>
    </row>
    <row r="303" spans="18:19" x14ac:dyDescent="0.25">
      <c r="R303" s="7" t="s">
        <v>3373</v>
      </c>
      <c r="S303" s="5">
        <v>18998</v>
      </c>
    </row>
    <row r="304" spans="18:19" x14ac:dyDescent="0.25">
      <c r="R304" s="7" t="s">
        <v>3199</v>
      </c>
      <c r="S304" s="5">
        <v>18998</v>
      </c>
    </row>
    <row r="305" spans="18:19" x14ac:dyDescent="0.25">
      <c r="R305" s="7" t="s">
        <v>3234</v>
      </c>
      <c r="S305" s="5">
        <v>18998</v>
      </c>
    </row>
    <row r="306" spans="18:19" x14ac:dyDescent="0.25">
      <c r="R306" s="7" t="s">
        <v>3065</v>
      </c>
      <c r="S306" s="5">
        <v>18872</v>
      </c>
    </row>
    <row r="307" spans="18:19" x14ac:dyDescent="0.25">
      <c r="R307" s="7" t="s">
        <v>54</v>
      </c>
      <c r="S307" s="5">
        <v>18755</v>
      </c>
    </row>
    <row r="308" spans="18:19" x14ac:dyDescent="0.25">
      <c r="R308" s="7" t="s">
        <v>3240</v>
      </c>
      <c r="S308" s="5">
        <v>18678</v>
      </c>
    </row>
    <row r="309" spans="18:19" x14ac:dyDescent="0.25">
      <c r="R309" s="7" t="s">
        <v>3568</v>
      </c>
      <c r="S309" s="5">
        <v>18656</v>
      </c>
    </row>
    <row r="310" spans="18:19" x14ac:dyDescent="0.25">
      <c r="R310" s="7" t="s">
        <v>3299</v>
      </c>
      <c r="S310" s="5">
        <v>18654</v>
      </c>
    </row>
    <row r="311" spans="18:19" x14ac:dyDescent="0.25">
      <c r="R311" s="7" t="s">
        <v>3711</v>
      </c>
      <c r="S311" s="5">
        <v>18543</v>
      </c>
    </row>
    <row r="312" spans="18:19" x14ac:dyDescent="0.25">
      <c r="R312" s="7" t="s">
        <v>3882</v>
      </c>
      <c r="S312" s="5">
        <v>18497</v>
      </c>
    </row>
    <row r="313" spans="18:19" x14ac:dyDescent="0.25">
      <c r="R313" s="7" t="s">
        <v>3786</v>
      </c>
      <c r="S313" s="5">
        <v>18462</v>
      </c>
    </row>
    <row r="314" spans="18:19" x14ac:dyDescent="0.25">
      <c r="R314" s="7" t="s">
        <v>3544</v>
      </c>
      <c r="S314" s="5">
        <v>18331</v>
      </c>
    </row>
    <row r="315" spans="18:19" x14ac:dyDescent="0.25">
      <c r="R315" s="7" t="s">
        <v>3233</v>
      </c>
      <c r="S315" s="5">
        <v>18202</v>
      </c>
    </row>
    <row r="316" spans="18:19" x14ac:dyDescent="0.25">
      <c r="R316" s="7" t="s">
        <v>3421</v>
      </c>
      <c r="S316" s="5">
        <v>18139</v>
      </c>
    </row>
    <row r="317" spans="18:19" x14ac:dyDescent="0.25">
      <c r="R317" s="7" t="s">
        <v>3817</v>
      </c>
      <c r="S317" s="5">
        <v>17994</v>
      </c>
    </row>
    <row r="318" spans="18:19" x14ac:dyDescent="0.25">
      <c r="R318" s="7" t="s">
        <v>3272</v>
      </c>
      <c r="S318" s="5">
        <v>17833</v>
      </c>
    </row>
    <row r="319" spans="18:19" x14ac:dyDescent="0.25">
      <c r="R319" s="7" t="s">
        <v>3243</v>
      </c>
      <c r="S319" s="5">
        <v>17831</v>
      </c>
    </row>
    <row r="320" spans="18:19" x14ac:dyDescent="0.25">
      <c r="R320" s="7" t="s">
        <v>3219</v>
      </c>
      <c r="S320" s="5">
        <v>17831</v>
      </c>
    </row>
    <row r="321" spans="18:19" x14ac:dyDescent="0.25">
      <c r="R321" s="7" t="s">
        <v>3461</v>
      </c>
      <c r="S321" s="5">
        <v>17810</v>
      </c>
    </row>
    <row r="322" spans="18:19" x14ac:dyDescent="0.25">
      <c r="R322" s="7" t="s">
        <v>3781</v>
      </c>
      <c r="S322" s="5">
        <v>17424</v>
      </c>
    </row>
    <row r="323" spans="18:19" x14ac:dyDescent="0.25">
      <c r="R323" s="7" t="s">
        <v>3175</v>
      </c>
      <c r="S323" s="5">
        <v>17415</v>
      </c>
    </row>
    <row r="324" spans="18:19" x14ac:dyDescent="0.25">
      <c r="R324" s="7" t="s">
        <v>3231</v>
      </c>
      <c r="S324" s="5">
        <v>17415</v>
      </c>
    </row>
    <row r="325" spans="18:19" x14ac:dyDescent="0.25">
      <c r="R325" s="7" t="s">
        <v>3176</v>
      </c>
      <c r="S325" s="5">
        <v>17415</v>
      </c>
    </row>
    <row r="326" spans="18:19" x14ac:dyDescent="0.25">
      <c r="R326" s="7" t="s">
        <v>3565</v>
      </c>
      <c r="S326" s="5">
        <v>17413</v>
      </c>
    </row>
    <row r="327" spans="18:19" x14ac:dyDescent="0.25">
      <c r="R327" s="7" t="s">
        <v>3550</v>
      </c>
      <c r="S327" s="5">
        <v>17394</v>
      </c>
    </row>
    <row r="328" spans="18:19" x14ac:dyDescent="0.25">
      <c r="R328" s="7" t="s">
        <v>3467</v>
      </c>
      <c r="S328" s="5">
        <v>17348</v>
      </c>
    </row>
    <row r="329" spans="18:19" x14ac:dyDescent="0.25">
      <c r="R329" s="7" t="s">
        <v>3978</v>
      </c>
      <c r="S329" s="5">
        <v>17325</v>
      </c>
    </row>
    <row r="330" spans="18:19" x14ac:dyDescent="0.25">
      <c r="R330" s="7" t="s">
        <v>3742</v>
      </c>
      <c r="S330" s="5">
        <v>17218</v>
      </c>
    </row>
    <row r="331" spans="18:19" x14ac:dyDescent="0.25">
      <c r="R331" s="7" t="s">
        <v>3274</v>
      </c>
      <c r="S331" s="5">
        <v>17129</v>
      </c>
    </row>
    <row r="332" spans="18:19" x14ac:dyDescent="0.25">
      <c r="R332" s="7" t="s">
        <v>2868</v>
      </c>
      <c r="S332" s="5">
        <v>16905</v>
      </c>
    </row>
    <row r="333" spans="18:19" x14ac:dyDescent="0.25">
      <c r="R333" s="7" t="s">
        <v>3255</v>
      </c>
      <c r="S333" s="5">
        <v>16685</v>
      </c>
    </row>
    <row r="334" spans="18:19" x14ac:dyDescent="0.25">
      <c r="R334" s="7" t="s">
        <v>3634</v>
      </c>
      <c r="S334" s="5">
        <v>16680</v>
      </c>
    </row>
    <row r="335" spans="18:19" x14ac:dyDescent="0.25">
      <c r="R335" s="7" t="s">
        <v>3289</v>
      </c>
      <c r="S335" s="5">
        <v>16557</v>
      </c>
    </row>
    <row r="336" spans="18:19" x14ac:dyDescent="0.25">
      <c r="R336" s="7" t="s">
        <v>3288</v>
      </c>
      <c r="S336" s="5">
        <v>16557</v>
      </c>
    </row>
    <row r="337" spans="18:19" x14ac:dyDescent="0.25">
      <c r="R337" s="7" t="s">
        <v>2885</v>
      </c>
      <c r="S337" s="5">
        <v>16299</v>
      </c>
    </row>
    <row r="338" spans="18:19" x14ac:dyDescent="0.25">
      <c r="R338" s="7" t="s">
        <v>3001</v>
      </c>
      <c r="S338" s="5">
        <v>16299</v>
      </c>
    </row>
    <row r="339" spans="18:19" x14ac:dyDescent="0.25">
      <c r="R339" s="7" t="s">
        <v>3694</v>
      </c>
      <c r="S339" s="5">
        <v>16182</v>
      </c>
    </row>
    <row r="340" spans="18:19" x14ac:dyDescent="0.25">
      <c r="R340" s="7" t="s">
        <v>3764</v>
      </c>
      <c r="S340" s="5">
        <v>16166</v>
      </c>
    </row>
    <row r="341" spans="18:19" x14ac:dyDescent="0.25">
      <c r="R341" s="7" t="s">
        <v>3671</v>
      </c>
      <c r="S341" s="5">
        <v>16146</v>
      </c>
    </row>
    <row r="342" spans="18:19" x14ac:dyDescent="0.25">
      <c r="R342" s="7" t="s">
        <v>3912</v>
      </c>
      <c r="S342" s="5">
        <v>16020</v>
      </c>
    </row>
    <row r="343" spans="18:19" x14ac:dyDescent="0.25">
      <c r="R343" s="7" t="s">
        <v>3191</v>
      </c>
      <c r="S343" s="5">
        <v>15970</v>
      </c>
    </row>
    <row r="344" spans="18:19" x14ac:dyDescent="0.25">
      <c r="R344" s="7" t="s">
        <v>3639</v>
      </c>
      <c r="S344" s="5">
        <v>15867</v>
      </c>
    </row>
    <row r="345" spans="18:19" x14ac:dyDescent="0.25">
      <c r="R345" s="7" t="s">
        <v>3492</v>
      </c>
      <c r="S345" s="5">
        <v>15790</v>
      </c>
    </row>
    <row r="346" spans="18:19" x14ac:dyDescent="0.25">
      <c r="R346" s="7" t="s">
        <v>3517</v>
      </c>
      <c r="S346" s="5">
        <v>15783</v>
      </c>
    </row>
    <row r="347" spans="18:19" x14ac:dyDescent="0.25">
      <c r="R347" s="7" t="s">
        <v>3770</v>
      </c>
      <c r="S347" s="5">
        <v>15646</v>
      </c>
    </row>
    <row r="348" spans="18:19" x14ac:dyDescent="0.25">
      <c r="R348" s="7" t="s">
        <v>3720</v>
      </c>
      <c r="S348" s="5">
        <v>15592</v>
      </c>
    </row>
    <row r="349" spans="18:19" x14ac:dyDescent="0.25">
      <c r="R349" s="7" t="s">
        <v>3757</v>
      </c>
      <c r="S349" s="5">
        <v>15453</v>
      </c>
    </row>
    <row r="350" spans="18:19" x14ac:dyDescent="0.25">
      <c r="R350" s="7" t="s">
        <v>3949</v>
      </c>
      <c r="S350" s="5">
        <v>15382</v>
      </c>
    </row>
    <row r="351" spans="18:19" x14ac:dyDescent="0.25">
      <c r="R351" s="7" t="s">
        <v>3405</v>
      </c>
      <c r="S351" s="5">
        <v>15295</v>
      </c>
    </row>
    <row r="352" spans="18:19" x14ac:dyDescent="0.25">
      <c r="R352" s="7" t="s">
        <v>3788</v>
      </c>
      <c r="S352" s="5">
        <v>15276</v>
      </c>
    </row>
    <row r="353" spans="18:19" x14ac:dyDescent="0.25">
      <c r="R353" s="7" t="s">
        <v>2558</v>
      </c>
      <c r="S353" s="5">
        <v>15252</v>
      </c>
    </row>
    <row r="354" spans="18:19" x14ac:dyDescent="0.25">
      <c r="R354" s="7" t="s">
        <v>3415</v>
      </c>
      <c r="S354" s="5">
        <v>15233</v>
      </c>
    </row>
    <row r="355" spans="18:19" x14ac:dyDescent="0.25">
      <c r="R355" s="7" t="s">
        <v>3455</v>
      </c>
      <c r="S355" s="5">
        <v>15137</v>
      </c>
    </row>
    <row r="356" spans="18:19" x14ac:dyDescent="0.25">
      <c r="R356" s="7" t="s">
        <v>3841</v>
      </c>
      <c r="S356" s="5">
        <v>15034</v>
      </c>
    </row>
    <row r="357" spans="18:19" x14ac:dyDescent="0.25">
      <c r="R357" s="7" t="s">
        <v>3526</v>
      </c>
      <c r="S357" s="5">
        <v>15032</v>
      </c>
    </row>
    <row r="358" spans="18:19" x14ac:dyDescent="0.25">
      <c r="R358" s="7" t="s">
        <v>3493</v>
      </c>
      <c r="S358" s="5">
        <v>14969</v>
      </c>
    </row>
    <row r="359" spans="18:19" x14ac:dyDescent="0.25">
      <c r="R359" s="7" t="s">
        <v>3417</v>
      </c>
      <c r="S359" s="5">
        <v>14961</v>
      </c>
    </row>
    <row r="360" spans="18:19" x14ac:dyDescent="0.25">
      <c r="R360" s="7" t="s">
        <v>3825</v>
      </c>
      <c r="S360" s="5">
        <v>14947</v>
      </c>
    </row>
    <row r="361" spans="18:19" x14ac:dyDescent="0.25">
      <c r="R361" s="7" t="s">
        <v>3135</v>
      </c>
      <c r="S361" s="5">
        <v>14896</v>
      </c>
    </row>
    <row r="362" spans="18:19" x14ac:dyDescent="0.25">
      <c r="R362" s="7" t="s">
        <v>3398</v>
      </c>
      <c r="S362" s="5">
        <v>14778</v>
      </c>
    </row>
    <row r="363" spans="18:19" x14ac:dyDescent="0.25">
      <c r="R363" s="7" t="s">
        <v>3799</v>
      </c>
      <c r="S363" s="5">
        <v>14667</v>
      </c>
    </row>
    <row r="364" spans="18:19" x14ac:dyDescent="0.25">
      <c r="R364" s="7" t="s">
        <v>3213</v>
      </c>
      <c r="S364" s="5">
        <v>14648</v>
      </c>
    </row>
    <row r="365" spans="18:19" x14ac:dyDescent="0.25">
      <c r="R365" s="7" t="s">
        <v>3524</v>
      </c>
      <c r="S365" s="5">
        <v>14629</v>
      </c>
    </row>
    <row r="366" spans="18:19" x14ac:dyDescent="0.25">
      <c r="R366" s="7" t="s">
        <v>3368</v>
      </c>
      <c r="S366" s="5">
        <v>14560</v>
      </c>
    </row>
    <row r="367" spans="18:19" x14ac:dyDescent="0.25">
      <c r="R367" s="7" t="s">
        <v>3248</v>
      </c>
      <c r="S367" s="5">
        <v>14404</v>
      </c>
    </row>
    <row r="368" spans="18:19" x14ac:dyDescent="0.25">
      <c r="R368" s="7" t="s">
        <v>3766</v>
      </c>
      <c r="S368" s="5">
        <v>14391</v>
      </c>
    </row>
    <row r="369" spans="18:19" x14ac:dyDescent="0.25">
      <c r="R369" s="7" t="s">
        <v>3528</v>
      </c>
      <c r="S369" s="5">
        <v>14371</v>
      </c>
    </row>
    <row r="370" spans="18:19" x14ac:dyDescent="0.25">
      <c r="R370" s="7" t="s">
        <v>3747</v>
      </c>
      <c r="S370" s="5">
        <v>14368</v>
      </c>
    </row>
    <row r="371" spans="18:19" x14ac:dyDescent="0.25">
      <c r="R371" s="7" t="s">
        <v>3836</v>
      </c>
      <c r="S371" s="5">
        <v>14290</v>
      </c>
    </row>
    <row r="372" spans="18:19" x14ac:dyDescent="0.25">
      <c r="R372" s="7" t="s">
        <v>946</v>
      </c>
      <c r="S372" s="5">
        <v>14266</v>
      </c>
    </row>
    <row r="373" spans="18:19" x14ac:dyDescent="0.25">
      <c r="R373" s="7" t="s">
        <v>1738</v>
      </c>
      <c r="S373" s="5">
        <v>14237</v>
      </c>
    </row>
    <row r="374" spans="18:19" x14ac:dyDescent="0.25">
      <c r="R374" s="7" t="s">
        <v>3206</v>
      </c>
      <c r="S374" s="5">
        <v>14185</v>
      </c>
    </row>
    <row r="375" spans="18:19" x14ac:dyDescent="0.25">
      <c r="R375" s="7" t="s">
        <v>3075</v>
      </c>
      <c r="S375" s="5">
        <v>14184</v>
      </c>
    </row>
    <row r="376" spans="18:19" x14ac:dyDescent="0.25">
      <c r="R376" s="7" t="s">
        <v>4067</v>
      </c>
      <c r="S376" s="5">
        <v>14160</v>
      </c>
    </row>
    <row r="377" spans="18:19" x14ac:dyDescent="0.25">
      <c r="R377" s="7" t="s">
        <v>3722</v>
      </c>
      <c r="S377" s="5">
        <v>14120</v>
      </c>
    </row>
    <row r="378" spans="18:19" x14ac:dyDescent="0.25">
      <c r="R378" s="7" t="s">
        <v>3769</v>
      </c>
      <c r="S378" s="5">
        <v>14062</v>
      </c>
    </row>
    <row r="379" spans="18:19" x14ac:dyDescent="0.25">
      <c r="R379" s="7" t="s">
        <v>3729</v>
      </c>
      <c r="S379" s="5">
        <v>14030</v>
      </c>
    </row>
    <row r="380" spans="18:19" x14ac:dyDescent="0.25">
      <c r="R380" s="7" t="s">
        <v>3570</v>
      </c>
      <c r="S380" s="5">
        <v>13971</v>
      </c>
    </row>
    <row r="381" spans="18:19" x14ac:dyDescent="0.25">
      <c r="R381" s="7" t="s">
        <v>3668</v>
      </c>
      <c r="S381" s="5">
        <v>13944</v>
      </c>
    </row>
    <row r="382" spans="18:19" x14ac:dyDescent="0.25">
      <c r="R382" s="7" t="s">
        <v>1223</v>
      </c>
      <c r="S382" s="5">
        <v>13797</v>
      </c>
    </row>
    <row r="383" spans="18:19" x14ac:dyDescent="0.25">
      <c r="R383" s="7" t="s">
        <v>3693</v>
      </c>
      <c r="S383" s="5">
        <v>13572</v>
      </c>
    </row>
    <row r="384" spans="18:19" x14ac:dyDescent="0.25">
      <c r="R384" s="7" t="s">
        <v>3424</v>
      </c>
      <c r="S384" s="5">
        <v>13568</v>
      </c>
    </row>
    <row r="385" spans="18:19" x14ac:dyDescent="0.25">
      <c r="R385" s="7" t="s">
        <v>3031</v>
      </c>
      <c r="S385" s="5">
        <v>13552</v>
      </c>
    </row>
    <row r="386" spans="18:19" x14ac:dyDescent="0.25">
      <c r="R386" s="7" t="s">
        <v>79</v>
      </c>
      <c r="S386" s="5">
        <v>13552</v>
      </c>
    </row>
    <row r="387" spans="18:19" x14ac:dyDescent="0.25">
      <c r="R387" s="7" t="s">
        <v>3034</v>
      </c>
      <c r="S387" s="5">
        <v>13552</v>
      </c>
    </row>
    <row r="388" spans="18:19" x14ac:dyDescent="0.25">
      <c r="R388" s="7" t="s">
        <v>3601</v>
      </c>
      <c r="S388" s="5">
        <v>13544</v>
      </c>
    </row>
    <row r="389" spans="18:19" x14ac:dyDescent="0.25">
      <c r="R389" s="7" t="s">
        <v>3819</v>
      </c>
      <c r="S389" s="5">
        <v>13406</v>
      </c>
    </row>
    <row r="390" spans="18:19" x14ac:dyDescent="0.25">
      <c r="R390" s="7" t="s">
        <v>2874</v>
      </c>
      <c r="S390" s="5">
        <v>13391</v>
      </c>
    </row>
    <row r="391" spans="18:19" x14ac:dyDescent="0.25">
      <c r="R391" s="7" t="s">
        <v>3710</v>
      </c>
      <c r="S391" s="5">
        <v>13300</v>
      </c>
    </row>
    <row r="392" spans="18:19" x14ac:dyDescent="0.25">
      <c r="R392" s="7" t="s">
        <v>3909</v>
      </c>
      <c r="S392" s="5">
        <v>13251</v>
      </c>
    </row>
    <row r="393" spans="18:19" x14ac:dyDescent="0.25">
      <c r="R393" s="7" t="s">
        <v>3807</v>
      </c>
      <c r="S393" s="5">
        <v>13250</v>
      </c>
    </row>
    <row r="394" spans="18:19" x14ac:dyDescent="0.25">
      <c r="R394" s="7" t="s">
        <v>3212</v>
      </c>
      <c r="S394" s="5">
        <v>13246</v>
      </c>
    </row>
    <row r="395" spans="18:19" x14ac:dyDescent="0.25">
      <c r="R395" s="7" t="s">
        <v>3654</v>
      </c>
      <c r="S395" s="5">
        <v>13199</v>
      </c>
    </row>
    <row r="396" spans="18:19" x14ac:dyDescent="0.25">
      <c r="R396" s="7" t="s">
        <v>3815</v>
      </c>
      <c r="S396" s="5">
        <v>13165</v>
      </c>
    </row>
    <row r="397" spans="18:19" x14ac:dyDescent="0.25">
      <c r="R397" s="7" t="s">
        <v>3862</v>
      </c>
      <c r="S397" s="5">
        <v>13127</v>
      </c>
    </row>
    <row r="398" spans="18:19" x14ac:dyDescent="0.25">
      <c r="R398" s="7" t="s">
        <v>2957</v>
      </c>
      <c r="S398" s="5">
        <v>13120</v>
      </c>
    </row>
    <row r="399" spans="18:19" x14ac:dyDescent="0.25">
      <c r="R399" s="7" t="s">
        <v>3014</v>
      </c>
      <c r="S399" s="5">
        <v>13120</v>
      </c>
    </row>
    <row r="400" spans="18:19" x14ac:dyDescent="0.25">
      <c r="R400" s="7" t="s">
        <v>3633</v>
      </c>
      <c r="S400" s="5">
        <v>13049</v>
      </c>
    </row>
    <row r="401" spans="18:19" x14ac:dyDescent="0.25">
      <c r="R401" s="7" t="s">
        <v>3755</v>
      </c>
      <c r="S401" s="5">
        <v>13029</v>
      </c>
    </row>
    <row r="402" spans="18:19" x14ac:dyDescent="0.25">
      <c r="R402" s="7" t="s">
        <v>3803</v>
      </c>
      <c r="S402" s="5">
        <v>12999</v>
      </c>
    </row>
    <row r="403" spans="18:19" x14ac:dyDescent="0.25">
      <c r="R403" s="7" t="s">
        <v>3350</v>
      </c>
      <c r="S403" s="5">
        <v>12982</v>
      </c>
    </row>
    <row r="404" spans="18:19" x14ac:dyDescent="0.25">
      <c r="R404" s="7" t="s">
        <v>3594</v>
      </c>
      <c r="S404" s="5">
        <v>12966</v>
      </c>
    </row>
    <row r="405" spans="18:19" x14ac:dyDescent="0.25">
      <c r="R405" s="7" t="s">
        <v>3428</v>
      </c>
      <c r="S405" s="5">
        <v>12958</v>
      </c>
    </row>
    <row r="406" spans="18:19" x14ac:dyDescent="0.25">
      <c r="R406" s="7" t="s">
        <v>3877</v>
      </c>
      <c r="S406" s="5">
        <v>12837</v>
      </c>
    </row>
    <row r="407" spans="18:19" x14ac:dyDescent="0.25">
      <c r="R407" s="7" t="s">
        <v>2976</v>
      </c>
      <c r="S407" s="5">
        <v>12835</v>
      </c>
    </row>
    <row r="408" spans="18:19" x14ac:dyDescent="0.25">
      <c r="R408" s="7" t="s">
        <v>3205</v>
      </c>
      <c r="S408" s="5">
        <v>12796</v>
      </c>
    </row>
    <row r="409" spans="18:19" x14ac:dyDescent="0.25">
      <c r="R409" s="7" t="s">
        <v>3186</v>
      </c>
      <c r="S409" s="5">
        <v>12796</v>
      </c>
    </row>
    <row r="410" spans="18:19" x14ac:dyDescent="0.25">
      <c r="R410" s="7" t="s">
        <v>3210</v>
      </c>
      <c r="S410" s="5">
        <v>12796</v>
      </c>
    </row>
    <row r="411" spans="18:19" x14ac:dyDescent="0.25">
      <c r="R411" s="7" t="s">
        <v>3664</v>
      </c>
      <c r="S411" s="5">
        <v>12679</v>
      </c>
    </row>
    <row r="412" spans="18:19" x14ac:dyDescent="0.25">
      <c r="R412" s="7" t="s">
        <v>3460</v>
      </c>
      <c r="S412" s="5">
        <v>12452</v>
      </c>
    </row>
    <row r="413" spans="18:19" x14ac:dyDescent="0.25">
      <c r="R413" s="7" t="s">
        <v>3608</v>
      </c>
      <c r="S413" s="5">
        <v>12375</v>
      </c>
    </row>
    <row r="414" spans="18:19" x14ac:dyDescent="0.25">
      <c r="R414" s="7" t="s">
        <v>3636</v>
      </c>
      <c r="S414" s="5">
        <v>12185</v>
      </c>
    </row>
    <row r="415" spans="18:19" x14ac:dyDescent="0.25">
      <c r="R415" s="7" t="s">
        <v>3427</v>
      </c>
      <c r="S415" s="5">
        <v>12179</v>
      </c>
    </row>
    <row r="416" spans="18:19" x14ac:dyDescent="0.25">
      <c r="R416" s="7" t="s">
        <v>2887</v>
      </c>
      <c r="S416" s="5">
        <v>12153</v>
      </c>
    </row>
    <row r="417" spans="18:19" x14ac:dyDescent="0.25">
      <c r="R417" s="7" t="s">
        <v>3140</v>
      </c>
      <c r="S417" s="5">
        <v>12153</v>
      </c>
    </row>
    <row r="418" spans="18:19" x14ac:dyDescent="0.25">
      <c r="R418" s="7" t="s">
        <v>2904</v>
      </c>
      <c r="S418" s="5">
        <v>12093</v>
      </c>
    </row>
    <row r="419" spans="18:19" x14ac:dyDescent="0.25">
      <c r="R419" s="7" t="s">
        <v>461</v>
      </c>
      <c r="S419" s="5">
        <v>12091</v>
      </c>
    </row>
    <row r="420" spans="18:19" x14ac:dyDescent="0.25">
      <c r="R420" s="7" t="s">
        <v>3245</v>
      </c>
      <c r="S420" s="5">
        <v>11998</v>
      </c>
    </row>
    <row r="421" spans="18:19" x14ac:dyDescent="0.25">
      <c r="R421" s="7" t="s">
        <v>2883</v>
      </c>
      <c r="S421" s="5">
        <v>11976</v>
      </c>
    </row>
    <row r="422" spans="18:19" x14ac:dyDescent="0.25">
      <c r="R422" s="7" t="s">
        <v>3980</v>
      </c>
      <c r="S422" s="5">
        <v>11957</v>
      </c>
    </row>
    <row r="423" spans="18:19" x14ac:dyDescent="0.25">
      <c r="R423" s="7" t="s">
        <v>3996</v>
      </c>
      <c r="S423" s="5">
        <v>11935</v>
      </c>
    </row>
    <row r="424" spans="18:19" x14ac:dyDescent="0.25">
      <c r="R424" s="7" t="s">
        <v>1878</v>
      </c>
      <c r="S424" s="5">
        <v>11924</v>
      </c>
    </row>
    <row r="425" spans="18:19" x14ac:dyDescent="0.25">
      <c r="R425" s="7" t="s">
        <v>3809</v>
      </c>
      <c r="S425" s="5">
        <v>11828</v>
      </c>
    </row>
    <row r="426" spans="18:19" x14ac:dyDescent="0.25">
      <c r="R426" s="7" t="s">
        <v>3404</v>
      </c>
      <c r="S426" s="5">
        <v>11827</v>
      </c>
    </row>
    <row r="427" spans="18:19" x14ac:dyDescent="0.25">
      <c r="R427" s="7" t="s">
        <v>3430</v>
      </c>
      <c r="S427" s="5">
        <v>11716</v>
      </c>
    </row>
    <row r="428" spans="18:19" x14ac:dyDescent="0.25">
      <c r="R428" s="7" t="s">
        <v>3449</v>
      </c>
      <c r="S428" s="5">
        <v>11687</v>
      </c>
    </row>
    <row r="429" spans="18:19" x14ac:dyDescent="0.25">
      <c r="R429" s="7" t="s">
        <v>3774</v>
      </c>
      <c r="S429" s="5">
        <v>11499</v>
      </c>
    </row>
    <row r="430" spans="18:19" x14ac:dyDescent="0.25">
      <c r="R430" s="7" t="s">
        <v>3856</v>
      </c>
      <c r="S430" s="5">
        <v>11456</v>
      </c>
    </row>
    <row r="431" spans="18:19" x14ac:dyDescent="0.25">
      <c r="R431" s="7" t="s">
        <v>792</v>
      </c>
      <c r="S431" s="5">
        <v>11339</v>
      </c>
    </row>
    <row r="432" spans="18:19" x14ac:dyDescent="0.25">
      <c r="R432" s="7" t="s">
        <v>3535</v>
      </c>
      <c r="S432" s="5">
        <v>11330</v>
      </c>
    </row>
    <row r="433" spans="18:19" x14ac:dyDescent="0.25">
      <c r="R433" s="7" t="s">
        <v>3866</v>
      </c>
      <c r="S433" s="5">
        <v>11217</v>
      </c>
    </row>
    <row r="434" spans="18:19" x14ac:dyDescent="0.25">
      <c r="R434" s="7" t="s">
        <v>3564</v>
      </c>
      <c r="S434" s="5">
        <v>11213</v>
      </c>
    </row>
    <row r="435" spans="18:19" x14ac:dyDescent="0.25">
      <c r="R435" s="7" t="s">
        <v>3984</v>
      </c>
      <c r="S435" s="5">
        <v>11206</v>
      </c>
    </row>
    <row r="436" spans="18:19" x14ac:dyDescent="0.25">
      <c r="R436" s="7" t="s">
        <v>3831</v>
      </c>
      <c r="S436" s="5">
        <v>11199</v>
      </c>
    </row>
    <row r="437" spans="18:19" x14ac:dyDescent="0.25">
      <c r="R437" s="7" t="s">
        <v>3916</v>
      </c>
      <c r="S437" s="5">
        <v>11148</v>
      </c>
    </row>
    <row r="438" spans="18:19" x14ac:dyDescent="0.25">
      <c r="R438" s="7" t="s">
        <v>3666</v>
      </c>
      <c r="S438" s="5">
        <v>11113</v>
      </c>
    </row>
    <row r="439" spans="18:19" x14ac:dyDescent="0.25">
      <c r="R439" s="7" t="s">
        <v>3540</v>
      </c>
      <c r="S439" s="5">
        <v>11074</v>
      </c>
    </row>
    <row r="440" spans="18:19" x14ac:dyDescent="0.25">
      <c r="R440" s="7" t="s">
        <v>3235</v>
      </c>
      <c r="S440" s="5">
        <v>11029</v>
      </c>
    </row>
    <row r="441" spans="18:19" x14ac:dyDescent="0.25">
      <c r="R441" s="7" t="s">
        <v>3450</v>
      </c>
      <c r="S441" s="5">
        <v>11015</v>
      </c>
    </row>
    <row r="442" spans="18:19" x14ac:dyDescent="0.25">
      <c r="R442" s="7" t="s">
        <v>3579</v>
      </c>
      <c r="S442" s="5">
        <v>11006</v>
      </c>
    </row>
    <row r="443" spans="18:19" x14ac:dyDescent="0.25">
      <c r="R443" s="7" t="s">
        <v>2578</v>
      </c>
      <c r="S443" s="5">
        <v>11004</v>
      </c>
    </row>
    <row r="444" spans="18:19" x14ac:dyDescent="0.25">
      <c r="R444" s="7" t="s">
        <v>3602</v>
      </c>
      <c r="S444" s="5">
        <v>10976</v>
      </c>
    </row>
    <row r="445" spans="18:19" x14ac:dyDescent="0.25">
      <c r="R445" s="7" t="s">
        <v>2884</v>
      </c>
      <c r="S445" s="5">
        <v>10962</v>
      </c>
    </row>
    <row r="446" spans="18:19" x14ac:dyDescent="0.25">
      <c r="R446" s="7" t="s">
        <v>3033</v>
      </c>
      <c r="S446" s="5">
        <v>10911</v>
      </c>
    </row>
    <row r="447" spans="18:19" x14ac:dyDescent="0.25">
      <c r="R447" s="7" t="s">
        <v>3806</v>
      </c>
      <c r="S447" s="5">
        <v>10907</v>
      </c>
    </row>
    <row r="448" spans="18:19" x14ac:dyDescent="0.25">
      <c r="R448" s="7" t="s">
        <v>3338</v>
      </c>
      <c r="S448" s="5">
        <v>10833</v>
      </c>
    </row>
    <row r="449" spans="18:19" x14ac:dyDescent="0.25">
      <c r="R449" s="7" t="s">
        <v>3667</v>
      </c>
      <c r="S449" s="5">
        <v>10773</v>
      </c>
    </row>
    <row r="450" spans="18:19" x14ac:dyDescent="0.25">
      <c r="R450" s="7" t="s">
        <v>3669</v>
      </c>
      <c r="S450" s="5">
        <v>10760</v>
      </c>
    </row>
    <row r="451" spans="18:19" x14ac:dyDescent="0.25">
      <c r="R451" s="7" t="s">
        <v>3618</v>
      </c>
      <c r="S451" s="5">
        <v>10751</v>
      </c>
    </row>
    <row r="452" spans="18:19" x14ac:dyDescent="0.25">
      <c r="R452" s="7" t="s">
        <v>3640</v>
      </c>
      <c r="S452" s="5">
        <v>10725</v>
      </c>
    </row>
    <row r="453" spans="18:19" x14ac:dyDescent="0.25">
      <c r="R453" s="7" t="s">
        <v>3615</v>
      </c>
      <c r="S453" s="5">
        <v>10718</v>
      </c>
    </row>
    <row r="454" spans="18:19" x14ac:dyDescent="0.25">
      <c r="R454" s="7" t="s">
        <v>3582</v>
      </c>
      <c r="S454" s="5">
        <v>10652</v>
      </c>
    </row>
    <row r="455" spans="18:19" x14ac:dyDescent="0.25">
      <c r="R455" s="7" t="s">
        <v>499</v>
      </c>
      <c r="S455" s="5">
        <v>10576</v>
      </c>
    </row>
    <row r="456" spans="18:19" x14ac:dyDescent="0.25">
      <c r="R456" s="7" t="s">
        <v>174</v>
      </c>
      <c r="S456" s="5">
        <v>10576</v>
      </c>
    </row>
    <row r="457" spans="18:19" x14ac:dyDescent="0.25">
      <c r="R457" s="7" t="s">
        <v>3617</v>
      </c>
      <c r="S457" s="5">
        <v>10541</v>
      </c>
    </row>
    <row r="458" spans="18:19" x14ac:dyDescent="0.25">
      <c r="R458" s="7" t="s">
        <v>3005</v>
      </c>
      <c r="S458" s="5">
        <v>10480</v>
      </c>
    </row>
    <row r="459" spans="18:19" x14ac:dyDescent="0.25">
      <c r="R459" s="7" t="s">
        <v>3610</v>
      </c>
      <c r="S459" s="5">
        <v>10443</v>
      </c>
    </row>
    <row r="460" spans="18:19" x14ac:dyDescent="0.25">
      <c r="R460" s="7" t="s">
        <v>4089</v>
      </c>
      <c r="S460" s="5">
        <v>10429</v>
      </c>
    </row>
    <row r="461" spans="18:19" x14ac:dyDescent="0.25">
      <c r="R461" s="7" t="s">
        <v>3208</v>
      </c>
      <c r="S461" s="5">
        <v>10358</v>
      </c>
    </row>
    <row r="462" spans="18:19" x14ac:dyDescent="0.25">
      <c r="R462" s="7" t="s">
        <v>2023</v>
      </c>
      <c r="S462" s="5">
        <v>10324</v>
      </c>
    </row>
    <row r="463" spans="18:19" x14ac:dyDescent="0.25">
      <c r="R463" s="7" t="s">
        <v>3941</v>
      </c>
      <c r="S463" s="5">
        <v>10308</v>
      </c>
    </row>
    <row r="464" spans="18:19" x14ac:dyDescent="0.25">
      <c r="R464" s="7" t="s">
        <v>3872</v>
      </c>
      <c r="S464" s="5">
        <v>10234</v>
      </c>
    </row>
    <row r="465" spans="18:19" x14ac:dyDescent="0.25">
      <c r="R465" s="7" t="s">
        <v>3351</v>
      </c>
      <c r="S465" s="5">
        <v>10229</v>
      </c>
    </row>
    <row r="466" spans="18:19" x14ac:dyDescent="0.25">
      <c r="R466" s="7" t="s">
        <v>1483</v>
      </c>
      <c r="S466" s="5">
        <v>10174</v>
      </c>
    </row>
    <row r="467" spans="18:19" x14ac:dyDescent="0.25">
      <c r="R467" s="7" t="s">
        <v>3623</v>
      </c>
      <c r="S467" s="5">
        <v>10170</v>
      </c>
    </row>
    <row r="468" spans="18:19" x14ac:dyDescent="0.25">
      <c r="R468" s="7" t="s">
        <v>2943</v>
      </c>
      <c r="S468" s="5">
        <v>10134</v>
      </c>
    </row>
    <row r="469" spans="18:19" x14ac:dyDescent="0.25">
      <c r="R469" s="7" t="s">
        <v>3588</v>
      </c>
      <c r="S469" s="5">
        <v>9998</v>
      </c>
    </row>
    <row r="470" spans="18:19" x14ac:dyDescent="0.25">
      <c r="R470" s="7" t="s">
        <v>3499</v>
      </c>
      <c r="S470" s="5">
        <v>9940</v>
      </c>
    </row>
    <row r="471" spans="18:19" x14ac:dyDescent="0.25">
      <c r="R471" s="7" t="s">
        <v>95</v>
      </c>
      <c r="S471" s="5">
        <v>9792</v>
      </c>
    </row>
    <row r="472" spans="18:19" x14ac:dyDescent="0.25">
      <c r="R472" s="7" t="s">
        <v>3749</v>
      </c>
      <c r="S472" s="5">
        <v>9791</v>
      </c>
    </row>
    <row r="473" spans="18:19" x14ac:dyDescent="0.25">
      <c r="R473" s="7" t="s">
        <v>3881</v>
      </c>
      <c r="S473" s="5">
        <v>9772</v>
      </c>
    </row>
    <row r="474" spans="18:19" x14ac:dyDescent="0.25">
      <c r="R474" s="7" t="s">
        <v>4041</v>
      </c>
      <c r="S474" s="5">
        <v>9734</v>
      </c>
    </row>
    <row r="475" spans="18:19" x14ac:dyDescent="0.25">
      <c r="R475" s="7" t="s">
        <v>3638</v>
      </c>
      <c r="S475" s="5">
        <v>9701</v>
      </c>
    </row>
    <row r="476" spans="18:19" x14ac:dyDescent="0.25">
      <c r="R476" s="7" t="s">
        <v>3772</v>
      </c>
      <c r="S476" s="5">
        <v>9695</v>
      </c>
    </row>
    <row r="477" spans="18:19" x14ac:dyDescent="0.25">
      <c r="R477" s="7" t="s">
        <v>3848</v>
      </c>
      <c r="S477" s="5">
        <v>9650</v>
      </c>
    </row>
    <row r="478" spans="18:19" x14ac:dyDescent="0.25">
      <c r="R478" s="7" t="s">
        <v>3434</v>
      </c>
      <c r="S478" s="5">
        <v>9638</v>
      </c>
    </row>
    <row r="479" spans="18:19" x14ac:dyDescent="0.25">
      <c r="R479" s="7" t="s">
        <v>3407</v>
      </c>
      <c r="S479" s="5">
        <v>9504</v>
      </c>
    </row>
    <row r="480" spans="18:19" x14ac:dyDescent="0.25">
      <c r="R480" s="7" t="s">
        <v>3306</v>
      </c>
      <c r="S480" s="5">
        <v>9499</v>
      </c>
    </row>
    <row r="481" spans="18:19" x14ac:dyDescent="0.25">
      <c r="R481" s="7" t="s">
        <v>3303</v>
      </c>
      <c r="S481" s="5">
        <v>9499</v>
      </c>
    </row>
    <row r="482" spans="18:19" x14ac:dyDescent="0.25">
      <c r="R482" s="7" t="s">
        <v>3266</v>
      </c>
      <c r="S482" s="5">
        <v>9499</v>
      </c>
    </row>
    <row r="483" spans="18:19" x14ac:dyDescent="0.25">
      <c r="R483" s="7" t="s">
        <v>3684</v>
      </c>
      <c r="S483" s="5">
        <v>9427</v>
      </c>
    </row>
    <row r="484" spans="18:19" x14ac:dyDescent="0.25">
      <c r="R484" s="7" t="s">
        <v>3489</v>
      </c>
      <c r="S484" s="5">
        <v>9385</v>
      </c>
    </row>
    <row r="485" spans="18:19" x14ac:dyDescent="0.25">
      <c r="R485" s="7" t="s">
        <v>3270</v>
      </c>
      <c r="S485" s="5">
        <v>9378</v>
      </c>
    </row>
    <row r="486" spans="18:19" x14ac:dyDescent="0.25">
      <c r="R486" s="7" t="s">
        <v>3317</v>
      </c>
      <c r="S486" s="5">
        <v>9378</v>
      </c>
    </row>
    <row r="487" spans="18:19" x14ac:dyDescent="0.25">
      <c r="R487" s="7" t="s">
        <v>2905</v>
      </c>
      <c r="S487" s="5">
        <v>9378</v>
      </c>
    </row>
    <row r="488" spans="18:19" x14ac:dyDescent="0.25">
      <c r="R488" s="7" t="s">
        <v>3026</v>
      </c>
      <c r="S488" s="5">
        <v>9378</v>
      </c>
    </row>
    <row r="489" spans="18:19" x14ac:dyDescent="0.25">
      <c r="R489" s="7" t="s">
        <v>167</v>
      </c>
      <c r="S489" s="5">
        <v>9378</v>
      </c>
    </row>
    <row r="490" spans="18:19" x14ac:dyDescent="0.25">
      <c r="R490" s="7" t="s">
        <v>3024</v>
      </c>
      <c r="S490" s="5">
        <v>9378</v>
      </c>
    </row>
    <row r="491" spans="18:19" x14ac:dyDescent="0.25">
      <c r="R491" s="7" t="s">
        <v>3097</v>
      </c>
      <c r="S491" s="5">
        <v>9378</v>
      </c>
    </row>
    <row r="492" spans="18:19" x14ac:dyDescent="0.25">
      <c r="R492" s="7" t="s">
        <v>3043</v>
      </c>
      <c r="S492" s="5">
        <v>9378</v>
      </c>
    </row>
    <row r="493" spans="18:19" x14ac:dyDescent="0.25">
      <c r="R493" s="7" t="s">
        <v>3292</v>
      </c>
      <c r="S493" s="5">
        <v>9377</v>
      </c>
    </row>
    <row r="494" spans="18:19" x14ac:dyDescent="0.25">
      <c r="R494" s="7" t="s">
        <v>3852</v>
      </c>
      <c r="S494" s="5">
        <v>9349</v>
      </c>
    </row>
    <row r="495" spans="18:19" x14ac:dyDescent="0.25">
      <c r="R495" s="7" t="s">
        <v>3457</v>
      </c>
      <c r="S495" s="5">
        <v>9344</v>
      </c>
    </row>
    <row r="496" spans="18:19" x14ac:dyDescent="0.25">
      <c r="R496" s="7" t="s">
        <v>3370</v>
      </c>
      <c r="S496" s="5">
        <v>9340</v>
      </c>
    </row>
    <row r="497" spans="18:19" x14ac:dyDescent="0.25">
      <c r="R497" s="7" t="s">
        <v>3854</v>
      </c>
      <c r="S497" s="5">
        <v>9331</v>
      </c>
    </row>
    <row r="498" spans="18:19" x14ac:dyDescent="0.25">
      <c r="R498" s="7" t="s">
        <v>3921</v>
      </c>
      <c r="S498" s="5">
        <v>9275</v>
      </c>
    </row>
    <row r="499" spans="18:19" x14ac:dyDescent="0.25">
      <c r="R499" s="7" t="s">
        <v>3418</v>
      </c>
      <c r="S499" s="5">
        <v>9275</v>
      </c>
    </row>
    <row r="500" spans="18:19" x14ac:dyDescent="0.25">
      <c r="R500" s="7" t="s">
        <v>3551</v>
      </c>
      <c r="S500" s="5">
        <v>9169</v>
      </c>
    </row>
    <row r="501" spans="18:19" x14ac:dyDescent="0.25">
      <c r="R501" s="7" t="s">
        <v>3592</v>
      </c>
      <c r="S501" s="5">
        <v>9090</v>
      </c>
    </row>
    <row r="502" spans="18:19" x14ac:dyDescent="0.25">
      <c r="R502" s="7" t="s">
        <v>3871</v>
      </c>
      <c r="S502" s="5">
        <v>9019</v>
      </c>
    </row>
    <row r="503" spans="18:19" x14ac:dyDescent="0.25">
      <c r="R503" s="7" t="s">
        <v>3908</v>
      </c>
      <c r="S503" s="5">
        <v>8958</v>
      </c>
    </row>
    <row r="504" spans="18:19" x14ac:dyDescent="0.25">
      <c r="R504" s="7" t="s">
        <v>3962</v>
      </c>
      <c r="S504" s="5">
        <v>8948</v>
      </c>
    </row>
    <row r="505" spans="18:19" x14ac:dyDescent="0.25">
      <c r="R505" s="7" t="s">
        <v>3580</v>
      </c>
      <c r="S505" s="5">
        <v>8938</v>
      </c>
    </row>
    <row r="506" spans="18:19" x14ac:dyDescent="0.25">
      <c r="R506" s="7" t="s">
        <v>3328</v>
      </c>
      <c r="S506" s="5">
        <v>8891</v>
      </c>
    </row>
    <row r="507" spans="18:19" x14ac:dyDescent="0.25">
      <c r="R507" s="7" t="s">
        <v>3194</v>
      </c>
      <c r="S507" s="5">
        <v>8891</v>
      </c>
    </row>
    <row r="508" spans="18:19" x14ac:dyDescent="0.25">
      <c r="R508" s="7" t="s">
        <v>3878</v>
      </c>
      <c r="S508" s="5">
        <v>8873</v>
      </c>
    </row>
    <row r="509" spans="18:19" x14ac:dyDescent="0.25">
      <c r="R509" s="7" t="s">
        <v>3341</v>
      </c>
      <c r="S509" s="5">
        <v>8866</v>
      </c>
    </row>
    <row r="510" spans="18:19" x14ac:dyDescent="0.25">
      <c r="R510" s="7" t="s">
        <v>2122</v>
      </c>
      <c r="S510" s="5">
        <v>8866</v>
      </c>
    </row>
    <row r="511" spans="18:19" x14ac:dyDescent="0.25">
      <c r="R511" s="7" t="s">
        <v>3388</v>
      </c>
      <c r="S511" s="5">
        <v>8751</v>
      </c>
    </row>
    <row r="512" spans="18:19" x14ac:dyDescent="0.25">
      <c r="R512" s="7" t="s">
        <v>3104</v>
      </c>
      <c r="S512" s="5">
        <v>8714</v>
      </c>
    </row>
    <row r="513" spans="18:19" x14ac:dyDescent="0.25">
      <c r="R513" s="7" t="s">
        <v>3547</v>
      </c>
      <c r="S513" s="5">
        <v>8656</v>
      </c>
    </row>
    <row r="514" spans="18:19" x14ac:dyDescent="0.25">
      <c r="R514" s="7" t="s">
        <v>1201</v>
      </c>
      <c r="S514" s="5">
        <v>8618</v>
      </c>
    </row>
    <row r="515" spans="18:19" x14ac:dyDescent="0.25">
      <c r="R515" s="7" t="s">
        <v>3443</v>
      </c>
      <c r="S515" s="5">
        <v>8614</v>
      </c>
    </row>
    <row r="516" spans="18:19" x14ac:dyDescent="0.25">
      <c r="R516" s="7" t="s">
        <v>3485</v>
      </c>
      <c r="S516" s="5">
        <v>8610</v>
      </c>
    </row>
    <row r="517" spans="18:19" x14ac:dyDescent="0.25">
      <c r="R517" s="7" t="s">
        <v>3224</v>
      </c>
      <c r="S517" s="5">
        <v>8599</v>
      </c>
    </row>
    <row r="518" spans="18:19" x14ac:dyDescent="0.25">
      <c r="R518" s="7" t="s">
        <v>3060</v>
      </c>
      <c r="S518" s="5">
        <v>8583</v>
      </c>
    </row>
    <row r="519" spans="18:19" x14ac:dyDescent="0.25">
      <c r="R519" s="7" t="s">
        <v>3632</v>
      </c>
      <c r="S519" s="5">
        <v>8566</v>
      </c>
    </row>
    <row r="520" spans="18:19" x14ac:dyDescent="0.25">
      <c r="R520" s="7" t="s">
        <v>3585</v>
      </c>
      <c r="S520" s="5">
        <v>8537</v>
      </c>
    </row>
    <row r="521" spans="18:19" x14ac:dyDescent="0.25">
      <c r="R521" s="7" t="s">
        <v>3830</v>
      </c>
      <c r="S521" s="5">
        <v>8446</v>
      </c>
    </row>
    <row r="522" spans="18:19" x14ac:dyDescent="0.25">
      <c r="R522" s="7" t="s">
        <v>3723</v>
      </c>
      <c r="S522" s="5">
        <v>8427</v>
      </c>
    </row>
    <row r="523" spans="18:19" x14ac:dyDescent="0.25">
      <c r="R523" s="7" t="s">
        <v>3342</v>
      </c>
      <c r="S523" s="5">
        <v>8399</v>
      </c>
    </row>
    <row r="524" spans="18:19" x14ac:dyDescent="0.25">
      <c r="R524" s="7" t="s">
        <v>3331</v>
      </c>
      <c r="S524" s="5">
        <v>8380</v>
      </c>
    </row>
    <row r="525" spans="18:19" x14ac:dyDescent="0.25">
      <c r="R525" s="7" t="s">
        <v>3510</v>
      </c>
      <c r="S525" s="5">
        <v>8372</v>
      </c>
    </row>
    <row r="526" spans="18:19" x14ac:dyDescent="0.25">
      <c r="R526" s="7" t="s">
        <v>3054</v>
      </c>
      <c r="S526" s="5">
        <v>8314</v>
      </c>
    </row>
    <row r="527" spans="18:19" x14ac:dyDescent="0.25">
      <c r="R527" s="7" t="s">
        <v>3672</v>
      </c>
      <c r="S527" s="5">
        <v>8280</v>
      </c>
    </row>
    <row r="528" spans="18:19" x14ac:dyDescent="0.25">
      <c r="R528" s="7" t="s">
        <v>3429</v>
      </c>
      <c r="S528" s="5">
        <v>8258</v>
      </c>
    </row>
    <row r="529" spans="18:19" x14ac:dyDescent="0.25">
      <c r="R529" s="7" t="s">
        <v>2911</v>
      </c>
      <c r="S529" s="5">
        <v>8188</v>
      </c>
    </row>
    <row r="530" spans="18:19" x14ac:dyDescent="0.25">
      <c r="R530" s="7" t="s">
        <v>2906</v>
      </c>
      <c r="S530" s="5">
        <v>8131</v>
      </c>
    </row>
    <row r="531" spans="18:19" x14ac:dyDescent="0.25">
      <c r="R531" s="7" t="s">
        <v>3947</v>
      </c>
      <c r="S531" s="5">
        <v>8095</v>
      </c>
    </row>
    <row r="532" spans="18:19" x14ac:dyDescent="0.25">
      <c r="R532" s="7" t="s">
        <v>3737</v>
      </c>
      <c r="S532" s="5">
        <v>8090</v>
      </c>
    </row>
    <row r="533" spans="18:19" x14ac:dyDescent="0.25">
      <c r="R533" s="7" t="s">
        <v>3567</v>
      </c>
      <c r="S533" s="5">
        <v>8076</v>
      </c>
    </row>
    <row r="534" spans="18:19" x14ac:dyDescent="0.25">
      <c r="R534" s="7" t="s">
        <v>3518</v>
      </c>
      <c r="S534" s="5">
        <v>8053</v>
      </c>
    </row>
    <row r="535" spans="18:19" x14ac:dyDescent="0.25">
      <c r="R535" s="7" t="s">
        <v>4113</v>
      </c>
      <c r="S535" s="5">
        <v>8031</v>
      </c>
    </row>
    <row r="536" spans="18:19" x14ac:dyDescent="0.25">
      <c r="R536" s="7" t="s">
        <v>3926</v>
      </c>
      <c r="S536" s="5">
        <v>7988</v>
      </c>
    </row>
    <row r="537" spans="18:19" x14ac:dyDescent="0.25">
      <c r="R537" s="7" t="s">
        <v>4021</v>
      </c>
      <c r="S537" s="5">
        <v>7968</v>
      </c>
    </row>
    <row r="538" spans="18:19" x14ac:dyDescent="0.25">
      <c r="R538" s="7" t="s">
        <v>3791</v>
      </c>
      <c r="S538" s="5">
        <v>7949</v>
      </c>
    </row>
    <row r="539" spans="18:19" x14ac:dyDescent="0.25">
      <c r="R539" s="7" t="s">
        <v>3767</v>
      </c>
      <c r="S539" s="5">
        <v>7946</v>
      </c>
    </row>
    <row r="540" spans="18:19" x14ac:dyDescent="0.25">
      <c r="R540" s="7" t="s">
        <v>4047</v>
      </c>
      <c r="S540" s="5">
        <v>7945</v>
      </c>
    </row>
    <row r="541" spans="18:19" x14ac:dyDescent="0.25">
      <c r="R541" s="7" t="s">
        <v>3177</v>
      </c>
      <c r="S541" s="5">
        <v>7807</v>
      </c>
    </row>
    <row r="542" spans="18:19" x14ac:dyDescent="0.25">
      <c r="R542" s="7" t="s">
        <v>3174</v>
      </c>
      <c r="S542" s="5">
        <v>7807</v>
      </c>
    </row>
    <row r="543" spans="18:19" x14ac:dyDescent="0.25">
      <c r="R543" s="7" t="s">
        <v>3178</v>
      </c>
      <c r="S543" s="5">
        <v>7807</v>
      </c>
    </row>
    <row r="544" spans="18:19" x14ac:dyDescent="0.25">
      <c r="R544" s="7" t="s">
        <v>4083</v>
      </c>
      <c r="S544" s="5">
        <v>7801</v>
      </c>
    </row>
    <row r="545" spans="18:19" x14ac:dyDescent="0.25">
      <c r="R545" s="7" t="s">
        <v>2481</v>
      </c>
      <c r="S545" s="5">
        <v>7786</v>
      </c>
    </row>
    <row r="546" spans="18:19" x14ac:dyDescent="0.25">
      <c r="R546" s="7" t="s">
        <v>3273</v>
      </c>
      <c r="S546" s="5">
        <v>7779</v>
      </c>
    </row>
    <row r="547" spans="18:19" x14ac:dyDescent="0.25">
      <c r="R547" s="7" t="s">
        <v>3500</v>
      </c>
      <c r="S547" s="5">
        <v>7758</v>
      </c>
    </row>
    <row r="548" spans="18:19" x14ac:dyDescent="0.25">
      <c r="R548" s="7" t="s">
        <v>2931</v>
      </c>
      <c r="S548" s="5">
        <v>7732</v>
      </c>
    </row>
    <row r="549" spans="18:19" x14ac:dyDescent="0.25">
      <c r="R549" s="7" t="s">
        <v>3010</v>
      </c>
      <c r="S549" s="5">
        <v>7732</v>
      </c>
    </row>
    <row r="550" spans="18:19" x14ac:dyDescent="0.25">
      <c r="R550" s="7" t="s">
        <v>3675</v>
      </c>
      <c r="S550" s="5">
        <v>7689</v>
      </c>
    </row>
    <row r="551" spans="18:19" x14ac:dyDescent="0.25">
      <c r="R551" s="7" t="s">
        <v>3879</v>
      </c>
      <c r="S551" s="5">
        <v>7681</v>
      </c>
    </row>
    <row r="552" spans="18:19" x14ac:dyDescent="0.25">
      <c r="R552" s="7" t="s">
        <v>3070</v>
      </c>
      <c r="S552" s="5">
        <v>7636</v>
      </c>
    </row>
    <row r="553" spans="18:19" x14ac:dyDescent="0.25">
      <c r="R553" s="7" t="s">
        <v>3929</v>
      </c>
      <c r="S553" s="5">
        <v>7619</v>
      </c>
    </row>
    <row r="554" spans="18:19" x14ac:dyDescent="0.25">
      <c r="R554" s="7" t="s">
        <v>3604</v>
      </c>
      <c r="S554" s="5">
        <v>7601</v>
      </c>
    </row>
    <row r="555" spans="18:19" x14ac:dyDescent="0.25">
      <c r="R555" s="7" t="s">
        <v>3297</v>
      </c>
      <c r="S555" s="5">
        <v>7571</v>
      </c>
    </row>
    <row r="556" spans="18:19" x14ac:dyDescent="0.25">
      <c r="R556" s="7" t="s">
        <v>3475</v>
      </c>
      <c r="S556" s="5">
        <v>7571</v>
      </c>
    </row>
    <row r="557" spans="18:19" x14ac:dyDescent="0.25">
      <c r="R557" s="7" t="s">
        <v>3216</v>
      </c>
      <c r="S557" s="5">
        <v>7462</v>
      </c>
    </row>
    <row r="558" spans="18:19" x14ac:dyDescent="0.25">
      <c r="R558" s="7" t="s">
        <v>3561</v>
      </c>
      <c r="S558" s="5">
        <v>7429</v>
      </c>
    </row>
    <row r="559" spans="18:19" x14ac:dyDescent="0.25">
      <c r="R559" s="7" t="s">
        <v>3380</v>
      </c>
      <c r="S559" s="5">
        <v>7354</v>
      </c>
    </row>
    <row r="560" spans="18:19" x14ac:dyDescent="0.25">
      <c r="R560" s="7" t="s">
        <v>3575</v>
      </c>
      <c r="S560" s="5">
        <v>7352</v>
      </c>
    </row>
    <row r="561" spans="18:19" x14ac:dyDescent="0.25">
      <c r="R561" s="7" t="s">
        <v>3699</v>
      </c>
      <c r="S561" s="5">
        <v>7333</v>
      </c>
    </row>
    <row r="562" spans="18:19" x14ac:dyDescent="0.25">
      <c r="R562" s="7" t="s">
        <v>3105</v>
      </c>
      <c r="S562" s="5">
        <v>7318</v>
      </c>
    </row>
    <row r="563" spans="18:19" x14ac:dyDescent="0.25">
      <c r="R563" s="7" t="s">
        <v>3045</v>
      </c>
      <c r="S563" s="5">
        <v>7318</v>
      </c>
    </row>
    <row r="564" spans="18:19" x14ac:dyDescent="0.25">
      <c r="R564" s="7" t="s">
        <v>3661</v>
      </c>
      <c r="S564" s="5">
        <v>7317</v>
      </c>
    </row>
    <row r="565" spans="18:19" x14ac:dyDescent="0.25">
      <c r="R565" s="7" t="s">
        <v>2939</v>
      </c>
      <c r="S565" s="5">
        <v>7298</v>
      </c>
    </row>
    <row r="566" spans="18:19" x14ac:dyDescent="0.25">
      <c r="R566" s="7" t="s">
        <v>2899</v>
      </c>
      <c r="S566" s="5">
        <v>7298</v>
      </c>
    </row>
    <row r="567" spans="18:19" x14ac:dyDescent="0.25">
      <c r="R567" s="7" t="s">
        <v>3956</v>
      </c>
      <c r="S567" s="5">
        <v>7274</v>
      </c>
    </row>
    <row r="568" spans="18:19" x14ac:dyDescent="0.25">
      <c r="R568" s="7" t="s">
        <v>2341</v>
      </c>
      <c r="S568" s="5">
        <v>7241</v>
      </c>
    </row>
    <row r="569" spans="18:19" x14ac:dyDescent="0.25">
      <c r="R569" s="7" t="s">
        <v>3483</v>
      </c>
      <c r="S569" s="5">
        <v>7241</v>
      </c>
    </row>
    <row r="570" spans="18:19" x14ac:dyDescent="0.25">
      <c r="R570" s="7" t="s">
        <v>3897</v>
      </c>
      <c r="S570" s="5">
        <v>7229</v>
      </c>
    </row>
    <row r="571" spans="18:19" x14ac:dyDescent="0.25">
      <c r="R571" s="7" t="s">
        <v>3964</v>
      </c>
      <c r="S571" s="5">
        <v>7223</v>
      </c>
    </row>
    <row r="572" spans="18:19" x14ac:dyDescent="0.25">
      <c r="R572" s="7" t="s">
        <v>1622</v>
      </c>
      <c r="S572" s="5">
        <v>7222</v>
      </c>
    </row>
    <row r="573" spans="18:19" x14ac:dyDescent="0.25">
      <c r="R573" s="7" t="s">
        <v>3260</v>
      </c>
      <c r="S573" s="5">
        <v>7222</v>
      </c>
    </row>
    <row r="574" spans="18:19" x14ac:dyDescent="0.25">
      <c r="R574" s="7" t="s">
        <v>3236</v>
      </c>
      <c r="S574" s="5">
        <v>7222</v>
      </c>
    </row>
    <row r="575" spans="18:19" x14ac:dyDescent="0.25">
      <c r="R575" s="7" t="s">
        <v>3422</v>
      </c>
      <c r="S575" s="5">
        <v>7203</v>
      </c>
    </row>
    <row r="576" spans="18:19" x14ac:dyDescent="0.25">
      <c r="R576" s="7" t="s">
        <v>3414</v>
      </c>
      <c r="S576" s="5">
        <v>7199</v>
      </c>
    </row>
    <row r="577" spans="18:19" x14ac:dyDescent="0.25">
      <c r="R577" s="7" t="s">
        <v>3308</v>
      </c>
      <c r="S577" s="5">
        <v>7148</v>
      </c>
    </row>
    <row r="578" spans="18:19" x14ac:dyDescent="0.25">
      <c r="R578" s="7" t="s">
        <v>3981</v>
      </c>
      <c r="S578" s="5">
        <v>7140</v>
      </c>
    </row>
    <row r="579" spans="18:19" x14ac:dyDescent="0.25">
      <c r="R579" s="7" t="s">
        <v>3511</v>
      </c>
      <c r="S579" s="5">
        <v>7113</v>
      </c>
    </row>
    <row r="580" spans="18:19" x14ac:dyDescent="0.25">
      <c r="R580" s="7" t="s">
        <v>3119</v>
      </c>
      <c r="S580" s="5">
        <v>7109</v>
      </c>
    </row>
    <row r="581" spans="18:19" x14ac:dyDescent="0.25">
      <c r="R581" s="7" t="s">
        <v>2919</v>
      </c>
      <c r="S581" s="5">
        <v>7109</v>
      </c>
    </row>
    <row r="582" spans="18:19" x14ac:dyDescent="0.25">
      <c r="R582" s="7" t="s">
        <v>2941</v>
      </c>
      <c r="S582" s="5">
        <v>7109</v>
      </c>
    </row>
    <row r="583" spans="18:19" x14ac:dyDescent="0.25">
      <c r="R583" s="7" t="s">
        <v>3039</v>
      </c>
      <c r="S583" s="5">
        <v>7109</v>
      </c>
    </row>
    <row r="584" spans="18:19" x14ac:dyDescent="0.25">
      <c r="R584" s="7" t="s">
        <v>2917</v>
      </c>
      <c r="S584" s="5">
        <v>7064</v>
      </c>
    </row>
    <row r="585" spans="18:19" x14ac:dyDescent="0.25">
      <c r="R585" s="7" t="s">
        <v>2818</v>
      </c>
      <c r="S585" s="5">
        <v>6987</v>
      </c>
    </row>
    <row r="586" spans="18:19" x14ac:dyDescent="0.25">
      <c r="R586" s="7" t="s">
        <v>4068</v>
      </c>
      <c r="S586" s="5">
        <v>6919</v>
      </c>
    </row>
    <row r="587" spans="18:19" x14ac:dyDescent="0.25">
      <c r="R587" s="7" t="s">
        <v>3161</v>
      </c>
      <c r="S587" s="5">
        <v>6753</v>
      </c>
    </row>
    <row r="588" spans="18:19" x14ac:dyDescent="0.25">
      <c r="R588" s="7" t="s">
        <v>3063</v>
      </c>
      <c r="S588" s="5">
        <v>6753</v>
      </c>
    </row>
    <row r="589" spans="18:19" x14ac:dyDescent="0.25">
      <c r="R589" s="7" t="s">
        <v>3554</v>
      </c>
      <c r="S589" s="5">
        <v>6742</v>
      </c>
    </row>
    <row r="590" spans="18:19" x14ac:dyDescent="0.25">
      <c r="R590" s="7" t="s">
        <v>3030</v>
      </c>
      <c r="S590" s="5">
        <v>6736</v>
      </c>
    </row>
    <row r="591" spans="18:19" x14ac:dyDescent="0.25">
      <c r="R591" s="7" t="s">
        <v>3566</v>
      </c>
      <c r="S591" s="5">
        <v>6676</v>
      </c>
    </row>
    <row r="592" spans="18:19" x14ac:dyDescent="0.25">
      <c r="R592" s="7" t="s">
        <v>3330</v>
      </c>
      <c r="S592" s="5">
        <v>6662</v>
      </c>
    </row>
    <row r="593" spans="18:19" x14ac:dyDescent="0.25">
      <c r="R593" s="7" t="s">
        <v>2947</v>
      </c>
      <c r="S593" s="5">
        <v>6659</v>
      </c>
    </row>
    <row r="594" spans="18:19" x14ac:dyDescent="0.25">
      <c r="R594" s="7" t="s">
        <v>3017</v>
      </c>
      <c r="S594" s="5">
        <v>6558</v>
      </c>
    </row>
    <row r="595" spans="18:19" x14ac:dyDescent="0.25">
      <c r="R595" s="7" t="s">
        <v>4036</v>
      </c>
      <c r="S595" s="5">
        <v>6550</v>
      </c>
    </row>
    <row r="596" spans="18:19" x14ac:dyDescent="0.25">
      <c r="R596" s="7" t="s">
        <v>2954</v>
      </c>
      <c r="S596" s="5">
        <v>6547</v>
      </c>
    </row>
    <row r="597" spans="18:19" x14ac:dyDescent="0.25">
      <c r="R597" s="7" t="s">
        <v>1273</v>
      </c>
      <c r="S597" s="5">
        <v>6537</v>
      </c>
    </row>
    <row r="598" spans="18:19" x14ac:dyDescent="0.25">
      <c r="R598" s="7" t="s">
        <v>4102</v>
      </c>
      <c r="S598" s="5">
        <v>6531</v>
      </c>
    </row>
    <row r="599" spans="18:19" x14ac:dyDescent="0.25">
      <c r="R599" s="7" t="s">
        <v>3725</v>
      </c>
      <c r="S599" s="5">
        <v>6530</v>
      </c>
    </row>
    <row r="600" spans="18:19" x14ac:dyDescent="0.25">
      <c r="R600" s="7" t="s">
        <v>3522</v>
      </c>
      <c r="S600" s="5">
        <v>6422</v>
      </c>
    </row>
    <row r="601" spans="18:19" x14ac:dyDescent="0.25">
      <c r="R601" s="7" t="s">
        <v>4032</v>
      </c>
      <c r="S601" s="5">
        <v>6400</v>
      </c>
    </row>
    <row r="602" spans="18:19" x14ac:dyDescent="0.25">
      <c r="R602" s="7" t="s">
        <v>3730</v>
      </c>
      <c r="S602" s="5">
        <v>6398</v>
      </c>
    </row>
    <row r="603" spans="18:19" x14ac:dyDescent="0.25">
      <c r="R603" s="7" t="s">
        <v>3813</v>
      </c>
      <c r="S603" s="5">
        <v>6355</v>
      </c>
    </row>
    <row r="604" spans="18:19" x14ac:dyDescent="0.25">
      <c r="R604" s="7" t="s">
        <v>3116</v>
      </c>
      <c r="S604" s="5">
        <v>6347</v>
      </c>
    </row>
    <row r="605" spans="18:19" x14ac:dyDescent="0.25">
      <c r="R605" s="7" t="s">
        <v>3558</v>
      </c>
      <c r="S605" s="5">
        <v>6301</v>
      </c>
    </row>
    <row r="606" spans="18:19" x14ac:dyDescent="0.25">
      <c r="R606" s="7" t="s">
        <v>3009</v>
      </c>
      <c r="S606" s="5">
        <v>6255</v>
      </c>
    </row>
    <row r="607" spans="18:19" x14ac:dyDescent="0.25">
      <c r="R607" s="7" t="s">
        <v>466</v>
      </c>
      <c r="S607" s="5">
        <v>6255</v>
      </c>
    </row>
    <row r="608" spans="18:19" x14ac:dyDescent="0.25">
      <c r="R608" s="7" t="s">
        <v>3616</v>
      </c>
      <c r="S608" s="5">
        <v>6233</v>
      </c>
    </row>
    <row r="609" spans="18:19" x14ac:dyDescent="0.25">
      <c r="R609" s="7" t="s">
        <v>1780</v>
      </c>
      <c r="S609" s="5">
        <v>6199</v>
      </c>
    </row>
    <row r="610" spans="18:19" x14ac:dyDescent="0.25">
      <c r="R610" s="7" t="s">
        <v>3659</v>
      </c>
      <c r="S610" s="5">
        <v>6183</v>
      </c>
    </row>
    <row r="611" spans="18:19" x14ac:dyDescent="0.25">
      <c r="R611" s="7" t="s">
        <v>3279</v>
      </c>
      <c r="S611" s="5">
        <v>6129</v>
      </c>
    </row>
    <row r="612" spans="18:19" x14ac:dyDescent="0.25">
      <c r="R612" s="7" t="s">
        <v>2993</v>
      </c>
      <c r="S612" s="5">
        <v>6088</v>
      </c>
    </row>
    <row r="613" spans="18:19" x14ac:dyDescent="0.25">
      <c r="R613" s="7" t="s">
        <v>3992</v>
      </c>
      <c r="S613" s="5">
        <v>6055</v>
      </c>
    </row>
    <row r="614" spans="18:19" x14ac:dyDescent="0.25">
      <c r="R614" s="7" t="s">
        <v>3919</v>
      </c>
      <c r="S614" s="5">
        <v>6027</v>
      </c>
    </row>
    <row r="615" spans="18:19" x14ac:dyDescent="0.25">
      <c r="R615" s="7" t="s">
        <v>3683</v>
      </c>
      <c r="S615" s="5">
        <v>5985</v>
      </c>
    </row>
    <row r="616" spans="18:19" x14ac:dyDescent="0.25">
      <c r="R616" s="7" t="s">
        <v>4056</v>
      </c>
      <c r="S616" s="5">
        <v>5967</v>
      </c>
    </row>
    <row r="617" spans="18:19" x14ac:dyDescent="0.25">
      <c r="R617" s="7" t="s">
        <v>3464</v>
      </c>
      <c r="S617" s="5">
        <v>5958</v>
      </c>
    </row>
    <row r="618" spans="18:19" x14ac:dyDescent="0.25">
      <c r="R618" s="7" t="s">
        <v>3093</v>
      </c>
      <c r="S618" s="5">
        <v>5935</v>
      </c>
    </row>
    <row r="619" spans="18:19" x14ac:dyDescent="0.25">
      <c r="R619" s="7" t="s">
        <v>2322</v>
      </c>
      <c r="S619" s="5">
        <v>5911</v>
      </c>
    </row>
    <row r="620" spans="18:19" x14ac:dyDescent="0.25">
      <c r="R620" s="7" t="s">
        <v>3957</v>
      </c>
      <c r="S620" s="5">
        <v>5911</v>
      </c>
    </row>
    <row r="621" spans="18:19" x14ac:dyDescent="0.25">
      <c r="R621" s="7" t="s">
        <v>4065</v>
      </c>
      <c r="S621" s="5">
        <v>5891</v>
      </c>
    </row>
    <row r="622" spans="18:19" x14ac:dyDescent="0.25">
      <c r="R622" s="7" t="s">
        <v>3609</v>
      </c>
      <c r="S622" s="5">
        <v>5882</v>
      </c>
    </row>
    <row r="623" spans="18:19" x14ac:dyDescent="0.25">
      <c r="R623" s="7" t="s">
        <v>4091</v>
      </c>
      <c r="S623" s="5">
        <v>5873</v>
      </c>
    </row>
    <row r="624" spans="18:19" x14ac:dyDescent="0.25">
      <c r="R624" s="7" t="s">
        <v>3863</v>
      </c>
      <c r="S624" s="5">
        <v>5865</v>
      </c>
    </row>
    <row r="625" spans="18:19" x14ac:dyDescent="0.25">
      <c r="R625" s="7" t="s">
        <v>3589</v>
      </c>
      <c r="S625" s="5">
        <v>5852</v>
      </c>
    </row>
    <row r="626" spans="18:19" x14ac:dyDescent="0.25">
      <c r="R626" s="7" t="s">
        <v>3397</v>
      </c>
      <c r="S626" s="5">
        <v>5792</v>
      </c>
    </row>
    <row r="627" spans="18:19" x14ac:dyDescent="0.25">
      <c r="R627" s="7" t="s">
        <v>3410</v>
      </c>
      <c r="S627" s="5">
        <v>5760</v>
      </c>
    </row>
    <row r="628" spans="18:19" x14ac:dyDescent="0.25">
      <c r="R628" s="7" t="s">
        <v>3642</v>
      </c>
      <c r="S628" s="5">
        <v>5736</v>
      </c>
    </row>
    <row r="629" spans="18:19" x14ac:dyDescent="0.25">
      <c r="R629" s="7" t="s">
        <v>3479</v>
      </c>
      <c r="S629" s="5">
        <v>5730</v>
      </c>
    </row>
    <row r="630" spans="18:19" x14ac:dyDescent="0.25">
      <c r="R630" s="7" t="s">
        <v>1353</v>
      </c>
      <c r="S630" s="5">
        <v>5719</v>
      </c>
    </row>
    <row r="631" spans="18:19" x14ac:dyDescent="0.25">
      <c r="R631" s="7" t="s">
        <v>3595</v>
      </c>
      <c r="S631" s="5">
        <v>5692</v>
      </c>
    </row>
    <row r="632" spans="18:19" x14ac:dyDescent="0.25">
      <c r="R632" s="7" t="s">
        <v>3074</v>
      </c>
      <c r="S632" s="5">
        <v>5626</v>
      </c>
    </row>
    <row r="633" spans="18:19" x14ac:dyDescent="0.25">
      <c r="R633" s="7" t="s">
        <v>3607</v>
      </c>
      <c r="S633" s="5">
        <v>5556</v>
      </c>
    </row>
    <row r="634" spans="18:19" x14ac:dyDescent="0.25">
      <c r="R634" s="7" t="s">
        <v>3676</v>
      </c>
      <c r="S634" s="5">
        <v>5554</v>
      </c>
    </row>
    <row r="635" spans="18:19" x14ac:dyDescent="0.25">
      <c r="R635" s="7" t="s">
        <v>2995</v>
      </c>
      <c r="S635" s="5">
        <v>5492</v>
      </c>
    </row>
    <row r="636" spans="18:19" x14ac:dyDescent="0.25">
      <c r="R636" s="7" t="s">
        <v>3032</v>
      </c>
      <c r="S636" s="5">
        <v>5451</v>
      </c>
    </row>
    <row r="637" spans="18:19" x14ac:dyDescent="0.25">
      <c r="R637" s="7" t="s">
        <v>3131</v>
      </c>
      <c r="S637" s="5">
        <v>5451</v>
      </c>
    </row>
    <row r="638" spans="18:19" x14ac:dyDescent="0.25">
      <c r="R638" s="7" t="s">
        <v>3740</v>
      </c>
      <c r="S638" s="5">
        <v>5380</v>
      </c>
    </row>
    <row r="639" spans="18:19" x14ac:dyDescent="0.25">
      <c r="R639" s="7" t="s">
        <v>3783</v>
      </c>
      <c r="S639" s="5">
        <v>5355</v>
      </c>
    </row>
    <row r="640" spans="18:19" x14ac:dyDescent="0.25">
      <c r="R640" s="7" t="s">
        <v>3968</v>
      </c>
      <c r="S640" s="5">
        <v>5298</v>
      </c>
    </row>
    <row r="641" spans="18:19" x14ac:dyDescent="0.25">
      <c r="R641" s="7" t="s">
        <v>3822</v>
      </c>
      <c r="S641" s="5">
        <v>5292</v>
      </c>
    </row>
    <row r="642" spans="18:19" x14ac:dyDescent="0.25">
      <c r="R642" s="7" t="s">
        <v>3971</v>
      </c>
      <c r="S642" s="5">
        <v>5206</v>
      </c>
    </row>
    <row r="643" spans="18:19" x14ac:dyDescent="0.25">
      <c r="R643" s="7" t="s">
        <v>3649</v>
      </c>
      <c r="S643" s="5">
        <v>5195</v>
      </c>
    </row>
    <row r="644" spans="18:19" x14ac:dyDescent="0.25">
      <c r="R644" s="7" t="s">
        <v>3887</v>
      </c>
      <c r="S644" s="5">
        <v>5178</v>
      </c>
    </row>
    <row r="645" spans="18:19" x14ac:dyDescent="0.25">
      <c r="R645" s="7" t="s">
        <v>3442</v>
      </c>
      <c r="S645" s="5">
        <v>5176</v>
      </c>
    </row>
    <row r="646" spans="18:19" x14ac:dyDescent="0.25">
      <c r="R646" s="7" t="s">
        <v>4004</v>
      </c>
      <c r="S646" s="5">
        <v>5160</v>
      </c>
    </row>
    <row r="647" spans="18:19" x14ac:dyDescent="0.25">
      <c r="R647" s="7" t="s">
        <v>3950</v>
      </c>
      <c r="S647" s="5">
        <v>5137</v>
      </c>
    </row>
    <row r="648" spans="18:19" x14ac:dyDescent="0.25">
      <c r="R648" s="7" t="s">
        <v>3682</v>
      </c>
      <c r="S648" s="5">
        <v>5072</v>
      </c>
    </row>
    <row r="649" spans="18:19" x14ac:dyDescent="0.25">
      <c r="R649" s="7" t="s">
        <v>3997</v>
      </c>
      <c r="S649" s="5">
        <v>5059</v>
      </c>
    </row>
    <row r="650" spans="18:19" x14ac:dyDescent="0.25">
      <c r="R650" s="7" t="s">
        <v>3584</v>
      </c>
      <c r="S650" s="5">
        <v>5057</v>
      </c>
    </row>
    <row r="651" spans="18:19" x14ac:dyDescent="0.25">
      <c r="R651" s="7" t="s">
        <v>3583</v>
      </c>
      <c r="S651" s="5">
        <v>5036</v>
      </c>
    </row>
    <row r="652" spans="18:19" x14ac:dyDescent="0.25">
      <c r="R652" s="7" t="s">
        <v>3858</v>
      </c>
      <c r="S652" s="5">
        <v>4978</v>
      </c>
    </row>
    <row r="653" spans="18:19" x14ac:dyDescent="0.25">
      <c r="R653" s="7" t="s">
        <v>3374</v>
      </c>
      <c r="S653" s="5">
        <v>4971</v>
      </c>
    </row>
    <row r="654" spans="18:19" x14ac:dyDescent="0.25">
      <c r="R654" s="7" t="s">
        <v>4073</v>
      </c>
      <c r="S654" s="5">
        <v>4971</v>
      </c>
    </row>
    <row r="655" spans="18:19" x14ac:dyDescent="0.25">
      <c r="R655" s="7" t="s">
        <v>3275</v>
      </c>
      <c r="S655" s="5">
        <v>4969</v>
      </c>
    </row>
    <row r="656" spans="18:19" x14ac:dyDescent="0.25">
      <c r="R656" s="7" t="s">
        <v>3702</v>
      </c>
      <c r="S656" s="5">
        <v>4959</v>
      </c>
    </row>
    <row r="657" spans="18:19" x14ac:dyDescent="0.25">
      <c r="R657" s="7" t="s">
        <v>3697</v>
      </c>
      <c r="S657" s="5">
        <v>4951</v>
      </c>
    </row>
    <row r="658" spans="18:19" x14ac:dyDescent="0.25">
      <c r="R658" s="7" t="s">
        <v>3745</v>
      </c>
      <c r="S658" s="5">
        <v>4927</v>
      </c>
    </row>
    <row r="659" spans="18:19" x14ac:dyDescent="0.25">
      <c r="R659" s="7" t="s">
        <v>3865</v>
      </c>
      <c r="S659" s="5">
        <v>4881</v>
      </c>
    </row>
    <row r="660" spans="18:19" x14ac:dyDescent="0.25">
      <c r="R660" s="7" t="s">
        <v>3458</v>
      </c>
      <c r="S660" s="5">
        <v>4875</v>
      </c>
    </row>
    <row r="661" spans="18:19" x14ac:dyDescent="0.25">
      <c r="R661" s="7" t="s">
        <v>3967</v>
      </c>
      <c r="S661" s="5">
        <v>4867</v>
      </c>
    </row>
    <row r="662" spans="18:19" x14ac:dyDescent="0.25">
      <c r="R662" s="7" t="s">
        <v>3721</v>
      </c>
      <c r="S662" s="5">
        <v>4859</v>
      </c>
    </row>
    <row r="663" spans="18:19" x14ac:dyDescent="0.25">
      <c r="R663" s="7" t="s">
        <v>1805</v>
      </c>
      <c r="S663" s="5">
        <v>4798</v>
      </c>
    </row>
    <row r="664" spans="18:19" x14ac:dyDescent="0.25">
      <c r="R664" s="7" t="s">
        <v>2878</v>
      </c>
      <c r="S664" s="5">
        <v>4768</v>
      </c>
    </row>
    <row r="665" spans="18:19" x14ac:dyDescent="0.25">
      <c r="R665" s="7" t="s">
        <v>3459</v>
      </c>
      <c r="S665" s="5">
        <v>4744</v>
      </c>
    </row>
    <row r="666" spans="18:19" x14ac:dyDescent="0.25">
      <c r="R666" s="7" t="s">
        <v>3340</v>
      </c>
      <c r="S666" s="5">
        <v>4740</v>
      </c>
    </row>
    <row r="667" spans="18:19" x14ac:dyDescent="0.25">
      <c r="R667" s="7" t="s">
        <v>3932</v>
      </c>
      <c r="S667" s="5">
        <v>4740</v>
      </c>
    </row>
    <row r="668" spans="18:19" x14ac:dyDescent="0.25">
      <c r="R668" s="7" t="s">
        <v>3531</v>
      </c>
      <c r="S668" s="5">
        <v>4736</v>
      </c>
    </row>
    <row r="669" spans="18:19" x14ac:dyDescent="0.25">
      <c r="R669" s="7" t="s">
        <v>3691</v>
      </c>
      <c r="S669" s="5">
        <v>4723</v>
      </c>
    </row>
    <row r="670" spans="18:19" x14ac:dyDescent="0.25">
      <c r="R670" s="7" t="s">
        <v>3943</v>
      </c>
      <c r="S670" s="5">
        <v>4716</v>
      </c>
    </row>
    <row r="671" spans="18:19" x14ac:dyDescent="0.25">
      <c r="R671" s="7" t="s">
        <v>2980</v>
      </c>
      <c r="S671" s="5">
        <v>4703</v>
      </c>
    </row>
    <row r="672" spans="18:19" x14ac:dyDescent="0.25">
      <c r="R672" s="7" t="s">
        <v>2940</v>
      </c>
      <c r="S672" s="5">
        <v>4703</v>
      </c>
    </row>
    <row r="673" spans="18:19" x14ac:dyDescent="0.25">
      <c r="R673" s="7" t="s">
        <v>3019</v>
      </c>
      <c r="S673" s="5">
        <v>4703</v>
      </c>
    </row>
    <row r="674" spans="18:19" x14ac:dyDescent="0.25">
      <c r="R674" s="7" t="s">
        <v>2886</v>
      </c>
      <c r="S674" s="5">
        <v>4703</v>
      </c>
    </row>
    <row r="675" spans="18:19" x14ac:dyDescent="0.25">
      <c r="R675" s="7" t="s">
        <v>3108</v>
      </c>
      <c r="S675" s="5">
        <v>4702</v>
      </c>
    </row>
    <row r="676" spans="18:19" x14ac:dyDescent="0.25">
      <c r="R676" s="7" t="s">
        <v>3346</v>
      </c>
      <c r="S676" s="5">
        <v>4674</v>
      </c>
    </row>
    <row r="677" spans="18:19" x14ac:dyDescent="0.25">
      <c r="R677" s="7" t="s">
        <v>3868</v>
      </c>
      <c r="S677" s="5">
        <v>4664</v>
      </c>
    </row>
    <row r="678" spans="18:19" x14ac:dyDescent="0.25">
      <c r="R678" s="7" t="s">
        <v>3003</v>
      </c>
      <c r="S678" s="5">
        <v>4642</v>
      </c>
    </row>
    <row r="679" spans="18:19" x14ac:dyDescent="0.25">
      <c r="R679" s="7" t="s">
        <v>3624</v>
      </c>
      <c r="S679" s="5">
        <v>4598</v>
      </c>
    </row>
    <row r="680" spans="18:19" x14ac:dyDescent="0.25">
      <c r="R680" s="7" t="s">
        <v>3824</v>
      </c>
      <c r="S680" s="5">
        <v>4584</v>
      </c>
    </row>
    <row r="681" spans="18:19" x14ac:dyDescent="0.25">
      <c r="R681" s="7" t="s">
        <v>3891</v>
      </c>
      <c r="S681" s="5">
        <v>4580</v>
      </c>
    </row>
    <row r="682" spans="18:19" x14ac:dyDescent="0.25">
      <c r="R682" s="7" t="s">
        <v>3966</v>
      </c>
      <c r="S682" s="5">
        <v>4570</v>
      </c>
    </row>
    <row r="683" spans="18:19" x14ac:dyDescent="0.25">
      <c r="R683" s="7" t="s">
        <v>3454</v>
      </c>
      <c r="S683" s="5">
        <v>4567</v>
      </c>
    </row>
    <row r="684" spans="18:19" x14ac:dyDescent="0.25">
      <c r="R684" s="7" t="s">
        <v>3628</v>
      </c>
      <c r="S684" s="5">
        <v>4541</v>
      </c>
    </row>
    <row r="685" spans="18:19" x14ac:dyDescent="0.25">
      <c r="R685" s="7" t="s">
        <v>2877</v>
      </c>
      <c r="S685" s="5">
        <v>4525</v>
      </c>
    </row>
    <row r="686" spans="18:19" x14ac:dyDescent="0.25">
      <c r="R686" s="7" t="s">
        <v>1555</v>
      </c>
      <c r="S686" s="5">
        <v>4428</v>
      </c>
    </row>
    <row r="687" spans="18:19" x14ac:dyDescent="0.25">
      <c r="R687" s="7" t="s">
        <v>3453</v>
      </c>
      <c r="S687" s="5">
        <v>4426</v>
      </c>
    </row>
    <row r="688" spans="18:19" x14ac:dyDescent="0.25">
      <c r="R688" s="7" t="s">
        <v>3662</v>
      </c>
      <c r="S688" s="5">
        <v>4426</v>
      </c>
    </row>
    <row r="689" spans="18:19" x14ac:dyDescent="0.25">
      <c r="R689" s="7" t="s">
        <v>3277</v>
      </c>
      <c r="S689" s="5">
        <v>4415</v>
      </c>
    </row>
    <row r="690" spans="18:19" x14ac:dyDescent="0.25">
      <c r="R690" s="7" t="s">
        <v>3298</v>
      </c>
      <c r="S690" s="5">
        <v>4415</v>
      </c>
    </row>
    <row r="691" spans="18:19" x14ac:dyDescent="0.25">
      <c r="R691" s="7" t="s">
        <v>3309</v>
      </c>
      <c r="S691" s="5">
        <v>4415</v>
      </c>
    </row>
    <row r="692" spans="18:19" x14ac:dyDescent="0.25">
      <c r="R692" s="7" t="s">
        <v>3988</v>
      </c>
      <c r="S692" s="5">
        <v>4401</v>
      </c>
    </row>
    <row r="693" spans="18:19" x14ac:dyDescent="0.25">
      <c r="R693" s="7" t="s">
        <v>3230</v>
      </c>
      <c r="S693" s="5">
        <v>4390</v>
      </c>
    </row>
    <row r="694" spans="18:19" x14ac:dyDescent="0.25">
      <c r="R694" s="7" t="s">
        <v>3796</v>
      </c>
      <c r="S694" s="5">
        <v>4383</v>
      </c>
    </row>
    <row r="695" spans="18:19" x14ac:dyDescent="0.25">
      <c r="R695" s="7" t="s">
        <v>3928</v>
      </c>
      <c r="S695" s="5">
        <v>4370</v>
      </c>
    </row>
    <row r="696" spans="18:19" x14ac:dyDescent="0.25">
      <c r="R696" s="7" t="s">
        <v>3834</v>
      </c>
      <c r="S696" s="5">
        <v>4353</v>
      </c>
    </row>
    <row r="697" spans="18:19" x14ac:dyDescent="0.25">
      <c r="R697" s="7" t="s">
        <v>3581</v>
      </c>
      <c r="S697" s="5">
        <v>4308</v>
      </c>
    </row>
    <row r="698" spans="18:19" x14ac:dyDescent="0.25">
      <c r="R698" s="7" t="s">
        <v>3100</v>
      </c>
      <c r="S698" s="5">
        <v>4296</v>
      </c>
    </row>
    <row r="699" spans="18:19" x14ac:dyDescent="0.25">
      <c r="R699" s="7" t="s">
        <v>3801</v>
      </c>
      <c r="S699" s="5">
        <v>4244</v>
      </c>
    </row>
    <row r="700" spans="18:19" x14ac:dyDescent="0.25">
      <c r="R700" s="7" t="s">
        <v>3805</v>
      </c>
      <c r="S700" s="5">
        <v>4238</v>
      </c>
    </row>
    <row r="701" spans="18:19" x14ac:dyDescent="0.25">
      <c r="R701" s="7" t="s">
        <v>3605</v>
      </c>
      <c r="S701" s="5">
        <v>4219</v>
      </c>
    </row>
    <row r="702" spans="18:19" x14ac:dyDescent="0.25">
      <c r="R702" s="7" t="s">
        <v>4058</v>
      </c>
      <c r="S702" s="5">
        <v>4200</v>
      </c>
    </row>
    <row r="703" spans="18:19" x14ac:dyDescent="0.25">
      <c r="R703" s="7" t="s">
        <v>3665</v>
      </c>
      <c r="S703" s="5">
        <v>4199</v>
      </c>
    </row>
    <row r="704" spans="18:19" x14ac:dyDescent="0.25">
      <c r="R704" s="7" t="s">
        <v>4026</v>
      </c>
      <c r="S704" s="5">
        <v>4184</v>
      </c>
    </row>
    <row r="705" spans="18:19" x14ac:dyDescent="0.25">
      <c r="R705" s="7" t="s">
        <v>3889</v>
      </c>
      <c r="S705" s="5">
        <v>4157</v>
      </c>
    </row>
    <row r="706" spans="18:19" x14ac:dyDescent="0.25">
      <c r="R706" s="7" t="s">
        <v>3646</v>
      </c>
      <c r="S706" s="5">
        <v>4149</v>
      </c>
    </row>
    <row r="707" spans="18:19" x14ac:dyDescent="0.25">
      <c r="R707" s="7" t="s">
        <v>2953</v>
      </c>
      <c r="S707" s="5">
        <v>4145</v>
      </c>
    </row>
    <row r="708" spans="18:19" x14ac:dyDescent="0.25">
      <c r="R708" s="7" t="s">
        <v>4111</v>
      </c>
      <c r="S708" s="5">
        <v>4118</v>
      </c>
    </row>
    <row r="709" spans="18:19" x14ac:dyDescent="0.25">
      <c r="R709" s="7" t="s">
        <v>3593</v>
      </c>
      <c r="S709" s="5">
        <v>4099</v>
      </c>
    </row>
    <row r="710" spans="18:19" x14ac:dyDescent="0.25">
      <c r="R710" s="7" t="s">
        <v>4063</v>
      </c>
      <c r="S710" s="5">
        <v>4074</v>
      </c>
    </row>
    <row r="711" spans="18:19" x14ac:dyDescent="0.25">
      <c r="R711" s="7" t="s">
        <v>3847</v>
      </c>
      <c r="S711" s="5">
        <v>4049</v>
      </c>
    </row>
    <row r="712" spans="18:19" x14ac:dyDescent="0.25">
      <c r="R712" s="7" t="s">
        <v>4042</v>
      </c>
      <c r="S712" s="5">
        <v>4022</v>
      </c>
    </row>
    <row r="713" spans="18:19" x14ac:dyDescent="0.25">
      <c r="R713" s="7" t="s">
        <v>3448</v>
      </c>
      <c r="S713" s="5">
        <v>4018</v>
      </c>
    </row>
    <row r="714" spans="18:19" x14ac:dyDescent="0.25">
      <c r="R714" s="7" t="s">
        <v>3037</v>
      </c>
      <c r="S714" s="5">
        <v>4003</v>
      </c>
    </row>
    <row r="715" spans="18:19" x14ac:dyDescent="0.25">
      <c r="R715" s="7" t="s">
        <v>2912</v>
      </c>
      <c r="S715" s="5">
        <v>4003</v>
      </c>
    </row>
    <row r="716" spans="18:19" x14ac:dyDescent="0.25">
      <c r="R716" s="7" t="s">
        <v>3938</v>
      </c>
      <c r="S716" s="5">
        <v>3973</v>
      </c>
    </row>
    <row r="717" spans="18:19" x14ac:dyDescent="0.25">
      <c r="R717" s="7" t="s">
        <v>3961</v>
      </c>
      <c r="S717" s="5">
        <v>3964</v>
      </c>
    </row>
    <row r="718" spans="18:19" x14ac:dyDescent="0.25">
      <c r="R718" s="7" t="s">
        <v>2893</v>
      </c>
      <c r="S718" s="5">
        <v>3867</v>
      </c>
    </row>
    <row r="719" spans="18:19" x14ac:dyDescent="0.25">
      <c r="R719" s="7" t="s">
        <v>4060</v>
      </c>
      <c r="S719" s="5">
        <v>3858</v>
      </c>
    </row>
    <row r="720" spans="18:19" x14ac:dyDescent="0.25">
      <c r="R720" s="7" t="s">
        <v>3849</v>
      </c>
      <c r="S720" s="5">
        <v>3846</v>
      </c>
    </row>
    <row r="721" spans="18:19" x14ac:dyDescent="0.25">
      <c r="R721" s="7" t="s">
        <v>3898</v>
      </c>
      <c r="S721" s="5">
        <v>3842</v>
      </c>
    </row>
    <row r="722" spans="18:19" x14ac:dyDescent="0.25">
      <c r="R722" s="7" t="s">
        <v>3855</v>
      </c>
      <c r="S722" s="5">
        <v>3837</v>
      </c>
    </row>
    <row r="723" spans="18:19" x14ac:dyDescent="0.25">
      <c r="R723" s="7" t="s">
        <v>3925</v>
      </c>
      <c r="S723" s="5">
        <v>3815</v>
      </c>
    </row>
    <row r="724" spans="18:19" x14ac:dyDescent="0.25">
      <c r="R724" s="7" t="s">
        <v>3505</v>
      </c>
      <c r="S724" s="5">
        <v>3785</v>
      </c>
    </row>
    <row r="725" spans="18:19" x14ac:dyDescent="0.25">
      <c r="R725" s="7" t="s">
        <v>3987</v>
      </c>
      <c r="S725" s="5">
        <v>3740</v>
      </c>
    </row>
    <row r="726" spans="18:19" x14ac:dyDescent="0.25">
      <c r="R726" s="7" t="s">
        <v>4064</v>
      </c>
      <c r="S726" s="5">
        <v>3739</v>
      </c>
    </row>
    <row r="727" spans="18:19" x14ac:dyDescent="0.25">
      <c r="R727" s="7" t="s">
        <v>3795</v>
      </c>
      <c r="S727" s="5">
        <v>3688</v>
      </c>
    </row>
    <row r="728" spans="18:19" x14ac:dyDescent="0.25">
      <c r="R728" s="7" t="s">
        <v>1646</v>
      </c>
      <c r="S728" s="5">
        <v>3686</v>
      </c>
    </row>
    <row r="729" spans="18:19" x14ac:dyDescent="0.25">
      <c r="R729" s="7" t="s">
        <v>2986</v>
      </c>
      <c r="S729" s="5">
        <v>3664</v>
      </c>
    </row>
    <row r="730" spans="18:19" x14ac:dyDescent="0.25">
      <c r="R730" s="7" t="s">
        <v>2348</v>
      </c>
      <c r="S730" s="5">
        <v>3663</v>
      </c>
    </row>
    <row r="731" spans="18:19" x14ac:dyDescent="0.25">
      <c r="R731" s="7" t="s">
        <v>3700</v>
      </c>
      <c r="S731" s="5">
        <v>3652</v>
      </c>
    </row>
    <row r="732" spans="18:19" x14ac:dyDescent="0.25">
      <c r="R732" s="7" t="s">
        <v>3249</v>
      </c>
      <c r="S732" s="5">
        <v>3626</v>
      </c>
    </row>
    <row r="733" spans="18:19" x14ac:dyDescent="0.25">
      <c r="R733" s="7" t="s">
        <v>3621</v>
      </c>
      <c r="S733" s="5">
        <v>3606</v>
      </c>
    </row>
    <row r="734" spans="18:19" x14ac:dyDescent="0.25">
      <c r="R734" s="7" t="s">
        <v>2959</v>
      </c>
      <c r="S734" s="5">
        <v>3587</v>
      </c>
    </row>
    <row r="735" spans="18:19" x14ac:dyDescent="0.25">
      <c r="R735" s="7" t="s">
        <v>3099</v>
      </c>
      <c r="S735" s="5">
        <v>3587</v>
      </c>
    </row>
    <row r="736" spans="18:19" x14ac:dyDescent="0.25">
      <c r="R736" s="7" t="s">
        <v>3999</v>
      </c>
      <c r="S736" s="5">
        <v>3584</v>
      </c>
    </row>
    <row r="737" spans="18:19" x14ac:dyDescent="0.25">
      <c r="R737" s="7" t="s">
        <v>3712</v>
      </c>
      <c r="S737" s="5">
        <v>3578</v>
      </c>
    </row>
    <row r="738" spans="18:19" x14ac:dyDescent="0.25">
      <c r="R738" s="7" t="s">
        <v>3008</v>
      </c>
      <c r="S738" s="5">
        <v>3565</v>
      </c>
    </row>
    <row r="739" spans="18:19" x14ac:dyDescent="0.25">
      <c r="R739" s="7" t="s">
        <v>3915</v>
      </c>
      <c r="S739" s="5">
        <v>3552</v>
      </c>
    </row>
    <row r="740" spans="18:19" x14ac:dyDescent="0.25">
      <c r="R740" s="7" t="s">
        <v>3746</v>
      </c>
      <c r="S740" s="5">
        <v>3543</v>
      </c>
    </row>
    <row r="741" spans="18:19" x14ac:dyDescent="0.25">
      <c r="R741" s="7" t="s">
        <v>3658</v>
      </c>
      <c r="S741" s="5">
        <v>3530</v>
      </c>
    </row>
    <row r="742" spans="18:19" x14ac:dyDescent="0.25">
      <c r="R742" s="7" t="s">
        <v>3975</v>
      </c>
      <c r="S742" s="5">
        <v>3527</v>
      </c>
    </row>
    <row r="743" spans="18:19" x14ac:dyDescent="0.25">
      <c r="R743" s="7" t="s">
        <v>4075</v>
      </c>
      <c r="S743" s="5">
        <v>3524</v>
      </c>
    </row>
    <row r="744" spans="18:19" x14ac:dyDescent="0.25">
      <c r="R744" s="7" t="s">
        <v>3162</v>
      </c>
      <c r="S744" s="5">
        <v>3518</v>
      </c>
    </row>
    <row r="745" spans="18:19" x14ac:dyDescent="0.25">
      <c r="R745" s="7" t="s">
        <v>3477</v>
      </c>
      <c r="S745" s="5">
        <v>3517</v>
      </c>
    </row>
    <row r="746" spans="18:19" x14ac:dyDescent="0.25">
      <c r="R746" s="7" t="s">
        <v>901</v>
      </c>
      <c r="S746" s="5">
        <v>3492</v>
      </c>
    </row>
    <row r="747" spans="18:19" x14ac:dyDescent="0.25">
      <c r="R747" s="7" t="s">
        <v>3689</v>
      </c>
      <c r="S747" s="5">
        <v>3482</v>
      </c>
    </row>
    <row r="748" spans="18:19" x14ac:dyDescent="0.25">
      <c r="R748" s="7" t="s">
        <v>3491</v>
      </c>
      <c r="S748" s="5">
        <v>3454</v>
      </c>
    </row>
    <row r="749" spans="18:19" x14ac:dyDescent="0.25">
      <c r="R749" s="7" t="s">
        <v>3576</v>
      </c>
      <c r="S749" s="5">
        <v>3441</v>
      </c>
    </row>
    <row r="750" spans="18:19" x14ac:dyDescent="0.25">
      <c r="R750" s="7" t="s">
        <v>3425</v>
      </c>
      <c r="S750" s="5">
        <v>3390</v>
      </c>
    </row>
    <row r="751" spans="18:19" x14ac:dyDescent="0.25">
      <c r="R751" s="7" t="s">
        <v>3222</v>
      </c>
      <c r="S751" s="5">
        <v>3382</v>
      </c>
    </row>
    <row r="752" spans="18:19" x14ac:dyDescent="0.25">
      <c r="R752" s="7" t="s">
        <v>3403</v>
      </c>
      <c r="S752" s="5">
        <v>3369</v>
      </c>
    </row>
    <row r="753" spans="18:19" x14ac:dyDescent="0.25">
      <c r="R753" s="7" t="s">
        <v>2028</v>
      </c>
      <c r="S753" s="5">
        <v>3366</v>
      </c>
    </row>
    <row r="754" spans="18:19" x14ac:dyDescent="0.25">
      <c r="R754" s="7" t="s">
        <v>3677</v>
      </c>
      <c r="S754" s="5">
        <v>3344</v>
      </c>
    </row>
    <row r="755" spans="18:19" x14ac:dyDescent="0.25">
      <c r="R755" s="7" t="s">
        <v>3117</v>
      </c>
      <c r="S755" s="5">
        <v>3300</v>
      </c>
    </row>
    <row r="756" spans="18:19" x14ac:dyDescent="0.25">
      <c r="R756" s="7" t="s">
        <v>2981</v>
      </c>
      <c r="S756" s="5">
        <v>3295</v>
      </c>
    </row>
    <row r="757" spans="18:19" x14ac:dyDescent="0.25">
      <c r="R757" s="7" t="s">
        <v>4007</v>
      </c>
      <c r="S757" s="5">
        <v>3271</v>
      </c>
    </row>
    <row r="758" spans="18:19" x14ac:dyDescent="0.25">
      <c r="R758" s="7" t="s">
        <v>4010</v>
      </c>
      <c r="S758" s="5">
        <v>3246</v>
      </c>
    </row>
    <row r="759" spans="18:19" x14ac:dyDescent="0.25">
      <c r="R759" s="7" t="s">
        <v>3842</v>
      </c>
      <c r="S759" s="5">
        <v>3242</v>
      </c>
    </row>
    <row r="760" spans="18:19" x14ac:dyDescent="0.25">
      <c r="R760" s="7" t="s">
        <v>3281</v>
      </c>
      <c r="S760" s="5">
        <v>3234</v>
      </c>
    </row>
    <row r="761" spans="18:19" x14ac:dyDescent="0.25">
      <c r="R761" s="7" t="s">
        <v>3760</v>
      </c>
      <c r="S761" s="5">
        <v>3233</v>
      </c>
    </row>
    <row r="762" spans="18:19" x14ac:dyDescent="0.25">
      <c r="R762" s="7" t="s">
        <v>4009</v>
      </c>
      <c r="S762" s="5">
        <v>3231</v>
      </c>
    </row>
    <row r="763" spans="18:19" x14ac:dyDescent="0.25">
      <c r="R763" s="7" t="s">
        <v>3052</v>
      </c>
      <c r="S763" s="5">
        <v>3231</v>
      </c>
    </row>
    <row r="764" spans="18:19" x14ac:dyDescent="0.25">
      <c r="R764" s="7" t="s">
        <v>3626</v>
      </c>
      <c r="S764" s="5">
        <v>3219</v>
      </c>
    </row>
    <row r="765" spans="18:19" x14ac:dyDescent="0.25">
      <c r="R765" s="7" t="s">
        <v>3497</v>
      </c>
      <c r="S765" s="5">
        <v>3201</v>
      </c>
    </row>
    <row r="766" spans="18:19" x14ac:dyDescent="0.25">
      <c r="R766" s="7" t="s">
        <v>3300</v>
      </c>
      <c r="S766" s="5">
        <v>3197</v>
      </c>
    </row>
    <row r="767" spans="18:19" x14ac:dyDescent="0.25">
      <c r="R767" s="7" t="s">
        <v>4008</v>
      </c>
      <c r="S767" s="5">
        <v>3195</v>
      </c>
    </row>
    <row r="768" spans="18:19" x14ac:dyDescent="0.25">
      <c r="R768" s="7" t="s">
        <v>4022</v>
      </c>
      <c r="S768" s="5">
        <v>3195</v>
      </c>
    </row>
    <row r="769" spans="18:19" x14ac:dyDescent="0.25">
      <c r="R769" s="7" t="s">
        <v>4090</v>
      </c>
      <c r="S769" s="5">
        <v>3192</v>
      </c>
    </row>
    <row r="770" spans="18:19" x14ac:dyDescent="0.25">
      <c r="R770" s="7" t="s">
        <v>3529</v>
      </c>
      <c r="S770" s="5">
        <v>3182</v>
      </c>
    </row>
    <row r="771" spans="18:19" x14ac:dyDescent="0.25">
      <c r="R771" s="7" t="s">
        <v>2186</v>
      </c>
      <c r="S771" s="5">
        <v>3160</v>
      </c>
    </row>
    <row r="772" spans="18:19" x14ac:dyDescent="0.25">
      <c r="R772" s="7" t="s">
        <v>3906</v>
      </c>
      <c r="S772" s="5">
        <v>3160</v>
      </c>
    </row>
    <row r="773" spans="18:19" x14ac:dyDescent="0.25">
      <c r="R773" s="7" t="s">
        <v>3369</v>
      </c>
      <c r="S773" s="5">
        <v>3156</v>
      </c>
    </row>
    <row r="774" spans="18:19" x14ac:dyDescent="0.25">
      <c r="R774" s="7" t="s">
        <v>3286</v>
      </c>
      <c r="S774" s="5">
        <v>3145</v>
      </c>
    </row>
    <row r="775" spans="18:19" x14ac:dyDescent="0.25">
      <c r="R775" s="7" t="s">
        <v>3752</v>
      </c>
      <c r="S775" s="5">
        <v>3096</v>
      </c>
    </row>
    <row r="776" spans="18:19" x14ac:dyDescent="0.25">
      <c r="R776" s="7" t="s">
        <v>1334</v>
      </c>
      <c r="S776" s="5">
        <v>3095</v>
      </c>
    </row>
    <row r="777" spans="18:19" x14ac:dyDescent="0.25">
      <c r="R777" s="7" t="s">
        <v>3333</v>
      </c>
      <c r="S777" s="5">
        <v>3075</v>
      </c>
    </row>
    <row r="778" spans="18:19" x14ac:dyDescent="0.25">
      <c r="R778" s="7" t="s">
        <v>3445</v>
      </c>
      <c r="S778" s="5">
        <v>3066</v>
      </c>
    </row>
    <row r="779" spans="18:19" x14ac:dyDescent="0.25">
      <c r="R779" s="7" t="s">
        <v>3959</v>
      </c>
      <c r="S779" s="5">
        <v>3065</v>
      </c>
    </row>
    <row r="780" spans="18:19" x14ac:dyDescent="0.25">
      <c r="R780" s="7" t="s">
        <v>1575</v>
      </c>
      <c r="S780" s="5">
        <v>3061</v>
      </c>
    </row>
    <row r="781" spans="18:19" x14ac:dyDescent="0.25">
      <c r="R781" s="7" t="s">
        <v>3148</v>
      </c>
      <c r="S781" s="5">
        <v>3049</v>
      </c>
    </row>
    <row r="782" spans="18:19" x14ac:dyDescent="0.25">
      <c r="R782" s="7" t="s">
        <v>3436</v>
      </c>
      <c r="S782" s="5">
        <v>3044</v>
      </c>
    </row>
    <row r="783" spans="18:19" x14ac:dyDescent="0.25">
      <c r="R783" s="7" t="s">
        <v>3837</v>
      </c>
      <c r="S783" s="5">
        <v>3036</v>
      </c>
    </row>
    <row r="784" spans="18:19" x14ac:dyDescent="0.25">
      <c r="R784" s="7" t="s">
        <v>3613</v>
      </c>
      <c r="S784" s="5">
        <v>3029</v>
      </c>
    </row>
    <row r="785" spans="18:19" x14ac:dyDescent="0.25">
      <c r="R785" s="7" t="s">
        <v>3641</v>
      </c>
      <c r="S785" s="5">
        <v>3025</v>
      </c>
    </row>
    <row r="786" spans="18:19" x14ac:dyDescent="0.25">
      <c r="R786" s="7" t="s">
        <v>3130</v>
      </c>
      <c r="S786" s="5">
        <v>3022</v>
      </c>
    </row>
    <row r="787" spans="18:19" x14ac:dyDescent="0.25">
      <c r="R787" s="7" t="s">
        <v>3789</v>
      </c>
      <c r="S787" s="5">
        <v>2981</v>
      </c>
    </row>
    <row r="788" spans="18:19" x14ac:dyDescent="0.25">
      <c r="R788" s="7" t="s">
        <v>3726</v>
      </c>
      <c r="S788" s="5">
        <v>2961</v>
      </c>
    </row>
    <row r="789" spans="18:19" x14ac:dyDescent="0.25">
      <c r="R789" s="7" t="s">
        <v>116</v>
      </c>
      <c r="S789" s="5">
        <v>2960</v>
      </c>
    </row>
    <row r="790" spans="18:19" x14ac:dyDescent="0.25">
      <c r="R790" s="7" t="s">
        <v>3029</v>
      </c>
      <c r="S790" s="5">
        <v>2957</v>
      </c>
    </row>
    <row r="791" spans="18:19" x14ac:dyDescent="0.25">
      <c r="R791" s="7" t="s">
        <v>3160</v>
      </c>
      <c r="S791" s="5">
        <v>2951</v>
      </c>
    </row>
    <row r="792" spans="18:19" x14ac:dyDescent="0.25">
      <c r="R792" s="7" t="s">
        <v>3695</v>
      </c>
      <c r="S792" s="5">
        <v>2908</v>
      </c>
    </row>
    <row r="793" spans="18:19" x14ac:dyDescent="0.25">
      <c r="R793" s="7" t="s">
        <v>3084</v>
      </c>
      <c r="S793" s="5">
        <v>2905</v>
      </c>
    </row>
    <row r="794" spans="18:19" x14ac:dyDescent="0.25">
      <c r="R794" s="7" t="s">
        <v>3750</v>
      </c>
      <c r="S794" s="5">
        <v>2891</v>
      </c>
    </row>
    <row r="795" spans="18:19" x14ac:dyDescent="0.25">
      <c r="R795" s="7" t="s">
        <v>3678</v>
      </c>
      <c r="S795" s="5">
        <v>2886</v>
      </c>
    </row>
    <row r="796" spans="18:19" x14ac:dyDescent="0.25">
      <c r="R796" s="7" t="s">
        <v>3885</v>
      </c>
      <c r="S796" s="5">
        <v>2877</v>
      </c>
    </row>
    <row r="797" spans="18:19" x14ac:dyDescent="0.25">
      <c r="R797" s="7" t="s">
        <v>3656</v>
      </c>
      <c r="S797" s="5">
        <v>2868</v>
      </c>
    </row>
    <row r="798" spans="18:19" x14ac:dyDescent="0.25">
      <c r="R798" s="7" t="s">
        <v>3506</v>
      </c>
      <c r="S798" s="5">
        <v>2866</v>
      </c>
    </row>
    <row r="799" spans="18:19" x14ac:dyDescent="0.25">
      <c r="R799" s="7" t="s">
        <v>3843</v>
      </c>
      <c r="S799" s="5">
        <v>2832</v>
      </c>
    </row>
    <row r="800" spans="18:19" x14ac:dyDescent="0.25">
      <c r="R800" s="7" t="s">
        <v>3893</v>
      </c>
      <c r="S800" s="5">
        <v>2810</v>
      </c>
    </row>
    <row r="801" spans="18:19" x14ac:dyDescent="0.25">
      <c r="R801" s="7" t="s">
        <v>3519</v>
      </c>
      <c r="S801" s="5">
        <v>2809</v>
      </c>
    </row>
    <row r="802" spans="18:19" x14ac:dyDescent="0.25">
      <c r="R802" s="7" t="s">
        <v>362</v>
      </c>
      <c r="S802" s="5">
        <v>2806</v>
      </c>
    </row>
    <row r="803" spans="18:19" x14ac:dyDescent="0.25">
      <c r="R803" s="7" t="s">
        <v>1693</v>
      </c>
      <c r="S803" s="5">
        <v>2806</v>
      </c>
    </row>
    <row r="804" spans="18:19" x14ac:dyDescent="0.25">
      <c r="R804" s="7" t="s">
        <v>263</v>
      </c>
      <c r="S804" s="5">
        <v>2806</v>
      </c>
    </row>
    <row r="805" spans="18:19" x14ac:dyDescent="0.25">
      <c r="R805" s="7" t="s">
        <v>213</v>
      </c>
      <c r="S805" s="5">
        <v>2806</v>
      </c>
    </row>
    <row r="806" spans="18:19" x14ac:dyDescent="0.25">
      <c r="R806" s="7" t="s">
        <v>3512</v>
      </c>
      <c r="S806" s="5">
        <v>2804</v>
      </c>
    </row>
    <row r="807" spans="18:19" x14ac:dyDescent="0.25">
      <c r="R807" s="7" t="s">
        <v>2084</v>
      </c>
      <c r="S807" s="5">
        <v>2781</v>
      </c>
    </row>
    <row r="808" spans="18:19" x14ac:dyDescent="0.25">
      <c r="R808" s="7" t="s">
        <v>2889</v>
      </c>
      <c r="S808" s="5">
        <v>2766</v>
      </c>
    </row>
    <row r="809" spans="18:19" x14ac:dyDescent="0.25">
      <c r="R809" s="7" t="s">
        <v>2740</v>
      </c>
      <c r="S809" s="5">
        <v>2751</v>
      </c>
    </row>
    <row r="810" spans="18:19" x14ac:dyDescent="0.25">
      <c r="R810" s="7" t="s">
        <v>3688</v>
      </c>
      <c r="S810" s="5">
        <v>2740</v>
      </c>
    </row>
    <row r="811" spans="18:19" x14ac:dyDescent="0.25">
      <c r="R811" s="7" t="s">
        <v>4052</v>
      </c>
      <c r="S811" s="5">
        <v>2737</v>
      </c>
    </row>
    <row r="812" spans="18:19" x14ac:dyDescent="0.25">
      <c r="R812" s="7" t="s">
        <v>3870</v>
      </c>
      <c r="S812" s="5">
        <v>2737</v>
      </c>
    </row>
    <row r="813" spans="18:19" x14ac:dyDescent="0.25">
      <c r="R813" s="7" t="s">
        <v>1934</v>
      </c>
      <c r="S813" s="5">
        <v>2732</v>
      </c>
    </row>
    <row r="814" spans="18:19" x14ac:dyDescent="0.25">
      <c r="R814" s="7" t="s">
        <v>2926</v>
      </c>
      <c r="S814" s="5">
        <v>2727</v>
      </c>
    </row>
    <row r="815" spans="18:19" x14ac:dyDescent="0.25">
      <c r="R815" s="7" t="s">
        <v>4093</v>
      </c>
      <c r="S815" s="5">
        <v>2686</v>
      </c>
    </row>
    <row r="816" spans="18:19" x14ac:dyDescent="0.25">
      <c r="R816" s="7" t="s">
        <v>2989</v>
      </c>
      <c r="S816" s="5">
        <v>2685</v>
      </c>
    </row>
    <row r="817" spans="18:19" x14ac:dyDescent="0.25">
      <c r="R817" s="7" t="s">
        <v>3025</v>
      </c>
      <c r="S817" s="5">
        <v>2685</v>
      </c>
    </row>
    <row r="818" spans="18:19" x14ac:dyDescent="0.25">
      <c r="R818" s="7" t="s">
        <v>3087</v>
      </c>
      <c r="S818" s="5">
        <v>2670</v>
      </c>
    </row>
    <row r="819" spans="18:19" x14ac:dyDescent="0.25">
      <c r="R819" s="7" t="s">
        <v>4095</v>
      </c>
      <c r="S819" s="5">
        <v>2664</v>
      </c>
    </row>
    <row r="820" spans="18:19" x14ac:dyDescent="0.25">
      <c r="R820" s="7" t="s">
        <v>3021</v>
      </c>
      <c r="S820" s="5">
        <v>2651</v>
      </c>
    </row>
    <row r="821" spans="18:19" x14ac:dyDescent="0.25">
      <c r="R821" s="7" t="s">
        <v>3101</v>
      </c>
      <c r="S821" s="5">
        <v>2651</v>
      </c>
    </row>
    <row r="822" spans="18:19" x14ac:dyDescent="0.25">
      <c r="R822" s="7" t="s">
        <v>3284</v>
      </c>
      <c r="S822" s="5">
        <v>2646</v>
      </c>
    </row>
    <row r="823" spans="18:19" x14ac:dyDescent="0.25">
      <c r="R823" s="7" t="s">
        <v>3049</v>
      </c>
      <c r="S823" s="5">
        <v>2640</v>
      </c>
    </row>
    <row r="824" spans="18:19" x14ac:dyDescent="0.25">
      <c r="R824" s="7" t="s">
        <v>3614</v>
      </c>
      <c r="S824" s="5">
        <v>2628</v>
      </c>
    </row>
    <row r="825" spans="18:19" x14ac:dyDescent="0.25">
      <c r="R825" s="7" t="s">
        <v>3637</v>
      </c>
      <c r="S825" s="5">
        <v>2623</v>
      </c>
    </row>
    <row r="826" spans="18:19" x14ac:dyDescent="0.25">
      <c r="R826" s="7" t="s">
        <v>3717</v>
      </c>
      <c r="S826" s="5">
        <v>2602</v>
      </c>
    </row>
    <row r="827" spans="18:19" x14ac:dyDescent="0.25">
      <c r="R827" s="7" t="s">
        <v>2389</v>
      </c>
      <c r="S827" s="5">
        <v>2593</v>
      </c>
    </row>
    <row r="828" spans="18:19" x14ac:dyDescent="0.25">
      <c r="R828" s="7" t="s">
        <v>4043</v>
      </c>
      <c r="S828" s="5">
        <v>2591</v>
      </c>
    </row>
    <row r="829" spans="18:19" x14ac:dyDescent="0.25">
      <c r="R829" s="7" t="s">
        <v>3681</v>
      </c>
      <c r="S829" s="5">
        <v>2585</v>
      </c>
    </row>
    <row r="830" spans="18:19" x14ac:dyDescent="0.25">
      <c r="R830" s="7" t="s">
        <v>2961</v>
      </c>
      <c r="S830" s="5">
        <v>2581</v>
      </c>
    </row>
    <row r="831" spans="18:19" x14ac:dyDescent="0.25">
      <c r="R831" s="7" t="s">
        <v>3543</v>
      </c>
      <c r="S831" s="5">
        <v>2581</v>
      </c>
    </row>
    <row r="832" spans="18:19" x14ac:dyDescent="0.25">
      <c r="R832" s="7" t="s">
        <v>4055</v>
      </c>
      <c r="S832" s="5">
        <v>2569</v>
      </c>
    </row>
    <row r="833" spans="18:19" x14ac:dyDescent="0.25">
      <c r="R833" s="7" t="s">
        <v>4082</v>
      </c>
      <c r="S833" s="5">
        <v>2536</v>
      </c>
    </row>
    <row r="834" spans="18:19" x14ac:dyDescent="0.25">
      <c r="R834" s="7" t="s">
        <v>3686</v>
      </c>
      <c r="S834" s="5">
        <v>2535</v>
      </c>
    </row>
    <row r="835" spans="18:19" x14ac:dyDescent="0.25">
      <c r="R835" s="7" t="s">
        <v>3572</v>
      </c>
      <c r="S835" s="5">
        <v>2523</v>
      </c>
    </row>
    <row r="836" spans="18:19" x14ac:dyDescent="0.25">
      <c r="R836" s="7" t="s">
        <v>4107</v>
      </c>
      <c r="S836" s="5">
        <v>2518</v>
      </c>
    </row>
    <row r="837" spans="18:19" x14ac:dyDescent="0.25">
      <c r="R837" s="7" t="s">
        <v>3701</v>
      </c>
      <c r="S837" s="5">
        <v>2515</v>
      </c>
    </row>
    <row r="838" spans="18:19" x14ac:dyDescent="0.25">
      <c r="R838" s="7" t="s">
        <v>1716</v>
      </c>
      <c r="S838" s="5">
        <v>2493</v>
      </c>
    </row>
    <row r="839" spans="18:19" x14ac:dyDescent="0.25">
      <c r="R839" s="7" t="s">
        <v>3571</v>
      </c>
      <c r="S839" s="5">
        <v>2492</v>
      </c>
    </row>
    <row r="840" spans="18:19" x14ac:dyDescent="0.25">
      <c r="R840" s="7" t="s">
        <v>3790</v>
      </c>
      <c r="S840" s="5">
        <v>2466</v>
      </c>
    </row>
    <row r="841" spans="18:19" x14ac:dyDescent="0.25">
      <c r="R841" s="7" t="s">
        <v>3600</v>
      </c>
      <c r="S841" s="5">
        <v>2453</v>
      </c>
    </row>
    <row r="842" spans="18:19" x14ac:dyDescent="0.25">
      <c r="R842" s="7" t="s">
        <v>3324</v>
      </c>
      <c r="S842" s="5">
        <v>2451</v>
      </c>
    </row>
    <row r="843" spans="18:19" x14ac:dyDescent="0.25">
      <c r="R843" s="7" t="s">
        <v>3514</v>
      </c>
      <c r="S843" s="5">
        <v>2451</v>
      </c>
    </row>
    <row r="844" spans="18:19" x14ac:dyDescent="0.25">
      <c r="R844" s="7" t="s">
        <v>1533</v>
      </c>
      <c r="S844" s="5">
        <v>2450</v>
      </c>
    </row>
    <row r="845" spans="18:19" x14ac:dyDescent="0.25">
      <c r="R845" s="7" t="s">
        <v>3917</v>
      </c>
      <c r="S845" s="5">
        <v>2449</v>
      </c>
    </row>
    <row r="846" spans="18:19" x14ac:dyDescent="0.25">
      <c r="R846" s="7" t="s">
        <v>3751</v>
      </c>
      <c r="S846" s="5">
        <v>2446</v>
      </c>
    </row>
    <row r="847" spans="18:19" x14ac:dyDescent="0.25">
      <c r="R847" s="7" t="s">
        <v>3048</v>
      </c>
      <c r="S847" s="5">
        <v>2399</v>
      </c>
    </row>
    <row r="848" spans="18:19" x14ac:dyDescent="0.25">
      <c r="R848" s="7" t="s">
        <v>2681</v>
      </c>
      <c r="S848" s="5">
        <v>2377</v>
      </c>
    </row>
    <row r="849" spans="18:19" x14ac:dyDescent="0.25">
      <c r="R849" s="7" t="s">
        <v>3696</v>
      </c>
      <c r="S849" s="5">
        <v>2375</v>
      </c>
    </row>
    <row r="850" spans="18:19" x14ac:dyDescent="0.25">
      <c r="R850" s="7" t="s">
        <v>3357</v>
      </c>
      <c r="S850" s="5">
        <v>2352</v>
      </c>
    </row>
    <row r="851" spans="18:19" x14ac:dyDescent="0.25">
      <c r="R851" s="7" t="s">
        <v>3294</v>
      </c>
      <c r="S851" s="5">
        <v>2351</v>
      </c>
    </row>
    <row r="852" spans="18:19" x14ac:dyDescent="0.25">
      <c r="R852" s="7" t="s">
        <v>4030</v>
      </c>
      <c r="S852" s="5">
        <v>2326</v>
      </c>
    </row>
    <row r="853" spans="18:19" x14ac:dyDescent="0.25">
      <c r="R853" s="7" t="s">
        <v>4005</v>
      </c>
      <c r="S853" s="5">
        <v>2311</v>
      </c>
    </row>
    <row r="854" spans="18:19" x14ac:dyDescent="0.25">
      <c r="R854" s="7" t="s">
        <v>3685</v>
      </c>
      <c r="S854" s="5">
        <v>2301</v>
      </c>
    </row>
    <row r="855" spans="18:19" x14ac:dyDescent="0.25">
      <c r="R855" s="7" t="s">
        <v>3939</v>
      </c>
      <c r="S855" s="5">
        <v>2300</v>
      </c>
    </row>
    <row r="856" spans="18:19" x14ac:dyDescent="0.25">
      <c r="R856" s="7" t="s">
        <v>3918</v>
      </c>
      <c r="S856" s="5">
        <v>2299</v>
      </c>
    </row>
    <row r="857" spans="18:19" x14ac:dyDescent="0.25">
      <c r="R857" s="7" t="s">
        <v>3995</v>
      </c>
      <c r="S857" s="5">
        <v>2288</v>
      </c>
    </row>
    <row r="858" spans="18:19" x14ac:dyDescent="0.25">
      <c r="R858" s="7" t="s">
        <v>3651</v>
      </c>
      <c r="S858" s="5">
        <v>2284</v>
      </c>
    </row>
    <row r="859" spans="18:19" x14ac:dyDescent="0.25">
      <c r="R859" s="7" t="s">
        <v>4104</v>
      </c>
      <c r="S859" s="5">
        <v>2283</v>
      </c>
    </row>
    <row r="860" spans="18:19" x14ac:dyDescent="0.25">
      <c r="R860" s="7" t="s">
        <v>4013</v>
      </c>
      <c r="S860" s="5">
        <v>2280</v>
      </c>
    </row>
    <row r="861" spans="18:19" x14ac:dyDescent="0.25">
      <c r="R861" s="7" t="s">
        <v>3603</v>
      </c>
      <c r="S861" s="5">
        <v>2272</v>
      </c>
    </row>
    <row r="862" spans="18:19" x14ac:dyDescent="0.25">
      <c r="R862" s="7" t="s">
        <v>3055</v>
      </c>
      <c r="S862" s="5">
        <v>2249</v>
      </c>
    </row>
    <row r="863" spans="18:19" x14ac:dyDescent="0.25">
      <c r="R863" s="7" t="s">
        <v>3851</v>
      </c>
      <c r="S863" s="5">
        <v>2206</v>
      </c>
    </row>
    <row r="864" spans="18:19" x14ac:dyDescent="0.25">
      <c r="R864" s="7" t="s">
        <v>2918</v>
      </c>
      <c r="S864" s="5">
        <v>2201</v>
      </c>
    </row>
    <row r="865" spans="18:19" x14ac:dyDescent="0.25">
      <c r="R865" s="7" t="s">
        <v>3861</v>
      </c>
      <c r="S865" s="5">
        <v>2198</v>
      </c>
    </row>
    <row r="866" spans="18:19" x14ac:dyDescent="0.25">
      <c r="R866" s="7" t="s">
        <v>3296</v>
      </c>
      <c r="S866" s="5">
        <v>2180</v>
      </c>
    </row>
    <row r="867" spans="18:19" x14ac:dyDescent="0.25">
      <c r="R867" s="7" t="s">
        <v>3322</v>
      </c>
      <c r="S867" s="5">
        <v>2180</v>
      </c>
    </row>
    <row r="868" spans="18:19" x14ac:dyDescent="0.25">
      <c r="R868" s="7" t="s">
        <v>3144</v>
      </c>
      <c r="S868" s="5">
        <v>2165</v>
      </c>
    </row>
    <row r="869" spans="18:19" x14ac:dyDescent="0.25">
      <c r="R869" s="7" t="s">
        <v>3990</v>
      </c>
      <c r="S869" s="5">
        <v>2162</v>
      </c>
    </row>
    <row r="870" spans="18:19" x14ac:dyDescent="0.25">
      <c r="R870" s="7" t="s">
        <v>3775</v>
      </c>
      <c r="S870" s="5">
        <v>2162</v>
      </c>
    </row>
    <row r="871" spans="18:19" x14ac:dyDescent="0.25">
      <c r="R871" s="7" t="s">
        <v>3360</v>
      </c>
      <c r="S871" s="5">
        <v>2147</v>
      </c>
    </row>
    <row r="872" spans="18:19" x14ac:dyDescent="0.25">
      <c r="R872" s="7" t="s">
        <v>3319</v>
      </c>
      <c r="S872" s="5">
        <v>2147</v>
      </c>
    </row>
    <row r="873" spans="18:19" x14ac:dyDescent="0.25">
      <c r="R873" s="7" t="s">
        <v>3875</v>
      </c>
      <c r="S873" s="5">
        <v>2138</v>
      </c>
    </row>
    <row r="874" spans="18:19" x14ac:dyDescent="0.25">
      <c r="R874" s="7" t="s">
        <v>3534</v>
      </c>
      <c r="S874" s="5">
        <v>2125</v>
      </c>
    </row>
    <row r="875" spans="18:19" x14ac:dyDescent="0.25">
      <c r="R875" s="7" t="s">
        <v>3096</v>
      </c>
      <c r="S875" s="5">
        <v>2117</v>
      </c>
    </row>
    <row r="876" spans="18:19" x14ac:dyDescent="0.25">
      <c r="R876" s="7" t="s">
        <v>2297</v>
      </c>
      <c r="S876" s="5">
        <v>2116</v>
      </c>
    </row>
    <row r="877" spans="18:19" x14ac:dyDescent="0.25">
      <c r="R877" s="7" t="s">
        <v>3869</v>
      </c>
      <c r="S877" s="5">
        <v>2112</v>
      </c>
    </row>
    <row r="878" spans="18:19" x14ac:dyDescent="0.25">
      <c r="R878" s="7" t="s">
        <v>1818</v>
      </c>
      <c r="S878" s="5">
        <v>2111</v>
      </c>
    </row>
    <row r="879" spans="18:19" x14ac:dyDescent="0.25">
      <c r="R879" s="7" t="s">
        <v>3446</v>
      </c>
      <c r="S879" s="5">
        <v>2102</v>
      </c>
    </row>
    <row r="880" spans="18:19" x14ac:dyDescent="0.25">
      <c r="R880" s="7" t="s">
        <v>3645</v>
      </c>
      <c r="S880" s="5">
        <v>2043</v>
      </c>
    </row>
    <row r="881" spans="18:19" x14ac:dyDescent="0.25">
      <c r="R881" s="7" t="s">
        <v>3713</v>
      </c>
      <c r="S881" s="5">
        <v>2031</v>
      </c>
    </row>
    <row r="882" spans="18:19" x14ac:dyDescent="0.25">
      <c r="R882" s="7" t="s">
        <v>2319</v>
      </c>
      <c r="S882" s="5">
        <v>2026</v>
      </c>
    </row>
    <row r="883" spans="18:19" x14ac:dyDescent="0.25">
      <c r="R883" s="7" t="s">
        <v>3463</v>
      </c>
      <c r="S883" s="5">
        <v>2014</v>
      </c>
    </row>
    <row r="884" spans="18:19" x14ac:dyDescent="0.25">
      <c r="R884" s="7" t="s">
        <v>3859</v>
      </c>
      <c r="S884" s="5">
        <v>1996</v>
      </c>
    </row>
    <row r="885" spans="18:19" x14ac:dyDescent="0.25">
      <c r="R885" s="7" t="s">
        <v>3986</v>
      </c>
      <c r="S885" s="5">
        <v>1988</v>
      </c>
    </row>
    <row r="886" spans="18:19" x14ac:dyDescent="0.25">
      <c r="R886" s="7" t="s">
        <v>3513</v>
      </c>
      <c r="S886" s="5">
        <v>1986</v>
      </c>
    </row>
    <row r="887" spans="18:19" x14ac:dyDescent="0.25">
      <c r="R887" s="7" t="s">
        <v>2948</v>
      </c>
      <c r="S887" s="5">
        <v>1977</v>
      </c>
    </row>
    <row r="888" spans="18:19" x14ac:dyDescent="0.25">
      <c r="R888" s="7" t="s">
        <v>3904</v>
      </c>
      <c r="S888" s="5">
        <v>1964</v>
      </c>
    </row>
    <row r="889" spans="18:19" x14ac:dyDescent="0.25">
      <c r="R889" s="7" t="s">
        <v>3935</v>
      </c>
      <c r="S889" s="5">
        <v>1954</v>
      </c>
    </row>
    <row r="890" spans="18:19" x14ac:dyDescent="0.25">
      <c r="R890" s="7" t="s">
        <v>2987</v>
      </c>
      <c r="S890" s="5">
        <v>1951</v>
      </c>
    </row>
    <row r="891" spans="18:19" x14ac:dyDescent="0.25">
      <c r="R891" s="7" t="s">
        <v>241</v>
      </c>
      <c r="S891" s="5">
        <v>1951</v>
      </c>
    </row>
    <row r="892" spans="18:19" x14ac:dyDescent="0.25">
      <c r="R892" s="7" t="s">
        <v>308</v>
      </c>
      <c r="S892" s="5">
        <v>1951</v>
      </c>
    </row>
    <row r="893" spans="18:19" x14ac:dyDescent="0.25">
      <c r="R893" s="7" t="s">
        <v>3291</v>
      </c>
      <c r="S893" s="5">
        <v>1949</v>
      </c>
    </row>
    <row r="894" spans="18:19" x14ac:dyDescent="0.25">
      <c r="R894" s="7" t="s">
        <v>3321</v>
      </c>
      <c r="S894" s="5">
        <v>1949</v>
      </c>
    </row>
    <row r="895" spans="18:19" x14ac:dyDescent="0.25">
      <c r="R895" s="7" t="s">
        <v>1802</v>
      </c>
      <c r="S895" s="5">
        <v>1926</v>
      </c>
    </row>
    <row r="896" spans="18:19" x14ac:dyDescent="0.25">
      <c r="R896" s="7" t="s">
        <v>3612</v>
      </c>
      <c r="S896" s="5">
        <v>1913</v>
      </c>
    </row>
    <row r="897" spans="18:19" x14ac:dyDescent="0.25">
      <c r="R897" s="7" t="s">
        <v>3169</v>
      </c>
      <c r="S897" s="5">
        <v>1902</v>
      </c>
    </row>
    <row r="898" spans="18:19" x14ac:dyDescent="0.25">
      <c r="R898" s="7" t="s">
        <v>4000</v>
      </c>
      <c r="S898" s="5">
        <v>1899</v>
      </c>
    </row>
    <row r="899" spans="18:19" x14ac:dyDescent="0.25">
      <c r="R899" s="7" t="s">
        <v>3782</v>
      </c>
      <c r="S899" s="5">
        <v>1889</v>
      </c>
    </row>
    <row r="900" spans="18:19" x14ac:dyDescent="0.25">
      <c r="R900" s="7" t="s">
        <v>4035</v>
      </c>
      <c r="S900" s="5">
        <v>1888</v>
      </c>
    </row>
    <row r="901" spans="18:19" x14ac:dyDescent="0.25">
      <c r="R901" s="7" t="s">
        <v>3597</v>
      </c>
      <c r="S901" s="5">
        <v>1880</v>
      </c>
    </row>
    <row r="902" spans="18:19" x14ac:dyDescent="0.25">
      <c r="R902" s="7" t="s">
        <v>4098</v>
      </c>
      <c r="S902" s="5">
        <v>1868</v>
      </c>
    </row>
    <row r="903" spans="18:19" x14ac:dyDescent="0.25">
      <c r="R903" s="7" t="s">
        <v>4037</v>
      </c>
      <c r="S903" s="5">
        <v>1846</v>
      </c>
    </row>
    <row r="904" spans="18:19" x14ac:dyDescent="0.25">
      <c r="R904" s="7" t="s">
        <v>3860</v>
      </c>
      <c r="S904" s="5">
        <v>1811</v>
      </c>
    </row>
    <row r="905" spans="18:19" x14ac:dyDescent="0.25">
      <c r="R905" s="7" t="s">
        <v>3900</v>
      </c>
      <c r="S905" s="5">
        <v>1802</v>
      </c>
    </row>
    <row r="906" spans="18:19" x14ac:dyDescent="0.25">
      <c r="R906" s="7" t="s">
        <v>3352</v>
      </c>
      <c r="S906" s="5">
        <v>1801</v>
      </c>
    </row>
    <row r="907" spans="18:19" x14ac:dyDescent="0.25">
      <c r="R907" s="7" t="s">
        <v>3098</v>
      </c>
      <c r="S907" s="5">
        <v>1796</v>
      </c>
    </row>
    <row r="908" spans="18:19" x14ac:dyDescent="0.25">
      <c r="R908" s="7" t="s">
        <v>767</v>
      </c>
      <c r="S908" s="5">
        <v>1786</v>
      </c>
    </row>
    <row r="909" spans="18:19" x14ac:dyDescent="0.25">
      <c r="R909" s="7" t="s">
        <v>2932</v>
      </c>
      <c r="S909" s="5">
        <v>1780</v>
      </c>
    </row>
    <row r="910" spans="18:19" x14ac:dyDescent="0.25">
      <c r="R910" s="7" t="s">
        <v>2964</v>
      </c>
      <c r="S910" s="5">
        <v>1780</v>
      </c>
    </row>
    <row r="911" spans="18:19" x14ac:dyDescent="0.25">
      <c r="R911" s="7" t="s">
        <v>3438</v>
      </c>
      <c r="S911" s="5">
        <v>1779</v>
      </c>
    </row>
    <row r="912" spans="18:19" x14ac:dyDescent="0.25">
      <c r="R912" s="7" t="s">
        <v>3545</v>
      </c>
      <c r="S912" s="5">
        <v>1779</v>
      </c>
    </row>
    <row r="913" spans="18:19" x14ac:dyDescent="0.25">
      <c r="R913" s="7" t="s">
        <v>3267</v>
      </c>
      <c r="S913" s="5">
        <v>1777</v>
      </c>
    </row>
    <row r="914" spans="18:19" x14ac:dyDescent="0.25">
      <c r="R914" s="7" t="s">
        <v>4057</v>
      </c>
      <c r="S914" s="5">
        <v>1776</v>
      </c>
    </row>
    <row r="915" spans="18:19" x14ac:dyDescent="0.25">
      <c r="R915" s="7" t="s">
        <v>3773</v>
      </c>
      <c r="S915" s="5">
        <v>1772</v>
      </c>
    </row>
    <row r="916" spans="18:19" x14ac:dyDescent="0.25">
      <c r="R916" s="7" t="s">
        <v>3840</v>
      </c>
      <c r="S916" s="5">
        <v>1771</v>
      </c>
    </row>
    <row r="917" spans="18:19" x14ac:dyDescent="0.25">
      <c r="R917" s="7" t="s">
        <v>3768</v>
      </c>
      <c r="S917" s="5">
        <v>1765</v>
      </c>
    </row>
    <row r="918" spans="18:19" x14ac:dyDescent="0.25">
      <c r="R918" s="7" t="s">
        <v>3894</v>
      </c>
      <c r="S918" s="5">
        <v>1729</v>
      </c>
    </row>
    <row r="919" spans="18:19" x14ac:dyDescent="0.25">
      <c r="R919" s="7" t="s">
        <v>3884</v>
      </c>
      <c r="S919" s="5">
        <v>1728</v>
      </c>
    </row>
    <row r="920" spans="18:19" x14ac:dyDescent="0.25">
      <c r="R920" s="7" t="s">
        <v>2966</v>
      </c>
      <c r="S920" s="5">
        <v>1717</v>
      </c>
    </row>
    <row r="921" spans="18:19" x14ac:dyDescent="0.25">
      <c r="R921" s="7" t="s">
        <v>3779</v>
      </c>
      <c r="S921" s="5">
        <v>1716</v>
      </c>
    </row>
    <row r="922" spans="18:19" x14ac:dyDescent="0.25">
      <c r="R922" s="7" t="s">
        <v>3136</v>
      </c>
      <c r="S922" s="5">
        <v>1712</v>
      </c>
    </row>
    <row r="923" spans="18:19" x14ac:dyDescent="0.25">
      <c r="R923" s="7" t="s">
        <v>3509</v>
      </c>
      <c r="S923" s="5">
        <v>1690</v>
      </c>
    </row>
    <row r="924" spans="18:19" x14ac:dyDescent="0.25">
      <c r="R924" s="7" t="s">
        <v>3211</v>
      </c>
      <c r="S924" s="5">
        <v>1680</v>
      </c>
    </row>
    <row r="925" spans="18:19" x14ac:dyDescent="0.25">
      <c r="R925" s="7" t="s">
        <v>3876</v>
      </c>
      <c r="S925" s="5">
        <v>1679</v>
      </c>
    </row>
    <row r="926" spans="18:19" x14ac:dyDescent="0.25">
      <c r="R926" s="7" t="s">
        <v>3674</v>
      </c>
      <c r="S926" s="5">
        <v>1674</v>
      </c>
    </row>
    <row r="927" spans="18:19" x14ac:dyDescent="0.25">
      <c r="R927" s="7" t="s">
        <v>4046</v>
      </c>
      <c r="S927" s="5">
        <v>1672</v>
      </c>
    </row>
    <row r="928" spans="18:19" x14ac:dyDescent="0.25">
      <c r="R928" s="7" t="s">
        <v>3690</v>
      </c>
      <c r="S928" s="5">
        <v>1667</v>
      </c>
    </row>
    <row r="929" spans="18:19" x14ac:dyDescent="0.25">
      <c r="R929" s="7" t="s">
        <v>3574</v>
      </c>
      <c r="S929" s="5">
        <v>1662</v>
      </c>
    </row>
    <row r="930" spans="18:19" x14ac:dyDescent="0.25">
      <c r="R930" s="7" t="s">
        <v>4002</v>
      </c>
      <c r="S930" s="5">
        <v>1662</v>
      </c>
    </row>
    <row r="931" spans="18:19" x14ac:dyDescent="0.25">
      <c r="R931" s="7" t="s">
        <v>3827</v>
      </c>
      <c r="S931" s="5">
        <v>1660</v>
      </c>
    </row>
    <row r="932" spans="18:19" x14ac:dyDescent="0.25">
      <c r="R932" s="7" t="s">
        <v>3123</v>
      </c>
      <c r="S932" s="5">
        <v>1657</v>
      </c>
    </row>
    <row r="933" spans="18:19" x14ac:dyDescent="0.25">
      <c r="R933" s="7" t="s">
        <v>3816</v>
      </c>
      <c r="S933" s="5">
        <v>1646</v>
      </c>
    </row>
    <row r="934" spans="18:19" x14ac:dyDescent="0.25">
      <c r="R934" s="7" t="s">
        <v>4019</v>
      </c>
      <c r="S934" s="5">
        <v>1644</v>
      </c>
    </row>
    <row r="935" spans="18:19" x14ac:dyDescent="0.25">
      <c r="R935" s="7" t="s">
        <v>3339</v>
      </c>
      <c r="S935" s="5">
        <v>1641</v>
      </c>
    </row>
    <row r="936" spans="18:19" x14ac:dyDescent="0.25">
      <c r="R936" s="7" t="s">
        <v>3113</v>
      </c>
      <c r="S936" s="5">
        <v>1611</v>
      </c>
    </row>
    <row r="937" spans="18:19" x14ac:dyDescent="0.25">
      <c r="R937" s="7" t="s">
        <v>3016</v>
      </c>
      <c r="S937" s="5">
        <v>1611</v>
      </c>
    </row>
    <row r="938" spans="18:19" x14ac:dyDescent="0.25">
      <c r="R938" s="7" t="s">
        <v>3391</v>
      </c>
      <c r="S938" s="5">
        <v>1597</v>
      </c>
    </row>
    <row r="939" spans="18:19" x14ac:dyDescent="0.25">
      <c r="R939" s="7" t="s">
        <v>2955</v>
      </c>
      <c r="S939" s="5">
        <v>1588</v>
      </c>
    </row>
    <row r="940" spans="18:19" x14ac:dyDescent="0.25">
      <c r="R940" s="7" t="s">
        <v>3826</v>
      </c>
      <c r="S940" s="5">
        <v>1559</v>
      </c>
    </row>
    <row r="941" spans="18:19" x14ac:dyDescent="0.25">
      <c r="R941" s="7" t="s">
        <v>3793</v>
      </c>
      <c r="S941" s="5">
        <v>1558</v>
      </c>
    </row>
    <row r="942" spans="18:19" x14ac:dyDescent="0.25">
      <c r="R942" s="7" t="s">
        <v>3907</v>
      </c>
      <c r="S942" s="5">
        <v>1558</v>
      </c>
    </row>
    <row r="943" spans="18:19" x14ac:dyDescent="0.25">
      <c r="R943" s="7" t="s">
        <v>3133</v>
      </c>
      <c r="S943" s="5">
        <v>1555</v>
      </c>
    </row>
    <row r="944" spans="18:19" x14ac:dyDescent="0.25">
      <c r="R944" s="7" t="s">
        <v>3707</v>
      </c>
      <c r="S944" s="5">
        <v>1552</v>
      </c>
    </row>
    <row r="945" spans="18:19" x14ac:dyDescent="0.25">
      <c r="R945" s="7" t="s">
        <v>3487</v>
      </c>
      <c r="S945" s="5">
        <v>1540</v>
      </c>
    </row>
    <row r="946" spans="18:19" x14ac:dyDescent="0.25">
      <c r="R946" s="7" t="s">
        <v>3525</v>
      </c>
      <c r="S946" s="5">
        <v>1528</v>
      </c>
    </row>
    <row r="947" spans="18:19" x14ac:dyDescent="0.25">
      <c r="R947" s="7" t="s">
        <v>2769</v>
      </c>
      <c r="S947" s="5">
        <v>1527</v>
      </c>
    </row>
    <row r="948" spans="18:19" x14ac:dyDescent="0.25">
      <c r="R948" s="7" t="s">
        <v>3375</v>
      </c>
      <c r="S948" s="5">
        <v>1526</v>
      </c>
    </row>
    <row r="949" spans="18:19" x14ac:dyDescent="0.25">
      <c r="R949" s="7" t="s">
        <v>3145</v>
      </c>
      <c r="S949" s="5">
        <v>1510</v>
      </c>
    </row>
    <row r="950" spans="18:19" x14ac:dyDescent="0.25">
      <c r="R950" s="7" t="s">
        <v>3163</v>
      </c>
      <c r="S950" s="5">
        <v>1510</v>
      </c>
    </row>
    <row r="951" spans="18:19" x14ac:dyDescent="0.25">
      <c r="R951" s="7" t="s">
        <v>3069</v>
      </c>
      <c r="S951" s="5">
        <v>1508</v>
      </c>
    </row>
    <row r="952" spans="18:19" x14ac:dyDescent="0.25">
      <c r="R952" s="7" t="s">
        <v>3844</v>
      </c>
      <c r="S952" s="5">
        <v>1498</v>
      </c>
    </row>
    <row r="953" spans="18:19" x14ac:dyDescent="0.25">
      <c r="R953" s="7" t="s">
        <v>3327</v>
      </c>
      <c r="S953" s="5">
        <v>1475</v>
      </c>
    </row>
    <row r="954" spans="18:19" x14ac:dyDescent="0.25">
      <c r="R954" s="7" t="s">
        <v>3913</v>
      </c>
      <c r="S954" s="5">
        <v>1470</v>
      </c>
    </row>
    <row r="955" spans="18:19" x14ac:dyDescent="0.25">
      <c r="R955" s="7" t="s">
        <v>3703</v>
      </c>
      <c r="S955" s="5">
        <v>1462</v>
      </c>
    </row>
    <row r="956" spans="18:19" x14ac:dyDescent="0.25">
      <c r="R956" s="7" t="s">
        <v>4023</v>
      </c>
      <c r="S956" s="5">
        <v>1456</v>
      </c>
    </row>
    <row r="957" spans="18:19" x14ac:dyDescent="0.25">
      <c r="R957" s="7" t="s">
        <v>3159</v>
      </c>
      <c r="S957" s="5">
        <v>1454</v>
      </c>
    </row>
    <row r="958" spans="18:19" x14ac:dyDescent="0.25">
      <c r="R958" s="7" t="s">
        <v>3359</v>
      </c>
      <c r="S958" s="5">
        <v>1454</v>
      </c>
    </row>
    <row r="959" spans="18:19" x14ac:dyDescent="0.25">
      <c r="R959" s="7" t="s">
        <v>4025</v>
      </c>
      <c r="S959" s="5">
        <v>1436</v>
      </c>
    </row>
    <row r="960" spans="18:19" x14ac:dyDescent="0.25">
      <c r="R960" s="7" t="s">
        <v>3020</v>
      </c>
      <c r="S960" s="5">
        <v>1423</v>
      </c>
    </row>
    <row r="961" spans="18:19" x14ac:dyDescent="0.25">
      <c r="R961" s="7" t="s">
        <v>3085</v>
      </c>
      <c r="S961" s="5">
        <v>1423</v>
      </c>
    </row>
    <row r="962" spans="18:19" x14ac:dyDescent="0.25">
      <c r="R962" s="7" t="s">
        <v>2934</v>
      </c>
      <c r="S962" s="5">
        <v>1423</v>
      </c>
    </row>
    <row r="963" spans="18:19" x14ac:dyDescent="0.25">
      <c r="R963" s="7" t="s">
        <v>2702</v>
      </c>
      <c r="S963" s="5">
        <v>1408</v>
      </c>
    </row>
    <row r="964" spans="18:19" x14ac:dyDescent="0.25">
      <c r="R964" s="7" t="s">
        <v>3892</v>
      </c>
      <c r="S964" s="5">
        <v>1404</v>
      </c>
    </row>
    <row r="965" spans="18:19" x14ac:dyDescent="0.25">
      <c r="R965" s="7" t="s">
        <v>3232</v>
      </c>
      <c r="S965" s="5">
        <v>1396</v>
      </c>
    </row>
    <row r="966" spans="18:19" x14ac:dyDescent="0.25">
      <c r="R966" s="7" t="s">
        <v>3910</v>
      </c>
      <c r="S966" s="5">
        <v>1393</v>
      </c>
    </row>
    <row r="967" spans="18:19" x14ac:dyDescent="0.25">
      <c r="R967" s="7" t="s">
        <v>2994</v>
      </c>
      <c r="S967" s="5">
        <v>1383</v>
      </c>
    </row>
    <row r="968" spans="18:19" x14ac:dyDescent="0.25">
      <c r="R968" s="7" t="s">
        <v>4092</v>
      </c>
      <c r="S968" s="5">
        <v>1379</v>
      </c>
    </row>
    <row r="969" spans="18:19" x14ac:dyDescent="0.25">
      <c r="R969" s="7" t="s">
        <v>3355</v>
      </c>
      <c r="S969" s="5">
        <v>1376</v>
      </c>
    </row>
    <row r="970" spans="18:19" x14ac:dyDescent="0.25">
      <c r="R970" s="7" t="s">
        <v>2984</v>
      </c>
      <c r="S970" s="5">
        <v>1376</v>
      </c>
    </row>
    <row r="971" spans="18:19" x14ac:dyDescent="0.25">
      <c r="R971" s="7" t="s">
        <v>3125</v>
      </c>
      <c r="S971" s="5">
        <v>1376</v>
      </c>
    </row>
    <row r="972" spans="18:19" x14ac:dyDescent="0.25">
      <c r="R972" s="7" t="s">
        <v>3653</v>
      </c>
      <c r="S972" s="5">
        <v>1367</v>
      </c>
    </row>
    <row r="973" spans="18:19" x14ac:dyDescent="0.25">
      <c r="R973" s="7" t="s">
        <v>4048</v>
      </c>
      <c r="S973" s="5">
        <v>1367</v>
      </c>
    </row>
    <row r="974" spans="18:19" x14ac:dyDescent="0.25">
      <c r="R974" s="7" t="s">
        <v>2248</v>
      </c>
      <c r="S974" s="5">
        <v>1353</v>
      </c>
    </row>
    <row r="975" spans="18:19" x14ac:dyDescent="0.25">
      <c r="R975" s="7" t="s">
        <v>3244</v>
      </c>
      <c r="S975" s="5">
        <v>1315</v>
      </c>
    </row>
    <row r="976" spans="18:19" x14ac:dyDescent="0.25">
      <c r="R976" s="7" t="s">
        <v>4049</v>
      </c>
      <c r="S976" s="5">
        <v>1313</v>
      </c>
    </row>
    <row r="977" spans="18:19" x14ac:dyDescent="0.25">
      <c r="R977" s="7" t="s">
        <v>2920</v>
      </c>
      <c r="S977" s="5">
        <v>1313</v>
      </c>
    </row>
    <row r="978" spans="18:19" x14ac:dyDescent="0.25">
      <c r="R978" s="7" t="s">
        <v>2969</v>
      </c>
      <c r="S978" s="5">
        <v>1313</v>
      </c>
    </row>
    <row r="979" spans="18:19" x14ac:dyDescent="0.25">
      <c r="R979" s="7" t="s">
        <v>4028</v>
      </c>
      <c r="S979" s="5">
        <v>1306</v>
      </c>
    </row>
    <row r="980" spans="18:19" x14ac:dyDescent="0.25">
      <c r="R980" s="7" t="s">
        <v>2163</v>
      </c>
      <c r="S980" s="5">
        <v>1296</v>
      </c>
    </row>
    <row r="981" spans="18:19" x14ac:dyDescent="0.25">
      <c r="R981" s="7" t="s">
        <v>3761</v>
      </c>
      <c r="S981" s="5">
        <v>1282</v>
      </c>
    </row>
    <row r="982" spans="18:19" x14ac:dyDescent="0.25">
      <c r="R982" s="7" t="s">
        <v>3625</v>
      </c>
      <c r="S982" s="5">
        <v>1271</v>
      </c>
    </row>
    <row r="983" spans="18:19" x14ac:dyDescent="0.25">
      <c r="R983" s="7" t="s">
        <v>2977</v>
      </c>
      <c r="S983" s="5">
        <v>1269</v>
      </c>
    </row>
    <row r="984" spans="18:19" x14ac:dyDescent="0.25">
      <c r="R984" s="7" t="s">
        <v>3549</v>
      </c>
      <c r="S984" s="5">
        <v>1269</v>
      </c>
    </row>
    <row r="985" spans="18:19" x14ac:dyDescent="0.25">
      <c r="R985" s="7" t="s">
        <v>2973</v>
      </c>
      <c r="S985" s="5">
        <v>1259</v>
      </c>
    </row>
    <row r="986" spans="18:19" x14ac:dyDescent="0.25">
      <c r="R986" s="7" t="s">
        <v>2097</v>
      </c>
      <c r="S986" s="5">
        <v>1240</v>
      </c>
    </row>
    <row r="987" spans="18:19" x14ac:dyDescent="0.25">
      <c r="R987" s="7" t="s">
        <v>3064</v>
      </c>
      <c r="S987" s="5">
        <v>1237</v>
      </c>
    </row>
    <row r="988" spans="18:19" x14ac:dyDescent="0.25">
      <c r="R988" s="7" t="s">
        <v>3086</v>
      </c>
      <c r="S988" s="5">
        <v>1236</v>
      </c>
    </row>
    <row r="989" spans="18:19" x14ac:dyDescent="0.25">
      <c r="R989" s="7" t="s">
        <v>3555</v>
      </c>
      <c r="S989" s="5">
        <v>1208</v>
      </c>
    </row>
    <row r="990" spans="18:19" x14ac:dyDescent="0.25">
      <c r="R990" s="7" t="s">
        <v>4086</v>
      </c>
      <c r="S990" s="5">
        <v>1202</v>
      </c>
    </row>
    <row r="991" spans="18:19" x14ac:dyDescent="0.25">
      <c r="R991" s="7" t="s">
        <v>3326</v>
      </c>
      <c r="S991" s="5">
        <v>1193</v>
      </c>
    </row>
    <row r="992" spans="18:19" x14ac:dyDescent="0.25">
      <c r="R992" s="7" t="s">
        <v>3013</v>
      </c>
      <c r="S992" s="5">
        <v>1193</v>
      </c>
    </row>
    <row r="993" spans="18:19" x14ac:dyDescent="0.25">
      <c r="R993" s="7" t="s">
        <v>3846</v>
      </c>
      <c r="S993" s="5">
        <v>1191</v>
      </c>
    </row>
    <row r="994" spans="18:19" x14ac:dyDescent="0.25">
      <c r="R994" s="7" t="s">
        <v>4034</v>
      </c>
      <c r="S994" s="5">
        <v>1181</v>
      </c>
    </row>
    <row r="995" spans="18:19" x14ac:dyDescent="0.25">
      <c r="R995" s="7" t="s">
        <v>3521</v>
      </c>
      <c r="S995" s="5">
        <v>1173</v>
      </c>
    </row>
    <row r="996" spans="18:19" x14ac:dyDescent="0.25">
      <c r="R996" s="7" t="s">
        <v>3587</v>
      </c>
      <c r="S996" s="5">
        <v>1173</v>
      </c>
    </row>
    <row r="997" spans="18:19" x14ac:dyDescent="0.25">
      <c r="R997" s="7" t="s">
        <v>3735</v>
      </c>
      <c r="S997" s="5">
        <v>1163</v>
      </c>
    </row>
    <row r="998" spans="18:19" x14ac:dyDescent="0.25">
      <c r="R998" s="7" t="s">
        <v>3068</v>
      </c>
      <c r="S998" s="5">
        <v>1161</v>
      </c>
    </row>
    <row r="999" spans="18:19" x14ac:dyDescent="0.25">
      <c r="R999" s="7" t="s">
        <v>2898</v>
      </c>
      <c r="S999" s="5">
        <v>1151</v>
      </c>
    </row>
    <row r="1000" spans="18:19" x14ac:dyDescent="0.25">
      <c r="R1000" s="7" t="s">
        <v>4105</v>
      </c>
      <c r="S1000" s="5">
        <v>1127</v>
      </c>
    </row>
    <row r="1001" spans="18:19" x14ac:dyDescent="0.25">
      <c r="R1001" s="7" t="s">
        <v>2968</v>
      </c>
      <c r="S1001" s="5">
        <v>1121</v>
      </c>
    </row>
    <row r="1002" spans="18:19" x14ac:dyDescent="0.25">
      <c r="R1002" s="7" t="s">
        <v>3832</v>
      </c>
      <c r="S1002" s="5">
        <v>1118</v>
      </c>
    </row>
    <row r="1003" spans="18:19" x14ac:dyDescent="0.25">
      <c r="R1003" s="7" t="s">
        <v>4087</v>
      </c>
      <c r="S1003" s="5">
        <v>1108</v>
      </c>
    </row>
    <row r="1004" spans="18:19" x14ac:dyDescent="0.25">
      <c r="R1004" s="7" t="s">
        <v>2546</v>
      </c>
      <c r="S1004" s="5">
        <v>1106</v>
      </c>
    </row>
    <row r="1005" spans="18:19" x14ac:dyDescent="0.25">
      <c r="R1005" s="7" t="s">
        <v>2950</v>
      </c>
      <c r="S1005" s="5">
        <v>1097</v>
      </c>
    </row>
    <row r="1006" spans="18:19" x14ac:dyDescent="0.25">
      <c r="R1006" s="7" t="s">
        <v>3663</v>
      </c>
      <c r="S1006" s="5">
        <v>1092</v>
      </c>
    </row>
    <row r="1007" spans="18:19" x14ac:dyDescent="0.25">
      <c r="R1007" s="7" t="s">
        <v>4110</v>
      </c>
      <c r="S1007" s="5">
        <v>1090</v>
      </c>
    </row>
    <row r="1008" spans="18:19" x14ac:dyDescent="0.25">
      <c r="R1008" s="7" t="s">
        <v>3486</v>
      </c>
      <c r="S1008" s="5">
        <v>1087</v>
      </c>
    </row>
    <row r="1009" spans="18:19" x14ac:dyDescent="0.25">
      <c r="R1009" s="7" t="s">
        <v>4038</v>
      </c>
      <c r="S1009" s="5">
        <v>1085</v>
      </c>
    </row>
    <row r="1010" spans="18:19" x14ac:dyDescent="0.25">
      <c r="R1010" s="7" t="s">
        <v>2949</v>
      </c>
      <c r="S1010" s="5">
        <v>1079</v>
      </c>
    </row>
    <row r="1011" spans="18:19" x14ac:dyDescent="0.25">
      <c r="R1011" s="7" t="s">
        <v>2985</v>
      </c>
      <c r="S1011" s="5">
        <v>1075</v>
      </c>
    </row>
    <row r="1012" spans="18:19" x14ac:dyDescent="0.25">
      <c r="R1012" s="7" t="s">
        <v>3090</v>
      </c>
      <c r="S1012" s="5">
        <v>1075</v>
      </c>
    </row>
    <row r="1013" spans="18:19" x14ac:dyDescent="0.25">
      <c r="R1013" s="7" t="s">
        <v>2896</v>
      </c>
      <c r="S1013" s="5">
        <v>1075</v>
      </c>
    </row>
    <row r="1014" spans="18:19" x14ac:dyDescent="0.25">
      <c r="R1014" s="7" t="s">
        <v>3127</v>
      </c>
      <c r="S1014" s="5">
        <v>1075</v>
      </c>
    </row>
    <row r="1015" spans="18:19" x14ac:dyDescent="0.25">
      <c r="R1015" s="7" t="s">
        <v>3734</v>
      </c>
      <c r="S1015" s="5">
        <v>1074</v>
      </c>
    </row>
    <row r="1016" spans="18:19" x14ac:dyDescent="0.25">
      <c r="R1016" s="7" t="s">
        <v>3864</v>
      </c>
      <c r="S1016" s="5">
        <v>1067</v>
      </c>
    </row>
    <row r="1017" spans="18:19" x14ac:dyDescent="0.25">
      <c r="R1017" s="7" t="s">
        <v>4020</v>
      </c>
      <c r="S1017" s="5">
        <v>1066</v>
      </c>
    </row>
    <row r="1018" spans="18:19" x14ac:dyDescent="0.25">
      <c r="R1018" s="7" t="s">
        <v>4054</v>
      </c>
      <c r="S1018" s="5">
        <v>1065</v>
      </c>
    </row>
    <row r="1019" spans="18:19" x14ac:dyDescent="0.25">
      <c r="R1019" s="7" t="s">
        <v>3778</v>
      </c>
      <c r="S1019" s="5">
        <v>1051</v>
      </c>
    </row>
    <row r="1020" spans="18:19" x14ac:dyDescent="0.25">
      <c r="R1020" s="7" t="s">
        <v>2952</v>
      </c>
      <c r="S1020" s="5">
        <v>1045</v>
      </c>
    </row>
    <row r="1021" spans="18:19" x14ac:dyDescent="0.25">
      <c r="R1021" s="7" t="s">
        <v>3115</v>
      </c>
      <c r="S1021" s="5">
        <v>1045</v>
      </c>
    </row>
    <row r="1022" spans="18:19" x14ac:dyDescent="0.25">
      <c r="R1022" s="7" t="s">
        <v>3983</v>
      </c>
      <c r="S1022" s="5">
        <v>1045</v>
      </c>
    </row>
    <row r="1023" spans="18:19" x14ac:dyDescent="0.25">
      <c r="R1023" s="7" t="s">
        <v>2963</v>
      </c>
      <c r="S1023" s="5">
        <v>1035</v>
      </c>
    </row>
    <row r="1024" spans="18:19" x14ac:dyDescent="0.25">
      <c r="R1024" s="7" t="s">
        <v>3811</v>
      </c>
      <c r="S1024" s="5">
        <v>1034</v>
      </c>
    </row>
    <row r="1025" spans="18:19" x14ac:dyDescent="0.25">
      <c r="R1025" s="7" t="s">
        <v>3552</v>
      </c>
      <c r="S1025" s="5">
        <v>1030</v>
      </c>
    </row>
    <row r="1026" spans="18:19" x14ac:dyDescent="0.25">
      <c r="R1026" s="7" t="s">
        <v>3132</v>
      </c>
      <c r="S1026" s="5">
        <v>1029</v>
      </c>
    </row>
    <row r="1027" spans="18:19" x14ac:dyDescent="0.25">
      <c r="R1027" s="7" t="s">
        <v>3644</v>
      </c>
      <c r="S1027" s="5">
        <v>1026</v>
      </c>
    </row>
    <row r="1028" spans="18:19" x14ac:dyDescent="0.25">
      <c r="R1028" s="7" t="s">
        <v>3960</v>
      </c>
      <c r="S1028" s="5">
        <v>1021</v>
      </c>
    </row>
    <row r="1029" spans="18:19" x14ac:dyDescent="0.25">
      <c r="R1029" s="7" t="s">
        <v>3802</v>
      </c>
      <c r="S1029" s="5">
        <v>1017</v>
      </c>
    </row>
    <row r="1030" spans="18:19" x14ac:dyDescent="0.25">
      <c r="R1030" s="7" t="s">
        <v>3784</v>
      </c>
      <c r="S1030" s="5">
        <v>1017</v>
      </c>
    </row>
    <row r="1031" spans="18:19" x14ac:dyDescent="0.25">
      <c r="R1031" s="7" t="s">
        <v>3937</v>
      </c>
      <c r="S1031" s="5">
        <v>1015</v>
      </c>
    </row>
    <row r="1032" spans="18:19" x14ac:dyDescent="0.25">
      <c r="R1032" s="7" t="s">
        <v>4031</v>
      </c>
      <c r="S1032" s="5">
        <v>1004</v>
      </c>
    </row>
    <row r="1033" spans="18:19" x14ac:dyDescent="0.25">
      <c r="R1033" s="7" t="s">
        <v>3128</v>
      </c>
      <c r="S1033" s="5">
        <v>1001</v>
      </c>
    </row>
    <row r="1034" spans="18:19" x14ac:dyDescent="0.25">
      <c r="R1034" s="7" t="s">
        <v>3942</v>
      </c>
      <c r="S1034" s="5">
        <v>992</v>
      </c>
    </row>
    <row r="1035" spans="18:19" x14ac:dyDescent="0.25">
      <c r="R1035" s="7" t="s">
        <v>3495</v>
      </c>
      <c r="S1035" s="5">
        <v>989</v>
      </c>
    </row>
    <row r="1036" spans="18:19" x14ac:dyDescent="0.25">
      <c r="R1036" s="7" t="s">
        <v>3744</v>
      </c>
      <c r="S1036" s="5">
        <v>976</v>
      </c>
    </row>
    <row r="1037" spans="18:19" x14ac:dyDescent="0.25">
      <c r="R1037" s="7" t="s">
        <v>2894</v>
      </c>
      <c r="S1037" s="5">
        <v>974</v>
      </c>
    </row>
    <row r="1038" spans="18:19" x14ac:dyDescent="0.25">
      <c r="R1038" s="7" t="s">
        <v>3000</v>
      </c>
      <c r="S1038" s="5">
        <v>974</v>
      </c>
    </row>
    <row r="1039" spans="18:19" x14ac:dyDescent="0.25">
      <c r="R1039" s="7" t="s">
        <v>3936</v>
      </c>
      <c r="S1039" s="5">
        <v>959</v>
      </c>
    </row>
    <row r="1040" spans="18:19" x14ac:dyDescent="0.25">
      <c r="R1040" s="7" t="s">
        <v>3924</v>
      </c>
      <c r="S1040" s="5">
        <v>942</v>
      </c>
    </row>
    <row r="1041" spans="18:19" x14ac:dyDescent="0.25">
      <c r="R1041" s="7" t="s">
        <v>3061</v>
      </c>
      <c r="S1041" s="5">
        <v>928</v>
      </c>
    </row>
    <row r="1042" spans="18:19" x14ac:dyDescent="0.25">
      <c r="R1042" s="7" t="s">
        <v>3927</v>
      </c>
      <c r="S1042" s="5">
        <v>925</v>
      </c>
    </row>
    <row r="1043" spans="18:19" x14ac:dyDescent="0.25">
      <c r="R1043" s="7" t="s">
        <v>2996</v>
      </c>
      <c r="S1043" s="5">
        <v>919</v>
      </c>
    </row>
    <row r="1044" spans="18:19" x14ac:dyDescent="0.25">
      <c r="R1044" s="7" t="s">
        <v>3073</v>
      </c>
      <c r="S1044" s="5">
        <v>910</v>
      </c>
    </row>
    <row r="1045" spans="18:19" x14ac:dyDescent="0.25">
      <c r="R1045" s="7" t="s">
        <v>3502</v>
      </c>
      <c r="S1045" s="5">
        <v>903</v>
      </c>
    </row>
    <row r="1046" spans="18:19" x14ac:dyDescent="0.25">
      <c r="R1046" s="7" t="s">
        <v>2937</v>
      </c>
      <c r="S1046" s="5">
        <v>902</v>
      </c>
    </row>
    <row r="1047" spans="18:19" x14ac:dyDescent="0.25">
      <c r="R1047" s="7" t="s">
        <v>3743</v>
      </c>
      <c r="S1047" s="5">
        <v>900</v>
      </c>
    </row>
    <row r="1048" spans="18:19" x14ac:dyDescent="0.25">
      <c r="R1048" s="7" t="s">
        <v>4085</v>
      </c>
      <c r="S1048" s="5">
        <v>898</v>
      </c>
    </row>
    <row r="1049" spans="18:19" x14ac:dyDescent="0.25">
      <c r="R1049" s="7" t="s">
        <v>3111</v>
      </c>
      <c r="S1049" s="5">
        <v>897</v>
      </c>
    </row>
    <row r="1050" spans="18:19" x14ac:dyDescent="0.25">
      <c r="R1050" s="7" t="s">
        <v>3050</v>
      </c>
      <c r="S1050" s="5">
        <v>839</v>
      </c>
    </row>
    <row r="1051" spans="18:19" x14ac:dyDescent="0.25">
      <c r="R1051" s="7" t="s">
        <v>3164</v>
      </c>
      <c r="S1051" s="5">
        <v>838</v>
      </c>
    </row>
    <row r="1052" spans="18:19" x14ac:dyDescent="0.25">
      <c r="R1052" s="7" t="s">
        <v>3151</v>
      </c>
      <c r="S1052" s="5">
        <v>838</v>
      </c>
    </row>
    <row r="1053" spans="18:19" x14ac:dyDescent="0.25">
      <c r="R1053" s="7" t="s">
        <v>4017</v>
      </c>
      <c r="S1053" s="5">
        <v>832</v>
      </c>
    </row>
    <row r="1054" spans="18:19" x14ac:dyDescent="0.25">
      <c r="R1054" s="7" t="s">
        <v>3316</v>
      </c>
      <c r="S1054" s="5">
        <v>828</v>
      </c>
    </row>
    <row r="1055" spans="18:19" x14ac:dyDescent="0.25">
      <c r="R1055" s="7" t="s">
        <v>4072</v>
      </c>
      <c r="S1055" s="5">
        <v>827</v>
      </c>
    </row>
    <row r="1056" spans="18:19" x14ac:dyDescent="0.25">
      <c r="R1056" s="7" t="s">
        <v>3619</v>
      </c>
      <c r="S1056" s="5">
        <v>817</v>
      </c>
    </row>
    <row r="1057" spans="18:19" x14ac:dyDescent="0.25">
      <c r="R1057" s="7" t="s">
        <v>4114</v>
      </c>
      <c r="S1057" s="5">
        <v>815</v>
      </c>
    </row>
    <row r="1058" spans="18:19" x14ac:dyDescent="0.25">
      <c r="R1058" s="7" t="s">
        <v>3046</v>
      </c>
      <c r="S1058" s="5">
        <v>789</v>
      </c>
    </row>
    <row r="1059" spans="18:19" x14ac:dyDescent="0.25">
      <c r="R1059" s="7" t="s">
        <v>3785</v>
      </c>
      <c r="S1059" s="5">
        <v>787</v>
      </c>
    </row>
    <row r="1060" spans="18:19" x14ac:dyDescent="0.25">
      <c r="R1060" s="7" t="s">
        <v>3902</v>
      </c>
      <c r="S1060" s="5">
        <v>780</v>
      </c>
    </row>
    <row r="1061" spans="18:19" x14ac:dyDescent="0.25">
      <c r="R1061" s="7" t="s">
        <v>4066</v>
      </c>
      <c r="S1061" s="5">
        <v>777</v>
      </c>
    </row>
    <row r="1062" spans="18:19" x14ac:dyDescent="0.25">
      <c r="R1062" s="7" t="s">
        <v>4081</v>
      </c>
      <c r="S1062" s="5">
        <v>771</v>
      </c>
    </row>
    <row r="1063" spans="18:19" x14ac:dyDescent="0.25">
      <c r="R1063" s="7" t="s">
        <v>3371</v>
      </c>
      <c r="S1063" s="5">
        <v>768</v>
      </c>
    </row>
    <row r="1064" spans="18:19" x14ac:dyDescent="0.25">
      <c r="R1064" s="7" t="s">
        <v>2958</v>
      </c>
      <c r="S1064" s="5">
        <v>766</v>
      </c>
    </row>
    <row r="1065" spans="18:19" x14ac:dyDescent="0.25">
      <c r="R1065" s="7" t="s">
        <v>3315</v>
      </c>
      <c r="S1065" s="5">
        <v>758</v>
      </c>
    </row>
    <row r="1066" spans="18:19" x14ac:dyDescent="0.25">
      <c r="R1066" s="7" t="s">
        <v>3922</v>
      </c>
      <c r="S1066" s="5">
        <v>743</v>
      </c>
    </row>
    <row r="1067" spans="18:19" x14ac:dyDescent="0.25">
      <c r="R1067" s="7" t="s">
        <v>4016</v>
      </c>
      <c r="S1067" s="5">
        <v>727</v>
      </c>
    </row>
    <row r="1068" spans="18:19" x14ac:dyDescent="0.25">
      <c r="R1068" s="7" t="s">
        <v>3358</v>
      </c>
      <c r="S1068" s="5">
        <v>714</v>
      </c>
    </row>
    <row r="1069" spans="18:19" x14ac:dyDescent="0.25">
      <c r="R1069" s="7" t="s">
        <v>2895</v>
      </c>
      <c r="S1069" s="5">
        <v>710</v>
      </c>
    </row>
    <row r="1070" spans="18:19" x14ac:dyDescent="0.25">
      <c r="R1070" s="7" t="s">
        <v>4079</v>
      </c>
      <c r="S1070" s="5">
        <v>710</v>
      </c>
    </row>
    <row r="1071" spans="18:19" x14ac:dyDescent="0.25">
      <c r="R1071" s="7" t="s">
        <v>3122</v>
      </c>
      <c r="S1071" s="5">
        <v>708</v>
      </c>
    </row>
    <row r="1072" spans="18:19" x14ac:dyDescent="0.25">
      <c r="R1072" s="7" t="s">
        <v>4027</v>
      </c>
      <c r="S1072" s="5">
        <v>693</v>
      </c>
    </row>
    <row r="1073" spans="18:19" x14ac:dyDescent="0.25">
      <c r="R1073" s="7" t="s">
        <v>3687</v>
      </c>
      <c r="S1073" s="5">
        <v>691</v>
      </c>
    </row>
    <row r="1074" spans="18:19" x14ac:dyDescent="0.25">
      <c r="R1074" s="7" t="s">
        <v>3382</v>
      </c>
      <c r="S1074" s="5">
        <v>690</v>
      </c>
    </row>
    <row r="1075" spans="18:19" x14ac:dyDescent="0.25">
      <c r="R1075" s="7" t="s">
        <v>3982</v>
      </c>
      <c r="S1075" s="5">
        <v>687</v>
      </c>
    </row>
    <row r="1076" spans="18:19" x14ac:dyDescent="0.25">
      <c r="R1076" s="7" t="s">
        <v>3348</v>
      </c>
      <c r="S1076" s="5">
        <v>681</v>
      </c>
    </row>
    <row r="1077" spans="18:19" x14ac:dyDescent="0.25">
      <c r="R1077" s="7" t="s">
        <v>3586</v>
      </c>
      <c r="S1077" s="5">
        <v>676</v>
      </c>
    </row>
    <row r="1078" spans="18:19" x14ac:dyDescent="0.25">
      <c r="R1078" s="7" t="s">
        <v>3657</v>
      </c>
      <c r="S1078" s="5">
        <v>670</v>
      </c>
    </row>
    <row r="1079" spans="18:19" x14ac:dyDescent="0.25">
      <c r="R1079" s="7" t="s">
        <v>2916</v>
      </c>
      <c r="S1079" s="5">
        <v>656</v>
      </c>
    </row>
    <row r="1080" spans="18:19" x14ac:dyDescent="0.25">
      <c r="R1080" s="7" t="s">
        <v>3899</v>
      </c>
      <c r="S1080" s="5">
        <v>646</v>
      </c>
    </row>
    <row r="1081" spans="18:19" x14ac:dyDescent="0.25">
      <c r="R1081" s="7" t="s">
        <v>3420</v>
      </c>
      <c r="S1081" s="5">
        <v>644</v>
      </c>
    </row>
    <row r="1082" spans="18:19" x14ac:dyDescent="0.25">
      <c r="R1082" s="7" t="s">
        <v>3914</v>
      </c>
      <c r="S1082" s="5">
        <v>638</v>
      </c>
    </row>
    <row r="1083" spans="18:19" x14ac:dyDescent="0.25">
      <c r="R1083" s="7" t="s">
        <v>3972</v>
      </c>
      <c r="S1083" s="5">
        <v>638</v>
      </c>
    </row>
    <row r="1084" spans="18:19" x14ac:dyDescent="0.25">
      <c r="R1084" s="7" t="s">
        <v>3787</v>
      </c>
      <c r="S1084" s="5">
        <v>629</v>
      </c>
    </row>
    <row r="1085" spans="18:19" x14ac:dyDescent="0.25">
      <c r="R1085" s="7" t="s">
        <v>3150</v>
      </c>
      <c r="S1085" s="5">
        <v>621</v>
      </c>
    </row>
    <row r="1086" spans="18:19" x14ac:dyDescent="0.25">
      <c r="R1086" s="7" t="s">
        <v>3952</v>
      </c>
      <c r="S1086" s="5">
        <v>618</v>
      </c>
    </row>
    <row r="1087" spans="18:19" x14ac:dyDescent="0.25">
      <c r="R1087" s="7" t="s">
        <v>3976</v>
      </c>
      <c r="S1087" s="5">
        <v>617</v>
      </c>
    </row>
    <row r="1088" spans="18:19" x14ac:dyDescent="0.25">
      <c r="R1088" s="7" t="s">
        <v>3023</v>
      </c>
      <c r="S1088" s="5">
        <v>612</v>
      </c>
    </row>
    <row r="1089" spans="18:19" x14ac:dyDescent="0.25">
      <c r="R1089" s="7" t="s">
        <v>3989</v>
      </c>
      <c r="S1089" s="5">
        <v>611</v>
      </c>
    </row>
    <row r="1090" spans="18:19" x14ac:dyDescent="0.25">
      <c r="R1090" s="7" t="s">
        <v>3818</v>
      </c>
      <c r="S1090" s="5">
        <v>610</v>
      </c>
    </row>
    <row r="1091" spans="18:19" x14ac:dyDescent="0.25">
      <c r="R1091" s="7" t="s">
        <v>3758</v>
      </c>
      <c r="S1091" s="5">
        <v>604</v>
      </c>
    </row>
    <row r="1092" spans="18:19" x14ac:dyDescent="0.25">
      <c r="R1092" s="7" t="s">
        <v>2933</v>
      </c>
      <c r="S1092" s="5">
        <v>602</v>
      </c>
    </row>
    <row r="1093" spans="18:19" x14ac:dyDescent="0.25">
      <c r="R1093" s="7" t="s">
        <v>3320</v>
      </c>
      <c r="S1093" s="5">
        <v>596</v>
      </c>
    </row>
    <row r="1094" spans="18:19" x14ac:dyDescent="0.25">
      <c r="R1094" s="7" t="s">
        <v>3635</v>
      </c>
      <c r="S1094" s="5">
        <v>594</v>
      </c>
    </row>
    <row r="1095" spans="18:19" x14ac:dyDescent="0.25">
      <c r="R1095" s="7" t="s">
        <v>2972</v>
      </c>
      <c r="S1095" s="5">
        <v>592</v>
      </c>
    </row>
    <row r="1096" spans="18:19" x14ac:dyDescent="0.25">
      <c r="R1096" s="7" t="s">
        <v>4024</v>
      </c>
      <c r="S1096" s="5">
        <v>590</v>
      </c>
    </row>
    <row r="1097" spans="18:19" x14ac:dyDescent="0.25">
      <c r="R1097" s="7" t="s">
        <v>2967</v>
      </c>
      <c r="S1097" s="5">
        <v>590</v>
      </c>
    </row>
    <row r="1098" spans="18:19" x14ac:dyDescent="0.25">
      <c r="R1098" s="7" t="s">
        <v>4006</v>
      </c>
      <c r="S1098" s="5">
        <v>588</v>
      </c>
    </row>
    <row r="1099" spans="18:19" x14ac:dyDescent="0.25">
      <c r="R1099" s="7" t="s">
        <v>3853</v>
      </c>
      <c r="S1099" s="5">
        <v>578</v>
      </c>
    </row>
    <row r="1100" spans="18:19" x14ac:dyDescent="0.25">
      <c r="R1100" s="7" t="s">
        <v>3012</v>
      </c>
      <c r="S1100" s="5">
        <v>577</v>
      </c>
    </row>
    <row r="1101" spans="18:19" x14ac:dyDescent="0.25">
      <c r="R1101" s="7" t="s">
        <v>3027</v>
      </c>
      <c r="S1101" s="5">
        <v>576</v>
      </c>
    </row>
    <row r="1102" spans="18:19" x14ac:dyDescent="0.25">
      <c r="R1102" s="7" t="s">
        <v>3078</v>
      </c>
      <c r="S1102" s="5">
        <v>567</v>
      </c>
    </row>
    <row r="1103" spans="18:19" x14ac:dyDescent="0.25">
      <c r="R1103" s="7" t="s">
        <v>3946</v>
      </c>
      <c r="S1103" s="5">
        <v>562</v>
      </c>
    </row>
    <row r="1104" spans="18:19" x14ac:dyDescent="0.25">
      <c r="R1104" s="7" t="s">
        <v>3985</v>
      </c>
      <c r="S1104" s="5">
        <v>561</v>
      </c>
    </row>
    <row r="1105" spans="18:19" x14ac:dyDescent="0.25">
      <c r="R1105" s="7" t="s">
        <v>3994</v>
      </c>
      <c r="S1105" s="5">
        <v>557</v>
      </c>
    </row>
    <row r="1106" spans="18:19" x14ac:dyDescent="0.25">
      <c r="R1106" s="7" t="s">
        <v>3873</v>
      </c>
      <c r="S1106" s="5">
        <v>550</v>
      </c>
    </row>
    <row r="1107" spans="18:19" x14ac:dyDescent="0.25">
      <c r="R1107" s="7" t="s">
        <v>4108</v>
      </c>
      <c r="S1107" s="5">
        <v>550</v>
      </c>
    </row>
    <row r="1108" spans="18:19" x14ac:dyDescent="0.25">
      <c r="R1108" s="7" t="s">
        <v>3821</v>
      </c>
      <c r="S1108" s="5">
        <v>546</v>
      </c>
    </row>
    <row r="1109" spans="18:19" x14ac:dyDescent="0.25">
      <c r="R1109" s="7" t="s">
        <v>3156</v>
      </c>
      <c r="S1109" s="5">
        <v>538</v>
      </c>
    </row>
    <row r="1110" spans="18:19" x14ac:dyDescent="0.25">
      <c r="R1110" s="7" t="s">
        <v>2936</v>
      </c>
      <c r="S1110" s="5">
        <v>536</v>
      </c>
    </row>
    <row r="1111" spans="18:19" x14ac:dyDescent="0.25">
      <c r="R1111" s="7" t="s">
        <v>3977</v>
      </c>
      <c r="S1111" s="5">
        <v>535</v>
      </c>
    </row>
    <row r="1112" spans="18:19" x14ac:dyDescent="0.25">
      <c r="R1112" s="7" t="s">
        <v>4084</v>
      </c>
      <c r="S1112" s="5">
        <v>534</v>
      </c>
    </row>
    <row r="1113" spans="18:19" x14ac:dyDescent="0.25">
      <c r="R1113" s="7" t="s">
        <v>4044</v>
      </c>
      <c r="S1113" s="5">
        <v>532</v>
      </c>
    </row>
    <row r="1114" spans="18:19" x14ac:dyDescent="0.25">
      <c r="R1114" s="7" t="s">
        <v>3124</v>
      </c>
      <c r="S1114" s="5">
        <v>523</v>
      </c>
    </row>
    <row r="1115" spans="18:19" x14ac:dyDescent="0.25">
      <c r="R1115" s="7" t="s">
        <v>3114</v>
      </c>
      <c r="S1115" s="5">
        <v>513</v>
      </c>
    </row>
    <row r="1116" spans="18:19" x14ac:dyDescent="0.25">
      <c r="R1116" s="7" t="s">
        <v>2965</v>
      </c>
      <c r="S1116" s="5">
        <v>505</v>
      </c>
    </row>
    <row r="1117" spans="18:19" x14ac:dyDescent="0.25">
      <c r="R1117" s="7" t="s">
        <v>2908</v>
      </c>
      <c r="S1117" s="5">
        <v>493</v>
      </c>
    </row>
    <row r="1118" spans="18:19" x14ac:dyDescent="0.25">
      <c r="R1118" s="7" t="s">
        <v>3423</v>
      </c>
      <c r="S1118" s="5">
        <v>491</v>
      </c>
    </row>
    <row r="1119" spans="18:19" x14ac:dyDescent="0.25">
      <c r="R1119" s="7" t="s">
        <v>3041</v>
      </c>
      <c r="S1119" s="5">
        <v>491</v>
      </c>
    </row>
    <row r="1120" spans="18:19" x14ac:dyDescent="0.25">
      <c r="R1120" s="7" t="s">
        <v>4077</v>
      </c>
      <c r="S1120" s="5">
        <v>490</v>
      </c>
    </row>
    <row r="1121" spans="18:19" x14ac:dyDescent="0.25">
      <c r="R1121" s="7" t="s">
        <v>3040</v>
      </c>
      <c r="S1121" s="5">
        <v>490</v>
      </c>
    </row>
    <row r="1122" spans="18:19" x14ac:dyDescent="0.25">
      <c r="R1122" s="7" t="s">
        <v>3630</v>
      </c>
      <c r="S1122" s="5">
        <v>485</v>
      </c>
    </row>
    <row r="1123" spans="18:19" x14ac:dyDescent="0.25">
      <c r="R1123" s="7" t="s">
        <v>3072</v>
      </c>
      <c r="S1123" s="5">
        <v>479</v>
      </c>
    </row>
    <row r="1124" spans="18:19" x14ac:dyDescent="0.25">
      <c r="R1124" s="7" t="s">
        <v>3797</v>
      </c>
      <c r="S1124" s="5">
        <v>478</v>
      </c>
    </row>
    <row r="1125" spans="18:19" x14ac:dyDescent="0.25">
      <c r="R1125" s="7" t="s">
        <v>3081</v>
      </c>
      <c r="S1125" s="5">
        <v>474</v>
      </c>
    </row>
    <row r="1126" spans="18:19" x14ac:dyDescent="0.25">
      <c r="R1126" s="7" t="s">
        <v>4112</v>
      </c>
      <c r="S1126" s="5">
        <v>468</v>
      </c>
    </row>
    <row r="1127" spans="18:19" x14ac:dyDescent="0.25">
      <c r="R1127" s="7" t="s">
        <v>3079</v>
      </c>
      <c r="S1127" s="5">
        <v>466</v>
      </c>
    </row>
    <row r="1128" spans="18:19" x14ac:dyDescent="0.25">
      <c r="R1128" s="7" t="s">
        <v>3362</v>
      </c>
      <c r="S1128" s="5">
        <v>465</v>
      </c>
    </row>
    <row r="1129" spans="18:19" x14ac:dyDescent="0.25">
      <c r="R1129" s="7" t="s">
        <v>3895</v>
      </c>
      <c r="S1129" s="5">
        <v>463</v>
      </c>
    </row>
    <row r="1130" spans="18:19" x14ac:dyDescent="0.25">
      <c r="R1130" s="7" t="s">
        <v>2900</v>
      </c>
      <c r="S1130" s="5">
        <v>462</v>
      </c>
    </row>
    <row r="1131" spans="18:19" x14ac:dyDescent="0.25">
      <c r="R1131" s="7" t="s">
        <v>2364</v>
      </c>
      <c r="S1131" s="5">
        <v>461</v>
      </c>
    </row>
    <row r="1132" spans="18:19" x14ac:dyDescent="0.25">
      <c r="R1132" s="7" t="s">
        <v>2925</v>
      </c>
      <c r="S1132" s="5">
        <v>457</v>
      </c>
    </row>
    <row r="1133" spans="18:19" x14ac:dyDescent="0.25">
      <c r="R1133" s="7" t="s">
        <v>4099</v>
      </c>
      <c r="S1133" s="5">
        <v>451</v>
      </c>
    </row>
    <row r="1134" spans="18:19" x14ac:dyDescent="0.25">
      <c r="R1134" s="7" t="s">
        <v>2924</v>
      </c>
      <c r="S1134" s="5">
        <v>450</v>
      </c>
    </row>
    <row r="1135" spans="18:19" x14ac:dyDescent="0.25">
      <c r="R1135" s="7" t="s">
        <v>3823</v>
      </c>
      <c r="S1135" s="5">
        <v>444</v>
      </c>
    </row>
    <row r="1136" spans="18:19" x14ac:dyDescent="0.25">
      <c r="R1136" s="7" t="s">
        <v>3810</v>
      </c>
      <c r="S1136" s="5">
        <v>441</v>
      </c>
    </row>
    <row r="1137" spans="18:19" x14ac:dyDescent="0.25">
      <c r="R1137" s="7" t="s">
        <v>3940</v>
      </c>
      <c r="S1137" s="5">
        <v>441</v>
      </c>
    </row>
    <row r="1138" spans="18:19" x14ac:dyDescent="0.25">
      <c r="R1138" s="7" t="s">
        <v>3611</v>
      </c>
      <c r="S1138" s="5">
        <v>434</v>
      </c>
    </row>
    <row r="1139" spans="18:19" x14ac:dyDescent="0.25">
      <c r="R1139" s="7" t="s">
        <v>3082</v>
      </c>
      <c r="S1139" s="5">
        <v>431</v>
      </c>
    </row>
    <row r="1140" spans="18:19" x14ac:dyDescent="0.25">
      <c r="R1140" s="7" t="s">
        <v>3652</v>
      </c>
      <c r="S1140" s="5">
        <v>427</v>
      </c>
    </row>
    <row r="1141" spans="18:19" x14ac:dyDescent="0.25">
      <c r="R1141" s="7" t="s">
        <v>2946</v>
      </c>
      <c r="S1141" s="5">
        <v>425</v>
      </c>
    </row>
    <row r="1142" spans="18:19" x14ac:dyDescent="0.25">
      <c r="R1142" s="7" t="s">
        <v>3067</v>
      </c>
      <c r="S1142" s="5">
        <v>425</v>
      </c>
    </row>
    <row r="1143" spans="18:19" x14ac:dyDescent="0.25">
      <c r="R1143" s="7" t="s">
        <v>4003</v>
      </c>
      <c r="S1143" s="5">
        <v>422</v>
      </c>
    </row>
    <row r="1144" spans="18:19" x14ac:dyDescent="0.25">
      <c r="R1144" s="7" t="s">
        <v>3660</v>
      </c>
      <c r="S1144" s="5">
        <v>419</v>
      </c>
    </row>
    <row r="1145" spans="18:19" x14ac:dyDescent="0.25">
      <c r="R1145" s="7" t="s">
        <v>3706</v>
      </c>
      <c r="S1145" s="5">
        <v>418</v>
      </c>
    </row>
    <row r="1146" spans="18:19" x14ac:dyDescent="0.25">
      <c r="R1146" s="7" t="s">
        <v>3347</v>
      </c>
      <c r="S1146" s="5">
        <v>412</v>
      </c>
    </row>
    <row r="1147" spans="18:19" x14ac:dyDescent="0.25">
      <c r="R1147" s="7" t="s">
        <v>3698</v>
      </c>
      <c r="S1147" s="5">
        <v>408</v>
      </c>
    </row>
    <row r="1148" spans="18:19" x14ac:dyDescent="0.25">
      <c r="R1148" s="7" t="s">
        <v>3047</v>
      </c>
      <c r="S1148" s="5">
        <v>407</v>
      </c>
    </row>
    <row r="1149" spans="18:19" x14ac:dyDescent="0.25">
      <c r="R1149" s="7" t="s">
        <v>3488</v>
      </c>
      <c r="S1149" s="5">
        <v>401</v>
      </c>
    </row>
    <row r="1150" spans="18:19" x14ac:dyDescent="0.25">
      <c r="R1150" s="7" t="s">
        <v>2935</v>
      </c>
      <c r="S1150" s="5">
        <v>398</v>
      </c>
    </row>
    <row r="1151" spans="18:19" x14ac:dyDescent="0.25">
      <c r="R1151" s="7" t="s">
        <v>3973</v>
      </c>
      <c r="S1151" s="5">
        <v>397</v>
      </c>
    </row>
    <row r="1152" spans="18:19" x14ac:dyDescent="0.25">
      <c r="R1152" s="7" t="s">
        <v>590</v>
      </c>
      <c r="S1152" s="5">
        <v>390</v>
      </c>
    </row>
    <row r="1153" spans="18:19" x14ac:dyDescent="0.25">
      <c r="R1153" s="7" t="s">
        <v>4071</v>
      </c>
      <c r="S1153" s="5">
        <v>388</v>
      </c>
    </row>
    <row r="1154" spans="18:19" x14ac:dyDescent="0.25">
      <c r="R1154" s="7" t="s">
        <v>3546</v>
      </c>
      <c r="S1154" s="5">
        <v>388</v>
      </c>
    </row>
    <row r="1155" spans="18:19" x14ac:dyDescent="0.25">
      <c r="R1155" s="7" t="s">
        <v>2998</v>
      </c>
      <c r="S1155" s="5">
        <v>387</v>
      </c>
    </row>
    <row r="1156" spans="18:19" x14ac:dyDescent="0.25">
      <c r="R1156" s="7" t="s">
        <v>3993</v>
      </c>
      <c r="S1156" s="5">
        <v>386</v>
      </c>
    </row>
    <row r="1157" spans="18:19" x14ac:dyDescent="0.25">
      <c r="R1157" s="7" t="s">
        <v>3590</v>
      </c>
      <c r="S1157" s="5">
        <v>362</v>
      </c>
    </row>
    <row r="1158" spans="18:19" x14ac:dyDescent="0.25">
      <c r="R1158" s="7" t="s">
        <v>3622</v>
      </c>
      <c r="S1158" s="5">
        <v>357</v>
      </c>
    </row>
    <row r="1159" spans="18:19" x14ac:dyDescent="0.25">
      <c r="R1159" s="7" t="s">
        <v>3930</v>
      </c>
      <c r="S1159" s="5">
        <v>356</v>
      </c>
    </row>
    <row r="1160" spans="18:19" x14ac:dyDescent="0.25">
      <c r="R1160" s="7" t="s">
        <v>3066</v>
      </c>
      <c r="S1160" s="5">
        <v>356</v>
      </c>
    </row>
    <row r="1161" spans="18:19" x14ac:dyDescent="0.25">
      <c r="R1161" s="7" t="s">
        <v>3573</v>
      </c>
      <c r="S1161" s="5">
        <v>352</v>
      </c>
    </row>
    <row r="1162" spans="18:19" x14ac:dyDescent="0.25">
      <c r="R1162" s="7" t="s">
        <v>3035</v>
      </c>
      <c r="S1162" s="5">
        <v>350</v>
      </c>
    </row>
    <row r="1163" spans="18:19" x14ac:dyDescent="0.25">
      <c r="R1163" s="7" t="s">
        <v>3015</v>
      </c>
      <c r="S1163" s="5">
        <v>343</v>
      </c>
    </row>
    <row r="1164" spans="18:19" x14ac:dyDescent="0.25">
      <c r="R1164" s="7" t="s">
        <v>4014</v>
      </c>
      <c r="S1164" s="5">
        <v>340</v>
      </c>
    </row>
    <row r="1165" spans="18:19" x14ac:dyDescent="0.25">
      <c r="R1165" s="7" t="s">
        <v>3056</v>
      </c>
      <c r="S1165" s="5">
        <v>339</v>
      </c>
    </row>
    <row r="1166" spans="18:19" x14ac:dyDescent="0.25">
      <c r="R1166" s="7" t="s">
        <v>3965</v>
      </c>
      <c r="S1166" s="5">
        <v>330</v>
      </c>
    </row>
    <row r="1167" spans="18:19" x14ac:dyDescent="0.25">
      <c r="R1167" s="7" t="s">
        <v>3923</v>
      </c>
      <c r="S1167" s="5">
        <v>328</v>
      </c>
    </row>
    <row r="1168" spans="18:19" x14ac:dyDescent="0.25">
      <c r="R1168" s="7" t="s">
        <v>3974</v>
      </c>
      <c r="S1168" s="5">
        <v>326</v>
      </c>
    </row>
    <row r="1169" spans="18:19" x14ac:dyDescent="0.25">
      <c r="R1169" s="7" t="s">
        <v>3704</v>
      </c>
      <c r="S1169" s="5">
        <v>323</v>
      </c>
    </row>
    <row r="1170" spans="18:19" x14ac:dyDescent="0.25">
      <c r="R1170" s="7" t="s">
        <v>3094</v>
      </c>
      <c r="S1170" s="5">
        <v>323</v>
      </c>
    </row>
    <row r="1171" spans="18:19" x14ac:dyDescent="0.25">
      <c r="R1171" s="7" t="s">
        <v>3880</v>
      </c>
      <c r="S1171" s="5">
        <v>322</v>
      </c>
    </row>
    <row r="1172" spans="18:19" x14ac:dyDescent="0.25">
      <c r="R1172" s="7" t="s">
        <v>2500</v>
      </c>
      <c r="S1172" s="5">
        <v>314</v>
      </c>
    </row>
    <row r="1173" spans="18:19" x14ac:dyDescent="0.25">
      <c r="R1173" s="7" t="s">
        <v>2913</v>
      </c>
      <c r="S1173" s="5">
        <v>314</v>
      </c>
    </row>
    <row r="1174" spans="18:19" x14ac:dyDescent="0.25">
      <c r="R1174" s="7" t="s">
        <v>3028</v>
      </c>
      <c r="S1174" s="5">
        <v>313</v>
      </c>
    </row>
    <row r="1175" spans="18:19" x14ac:dyDescent="0.25">
      <c r="R1175" s="7" t="s">
        <v>3944</v>
      </c>
      <c r="S1175" s="5">
        <v>313</v>
      </c>
    </row>
    <row r="1176" spans="18:19" x14ac:dyDescent="0.25">
      <c r="R1176" s="7" t="s">
        <v>3804</v>
      </c>
      <c r="S1176" s="5">
        <v>311</v>
      </c>
    </row>
    <row r="1177" spans="18:19" x14ac:dyDescent="0.25">
      <c r="R1177" s="7" t="s">
        <v>3354</v>
      </c>
      <c r="S1177" s="5">
        <v>305</v>
      </c>
    </row>
    <row r="1178" spans="18:19" x14ac:dyDescent="0.25">
      <c r="R1178" s="7" t="s">
        <v>3845</v>
      </c>
      <c r="S1178" s="5">
        <v>305</v>
      </c>
    </row>
    <row r="1179" spans="18:19" x14ac:dyDescent="0.25">
      <c r="R1179" s="7" t="s">
        <v>2430</v>
      </c>
      <c r="S1179" s="5">
        <v>303</v>
      </c>
    </row>
    <row r="1180" spans="18:19" x14ac:dyDescent="0.25">
      <c r="R1180" s="7" t="s">
        <v>3166</v>
      </c>
      <c r="S1180" s="5">
        <v>301</v>
      </c>
    </row>
    <row r="1181" spans="18:19" x14ac:dyDescent="0.25">
      <c r="R1181" s="7" t="s">
        <v>2928</v>
      </c>
      <c r="S1181" s="5">
        <v>298</v>
      </c>
    </row>
    <row r="1182" spans="18:19" x14ac:dyDescent="0.25">
      <c r="R1182" s="7" t="s">
        <v>4059</v>
      </c>
      <c r="S1182" s="5">
        <v>297</v>
      </c>
    </row>
    <row r="1183" spans="18:19" x14ac:dyDescent="0.25">
      <c r="R1183" s="7" t="s">
        <v>3933</v>
      </c>
      <c r="S1183" s="5">
        <v>296</v>
      </c>
    </row>
    <row r="1184" spans="18:19" x14ac:dyDescent="0.25">
      <c r="R1184" s="7" t="s">
        <v>3092</v>
      </c>
      <c r="S1184" s="5">
        <v>295</v>
      </c>
    </row>
    <row r="1185" spans="18:19" x14ac:dyDescent="0.25">
      <c r="R1185" s="7" t="s">
        <v>3756</v>
      </c>
      <c r="S1185" s="5">
        <v>291</v>
      </c>
    </row>
    <row r="1186" spans="18:19" x14ac:dyDescent="0.25">
      <c r="R1186" s="7" t="s">
        <v>3850</v>
      </c>
      <c r="S1186" s="5">
        <v>290</v>
      </c>
    </row>
    <row r="1187" spans="18:19" x14ac:dyDescent="0.25">
      <c r="R1187" s="7" t="s">
        <v>4039</v>
      </c>
      <c r="S1187" s="5">
        <v>290</v>
      </c>
    </row>
    <row r="1188" spans="18:19" x14ac:dyDescent="0.25">
      <c r="R1188" s="7" t="s">
        <v>4070</v>
      </c>
      <c r="S1188" s="5">
        <v>287</v>
      </c>
    </row>
    <row r="1189" spans="18:19" x14ac:dyDescent="0.25">
      <c r="R1189" s="7" t="s">
        <v>4069</v>
      </c>
      <c r="S1189" s="5">
        <v>287</v>
      </c>
    </row>
    <row r="1190" spans="18:19" x14ac:dyDescent="0.25">
      <c r="R1190" s="7" t="s">
        <v>2991</v>
      </c>
      <c r="S1190" s="5">
        <v>285</v>
      </c>
    </row>
    <row r="1191" spans="18:19" x14ac:dyDescent="0.25">
      <c r="R1191" s="7" t="s">
        <v>3184</v>
      </c>
      <c r="S1191" s="5">
        <v>284</v>
      </c>
    </row>
    <row r="1192" spans="18:19" x14ac:dyDescent="0.25">
      <c r="R1192" s="7" t="s">
        <v>3280</v>
      </c>
      <c r="S1192" s="5">
        <v>284</v>
      </c>
    </row>
    <row r="1193" spans="18:19" x14ac:dyDescent="0.25">
      <c r="R1193" s="7" t="s">
        <v>3190</v>
      </c>
      <c r="S1193" s="5">
        <v>284</v>
      </c>
    </row>
    <row r="1194" spans="18:19" x14ac:dyDescent="0.25">
      <c r="R1194" s="7" t="s">
        <v>2978</v>
      </c>
      <c r="S1194" s="5">
        <v>284</v>
      </c>
    </row>
    <row r="1195" spans="18:19" x14ac:dyDescent="0.25">
      <c r="R1195" s="7" t="s">
        <v>3920</v>
      </c>
      <c r="S1195" s="5">
        <v>282</v>
      </c>
    </row>
    <row r="1196" spans="18:19" x14ac:dyDescent="0.25">
      <c r="R1196" s="7" t="s">
        <v>3112</v>
      </c>
      <c r="S1196" s="5">
        <v>282</v>
      </c>
    </row>
    <row r="1197" spans="18:19" x14ac:dyDescent="0.25">
      <c r="R1197" s="7" t="s">
        <v>3365</v>
      </c>
      <c r="S1197" s="5">
        <v>276</v>
      </c>
    </row>
    <row r="1198" spans="18:19" x14ac:dyDescent="0.25">
      <c r="R1198" s="7" t="s">
        <v>596</v>
      </c>
      <c r="S1198" s="5">
        <v>265</v>
      </c>
    </row>
    <row r="1199" spans="18:19" x14ac:dyDescent="0.25">
      <c r="R1199" s="7" t="s">
        <v>4045</v>
      </c>
      <c r="S1199" s="5">
        <v>260</v>
      </c>
    </row>
    <row r="1200" spans="18:19" x14ac:dyDescent="0.25">
      <c r="R1200" s="7" t="s">
        <v>3736</v>
      </c>
      <c r="S1200" s="5">
        <v>257</v>
      </c>
    </row>
    <row r="1201" spans="18:19" x14ac:dyDescent="0.25">
      <c r="R1201" s="7" t="s">
        <v>3537</v>
      </c>
      <c r="S1201" s="5">
        <v>255</v>
      </c>
    </row>
    <row r="1202" spans="18:19" x14ac:dyDescent="0.25">
      <c r="R1202" s="7" t="s">
        <v>3007</v>
      </c>
      <c r="S1202" s="5">
        <v>254</v>
      </c>
    </row>
    <row r="1203" spans="18:19" x14ac:dyDescent="0.25">
      <c r="R1203" s="7" t="s">
        <v>3901</v>
      </c>
      <c r="S1203" s="5">
        <v>252</v>
      </c>
    </row>
    <row r="1204" spans="18:19" x14ac:dyDescent="0.25">
      <c r="R1204" s="7" t="s">
        <v>3886</v>
      </c>
      <c r="S1204" s="5">
        <v>250</v>
      </c>
    </row>
    <row r="1205" spans="18:19" x14ac:dyDescent="0.25">
      <c r="R1205" s="7" t="s">
        <v>3071</v>
      </c>
      <c r="S1205" s="5">
        <v>246</v>
      </c>
    </row>
    <row r="1206" spans="18:19" x14ac:dyDescent="0.25">
      <c r="R1206" s="7" t="s">
        <v>3364</v>
      </c>
      <c r="S1206" s="5">
        <v>245</v>
      </c>
    </row>
    <row r="1207" spans="18:19" x14ac:dyDescent="0.25">
      <c r="R1207" s="7" t="s">
        <v>3083</v>
      </c>
      <c r="S1207" s="5">
        <v>242</v>
      </c>
    </row>
    <row r="1208" spans="18:19" x14ac:dyDescent="0.25">
      <c r="R1208" s="7" t="s">
        <v>3523</v>
      </c>
      <c r="S1208" s="5">
        <v>241</v>
      </c>
    </row>
    <row r="1209" spans="18:19" x14ac:dyDescent="0.25">
      <c r="R1209" s="7" t="s">
        <v>3314</v>
      </c>
      <c r="S1209" s="5">
        <v>240</v>
      </c>
    </row>
    <row r="1210" spans="18:19" x14ac:dyDescent="0.25">
      <c r="R1210" s="7" t="s">
        <v>3798</v>
      </c>
      <c r="S1210" s="5">
        <v>237</v>
      </c>
    </row>
    <row r="1211" spans="18:19" x14ac:dyDescent="0.25">
      <c r="R1211" s="7" t="s">
        <v>4074</v>
      </c>
      <c r="S1211" s="5">
        <v>229</v>
      </c>
    </row>
    <row r="1212" spans="18:19" x14ac:dyDescent="0.25">
      <c r="R1212" s="7" t="s">
        <v>2509</v>
      </c>
      <c r="S1212" s="5">
        <v>227</v>
      </c>
    </row>
    <row r="1213" spans="18:19" x14ac:dyDescent="0.25">
      <c r="R1213" s="7" t="s">
        <v>3155</v>
      </c>
      <c r="S1213" s="5">
        <v>227</v>
      </c>
    </row>
    <row r="1214" spans="18:19" x14ac:dyDescent="0.25">
      <c r="R1214" s="7" t="s">
        <v>3107</v>
      </c>
      <c r="S1214" s="5">
        <v>224</v>
      </c>
    </row>
    <row r="1215" spans="18:19" x14ac:dyDescent="0.25">
      <c r="R1215" s="7" t="s">
        <v>4103</v>
      </c>
      <c r="S1215" s="5">
        <v>222</v>
      </c>
    </row>
    <row r="1216" spans="18:19" x14ac:dyDescent="0.25">
      <c r="R1216" s="7" t="s">
        <v>3137</v>
      </c>
      <c r="S1216" s="5">
        <v>214</v>
      </c>
    </row>
    <row r="1217" spans="18:19" x14ac:dyDescent="0.25">
      <c r="R1217" s="7" t="s">
        <v>4096</v>
      </c>
      <c r="S1217" s="5">
        <v>212</v>
      </c>
    </row>
    <row r="1218" spans="18:19" x14ac:dyDescent="0.25">
      <c r="R1218" s="7" t="s">
        <v>4050</v>
      </c>
      <c r="S1218" s="5">
        <v>212</v>
      </c>
    </row>
    <row r="1219" spans="18:19" x14ac:dyDescent="0.25">
      <c r="R1219" s="7" t="s">
        <v>2999</v>
      </c>
      <c r="S1219" s="5">
        <v>211</v>
      </c>
    </row>
    <row r="1220" spans="18:19" x14ac:dyDescent="0.25">
      <c r="R1220" s="7" t="s">
        <v>2929</v>
      </c>
      <c r="S1220" s="5">
        <v>210</v>
      </c>
    </row>
    <row r="1221" spans="18:19" x14ac:dyDescent="0.25">
      <c r="R1221" s="7" t="s">
        <v>3400</v>
      </c>
      <c r="S1221" s="5">
        <v>206</v>
      </c>
    </row>
    <row r="1222" spans="18:19" x14ac:dyDescent="0.25">
      <c r="R1222" s="7" t="s">
        <v>2414</v>
      </c>
      <c r="S1222" s="5">
        <v>203</v>
      </c>
    </row>
    <row r="1223" spans="18:19" x14ac:dyDescent="0.25">
      <c r="R1223" s="7" t="s">
        <v>3154</v>
      </c>
      <c r="S1223" s="5">
        <v>200</v>
      </c>
    </row>
    <row r="1224" spans="18:19" x14ac:dyDescent="0.25">
      <c r="R1224" s="7" t="s">
        <v>3088</v>
      </c>
      <c r="S1224" s="5">
        <v>197</v>
      </c>
    </row>
    <row r="1225" spans="18:19" x14ac:dyDescent="0.25">
      <c r="R1225" s="7" t="s">
        <v>3058</v>
      </c>
      <c r="S1225" s="5">
        <v>197</v>
      </c>
    </row>
    <row r="1226" spans="18:19" x14ac:dyDescent="0.25">
      <c r="R1226" s="7" t="s">
        <v>2795</v>
      </c>
      <c r="S1226" s="5">
        <v>195</v>
      </c>
    </row>
    <row r="1227" spans="18:19" x14ac:dyDescent="0.25">
      <c r="R1227" s="7" t="s">
        <v>3934</v>
      </c>
      <c r="S1227" s="5">
        <v>185</v>
      </c>
    </row>
    <row r="1228" spans="18:19" x14ac:dyDescent="0.25">
      <c r="R1228" s="7" t="s">
        <v>3835</v>
      </c>
      <c r="S1228" s="5">
        <v>185</v>
      </c>
    </row>
    <row r="1229" spans="18:19" x14ac:dyDescent="0.25">
      <c r="R1229" s="7" t="s">
        <v>3095</v>
      </c>
      <c r="S1229" s="5">
        <v>185</v>
      </c>
    </row>
    <row r="1230" spans="18:19" x14ac:dyDescent="0.25">
      <c r="R1230" s="7" t="s">
        <v>3138</v>
      </c>
      <c r="S1230" s="5">
        <v>184</v>
      </c>
    </row>
    <row r="1231" spans="18:19" x14ac:dyDescent="0.25">
      <c r="R1231" s="7" t="s">
        <v>2890</v>
      </c>
      <c r="S1231" s="5">
        <v>184</v>
      </c>
    </row>
    <row r="1232" spans="18:19" x14ac:dyDescent="0.25">
      <c r="R1232" s="7" t="s">
        <v>4094</v>
      </c>
      <c r="S1232" s="5">
        <v>178</v>
      </c>
    </row>
    <row r="1233" spans="18:19" x14ac:dyDescent="0.25">
      <c r="R1233" s="7" t="s">
        <v>3157</v>
      </c>
      <c r="S1233" s="5">
        <v>171</v>
      </c>
    </row>
    <row r="1234" spans="18:19" x14ac:dyDescent="0.25">
      <c r="R1234" s="7" t="s">
        <v>3958</v>
      </c>
      <c r="S1234" s="5">
        <v>170</v>
      </c>
    </row>
    <row r="1235" spans="18:19" x14ac:dyDescent="0.25">
      <c r="R1235" s="7" t="s">
        <v>4061</v>
      </c>
      <c r="S1235" s="5">
        <v>168</v>
      </c>
    </row>
    <row r="1236" spans="18:19" x14ac:dyDescent="0.25">
      <c r="R1236" s="7" t="s">
        <v>3945</v>
      </c>
      <c r="S1236" s="5">
        <v>166</v>
      </c>
    </row>
    <row r="1237" spans="18:19" x14ac:dyDescent="0.25">
      <c r="R1237" s="7" t="s">
        <v>3142</v>
      </c>
      <c r="S1237" s="5">
        <v>163</v>
      </c>
    </row>
    <row r="1238" spans="18:19" x14ac:dyDescent="0.25">
      <c r="R1238" s="7" t="s">
        <v>4100</v>
      </c>
      <c r="S1238" s="5">
        <v>159</v>
      </c>
    </row>
    <row r="1239" spans="18:19" x14ac:dyDescent="0.25">
      <c r="R1239" s="7" t="s">
        <v>3998</v>
      </c>
      <c r="S1239" s="5">
        <v>157</v>
      </c>
    </row>
    <row r="1240" spans="18:19" x14ac:dyDescent="0.25">
      <c r="R1240" s="7" t="s">
        <v>4076</v>
      </c>
      <c r="S1240" s="5">
        <v>156</v>
      </c>
    </row>
    <row r="1241" spans="18:19" x14ac:dyDescent="0.25">
      <c r="R1241" s="7" t="s">
        <v>3325</v>
      </c>
      <c r="S1241" s="5">
        <v>154</v>
      </c>
    </row>
    <row r="1242" spans="18:19" x14ac:dyDescent="0.25">
      <c r="R1242" s="7" t="s">
        <v>3276</v>
      </c>
      <c r="S1242" s="5">
        <v>154</v>
      </c>
    </row>
    <row r="1243" spans="18:19" x14ac:dyDescent="0.25">
      <c r="R1243" s="7" t="s">
        <v>3153</v>
      </c>
      <c r="S1243" s="5">
        <v>151</v>
      </c>
    </row>
    <row r="1244" spans="18:19" x14ac:dyDescent="0.25">
      <c r="R1244" s="7" t="s">
        <v>4012</v>
      </c>
      <c r="S1244" s="5">
        <v>144</v>
      </c>
    </row>
    <row r="1245" spans="18:19" x14ac:dyDescent="0.25">
      <c r="R1245" s="7" t="s">
        <v>4015</v>
      </c>
      <c r="S1245" s="5">
        <v>144</v>
      </c>
    </row>
    <row r="1246" spans="18:19" x14ac:dyDescent="0.25">
      <c r="R1246" s="7" t="s">
        <v>3152</v>
      </c>
      <c r="S1246" s="5">
        <v>143</v>
      </c>
    </row>
    <row r="1247" spans="18:19" x14ac:dyDescent="0.25">
      <c r="R1247" s="7" t="s">
        <v>3739</v>
      </c>
      <c r="S1247" s="5">
        <v>136</v>
      </c>
    </row>
    <row r="1248" spans="18:19" x14ac:dyDescent="0.25">
      <c r="R1248" s="7" t="s">
        <v>3165</v>
      </c>
      <c r="S1248" s="5">
        <v>136</v>
      </c>
    </row>
    <row r="1249" spans="18:19" x14ac:dyDescent="0.25">
      <c r="R1249" s="7" t="s">
        <v>4080</v>
      </c>
      <c r="S1249" s="5">
        <v>133</v>
      </c>
    </row>
    <row r="1250" spans="18:19" x14ac:dyDescent="0.25">
      <c r="R1250" s="7" t="s">
        <v>3828</v>
      </c>
      <c r="S1250" s="5">
        <v>132</v>
      </c>
    </row>
    <row r="1251" spans="18:19" x14ac:dyDescent="0.25">
      <c r="R1251" s="7" t="s">
        <v>2970</v>
      </c>
      <c r="S1251" s="5">
        <v>132</v>
      </c>
    </row>
    <row r="1252" spans="18:19" x14ac:dyDescent="0.25">
      <c r="R1252" s="7" t="s">
        <v>3147</v>
      </c>
      <c r="S1252" s="5">
        <v>129</v>
      </c>
    </row>
    <row r="1253" spans="18:19" x14ac:dyDescent="0.25">
      <c r="R1253" s="7" t="s">
        <v>2942</v>
      </c>
      <c r="S1253" s="5">
        <v>127</v>
      </c>
    </row>
    <row r="1254" spans="18:19" x14ac:dyDescent="0.25">
      <c r="R1254" s="7" t="s">
        <v>3344</v>
      </c>
      <c r="S1254" s="5">
        <v>125</v>
      </c>
    </row>
    <row r="1255" spans="18:19" x14ac:dyDescent="0.25">
      <c r="R1255" s="7" t="s">
        <v>2065</v>
      </c>
      <c r="S1255" s="5">
        <v>124</v>
      </c>
    </row>
    <row r="1256" spans="18:19" x14ac:dyDescent="0.25">
      <c r="R1256" s="7" t="s">
        <v>3951</v>
      </c>
      <c r="S1256" s="5">
        <v>124</v>
      </c>
    </row>
    <row r="1257" spans="18:19" x14ac:dyDescent="0.25">
      <c r="R1257" s="7" t="s">
        <v>3126</v>
      </c>
      <c r="S1257" s="5">
        <v>121</v>
      </c>
    </row>
    <row r="1258" spans="18:19" x14ac:dyDescent="0.25">
      <c r="R1258" s="7" t="s">
        <v>3337</v>
      </c>
      <c r="S1258" s="5">
        <v>119</v>
      </c>
    </row>
    <row r="1259" spans="18:19" x14ac:dyDescent="0.25">
      <c r="R1259" s="7" t="s">
        <v>1956</v>
      </c>
      <c r="S1259" s="5">
        <v>119</v>
      </c>
    </row>
    <row r="1260" spans="18:19" x14ac:dyDescent="0.25">
      <c r="R1260" s="7" t="s">
        <v>4106</v>
      </c>
      <c r="S1260" s="5">
        <v>113</v>
      </c>
    </row>
    <row r="1261" spans="18:19" x14ac:dyDescent="0.25">
      <c r="R1261" s="7" t="s">
        <v>3129</v>
      </c>
      <c r="S1261" s="5">
        <v>112</v>
      </c>
    </row>
    <row r="1262" spans="18:19" x14ac:dyDescent="0.25">
      <c r="R1262" s="7" t="s">
        <v>3771</v>
      </c>
      <c r="S1262" s="5">
        <v>111</v>
      </c>
    </row>
    <row r="1263" spans="18:19" x14ac:dyDescent="0.25">
      <c r="R1263" s="7" t="s">
        <v>3062</v>
      </c>
      <c r="S1263" s="5">
        <v>110</v>
      </c>
    </row>
    <row r="1264" spans="18:19" x14ac:dyDescent="0.25">
      <c r="R1264" s="7" t="s">
        <v>3948</v>
      </c>
      <c r="S1264" s="5">
        <v>109</v>
      </c>
    </row>
    <row r="1265" spans="18:19" x14ac:dyDescent="0.25">
      <c r="R1265" s="7" t="s">
        <v>3146</v>
      </c>
      <c r="S1265" s="5">
        <v>106</v>
      </c>
    </row>
    <row r="1266" spans="18:19" x14ac:dyDescent="0.25">
      <c r="R1266" s="7" t="s">
        <v>161</v>
      </c>
      <c r="S1266" s="5">
        <v>105</v>
      </c>
    </row>
    <row r="1267" spans="18:19" x14ac:dyDescent="0.25">
      <c r="R1267" s="7" t="s">
        <v>3329</v>
      </c>
      <c r="S1267" s="5">
        <v>104</v>
      </c>
    </row>
    <row r="1268" spans="18:19" x14ac:dyDescent="0.25">
      <c r="R1268" s="7" t="s">
        <v>3106</v>
      </c>
      <c r="S1268" s="5">
        <v>103</v>
      </c>
    </row>
    <row r="1269" spans="18:19" x14ac:dyDescent="0.25">
      <c r="R1269" s="7" t="s">
        <v>4062</v>
      </c>
      <c r="S1269" s="5">
        <v>101</v>
      </c>
    </row>
    <row r="1270" spans="18:19" x14ac:dyDescent="0.25">
      <c r="R1270" s="7" t="s">
        <v>3963</v>
      </c>
      <c r="S1270" s="5">
        <v>97</v>
      </c>
    </row>
    <row r="1271" spans="18:19" x14ac:dyDescent="0.25">
      <c r="R1271" s="7" t="s">
        <v>3839</v>
      </c>
      <c r="S1271" s="5">
        <v>97</v>
      </c>
    </row>
    <row r="1272" spans="18:19" x14ac:dyDescent="0.25">
      <c r="R1272" s="7" t="s">
        <v>3991</v>
      </c>
      <c r="S1272" s="5">
        <v>97</v>
      </c>
    </row>
    <row r="1273" spans="18:19" x14ac:dyDescent="0.25">
      <c r="R1273" s="7" t="s">
        <v>3792</v>
      </c>
      <c r="S1273" s="5">
        <v>95</v>
      </c>
    </row>
    <row r="1274" spans="18:19" x14ac:dyDescent="0.25">
      <c r="R1274" s="7" t="s">
        <v>3577</v>
      </c>
      <c r="S1274" s="5">
        <v>93</v>
      </c>
    </row>
    <row r="1275" spans="18:19" x14ac:dyDescent="0.25">
      <c r="R1275" s="7" t="s">
        <v>3979</v>
      </c>
      <c r="S1275" s="5">
        <v>91</v>
      </c>
    </row>
    <row r="1276" spans="18:19" x14ac:dyDescent="0.25">
      <c r="R1276" s="7" t="s">
        <v>3343</v>
      </c>
      <c r="S1276" s="5">
        <v>87</v>
      </c>
    </row>
    <row r="1277" spans="18:19" x14ac:dyDescent="0.25">
      <c r="R1277" s="7" t="s">
        <v>3143</v>
      </c>
      <c r="S1277" s="5">
        <v>87</v>
      </c>
    </row>
    <row r="1278" spans="18:19" x14ac:dyDescent="0.25">
      <c r="R1278" s="7" t="s">
        <v>3109</v>
      </c>
      <c r="S1278" s="5">
        <v>85</v>
      </c>
    </row>
    <row r="1279" spans="18:19" x14ac:dyDescent="0.25">
      <c r="R1279" s="7" t="s">
        <v>4078</v>
      </c>
      <c r="S1279" s="5">
        <v>82</v>
      </c>
    </row>
    <row r="1280" spans="18:19" x14ac:dyDescent="0.25">
      <c r="R1280" s="7" t="s">
        <v>2982</v>
      </c>
      <c r="S1280" s="5">
        <v>81</v>
      </c>
    </row>
    <row r="1281" spans="18:19" x14ac:dyDescent="0.25">
      <c r="R1281" s="7" t="s">
        <v>3888</v>
      </c>
      <c r="S1281" s="5">
        <v>79</v>
      </c>
    </row>
    <row r="1282" spans="18:19" x14ac:dyDescent="0.25">
      <c r="R1282" s="7" t="s">
        <v>2567</v>
      </c>
      <c r="S1282" s="5">
        <v>79</v>
      </c>
    </row>
    <row r="1283" spans="18:19" x14ac:dyDescent="0.25">
      <c r="R1283" s="7" t="s">
        <v>3680</v>
      </c>
      <c r="S1283" s="5">
        <v>75</v>
      </c>
    </row>
    <row r="1284" spans="18:19" x14ac:dyDescent="0.25">
      <c r="R1284" s="7" t="s">
        <v>3903</v>
      </c>
      <c r="S1284" s="5">
        <v>74</v>
      </c>
    </row>
    <row r="1285" spans="18:19" x14ac:dyDescent="0.25">
      <c r="R1285" s="7" t="s">
        <v>3647</v>
      </c>
      <c r="S1285" s="5">
        <v>74</v>
      </c>
    </row>
    <row r="1286" spans="18:19" x14ac:dyDescent="0.25">
      <c r="R1286" s="7" t="s">
        <v>3228</v>
      </c>
      <c r="S1286" s="5">
        <v>73</v>
      </c>
    </row>
    <row r="1287" spans="18:19" x14ac:dyDescent="0.25">
      <c r="R1287" s="7" t="s">
        <v>3762</v>
      </c>
      <c r="S1287" s="5">
        <v>70</v>
      </c>
    </row>
    <row r="1288" spans="18:19" x14ac:dyDescent="0.25">
      <c r="R1288" s="7" t="s">
        <v>4051</v>
      </c>
      <c r="S1288" s="5">
        <v>65</v>
      </c>
    </row>
    <row r="1289" spans="18:19" x14ac:dyDescent="0.25">
      <c r="R1289" s="7" t="s">
        <v>3053</v>
      </c>
      <c r="S1289" s="5">
        <v>64</v>
      </c>
    </row>
    <row r="1290" spans="18:19" x14ac:dyDescent="0.25">
      <c r="R1290" s="7" t="s">
        <v>4033</v>
      </c>
      <c r="S1290" s="5">
        <v>63</v>
      </c>
    </row>
    <row r="1291" spans="18:19" x14ac:dyDescent="0.25">
      <c r="R1291" s="7" t="s">
        <v>3931</v>
      </c>
      <c r="S1291" s="5">
        <v>63</v>
      </c>
    </row>
    <row r="1292" spans="18:19" x14ac:dyDescent="0.25">
      <c r="R1292" s="7" t="s">
        <v>3953</v>
      </c>
      <c r="S1292" s="5">
        <v>63</v>
      </c>
    </row>
    <row r="1293" spans="18:19" x14ac:dyDescent="0.25">
      <c r="R1293" s="7" t="s">
        <v>3042</v>
      </c>
      <c r="S1293" s="5">
        <v>61</v>
      </c>
    </row>
    <row r="1294" spans="18:19" x14ac:dyDescent="0.25">
      <c r="R1294" s="7" t="s">
        <v>3080</v>
      </c>
      <c r="S1294" s="5">
        <v>61</v>
      </c>
    </row>
    <row r="1295" spans="18:19" x14ac:dyDescent="0.25">
      <c r="R1295" s="7" t="s">
        <v>4018</v>
      </c>
      <c r="S1295" s="5">
        <v>57</v>
      </c>
    </row>
    <row r="1296" spans="18:19" x14ac:dyDescent="0.25">
      <c r="R1296" s="7" t="s">
        <v>3011</v>
      </c>
      <c r="S1296" s="5">
        <v>57</v>
      </c>
    </row>
    <row r="1297" spans="18:19" x14ac:dyDescent="0.25">
      <c r="R1297" s="7" t="s">
        <v>4053</v>
      </c>
      <c r="S1297" s="5">
        <v>55</v>
      </c>
    </row>
    <row r="1298" spans="18:19" x14ac:dyDescent="0.25">
      <c r="R1298" s="7" t="s">
        <v>3896</v>
      </c>
      <c r="S1298" s="5">
        <v>54</v>
      </c>
    </row>
    <row r="1299" spans="18:19" x14ac:dyDescent="0.25">
      <c r="R1299" s="7" t="s">
        <v>3883</v>
      </c>
      <c r="S1299" s="5">
        <v>53</v>
      </c>
    </row>
    <row r="1300" spans="18:19" x14ac:dyDescent="0.25">
      <c r="R1300" s="7" t="s">
        <v>3120</v>
      </c>
      <c r="S1300" s="5">
        <v>51</v>
      </c>
    </row>
    <row r="1301" spans="18:19" x14ac:dyDescent="0.25">
      <c r="R1301" s="7" t="s">
        <v>3857</v>
      </c>
      <c r="S1301" s="5">
        <v>49</v>
      </c>
    </row>
    <row r="1302" spans="18:19" x14ac:dyDescent="0.25">
      <c r="R1302" s="7" t="s">
        <v>3134</v>
      </c>
      <c r="S1302" s="5">
        <v>47</v>
      </c>
    </row>
    <row r="1303" spans="18:19" x14ac:dyDescent="0.25">
      <c r="R1303" s="7" t="s">
        <v>3867</v>
      </c>
      <c r="S1303" s="5">
        <v>43</v>
      </c>
    </row>
    <row r="1304" spans="18:19" x14ac:dyDescent="0.25">
      <c r="R1304" s="7" t="s">
        <v>569</v>
      </c>
      <c r="S1304" s="5">
        <v>41</v>
      </c>
    </row>
    <row r="1305" spans="18:19" x14ac:dyDescent="0.25">
      <c r="R1305" s="7" t="s">
        <v>4101</v>
      </c>
      <c r="S1305" s="5">
        <v>39</v>
      </c>
    </row>
    <row r="1306" spans="18:19" x14ac:dyDescent="0.25">
      <c r="R1306" s="7" t="s">
        <v>3345</v>
      </c>
      <c r="S1306" s="5">
        <v>38</v>
      </c>
    </row>
    <row r="1307" spans="18:19" x14ac:dyDescent="0.25">
      <c r="R1307" s="7" t="s">
        <v>2971</v>
      </c>
      <c r="S1307" s="5">
        <v>37</v>
      </c>
    </row>
    <row r="1308" spans="18:19" x14ac:dyDescent="0.25">
      <c r="R1308" s="7" t="s">
        <v>3293</v>
      </c>
      <c r="S1308" s="5">
        <v>37</v>
      </c>
    </row>
    <row r="1309" spans="18:19" x14ac:dyDescent="0.25">
      <c r="R1309" s="7" t="s">
        <v>3969</v>
      </c>
      <c r="S1309" s="5">
        <v>37</v>
      </c>
    </row>
    <row r="1310" spans="18:19" x14ac:dyDescent="0.25">
      <c r="R1310" s="7" t="s">
        <v>3890</v>
      </c>
      <c r="S1310" s="5">
        <v>29</v>
      </c>
    </row>
    <row r="1311" spans="18:19" x14ac:dyDescent="0.25">
      <c r="R1311" s="7" t="s">
        <v>3874</v>
      </c>
      <c r="S1311" s="5">
        <v>28</v>
      </c>
    </row>
    <row r="1312" spans="18:19" x14ac:dyDescent="0.25">
      <c r="R1312" s="7" t="s">
        <v>3057</v>
      </c>
      <c r="S1312" s="5">
        <v>27</v>
      </c>
    </row>
    <row r="1313" spans="18:19" x14ac:dyDescent="0.25">
      <c r="R1313" s="7" t="s">
        <v>3141</v>
      </c>
      <c r="S1313" s="5">
        <v>25</v>
      </c>
    </row>
    <row r="1314" spans="18:19" x14ac:dyDescent="0.25">
      <c r="R1314" s="7" t="s">
        <v>3905</v>
      </c>
      <c r="S1314" s="5">
        <v>25</v>
      </c>
    </row>
    <row r="1315" spans="18:19" x14ac:dyDescent="0.25">
      <c r="R1315" s="7" t="s">
        <v>3006</v>
      </c>
      <c r="S1315" s="5">
        <v>24</v>
      </c>
    </row>
    <row r="1316" spans="18:19" x14ac:dyDescent="0.25">
      <c r="R1316" s="7" t="s">
        <v>4011</v>
      </c>
      <c r="S1316" s="5">
        <v>24</v>
      </c>
    </row>
    <row r="1317" spans="18:19" x14ac:dyDescent="0.25">
      <c r="R1317" s="7" t="s">
        <v>4097</v>
      </c>
      <c r="S1317" s="5">
        <v>24</v>
      </c>
    </row>
    <row r="1318" spans="18:19" x14ac:dyDescent="0.25">
      <c r="R1318" s="7" t="s">
        <v>3118</v>
      </c>
      <c r="S1318" s="5">
        <v>23</v>
      </c>
    </row>
    <row r="1319" spans="18:19" x14ac:dyDescent="0.25">
      <c r="R1319" s="7" t="s">
        <v>3515</v>
      </c>
      <c r="S1319" s="5">
        <v>23</v>
      </c>
    </row>
    <row r="1320" spans="18:19" x14ac:dyDescent="0.25">
      <c r="R1320" s="7" t="s">
        <v>3596</v>
      </c>
      <c r="S1320" s="5">
        <v>21</v>
      </c>
    </row>
    <row r="1321" spans="18:19" x14ac:dyDescent="0.25">
      <c r="R1321" s="7" t="s">
        <v>3838</v>
      </c>
      <c r="S1321" s="5">
        <v>19</v>
      </c>
    </row>
    <row r="1322" spans="18:19" x14ac:dyDescent="0.25">
      <c r="R1322" s="7" t="s">
        <v>4088</v>
      </c>
      <c r="S1322" s="5">
        <v>17</v>
      </c>
    </row>
    <row r="1323" spans="18:19" x14ac:dyDescent="0.25">
      <c r="R1323" s="7" t="s">
        <v>3954</v>
      </c>
      <c r="S1323" s="5">
        <v>15</v>
      </c>
    </row>
    <row r="1324" spans="18:19" x14ac:dyDescent="0.25">
      <c r="R1324" s="7" t="s">
        <v>3367</v>
      </c>
      <c r="S1324" s="5">
        <v>14</v>
      </c>
    </row>
    <row r="1325" spans="18:19" x14ac:dyDescent="0.25">
      <c r="R1325" s="7" t="s">
        <v>3911</v>
      </c>
      <c r="S1325" s="5">
        <v>13</v>
      </c>
    </row>
    <row r="1326" spans="18:19" x14ac:dyDescent="0.25">
      <c r="R1326" s="7" t="s">
        <v>3814</v>
      </c>
      <c r="S1326" s="5">
        <v>12</v>
      </c>
    </row>
    <row r="1327" spans="18:19" x14ac:dyDescent="0.25">
      <c r="R1327" s="7" t="s">
        <v>3004</v>
      </c>
      <c r="S1327" s="5">
        <v>12</v>
      </c>
    </row>
    <row r="1328" spans="18:19" x14ac:dyDescent="0.25">
      <c r="R1328" s="7" t="s">
        <v>3833</v>
      </c>
      <c r="S1328" s="5">
        <v>11</v>
      </c>
    </row>
    <row r="1329" spans="18:19" x14ac:dyDescent="0.25">
      <c r="R1329" s="7" t="s">
        <v>3955</v>
      </c>
      <c r="S1329" s="5">
        <v>9</v>
      </c>
    </row>
    <row r="1330" spans="18:19" x14ac:dyDescent="0.25">
      <c r="R1330" s="7" t="s">
        <v>4029</v>
      </c>
      <c r="S1330" s="5">
        <v>8</v>
      </c>
    </row>
    <row r="1331" spans="18:19" x14ac:dyDescent="0.25">
      <c r="R1331" s="7" t="s">
        <v>3139</v>
      </c>
      <c r="S1331" s="5">
        <v>7</v>
      </c>
    </row>
    <row r="1332" spans="18:19" x14ac:dyDescent="0.25">
      <c r="R1332" s="7" t="s">
        <v>2292</v>
      </c>
      <c r="S1332" s="5">
        <v>7</v>
      </c>
    </row>
    <row r="1333" spans="18:19" x14ac:dyDescent="0.25">
      <c r="R1333" s="7" t="s">
        <v>3800</v>
      </c>
      <c r="S1333" s="5">
        <v>6</v>
      </c>
    </row>
    <row r="1334" spans="18:19" x14ac:dyDescent="0.25">
      <c r="R1334" s="7" t="s">
        <v>3022</v>
      </c>
      <c r="S1334" s="5">
        <v>5</v>
      </c>
    </row>
    <row r="1335" spans="18:19" x14ac:dyDescent="0.25">
      <c r="R1335" s="7" t="s">
        <v>4040</v>
      </c>
      <c r="S1335" s="5">
        <v>4</v>
      </c>
    </row>
    <row r="1336" spans="18:19" x14ac:dyDescent="0.25">
      <c r="R1336" s="7" t="s">
        <v>4001</v>
      </c>
      <c r="S1336" s="5">
        <v>4</v>
      </c>
    </row>
    <row r="1337" spans="18:19" x14ac:dyDescent="0.25">
      <c r="R1337" s="7" t="s">
        <v>3753</v>
      </c>
      <c r="S1337" s="5">
        <v>4</v>
      </c>
    </row>
    <row r="1338" spans="18:19" x14ac:dyDescent="0.25">
      <c r="R1338" s="7" t="s">
        <v>3970</v>
      </c>
      <c r="S1338" s="5">
        <v>2</v>
      </c>
    </row>
    <row r="1339" spans="18:19" x14ac:dyDescent="0.25">
      <c r="R1339" s="7" t="s">
        <v>4109</v>
      </c>
      <c r="S1339" s="5">
        <v>2</v>
      </c>
    </row>
    <row r="1340" spans="18:19" x14ac:dyDescent="0.25">
      <c r="R1340" s="7" t="s">
        <v>4119</v>
      </c>
      <c r="S1340" s="5">
        <v>25811341</v>
      </c>
    </row>
    <row r="1342" spans="18:19" x14ac:dyDescent="0.25">
      <c r="R1342" s="7" t="s">
        <v>4128</v>
      </c>
    </row>
  </sheetData>
  <conditionalFormatting sqref="F5:F216">
    <cfRule type="dataBar" priority="4">
      <dataBar>
        <cfvo type="min"/>
        <cfvo type="max"/>
        <color rgb="FFFFB628"/>
      </dataBar>
      <extLst>
        <ext xmlns:x14="http://schemas.microsoft.com/office/spreadsheetml/2009/9/main" uri="{B025F937-C7B1-47D3-B67F-A62EFF666E3E}">
          <x14:id>{810EE419-FFE0-46E5-BA19-D853D958EC80}</x14:id>
        </ext>
      </extLst>
    </cfRule>
  </conditionalFormatting>
  <conditionalFormatting sqref="J5:J215">
    <cfRule type="dataBar" priority="3">
      <dataBar>
        <cfvo type="min"/>
        <cfvo type="max"/>
        <color rgb="FFFFB628"/>
      </dataBar>
      <extLst>
        <ext xmlns:x14="http://schemas.microsoft.com/office/spreadsheetml/2009/9/main" uri="{B025F937-C7B1-47D3-B67F-A62EFF666E3E}">
          <x14:id>{97963B8C-A83C-4228-BE7D-2DD093D904D8}</x14:id>
        </ext>
      </extLst>
    </cfRule>
  </conditionalFormatting>
  <conditionalFormatting sqref="J220">
    <cfRule type="dataBar" priority="1">
      <dataBar>
        <cfvo type="min"/>
        <cfvo type="max"/>
        <color rgb="FFFFB628"/>
      </dataBar>
      <extLst>
        <ext xmlns:x14="http://schemas.microsoft.com/office/spreadsheetml/2009/9/main" uri="{B025F937-C7B1-47D3-B67F-A62EFF666E3E}">
          <x14:id>{B70C0782-81D0-4E1C-A771-1EC78C0D638F}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10EE419-FFE0-46E5-BA19-D853D958EC80}">
            <x14:dataBar minLength="0" maxLength="100" gradient="0">
              <x14:cfvo type="autoMin"/>
              <x14:cfvo type="autoMax"/>
              <x14:negativeFillColor rgb="FFFF0000"/>
              <x14:axisColor rgb="FF000000"/>
            </x14:dataBar>
          </x14:cfRule>
          <xm:sqref>F5:F216</xm:sqref>
        </x14:conditionalFormatting>
        <x14:conditionalFormatting xmlns:xm="http://schemas.microsoft.com/office/excel/2006/main">
          <x14:cfRule type="dataBar" id="{97963B8C-A83C-4228-BE7D-2DD093D904D8}">
            <x14:dataBar minLength="0" maxLength="100" border="1" negativeBarBorderColorSameAsPositive="0">
              <x14:cfvo type="autoMin"/>
              <x14:cfvo type="autoMax"/>
              <x14:borderColor rgb="FFFFB628"/>
              <x14:negativeFillColor rgb="FFFF0000"/>
              <x14:negativeBorderColor rgb="FFFF0000"/>
              <x14:axisColor rgb="FF000000"/>
            </x14:dataBar>
          </x14:cfRule>
          <xm:sqref>J5:J215</xm:sqref>
        </x14:conditionalFormatting>
        <x14:conditionalFormatting xmlns:xm="http://schemas.microsoft.com/office/excel/2006/main">
          <x14:cfRule type="dataBar" id="{B70C0782-81D0-4E1C-A771-1EC78C0D638F}">
            <x14:dataBar minLength="0" maxLength="100" border="1" negativeBarBorderColorSameAsPositive="0">
              <x14:cfvo type="autoMin"/>
              <x14:cfvo type="autoMax"/>
              <x14:borderColor rgb="FFFFB628"/>
              <x14:negativeFillColor rgb="FFFF0000"/>
              <x14:negativeBorderColor rgb="FFFF0000"/>
              <x14:axisColor rgb="FF000000"/>
            </x14:dataBar>
          </x14:cfRule>
          <xm:sqref>J220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N1401"/>
  <sheetViews>
    <sheetView tabSelected="1" topLeftCell="D1386" zoomScale="95" zoomScaleNormal="95" workbookViewId="0">
      <selection activeCell="G1402" sqref="G1402"/>
    </sheetView>
  </sheetViews>
  <sheetFormatPr defaultColWidth="11.5" defaultRowHeight="15.75" x14ac:dyDescent="0.25"/>
  <cols>
    <col min="1" max="1" width="16" style="2" customWidth="1"/>
    <col min="2" max="2" width="255.625" style="2" customWidth="1"/>
    <col min="3" max="3" width="119.25" style="2" bestFit="1" customWidth="1"/>
    <col min="4" max="5" width="23" style="3" customWidth="1"/>
    <col min="6" max="6" width="17.25" style="3" customWidth="1"/>
    <col min="7" max="7" width="23.75" style="3" customWidth="1"/>
    <col min="8" max="8" width="25.25" style="3" customWidth="1"/>
    <col min="9" max="9" width="25.25" style="9" customWidth="1"/>
    <col min="10" max="10" width="27" style="1" customWidth="1"/>
    <col min="11" max="11" width="10" style="4" customWidth="1"/>
    <col min="12" max="13" width="17.75" style="5" customWidth="1"/>
    <col min="14" max="14" width="255.625" style="2" bestFit="1" customWidth="1"/>
  </cols>
  <sheetData>
    <row r="1" spans="1:14" x14ac:dyDescent="0.25">
      <c r="A1" s="2" t="s">
        <v>0</v>
      </c>
      <c r="B1" s="2" t="s">
        <v>2863</v>
      </c>
      <c r="C1" s="2" t="s">
        <v>1</v>
      </c>
      <c r="D1" s="3" t="s">
        <v>2</v>
      </c>
      <c r="E1" s="3" t="s">
        <v>4136</v>
      </c>
      <c r="F1" s="3" t="s">
        <v>3</v>
      </c>
      <c r="G1" s="3" t="s">
        <v>4116</v>
      </c>
      <c r="H1" s="3" t="s">
        <v>4117</v>
      </c>
      <c r="I1" s="9" t="s">
        <v>4130</v>
      </c>
      <c r="J1" s="1" t="s">
        <v>4</v>
      </c>
      <c r="K1" s="4" t="s">
        <v>5</v>
      </c>
      <c r="L1" s="5" t="s">
        <v>6</v>
      </c>
      <c r="M1" s="5" t="s">
        <v>4129</v>
      </c>
      <c r="N1" s="2" t="s">
        <v>7</v>
      </c>
    </row>
    <row r="2" spans="1:14" x14ac:dyDescent="0.25">
      <c r="A2" s="2" t="s">
        <v>8</v>
      </c>
      <c r="B2" s="2" t="s">
        <v>2864</v>
      </c>
      <c r="C2" s="2" t="s">
        <v>9</v>
      </c>
      <c r="D2" s="3">
        <v>399</v>
      </c>
      <c r="E2" s="3" t="str">
        <f>VLOOKUP(Table2[[#This Row],[discounted_price]],$D$1399:$E$1401,2,TRUE)</f>
        <v>&gt;500</v>
      </c>
      <c r="F2" s="3">
        <v>1099</v>
      </c>
      <c r="G2" s="3">
        <f t="shared" ref="G2:G65" si="0">F2-D2</f>
        <v>700</v>
      </c>
      <c r="H2" s="3">
        <f>G2/F2*100</f>
        <v>63.694267515923563</v>
      </c>
      <c r="I2" s="2" t="str">
        <f>IF(Table2[[#This Row],[discount_percentage]]&gt;=50%,"Yes","No")</f>
        <v>Yes</v>
      </c>
      <c r="J2" s="1">
        <v>0.64</v>
      </c>
      <c r="K2" s="4">
        <v>4.2</v>
      </c>
      <c r="L2" s="5">
        <v>24269</v>
      </c>
      <c r="M2" s="3">
        <f>(Table2[[#This Row],[actual_price]]*Table2[[#This Row],[rating_count]])</f>
        <v>26671631</v>
      </c>
      <c r="N2" s="2" t="s">
        <v>10</v>
      </c>
    </row>
    <row r="3" spans="1:14" x14ac:dyDescent="0.25">
      <c r="A3" s="2" t="s">
        <v>11</v>
      </c>
      <c r="B3" s="2" t="s">
        <v>2865</v>
      </c>
      <c r="C3" s="2" t="s">
        <v>9</v>
      </c>
      <c r="D3" s="3">
        <v>199</v>
      </c>
      <c r="E3" s="3" t="str">
        <f>VLOOKUP(Table2[[#This Row],[discounted_price]],$D$1399:$E$1401,2,TRUE)</f>
        <v>&lt;200</v>
      </c>
      <c r="F3" s="3">
        <v>349</v>
      </c>
      <c r="G3" s="3">
        <f t="shared" si="0"/>
        <v>150</v>
      </c>
      <c r="H3" s="3">
        <f t="shared" ref="H3:H66" si="1">G3/F3*100</f>
        <v>42.97994269340974</v>
      </c>
      <c r="I3" s="2" t="str">
        <f>IF(Table2[[#This Row],[discount_percentage]]&gt;=50%,"Yes","No")</f>
        <v>No</v>
      </c>
      <c r="J3" s="1">
        <v>0.43</v>
      </c>
      <c r="K3" s="4">
        <v>4</v>
      </c>
      <c r="L3" s="5">
        <v>43994</v>
      </c>
      <c r="M3" s="3">
        <f>(Table2[[#This Row],[actual_price]]*Table2[[#This Row],[rating_count]])</f>
        <v>15353906</v>
      </c>
      <c r="N3" s="2" t="s">
        <v>12</v>
      </c>
    </row>
    <row r="4" spans="1:14" x14ac:dyDescent="0.25">
      <c r="A4" s="2" t="s">
        <v>13</v>
      </c>
      <c r="B4" s="2" t="s">
        <v>2866</v>
      </c>
      <c r="C4" s="2" t="s">
        <v>9</v>
      </c>
      <c r="D4" s="3">
        <v>199</v>
      </c>
      <c r="E4" s="3" t="str">
        <f>VLOOKUP(Table2[[#This Row],[discounted_price]],$D$1399:$E$1401,2,TRUE)</f>
        <v>&lt;200</v>
      </c>
      <c r="F4" s="3">
        <v>1899</v>
      </c>
      <c r="G4" s="3">
        <f t="shared" si="0"/>
        <v>1700</v>
      </c>
      <c r="H4" s="3">
        <f t="shared" si="1"/>
        <v>89.520800421274359</v>
      </c>
      <c r="I4" s="2" t="str">
        <f>IF(Table2[[#This Row],[discount_percentage]]&gt;=50%,"Yes","No")</f>
        <v>Yes</v>
      </c>
      <c r="J4" s="1">
        <v>0.9</v>
      </c>
      <c r="K4" s="4">
        <v>3.9</v>
      </c>
      <c r="L4" s="5">
        <v>7928</v>
      </c>
      <c r="M4" s="3">
        <f>(Table2[[#This Row],[actual_price]]*Table2[[#This Row],[rating_count]])</f>
        <v>15055272</v>
      </c>
      <c r="N4" s="2" t="s">
        <v>14</v>
      </c>
    </row>
    <row r="5" spans="1:14" x14ac:dyDescent="0.25">
      <c r="A5" s="2" t="s">
        <v>15</v>
      </c>
      <c r="B5" s="2" t="s">
        <v>2867</v>
      </c>
      <c r="C5" s="2" t="s">
        <v>9</v>
      </c>
      <c r="D5" s="3">
        <v>329</v>
      </c>
      <c r="E5" s="3" t="str">
        <f>VLOOKUP(Table2[[#This Row],[discounted_price]],$D$1399:$E$1401,2,TRUE)</f>
        <v>&gt;500</v>
      </c>
      <c r="F5" s="3">
        <v>699</v>
      </c>
      <c r="G5" s="3">
        <f t="shared" si="0"/>
        <v>370</v>
      </c>
      <c r="H5" s="3">
        <f t="shared" si="1"/>
        <v>52.932761087267522</v>
      </c>
      <c r="I5" s="2" t="str">
        <f>IF(Table2[[#This Row],[discount_percentage]]&gt;=50%,"Yes","No")</f>
        <v>Yes</v>
      </c>
      <c r="J5" s="1">
        <v>0.53</v>
      </c>
      <c r="K5" s="4">
        <v>4.2</v>
      </c>
      <c r="L5" s="5">
        <v>94363</v>
      </c>
      <c r="M5" s="3">
        <f>(Table2[[#This Row],[actual_price]]*Table2[[#This Row],[rating_count]])</f>
        <v>65959737</v>
      </c>
      <c r="N5" s="2" t="s">
        <v>16</v>
      </c>
    </row>
    <row r="6" spans="1:14" x14ac:dyDescent="0.25">
      <c r="A6" s="2" t="s">
        <v>17</v>
      </c>
      <c r="B6" s="2" t="s">
        <v>2868</v>
      </c>
      <c r="C6" s="2" t="s">
        <v>9</v>
      </c>
      <c r="D6" s="3">
        <v>154</v>
      </c>
      <c r="E6" s="3" t="str">
        <f>VLOOKUP(Table2[[#This Row],[discounted_price]],$D$1399:$E$1401,2,TRUE)</f>
        <v>&lt;200</v>
      </c>
      <c r="F6" s="3">
        <v>399</v>
      </c>
      <c r="G6" s="3">
        <f t="shared" si="0"/>
        <v>245</v>
      </c>
      <c r="H6" s="3">
        <f t="shared" si="1"/>
        <v>61.403508771929829</v>
      </c>
      <c r="I6" s="2" t="str">
        <f>IF(Table2[[#This Row],[discount_percentage]]&gt;=50%,"Yes","No")</f>
        <v>Yes</v>
      </c>
      <c r="J6" s="1">
        <v>0.61</v>
      </c>
      <c r="K6" s="4">
        <v>4.2</v>
      </c>
      <c r="L6" s="5">
        <v>16905</v>
      </c>
      <c r="M6" s="3">
        <f>(Table2[[#This Row],[actual_price]]*Table2[[#This Row],[rating_count]])</f>
        <v>6745095</v>
      </c>
      <c r="N6" s="2" t="s">
        <v>2819</v>
      </c>
    </row>
    <row r="7" spans="1:14" x14ac:dyDescent="0.25">
      <c r="A7" s="2" t="s">
        <v>18</v>
      </c>
      <c r="B7" s="2" t="s">
        <v>2869</v>
      </c>
      <c r="C7" s="2" t="s">
        <v>9</v>
      </c>
      <c r="D7" s="3">
        <v>149</v>
      </c>
      <c r="E7" s="3" t="str">
        <f>VLOOKUP(Table2[[#This Row],[discounted_price]],$D$1399:$E$1401,2,TRUE)</f>
        <v>&lt;200</v>
      </c>
      <c r="F7" s="3">
        <v>1000</v>
      </c>
      <c r="G7" s="3">
        <f t="shared" si="0"/>
        <v>851</v>
      </c>
      <c r="H7" s="3">
        <f t="shared" si="1"/>
        <v>85.1</v>
      </c>
      <c r="I7" s="2" t="str">
        <f>IF(Table2[[#This Row],[discount_percentage]]&gt;=50%,"Yes","No")</f>
        <v>Yes</v>
      </c>
      <c r="J7" s="1">
        <v>0.85</v>
      </c>
      <c r="K7" s="4">
        <v>3.9</v>
      </c>
      <c r="L7" s="5">
        <v>24871</v>
      </c>
      <c r="M7" s="3">
        <f>(Table2[[#This Row],[actual_price]]*Table2[[#This Row],[rating_count]])</f>
        <v>24871000</v>
      </c>
      <c r="N7" s="2" t="s">
        <v>19</v>
      </c>
    </row>
    <row r="8" spans="1:14" x14ac:dyDescent="0.25">
      <c r="A8" s="2" t="s">
        <v>20</v>
      </c>
      <c r="B8" s="2" t="s">
        <v>2870</v>
      </c>
      <c r="C8" s="2" t="s">
        <v>9</v>
      </c>
      <c r="D8" s="3">
        <v>176.63</v>
      </c>
      <c r="E8" s="3" t="str">
        <f>VLOOKUP(Table2[[#This Row],[discounted_price]],$D$1399:$E$1401,2,TRUE)</f>
        <v>&lt;200</v>
      </c>
      <c r="F8" s="3">
        <v>499</v>
      </c>
      <c r="G8" s="3">
        <f t="shared" si="0"/>
        <v>322.37</v>
      </c>
      <c r="H8" s="3">
        <f t="shared" si="1"/>
        <v>64.603206412825656</v>
      </c>
      <c r="I8" s="2" t="str">
        <f>IF(Table2[[#This Row],[discount_percentage]]&gt;=50%,"Yes","No")</f>
        <v>Yes</v>
      </c>
      <c r="J8" s="1">
        <v>0.65</v>
      </c>
      <c r="K8" s="4">
        <v>4.0999999999999996</v>
      </c>
      <c r="L8" s="5">
        <v>15188</v>
      </c>
      <c r="M8" s="3">
        <f>(Table2[[#This Row],[actual_price]]*Table2[[#This Row],[rating_count]])</f>
        <v>7578812</v>
      </c>
      <c r="N8" s="2" t="s">
        <v>21</v>
      </c>
    </row>
    <row r="9" spans="1:14" x14ac:dyDescent="0.25">
      <c r="A9" s="2" t="s">
        <v>22</v>
      </c>
      <c r="B9" s="2" t="s">
        <v>2871</v>
      </c>
      <c r="C9" s="2" t="s">
        <v>9</v>
      </c>
      <c r="D9" s="3">
        <v>229</v>
      </c>
      <c r="E9" s="3" t="str">
        <f>VLOOKUP(Table2[[#This Row],[discounted_price]],$D$1399:$E$1401,2,TRUE)</f>
        <v>&lt;200</v>
      </c>
      <c r="F9" s="3">
        <v>299</v>
      </c>
      <c r="G9" s="3">
        <f t="shared" si="0"/>
        <v>70</v>
      </c>
      <c r="H9" s="3">
        <f t="shared" si="1"/>
        <v>23.411371237458194</v>
      </c>
      <c r="I9" s="2" t="str">
        <f>IF(Table2[[#This Row],[discount_percentage]]&gt;=50%,"Yes","No")</f>
        <v>No</v>
      </c>
      <c r="J9" s="1">
        <v>0.23</v>
      </c>
      <c r="K9" s="4">
        <v>4.3</v>
      </c>
      <c r="L9" s="5">
        <v>30411</v>
      </c>
      <c r="M9" s="3">
        <f>(Table2[[#This Row],[actual_price]]*Table2[[#This Row],[rating_count]])</f>
        <v>9092889</v>
      </c>
      <c r="N9" s="2" t="s">
        <v>23</v>
      </c>
    </row>
    <row r="10" spans="1:14" x14ac:dyDescent="0.25">
      <c r="A10" s="2" t="s">
        <v>24</v>
      </c>
      <c r="B10" s="2" t="s">
        <v>2872</v>
      </c>
      <c r="C10" s="2" t="s">
        <v>25</v>
      </c>
      <c r="D10" s="3">
        <v>499</v>
      </c>
      <c r="E10" s="3" t="str">
        <f>VLOOKUP(Table2[[#This Row],[discounted_price]],$D$1399:$E$1401,2,TRUE)</f>
        <v>&gt;500</v>
      </c>
      <c r="F10" s="3">
        <v>999</v>
      </c>
      <c r="G10" s="3">
        <f t="shared" si="0"/>
        <v>500</v>
      </c>
      <c r="H10" s="3">
        <f t="shared" si="1"/>
        <v>50.050050050050054</v>
      </c>
      <c r="I10" s="2" t="str">
        <f>IF(Table2[[#This Row],[discount_percentage]]&gt;=50%,"Yes","No")</f>
        <v>Yes</v>
      </c>
      <c r="J10" s="1">
        <v>0.5</v>
      </c>
      <c r="K10" s="4">
        <v>4.2</v>
      </c>
      <c r="L10" s="5">
        <v>179691</v>
      </c>
      <c r="M10" s="3">
        <f>(Table2[[#This Row],[actual_price]]*Table2[[#This Row],[rating_count]])</f>
        <v>179511309</v>
      </c>
      <c r="N10" s="2" t="s">
        <v>26</v>
      </c>
    </row>
    <row r="11" spans="1:14" x14ac:dyDescent="0.25">
      <c r="A11" s="2" t="s">
        <v>27</v>
      </c>
      <c r="B11" s="2" t="s">
        <v>2873</v>
      </c>
      <c r="C11" s="2" t="s">
        <v>9</v>
      </c>
      <c r="D11" s="3">
        <v>199</v>
      </c>
      <c r="E11" s="3" t="str">
        <f>VLOOKUP(Table2[[#This Row],[discounted_price]],$D$1399:$E$1401,2,TRUE)</f>
        <v>&lt;200</v>
      </c>
      <c r="F11" s="3">
        <v>299</v>
      </c>
      <c r="G11" s="3">
        <f t="shared" si="0"/>
        <v>100</v>
      </c>
      <c r="H11" s="3">
        <f t="shared" si="1"/>
        <v>33.444816053511708</v>
      </c>
      <c r="I11" s="2" t="str">
        <f>IF(Table2[[#This Row],[discount_percentage]]&gt;=50%,"Yes","No")</f>
        <v>No</v>
      </c>
      <c r="J11" s="1">
        <v>0.33</v>
      </c>
      <c r="K11" s="4">
        <v>4</v>
      </c>
      <c r="L11" s="5">
        <v>43994</v>
      </c>
      <c r="M11" s="3">
        <f>(Table2[[#This Row],[actual_price]]*Table2[[#This Row],[rating_count]])</f>
        <v>13154206</v>
      </c>
      <c r="N11" s="2" t="s">
        <v>12</v>
      </c>
    </row>
    <row r="12" spans="1:14" x14ac:dyDescent="0.25">
      <c r="A12" s="2" t="s">
        <v>28</v>
      </c>
      <c r="B12" s="2" t="s">
        <v>2874</v>
      </c>
      <c r="C12" s="2" t="s">
        <v>9</v>
      </c>
      <c r="D12" s="3">
        <v>154</v>
      </c>
      <c r="E12" s="3" t="str">
        <f>VLOOKUP(Table2[[#This Row],[discounted_price]],$D$1399:$E$1401,2,TRUE)</f>
        <v>&lt;200</v>
      </c>
      <c r="F12" s="3">
        <v>339</v>
      </c>
      <c r="G12" s="3">
        <f t="shared" si="0"/>
        <v>185</v>
      </c>
      <c r="H12" s="3">
        <f t="shared" si="1"/>
        <v>54.572271386430685</v>
      </c>
      <c r="I12" s="2" t="str">
        <f>IF(Table2[[#This Row],[discount_percentage]]&gt;=50%,"Yes","No")</f>
        <v>Yes</v>
      </c>
      <c r="J12" s="1">
        <v>0.55000000000000004</v>
      </c>
      <c r="K12" s="4">
        <v>4.3</v>
      </c>
      <c r="L12" s="5">
        <v>13391</v>
      </c>
      <c r="M12" s="3">
        <f>(Table2[[#This Row],[actual_price]]*Table2[[#This Row],[rating_count]])</f>
        <v>4539549</v>
      </c>
      <c r="N12" s="2" t="s">
        <v>29</v>
      </c>
    </row>
    <row r="13" spans="1:14" x14ac:dyDescent="0.25">
      <c r="A13" s="2" t="s">
        <v>30</v>
      </c>
      <c r="B13" s="2" t="s">
        <v>2875</v>
      </c>
      <c r="C13" s="2" t="s">
        <v>9</v>
      </c>
      <c r="D13" s="3">
        <v>299</v>
      </c>
      <c r="E13" s="3" t="str">
        <f>VLOOKUP(Table2[[#This Row],[discounted_price]],$D$1399:$E$1401,2,TRUE)</f>
        <v>&lt;200</v>
      </c>
      <c r="F13" s="3">
        <v>799</v>
      </c>
      <c r="G13" s="3">
        <f t="shared" si="0"/>
        <v>500</v>
      </c>
      <c r="H13" s="3">
        <f t="shared" si="1"/>
        <v>62.578222778473091</v>
      </c>
      <c r="I13" s="2" t="str">
        <f>IF(Table2[[#This Row],[discount_percentage]]&gt;=50%,"Yes","No")</f>
        <v>Yes</v>
      </c>
      <c r="J13" s="1">
        <v>0.63</v>
      </c>
      <c r="K13" s="4">
        <v>4.2</v>
      </c>
      <c r="L13" s="5">
        <v>94363</v>
      </c>
      <c r="M13" s="3">
        <f>(Table2[[#This Row],[actual_price]]*Table2[[#This Row],[rating_count]])</f>
        <v>75396037</v>
      </c>
      <c r="N13" s="2" t="s">
        <v>16</v>
      </c>
    </row>
    <row r="14" spans="1:14" x14ac:dyDescent="0.25">
      <c r="A14" s="2" t="s">
        <v>31</v>
      </c>
      <c r="B14" s="2" t="s">
        <v>2876</v>
      </c>
      <c r="C14" s="2" t="s">
        <v>32</v>
      </c>
      <c r="D14" s="3">
        <v>219</v>
      </c>
      <c r="E14" s="3" t="str">
        <f>VLOOKUP(Table2[[#This Row],[discounted_price]],$D$1399:$E$1401,2,TRUE)</f>
        <v>&lt;200</v>
      </c>
      <c r="F14" s="3">
        <v>700</v>
      </c>
      <c r="G14" s="3">
        <f t="shared" si="0"/>
        <v>481</v>
      </c>
      <c r="H14" s="3">
        <f t="shared" si="1"/>
        <v>68.714285714285722</v>
      </c>
      <c r="I14" s="2" t="str">
        <f>IF(Table2[[#This Row],[discount_percentage]]&gt;=50%,"Yes","No")</f>
        <v>Yes</v>
      </c>
      <c r="J14" s="1">
        <v>0.69</v>
      </c>
      <c r="K14" s="4">
        <v>4.4000000000000004</v>
      </c>
      <c r="L14" s="5">
        <v>426973</v>
      </c>
      <c r="M14" s="3">
        <f>(Table2[[#This Row],[actual_price]]*Table2[[#This Row],[rating_count]])</f>
        <v>298881100</v>
      </c>
      <c r="N14" s="2" t="s">
        <v>33</v>
      </c>
    </row>
    <row r="15" spans="1:14" x14ac:dyDescent="0.25">
      <c r="A15" s="2" t="s">
        <v>34</v>
      </c>
      <c r="B15" s="2" t="s">
        <v>2877</v>
      </c>
      <c r="C15" s="2" t="s">
        <v>9</v>
      </c>
      <c r="D15" s="3">
        <v>350</v>
      </c>
      <c r="E15" s="3" t="str">
        <f>VLOOKUP(Table2[[#This Row],[discounted_price]],$D$1399:$E$1401,2,TRUE)</f>
        <v>&gt;500</v>
      </c>
      <c r="F15" s="3">
        <v>899</v>
      </c>
      <c r="G15" s="3">
        <f t="shared" si="0"/>
        <v>549</v>
      </c>
      <c r="H15" s="3">
        <f t="shared" si="1"/>
        <v>61.067853170189103</v>
      </c>
      <c r="I15" s="2" t="str">
        <f>IF(Table2[[#This Row],[discount_percentage]]&gt;=50%,"Yes","No")</f>
        <v>Yes</v>
      </c>
      <c r="J15" s="1">
        <v>0.61</v>
      </c>
      <c r="K15" s="4">
        <v>4.2</v>
      </c>
      <c r="L15" s="5">
        <v>2262</v>
      </c>
      <c r="M15" s="3">
        <f>(Table2[[#This Row],[actual_price]]*Table2[[#This Row],[rating_count]])</f>
        <v>2033538</v>
      </c>
      <c r="N15" s="2" t="s">
        <v>35</v>
      </c>
    </row>
    <row r="16" spans="1:14" x14ac:dyDescent="0.25">
      <c r="A16" s="2" t="s">
        <v>36</v>
      </c>
      <c r="B16" s="2" t="s">
        <v>2878</v>
      </c>
      <c r="C16" s="2" t="s">
        <v>9</v>
      </c>
      <c r="D16" s="3">
        <v>159</v>
      </c>
      <c r="E16" s="3" t="str">
        <f>VLOOKUP(Table2[[#This Row],[discounted_price]],$D$1399:$E$1401,2,TRUE)</f>
        <v>&lt;200</v>
      </c>
      <c r="F16" s="3">
        <v>399</v>
      </c>
      <c r="G16" s="3">
        <f t="shared" si="0"/>
        <v>240</v>
      </c>
      <c r="H16" s="3">
        <f t="shared" si="1"/>
        <v>60.150375939849624</v>
      </c>
      <c r="I16" s="2" t="str">
        <f>IF(Table2[[#This Row],[discount_percentage]]&gt;=50%,"Yes","No")</f>
        <v>Yes</v>
      </c>
      <c r="J16" s="1">
        <v>0.6</v>
      </c>
      <c r="K16" s="4">
        <v>4.0999999999999996</v>
      </c>
      <c r="L16" s="5">
        <v>4768</v>
      </c>
      <c r="M16" s="3">
        <f>(Table2[[#This Row],[actual_price]]*Table2[[#This Row],[rating_count]])</f>
        <v>1902432</v>
      </c>
      <c r="N16" s="2" t="s">
        <v>37</v>
      </c>
    </row>
    <row r="17" spans="1:14" x14ac:dyDescent="0.25">
      <c r="A17" s="2" t="s">
        <v>38</v>
      </c>
      <c r="B17" s="2" t="s">
        <v>2879</v>
      </c>
      <c r="C17" s="2" t="s">
        <v>9</v>
      </c>
      <c r="D17" s="3">
        <v>349</v>
      </c>
      <c r="E17" s="3" t="str">
        <f>VLOOKUP(Table2[[#This Row],[discounted_price]],$D$1399:$E$1401,2,TRUE)</f>
        <v>&gt;500</v>
      </c>
      <c r="F17" s="3">
        <v>399</v>
      </c>
      <c r="G17" s="3">
        <f t="shared" si="0"/>
        <v>50</v>
      </c>
      <c r="H17" s="3">
        <f t="shared" si="1"/>
        <v>12.531328320802004</v>
      </c>
      <c r="I17" s="2" t="str">
        <f>IF(Table2[[#This Row],[discount_percentage]]&gt;=50%,"Yes","No")</f>
        <v>No</v>
      </c>
      <c r="J17" s="1">
        <v>0.13</v>
      </c>
      <c r="K17" s="4">
        <v>4.4000000000000004</v>
      </c>
      <c r="L17" s="5">
        <v>18757</v>
      </c>
      <c r="M17" s="3">
        <f>(Table2[[#This Row],[actual_price]]*Table2[[#This Row],[rating_count]])</f>
        <v>7484043</v>
      </c>
      <c r="N17" s="2" t="s">
        <v>39</v>
      </c>
    </row>
    <row r="18" spans="1:14" x14ac:dyDescent="0.25">
      <c r="A18" s="2" t="s">
        <v>40</v>
      </c>
      <c r="B18" s="2" t="s">
        <v>2880</v>
      </c>
      <c r="C18" s="2" t="s">
        <v>41</v>
      </c>
      <c r="D18" s="3">
        <v>13999</v>
      </c>
      <c r="E18" s="3" t="str">
        <f>VLOOKUP(Table2[[#This Row],[discounted_price]],$D$1399:$E$1401,2,TRUE)</f>
        <v>&gt;500</v>
      </c>
      <c r="F18" s="3">
        <v>24999</v>
      </c>
      <c r="G18" s="3">
        <f t="shared" si="0"/>
        <v>11000</v>
      </c>
      <c r="H18" s="3">
        <f t="shared" si="1"/>
        <v>44.001760070402817</v>
      </c>
      <c r="I18" s="2" t="str">
        <f>IF(Table2[[#This Row],[discount_percentage]]&gt;=50%,"Yes","No")</f>
        <v>No</v>
      </c>
      <c r="J18" s="1">
        <v>0.44</v>
      </c>
      <c r="K18" s="4">
        <v>4.2</v>
      </c>
      <c r="L18" s="5">
        <v>32840</v>
      </c>
      <c r="M18" s="3">
        <f>(Table2[[#This Row],[actual_price]]*Table2[[#This Row],[rating_count]])</f>
        <v>820967160</v>
      </c>
      <c r="N18" s="2" t="s">
        <v>42</v>
      </c>
    </row>
    <row r="19" spans="1:14" x14ac:dyDescent="0.25">
      <c r="A19" s="2" t="s">
        <v>43</v>
      </c>
      <c r="B19" s="2" t="s">
        <v>2881</v>
      </c>
      <c r="C19" s="2" t="s">
        <v>9</v>
      </c>
      <c r="D19" s="3">
        <v>249</v>
      </c>
      <c r="E19" s="3" t="str">
        <f>VLOOKUP(Table2[[#This Row],[discounted_price]],$D$1399:$E$1401,2,TRUE)</f>
        <v>&lt;200</v>
      </c>
      <c r="F19" s="3">
        <v>399</v>
      </c>
      <c r="G19" s="3">
        <f t="shared" si="0"/>
        <v>150</v>
      </c>
      <c r="H19" s="3">
        <f t="shared" si="1"/>
        <v>37.593984962406012</v>
      </c>
      <c r="I19" s="2" t="str">
        <f>IF(Table2[[#This Row],[discount_percentage]]&gt;=50%,"Yes","No")</f>
        <v>No</v>
      </c>
      <c r="J19" s="1">
        <v>0.38</v>
      </c>
      <c r="K19" s="4">
        <v>4</v>
      </c>
      <c r="L19" s="5">
        <v>43994</v>
      </c>
      <c r="M19" s="3">
        <f>(Table2[[#This Row],[actual_price]]*Table2[[#This Row],[rating_count]])</f>
        <v>17553606</v>
      </c>
      <c r="N19" s="2" t="s">
        <v>12</v>
      </c>
    </row>
    <row r="20" spans="1:14" x14ac:dyDescent="0.25">
      <c r="A20" s="2" t="s">
        <v>44</v>
      </c>
      <c r="B20" s="2" t="s">
        <v>2882</v>
      </c>
      <c r="C20" s="2" t="s">
        <v>9</v>
      </c>
      <c r="D20" s="3">
        <v>199</v>
      </c>
      <c r="E20" s="3" t="str">
        <f>VLOOKUP(Table2[[#This Row],[discounted_price]],$D$1399:$E$1401,2,TRUE)</f>
        <v>&lt;200</v>
      </c>
      <c r="F20" s="3">
        <v>499</v>
      </c>
      <c r="G20" s="3">
        <f t="shared" si="0"/>
        <v>300</v>
      </c>
      <c r="H20" s="3">
        <f t="shared" si="1"/>
        <v>60.120240480961925</v>
      </c>
      <c r="I20" s="2" t="str">
        <f>IF(Table2[[#This Row],[discount_percentage]]&gt;=50%,"Yes","No")</f>
        <v>Yes</v>
      </c>
      <c r="J20" s="1">
        <v>0.6</v>
      </c>
      <c r="K20" s="4">
        <v>4.0999999999999996</v>
      </c>
      <c r="L20" s="5">
        <v>13045</v>
      </c>
      <c r="M20" s="3">
        <f>(Table2[[#This Row],[actual_price]]*Table2[[#This Row],[rating_count]])</f>
        <v>6509455</v>
      </c>
      <c r="N20" s="2" t="s">
        <v>45</v>
      </c>
    </row>
    <row r="21" spans="1:14" x14ac:dyDescent="0.25">
      <c r="A21" s="2" t="s">
        <v>46</v>
      </c>
      <c r="B21" s="2" t="s">
        <v>2883</v>
      </c>
      <c r="C21" s="2" t="s">
        <v>41</v>
      </c>
      <c r="D21" s="3">
        <v>13490</v>
      </c>
      <c r="E21" s="3" t="str">
        <f>VLOOKUP(Table2[[#This Row],[discounted_price]],$D$1399:$E$1401,2,TRUE)</f>
        <v>&gt;500</v>
      </c>
      <c r="F21" s="3">
        <v>21990</v>
      </c>
      <c r="G21" s="3">
        <f t="shared" si="0"/>
        <v>8500</v>
      </c>
      <c r="H21" s="3">
        <f t="shared" si="1"/>
        <v>38.65393360618463</v>
      </c>
      <c r="I21" s="2" t="str">
        <f>IF(Table2[[#This Row],[discount_percentage]]&gt;=50%,"Yes","No")</f>
        <v>No</v>
      </c>
      <c r="J21" s="1">
        <v>0.39</v>
      </c>
      <c r="K21" s="4">
        <v>4.3</v>
      </c>
      <c r="L21" s="5">
        <v>11976</v>
      </c>
      <c r="M21" s="3">
        <f>(Table2[[#This Row],[actual_price]]*Table2[[#This Row],[rating_count]])</f>
        <v>263352240</v>
      </c>
      <c r="N21" s="2" t="s">
        <v>47</v>
      </c>
    </row>
    <row r="22" spans="1:14" x14ac:dyDescent="0.25">
      <c r="A22" s="2" t="s">
        <v>48</v>
      </c>
      <c r="B22" s="2" t="s">
        <v>4114</v>
      </c>
      <c r="C22" s="2" t="s">
        <v>9</v>
      </c>
      <c r="D22" s="3">
        <v>970</v>
      </c>
      <c r="E22" s="3" t="str">
        <f>VLOOKUP(Table2[[#This Row],[discounted_price]],$D$1399:$E$1401,2,TRUE)</f>
        <v>&gt;500</v>
      </c>
      <c r="F22" s="3">
        <v>1799</v>
      </c>
      <c r="G22" s="3">
        <f t="shared" si="0"/>
        <v>829</v>
      </c>
      <c r="H22" s="3">
        <f t="shared" si="1"/>
        <v>46.081156197887715</v>
      </c>
      <c r="I22" s="2" t="str">
        <f>IF(Table2[[#This Row],[discount_percentage]]&gt;=50%,"Yes","No")</f>
        <v>No</v>
      </c>
      <c r="J22" s="1">
        <v>0.46</v>
      </c>
      <c r="K22" s="4">
        <v>4.5</v>
      </c>
      <c r="L22" s="5">
        <v>815</v>
      </c>
      <c r="M22" s="3">
        <f>(Table2[[#This Row],[actual_price]]*Table2[[#This Row],[rating_count]])</f>
        <v>1466185</v>
      </c>
      <c r="N22" s="2" t="s">
        <v>4115</v>
      </c>
    </row>
    <row r="23" spans="1:14" x14ac:dyDescent="0.25">
      <c r="A23" s="2" t="s">
        <v>49</v>
      </c>
      <c r="B23" s="2" t="s">
        <v>2884</v>
      </c>
      <c r="C23" s="2" t="s">
        <v>32</v>
      </c>
      <c r="D23" s="3">
        <v>279</v>
      </c>
      <c r="E23" s="3" t="str">
        <f>VLOOKUP(Table2[[#This Row],[discounted_price]],$D$1399:$E$1401,2,TRUE)</f>
        <v>&lt;200</v>
      </c>
      <c r="F23" s="3">
        <v>499</v>
      </c>
      <c r="G23" s="3">
        <f t="shared" si="0"/>
        <v>220</v>
      </c>
      <c r="H23" s="3">
        <f t="shared" si="1"/>
        <v>44.08817635270541</v>
      </c>
      <c r="I23" s="2" t="str">
        <f>IF(Table2[[#This Row],[discount_percentage]]&gt;=50%,"Yes","No")</f>
        <v>No</v>
      </c>
      <c r="J23" s="1">
        <v>0.44</v>
      </c>
      <c r="K23" s="4">
        <v>3.7</v>
      </c>
      <c r="L23" s="5">
        <v>10962</v>
      </c>
      <c r="M23" s="3">
        <f>(Table2[[#This Row],[actual_price]]*Table2[[#This Row],[rating_count]])</f>
        <v>5470038</v>
      </c>
      <c r="N23" s="2" t="s">
        <v>50</v>
      </c>
    </row>
    <row r="24" spans="1:14" x14ac:dyDescent="0.25">
      <c r="A24" s="2" t="s">
        <v>51</v>
      </c>
      <c r="B24" s="2" t="s">
        <v>2885</v>
      </c>
      <c r="C24" s="2" t="s">
        <v>41</v>
      </c>
      <c r="D24" s="3">
        <v>13490</v>
      </c>
      <c r="E24" s="3" t="str">
        <f>VLOOKUP(Table2[[#This Row],[discounted_price]],$D$1399:$E$1401,2,TRUE)</f>
        <v>&gt;500</v>
      </c>
      <c r="F24" s="3">
        <v>22900</v>
      </c>
      <c r="G24" s="3">
        <f t="shared" si="0"/>
        <v>9410</v>
      </c>
      <c r="H24" s="3">
        <f t="shared" si="1"/>
        <v>41.091703056768559</v>
      </c>
      <c r="I24" s="2" t="str">
        <f>IF(Table2[[#This Row],[discount_percentage]]&gt;=50%,"Yes","No")</f>
        <v>No</v>
      </c>
      <c r="J24" s="1">
        <v>0.41</v>
      </c>
      <c r="K24" s="4">
        <v>4.3</v>
      </c>
      <c r="L24" s="5">
        <v>16299</v>
      </c>
      <c r="M24" s="3">
        <f>(Table2[[#This Row],[actual_price]]*Table2[[#This Row],[rating_count]])</f>
        <v>373247100</v>
      </c>
      <c r="N24" s="2" t="s">
        <v>52</v>
      </c>
    </row>
    <row r="25" spans="1:14" x14ac:dyDescent="0.25">
      <c r="A25" s="2" t="s">
        <v>53</v>
      </c>
      <c r="B25" s="2" t="s">
        <v>54</v>
      </c>
      <c r="C25" s="2" t="s">
        <v>9</v>
      </c>
      <c r="D25" s="3">
        <v>59</v>
      </c>
      <c r="E25" s="3" t="str">
        <f>VLOOKUP(Table2[[#This Row],[discounted_price]],$D$1399:$E$1401,2,TRUE)</f>
        <v>&lt;200</v>
      </c>
      <c r="F25" s="3">
        <v>199</v>
      </c>
      <c r="G25" s="3">
        <f t="shared" si="0"/>
        <v>140</v>
      </c>
      <c r="H25" s="3">
        <f t="shared" si="1"/>
        <v>70.35175879396985</v>
      </c>
      <c r="I25" s="2" t="str">
        <f>IF(Table2[[#This Row],[discount_percentage]]&gt;=50%,"Yes","No")</f>
        <v>Yes</v>
      </c>
      <c r="J25" s="1">
        <v>0.7</v>
      </c>
      <c r="K25" s="4">
        <v>4</v>
      </c>
      <c r="L25" s="5">
        <v>9378</v>
      </c>
      <c r="M25" s="3">
        <f>(Table2[[#This Row],[actual_price]]*Table2[[#This Row],[rating_count]])</f>
        <v>1866222</v>
      </c>
      <c r="N25" s="2" t="s">
        <v>55</v>
      </c>
    </row>
    <row r="26" spans="1:14" x14ac:dyDescent="0.25">
      <c r="A26" s="2" t="s">
        <v>56</v>
      </c>
      <c r="B26" s="2" t="s">
        <v>2886</v>
      </c>
      <c r="C26" s="2" t="s">
        <v>41</v>
      </c>
      <c r="D26" s="3">
        <v>11499</v>
      </c>
      <c r="E26" s="3" t="str">
        <f>VLOOKUP(Table2[[#This Row],[discounted_price]],$D$1399:$E$1401,2,TRUE)</f>
        <v>&gt;500</v>
      </c>
      <c r="F26" s="3">
        <v>19990</v>
      </c>
      <c r="G26" s="3">
        <f t="shared" si="0"/>
        <v>8491</v>
      </c>
      <c r="H26" s="3">
        <f t="shared" si="1"/>
        <v>42.476238119059531</v>
      </c>
      <c r="I26" s="2" t="str">
        <f>IF(Table2[[#This Row],[discount_percentage]]&gt;=50%,"Yes","No")</f>
        <v>No</v>
      </c>
      <c r="J26" s="1">
        <v>0.42</v>
      </c>
      <c r="K26" s="4">
        <v>4.3</v>
      </c>
      <c r="L26" s="5">
        <v>4703</v>
      </c>
      <c r="M26" s="3">
        <f>(Table2[[#This Row],[actual_price]]*Table2[[#This Row],[rating_count]])</f>
        <v>94012970</v>
      </c>
      <c r="N26" s="2" t="s">
        <v>2820</v>
      </c>
    </row>
    <row r="27" spans="1:14" x14ac:dyDescent="0.25">
      <c r="A27" s="2" t="s">
        <v>57</v>
      </c>
      <c r="B27" s="2" t="s">
        <v>2887</v>
      </c>
      <c r="C27" s="2" t="s">
        <v>32</v>
      </c>
      <c r="D27" s="3">
        <v>199</v>
      </c>
      <c r="E27" s="3" t="str">
        <f>VLOOKUP(Table2[[#This Row],[discounted_price]],$D$1399:$E$1401,2,TRUE)</f>
        <v>&lt;200</v>
      </c>
      <c r="F27" s="3">
        <v>699</v>
      </c>
      <c r="G27" s="3">
        <f t="shared" si="0"/>
        <v>500</v>
      </c>
      <c r="H27" s="3">
        <f t="shared" si="1"/>
        <v>71.530758226037193</v>
      </c>
      <c r="I27" s="2" t="str">
        <f>IF(Table2[[#This Row],[discount_percentage]]&gt;=50%,"Yes","No")</f>
        <v>Yes</v>
      </c>
      <c r="J27" s="1">
        <v>0.72</v>
      </c>
      <c r="K27" s="4">
        <v>4.2</v>
      </c>
      <c r="L27" s="5">
        <v>12153</v>
      </c>
      <c r="M27" s="3">
        <f>(Table2[[#This Row],[actual_price]]*Table2[[#This Row],[rating_count]])</f>
        <v>8494947</v>
      </c>
      <c r="N27" s="2" t="s">
        <v>58</v>
      </c>
    </row>
    <row r="28" spans="1:14" x14ac:dyDescent="0.25">
      <c r="A28" s="2" t="s">
        <v>59</v>
      </c>
      <c r="B28" s="2" t="s">
        <v>2888</v>
      </c>
      <c r="C28" s="2" t="s">
        <v>41</v>
      </c>
      <c r="D28" s="3">
        <v>14999</v>
      </c>
      <c r="E28" s="3" t="str">
        <f>VLOOKUP(Table2[[#This Row],[discounted_price]],$D$1399:$E$1401,2,TRUE)</f>
        <v>&gt;500</v>
      </c>
      <c r="F28" s="3">
        <v>19999</v>
      </c>
      <c r="G28" s="3">
        <f t="shared" si="0"/>
        <v>5000</v>
      </c>
      <c r="H28" s="3">
        <f t="shared" si="1"/>
        <v>25.001250062503129</v>
      </c>
      <c r="I28" s="2" t="str">
        <f>IF(Table2[[#This Row],[discount_percentage]]&gt;=50%,"Yes","No")</f>
        <v>No</v>
      </c>
      <c r="J28" s="1">
        <v>0.25</v>
      </c>
      <c r="K28" s="4">
        <v>4.2</v>
      </c>
      <c r="L28" s="5">
        <v>34899</v>
      </c>
      <c r="M28" s="3">
        <f>(Table2[[#This Row],[actual_price]]*Table2[[#This Row],[rating_count]])</f>
        <v>697945101</v>
      </c>
      <c r="N28" s="2" t="s">
        <v>60</v>
      </c>
    </row>
    <row r="29" spans="1:14" x14ac:dyDescent="0.25">
      <c r="A29" s="2" t="s">
        <v>61</v>
      </c>
      <c r="B29" s="2" t="s">
        <v>2889</v>
      </c>
      <c r="C29" s="2" t="s">
        <v>9</v>
      </c>
      <c r="D29" s="3">
        <v>299</v>
      </c>
      <c r="E29" s="3" t="str">
        <f>VLOOKUP(Table2[[#This Row],[discounted_price]],$D$1399:$E$1401,2,TRUE)</f>
        <v>&lt;200</v>
      </c>
      <c r="F29" s="3">
        <v>399</v>
      </c>
      <c r="G29" s="3">
        <f t="shared" si="0"/>
        <v>100</v>
      </c>
      <c r="H29" s="3">
        <f t="shared" si="1"/>
        <v>25.062656641604008</v>
      </c>
      <c r="I29" s="2" t="str">
        <f>IF(Table2[[#This Row],[discount_percentage]]&gt;=50%,"Yes","No")</f>
        <v>No</v>
      </c>
      <c r="J29" s="1">
        <v>0.25</v>
      </c>
      <c r="K29" s="4">
        <v>4</v>
      </c>
      <c r="L29" s="5">
        <v>2766</v>
      </c>
      <c r="M29" s="3">
        <f>(Table2[[#This Row],[actual_price]]*Table2[[#This Row],[rating_count]])</f>
        <v>1103634</v>
      </c>
      <c r="N29" s="2" t="s">
        <v>62</v>
      </c>
    </row>
    <row r="30" spans="1:14" x14ac:dyDescent="0.25">
      <c r="A30" s="2" t="s">
        <v>63</v>
      </c>
      <c r="B30" s="2" t="s">
        <v>2890</v>
      </c>
      <c r="C30" s="2" t="s">
        <v>9</v>
      </c>
      <c r="D30" s="3">
        <v>970</v>
      </c>
      <c r="E30" s="3" t="str">
        <f>VLOOKUP(Table2[[#This Row],[discounted_price]],$D$1399:$E$1401,2,TRUE)</f>
        <v>&gt;500</v>
      </c>
      <c r="F30" s="3">
        <v>1999</v>
      </c>
      <c r="G30" s="3">
        <f t="shared" si="0"/>
        <v>1029</v>
      </c>
      <c r="H30" s="3">
        <f t="shared" si="1"/>
        <v>51.475737868934466</v>
      </c>
      <c r="I30" s="2" t="str">
        <f>IF(Table2[[#This Row],[discount_percentage]]&gt;=50%,"Yes","No")</f>
        <v>Yes</v>
      </c>
      <c r="J30" s="1">
        <v>0.51</v>
      </c>
      <c r="K30" s="4">
        <v>4.4000000000000004</v>
      </c>
      <c r="L30" s="5">
        <v>184</v>
      </c>
      <c r="M30" s="3">
        <f>(Table2[[#This Row],[actual_price]]*Table2[[#This Row],[rating_count]])</f>
        <v>367816</v>
      </c>
      <c r="N30" s="2" t="s">
        <v>64</v>
      </c>
    </row>
    <row r="31" spans="1:14" x14ac:dyDescent="0.25">
      <c r="A31" s="2" t="s">
        <v>65</v>
      </c>
      <c r="B31" s="2" t="s">
        <v>2891</v>
      </c>
      <c r="C31" s="2" t="s">
        <v>9</v>
      </c>
      <c r="D31" s="3">
        <v>299</v>
      </c>
      <c r="E31" s="3" t="str">
        <f>VLOOKUP(Table2[[#This Row],[discounted_price]],$D$1399:$E$1401,2,TRUE)</f>
        <v>&lt;200</v>
      </c>
      <c r="F31" s="3">
        <v>999</v>
      </c>
      <c r="G31" s="3">
        <f t="shared" si="0"/>
        <v>700</v>
      </c>
      <c r="H31" s="3">
        <f t="shared" si="1"/>
        <v>70.070070070070074</v>
      </c>
      <c r="I31" s="2" t="str">
        <f>IF(Table2[[#This Row],[discount_percentage]]&gt;=50%,"Yes","No")</f>
        <v>Yes</v>
      </c>
      <c r="J31" s="1">
        <v>0.7</v>
      </c>
      <c r="K31" s="4">
        <v>4.3</v>
      </c>
      <c r="L31" s="5">
        <v>20850</v>
      </c>
      <c r="M31" s="3">
        <f>(Table2[[#This Row],[actual_price]]*Table2[[#This Row],[rating_count]])</f>
        <v>20829150</v>
      </c>
      <c r="N31" s="2" t="s">
        <v>66</v>
      </c>
    </row>
    <row r="32" spans="1:14" x14ac:dyDescent="0.25">
      <c r="A32" s="2" t="s">
        <v>67</v>
      </c>
      <c r="B32" s="2" t="s">
        <v>2892</v>
      </c>
      <c r="C32" s="2" t="s">
        <v>9</v>
      </c>
      <c r="D32" s="3">
        <v>199</v>
      </c>
      <c r="E32" s="3" t="str">
        <f>VLOOKUP(Table2[[#This Row],[discounted_price]],$D$1399:$E$1401,2,TRUE)</f>
        <v>&lt;200</v>
      </c>
      <c r="F32" s="3">
        <v>750</v>
      </c>
      <c r="G32" s="3">
        <f t="shared" si="0"/>
        <v>551</v>
      </c>
      <c r="H32" s="3">
        <f t="shared" si="1"/>
        <v>73.466666666666669</v>
      </c>
      <c r="I32" s="2" t="str">
        <f>IF(Table2[[#This Row],[discount_percentage]]&gt;=50%,"Yes","No")</f>
        <v>Yes</v>
      </c>
      <c r="J32" s="1">
        <v>0.73</v>
      </c>
      <c r="K32" s="4">
        <v>4.5</v>
      </c>
      <c r="L32" s="5">
        <v>74976</v>
      </c>
      <c r="M32" s="3">
        <f>(Table2[[#This Row],[actual_price]]*Table2[[#This Row],[rating_count]])</f>
        <v>56232000</v>
      </c>
      <c r="N32" s="2" t="s">
        <v>68</v>
      </c>
    </row>
    <row r="33" spans="1:14" x14ac:dyDescent="0.25">
      <c r="A33" s="2" t="s">
        <v>69</v>
      </c>
      <c r="B33" s="2" t="s">
        <v>2893</v>
      </c>
      <c r="C33" s="2" t="s">
        <v>9</v>
      </c>
      <c r="D33" s="3">
        <v>179</v>
      </c>
      <c r="E33" s="3" t="str">
        <f>VLOOKUP(Table2[[#This Row],[discounted_price]],$D$1399:$E$1401,2,TRUE)</f>
        <v>&lt;200</v>
      </c>
      <c r="F33" s="3">
        <v>499</v>
      </c>
      <c r="G33" s="3">
        <f t="shared" si="0"/>
        <v>320</v>
      </c>
      <c r="H33" s="3">
        <f t="shared" si="1"/>
        <v>64.128256513026045</v>
      </c>
      <c r="I33" s="2" t="str">
        <f>IF(Table2[[#This Row],[discount_percentage]]&gt;=50%,"Yes","No")</f>
        <v>Yes</v>
      </c>
      <c r="J33" s="1">
        <v>0.64</v>
      </c>
      <c r="K33" s="4">
        <v>4</v>
      </c>
      <c r="L33" s="5">
        <v>1934</v>
      </c>
      <c r="M33" s="3">
        <f>(Table2[[#This Row],[actual_price]]*Table2[[#This Row],[rating_count]])</f>
        <v>965066</v>
      </c>
      <c r="N33" s="2" t="s">
        <v>2821</v>
      </c>
    </row>
    <row r="34" spans="1:14" x14ac:dyDescent="0.25">
      <c r="A34" s="2" t="s">
        <v>70</v>
      </c>
      <c r="B34" s="2" t="s">
        <v>2894</v>
      </c>
      <c r="C34" s="2" t="s">
        <v>9</v>
      </c>
      <c r="D34" s="3">
        <v>389</v>
      </c>
      <c r="E34" s="3" t="str">
        <f>VLOOKUP(Table2[[#This Row],[discounted_price]],$D$1399:$E$1401,2,TRUE)</f>
        <v>&gt;500</v>
      </c>
      <c r="F34" s="3">
        <v>1099</v>
      </c>
      <c r="G34" s="3">
        <f t="shared" si="0"/>
        <v>710</v>
      </c>
      <c r="H34" s="3">
        <f t="shared" si="1"/>
        <v>64.604185623293915</v>
      </c>
      <c r="I34" s="2" t="str">
        <f>IF(Table2[[#This Row],[discount_percentage]]&gt;=50%,"Yes","No")</f>
        <v>Yes</v>
      </c>
      <c r="J34" s="1">
        <v>0.65</v>
      </c>
      <c r="K34" s="4">
        <v>4.3</v>
      </c>
      <c r="L34" s="5">
        <v>974</v>
      </c>
      <c r="M34" s="3">
        <f>(Table2[[#This Row],[actual_price]]*Table2[[#This Row],[rating_count]])</f>
        <v>1070426</v>
      </c>
      <c r="N34" s="2" t="s">
        <v>71</v>
      </c>
    </row>
    <row r="35" spans="1:14" x14ac:dyDescent="0.25">
      <c r="A35" s="2" t="s">
        <v>72</v>
      </c>
      <c r="B35" s="2" t="s">
        <v>2895</v>
      </c>
      <c r="C35" s="2" t="s">
        <v>9</v>
      </c>
      <c r="D35" s="3">
        <v>599</v>
      </c>
      <c r="E35" s="3" t="str">
        <f>VLOOKUP(Table2[[#This Row],[discounted_price]],$D$1399:$E$1401,2,TRUE)</f>
        <v>&gt;500</v>
      </c>
      <c r="F35" s="3">
        <v>599</v>
      </c>
      <c r="G35" s="3">
        <f t="shared" si="0"/>
        <v>0</v>
      </c>
      <c r="H35" s="3">
        <f t="shared" si="1"/>
        <v>0</v>
      </c>
      <c r="I35" s="2" t="str">
        <f>IF(Table2[[#This Row],[discount_percentage]]&gt;=50%,"Yes","No")</f>
        <v>No</v>
      </c>
      <c r="J35" s="1">
        <v>0</v>
      </c>
      <c r="K35" s="4">
        <v>4.3</v>
      </c>
      <c r="L35" s="5">
        <v>355</v>
      </c>
      <c r="M35" s="3">
        <f>(Table2[[#This Row],[actual_price]]*Table2[[#This Row],[rating_count]])</f>
        <v>212645</v>
      </c>
      <c r="N35" s="2" t="s">
        <v>73</v>
      </c>
    </row>
    <row r="36" spans="1:14" x14ac:dyDescent="0.25">
      <c r="A36" s="2" t="s">
        <v>74</v>
      </c>
      <c r="B36" s="2" t="s">
        <v>2896</v>
      </c>
      <c r="C36" s="2" t="s">
        <v>9</v>
      </c>
      <c r="D36" s="3">
        <v>199</v>
      </c>
      <c r="E36" s="3" t="str">
        <f>VLOOKUP(Table2[[#This Row],[discounted_price]],$D$1399:$E$1401,2,TRUE)</f>
        <v>&lt;200</v>
      </c>
      <c r="F36" s="3">
        <v>999</v>
      </c>
      <c r="G36" s="3">
        <f t="shared" si="0"/>
        <v>800</v>
      </c>
      <c r="H36" s="3">
        <f t="shared" si="1"/>
        <v>80.08008008008008</v>
      </c>
      <c r="I36" s="2" t="str">
        <f>IF(Table2[[#This Row],[discount_percentage]]&gt;=50%,"Yes","No")</f>
        <v>Yes</v>
      </c>
      <c r="J36" s="1">
        <v>0.8</v>
      </c>
      <c r="K36" s="4">
        <v>3.9</v>
      </c>
      <c r="L36" s="5">
        <v>1075</v>
      </c>
      <c r="M36" s="3">
        <f>(Table2[[#This Row],[actual_price]]*Table2[[#This Row],[rating_count]])</f>
        <v>1073925</v>
      </c>
      <c r="N36" s="2" t="s">
        <v>75</v>
      </c>
    </row>
    <row r="37" spans="1:14" x14ac:dyDescent="0.25">
      <c r="A37" s="2" t="s">
        <v>76</v>
      </c>
      <c r="B37" s="2" t="s">
        <v>2897</v>
      </c>
      <c r="C37" s="2" t="s">
        <v>9</v>
      </c>
      <c r="D37" s="3">
        <v>99</v>
      </c>
      <c r="E37" s="3" t="str">
        <f>VLOOKUP(Table2[[#This Row],[discounted_price]],$D$1399:$E$1401,2,TRUE)</f>
        <v>&lt;200</v>
      </c>
      <c r="F37" s="3">
        <v>666.66</v>
      </c>
      <c r="G37" s="3">
        <f t="shared" si="0"/>
        <v>567.66</v>
      </c>
      <c r="H37" s="3">
        <f t="shared" si="1"/>
        <v>85.149851498514977</v>
      </c>
      <c r="I37" s="2" t="str">
        <f>IF(Table2[[#This Row],[discount_percentage]]&gt;=50%,"Yes","No")</f>
        <v>Yes</v>
      </c>
      <c r="J37" s="1">
        <v>0.85</v>
      </c>
      <c r="K37" s="4">
        <v>3.9</v>
      </c>
      <c r="L37" s="5">
        <v>24871</v>
      </c>
      <c r="M37" s="3">
        <f>(Table2[[#This Row],[actual_price]]*Table2[[#This Row],[rating_count]])</f>
        <v>16580500.859999999</v>
      </c>
      <c r="N37" s="2" t="s">
        <v>77</v>
      </c>
    </row>
    <row r="38" spans="1:14" x14ac:dyDescent="0.25">
      <c r="A38" s="2" t="s">
        <v>78</v>
      </c>
      <c r="B38" s="2" t="s">
        <v>79</v>
      </c>
      <c r="C38" s="2" t="s">
        <v>9</v>
      </c>
      <c r="D38" s="3">
        <v>899</v>
      </c>
      <c r="E38" s="3" t="str">
        <f>VLOOKUP(Table2[[#This Row],[discounted_price]],$D$1399:$E$1401,2,TRUE)</f>
        <v>&gt;500</v>
      </c>
      <c r="F38" s="3">
        <v>1900</v>
      </c>
      <c r="G38" s="3">
        <f t="shared" si="0"/>
        <v>1001</v>
      </c>
      <c r="H38" s="3">
        <f t="shared" si="1"/>
        <v>52.684210526315788</v>
      </c>
      <c r="I38" s="2" t="str">
        <f>IF(Table2[[#This Row],[discount_percentage]]&gt;=50%,"Yes","No")</f>
        <v>Yes</v>
      </c>
      <c r="J38" s="1">
        <v>0.53</v>
      </c>
      <c r="K38" s="4">
        <v>4.4000000000000004</v>
      </c>
      <c r="L38" s="5">
        <v>13552</v>
      </c>
      <c r="M38" s="3">
        <f>(Table2[[#This Row],[actual_price]]*Table2[[#This Row],[rating_count]])</f>
        <v>25748800</v>
      </c>
      <c r="N38" s="2" t="s">
        <v>80</v>
      </c>
    </row>
    <row r="39" spans="1:14" x14ac:dyDescent="0.25">
      <c r="A39" s="2" t="s">
        <v>81</v>
      </c>
      <c r="B39" s="2" t="s">
        <v>2898</v>
      </c>
      <c r="C39" s="2" t="s">
        <v>9</v>
      </c>
      <c r="D39" s="3">
        <v>199</v>
      </c>
      <c r="E39" s="3" t="str">
        <f>VLOOKUP(Table2[[#This Row],[discounted_price]],$D$1399:$E$1401,2,TRUE)</f>
        <v>&lt;200</v>
      </c>
      <c r="F39" s="3">
        <v>999</v>
      </c>
      <c r="G39" s="3">
        <f t="shared" si="0"/>
        <v>800</v>
      </c>
      <c r="H39" s="3">
        <f t="shared" si="1"/>
        <v>80.08008008008008</v>
      </c>
      <c r="I39" s="2" t="str">
        <f>IF(Table2[[#This Row],[discount_percentage]]&gt;=50%,"Yes","No")</f>
        <v>Yes</v>
      </c>
      <c r="J39" s="1">
        <v>0.8</v>
      </c>
      <c r="K39" s="4">
        <v>4</v>
      </c>
      <c r="L39" s="5">
        <v>576</v>
      </c>
      <c r="M39" s="3">
        <f>(Table2[[#This Row],[actual_price]]*Table2[[#This Row],[rating_count]])</f>
        <v>575424</v>
      </c>
      <c r="N39" s="2" t="s">
        <v>82</v>
      </c>
    </row>
    <row r="40" spans="1:14" x14ac:dyDescent="0.25">
      <c r="A40" s="2" t="s">
        <v>83</v>
      </c>
      <c r="B40" s="2" t="s">
        <v>2899</v>
      </c>
      <c r="C40" s="2" t="s">
        <v>41</v>
      </c>
      <c r="D40" s="3">
        <v>32999</v>
      </c>
      <c r="E40" s="3" t="str">
        <f>VLOOKUP(Table2[[#This Row],[discounted_price]],$D$1399:$E$1401,2,TRUE)</f>
        <v>&gt;500</v>
      </c>
      <c r="F40" s="3">
        <v>45999</v>
      </c>
      <c r="G40" s="3">
        <f t="shared" si="0"/>
        <v>13000</v>
      </c>
      <c r="H40" s="3">
        <f t="shared" si="1"/>
        <v>28.261483945303155</v>
      </c>
      <c r="I40" s="2" t="str">
        <f>IF(Table2[[#This Row],[discount_percentage]]&gt;=50%,"Yes","No")</f>
        <v>No</v>
      </c>
      <c r="J40" s="1">
        <v>0.28000000000000003</v>
      </c>
      <c r="K40" s="4">
        <v>4.2</v>
      </c>
      <c r="L40" s="5">
        <v>7298</v>
      </c>
      <c r="M40" s="3">
        <f>(Table2[[#This Row],[actual_price]]*Table2[[#This Row],[rating_count]])</f>
        <v>335700702</v>
      </c>
      <c r="N40" s="2" t="s">
        <v>84</v>
      </c>
    </row>
    <row r="41" spans="1:14" x14ac:dyDescent="0.25">
      <c r="A41" s="2" t="s">
        <v>85</v>
      </c>
      <c r="B41" s="2" t="s">
        <v>2900</v>
      </c>
      <c r="C41" s="2" t="s">
        <v>9</v>
      </c>
      <c r="D41" s="3">
        <v>970</v>
      </c>
      <c r="E41" s="3" t="str">
        <f>VLOOKUP(Table2[[#This Row],[discounted_price]],$D$1399:$E$1401,2,TRUE)</f>
        <v>&gt;500</v>
      </c>
      <c r="F41" s="3">
        <v>1999</v>
      </c>
      <c r="G41" s="3">
        <f t="shared" si="0"/>
        <v>1029</v>
      </c>
      <c r="H41" s="3">
        <f t="shared" si="1"/>
        <v>51.475737868934466</v>
      </c>
      <c r="I41" s="2" t="str">
        <f>IF(Table2[[#This Row],[discount_percentage]]&gt;=50%,"Yes","No")</f>
        <v>Yes</v>
      </c>
      <c r="J41" s="1">
        <v>0.51</v>
      </c>
      <c r="K41" s="4">
        <v>4.2</v>
      </c>
      <c r="L41" s="5">
        <v>462</v>
      </c>
      <c r="M41" s="3">
        <f>(Table2[[#This Row],[actual_price]]*Table2[[#This Row],[rating_count]])</f>
        <v>923538</v>
      </c>
      <c r="N41" s="2" t="s">
        <v>86</v>
      </c>
    </row>
    <row r="42" spans="1:14" x14ac:dyDescent="0.25">
      <c r="A42" s="2" t="s">
        <v>87</v>
      </c>
      <c r="B42" s="2" t="s">
        <v>2901</v>
      </c>
      <c r="C42" s="2" t="s">
        <v>9</v>
      </c>
      <c r="D42" s="3">
        <v>209</v>
      </c>
      <c r="E42" s="3" t="str">
        <f>VLOOKUP(Table2[[#This Row],[discounted_price]],$D$1399:$E$1401,2,TRUE)</f>
        <v>&lt;200</v>
      </c>
      <c r="F42" s="3">
        <v>695</v>
      </c>
      <c r="G42" s="3">
        <f t="shared" si="0"/>
        <v>486</v>
      </c>
      <c r="H42" s="3">
        <f t="shared" si="1"/>
        <v>69.928057553956833</v>
      </c>
      <c r="I42" s="2" t="str">
        <f>IF(Table2[[#This Row],[discount_percentage]]&gt;=50%,"Yes","No")</f>
        <v>Yes</v>
      </c>
      <c r="J42" s="1">
        <v>0.7</v>
      </c>
      <c r="K42" s="4">
        <v>4.5</v>
      </c>
      <c r="L42" s="5">
        <v>107687</v>
      </c>
      <c r="M42" s="3">
        <f>(Table2[[#This Row],[actual_price]]*Table2[[#This Row],[rating_count]])</f>
        <v>74842465</v>
      </c>
      <c r="N42" s="2" t="s">
        <v>88</v>
      </c>
    </row>
    <row r="43" spans="1:14" x14ac:dyDescent="0.25">
      <c r="A43" s="2" t="s">
        <v>89</v>
      </c>
      <c r="B43" s="2" t="s">
        <v>2902</v>
      </c>
      <c r="C43" s="2" t="s">
        <v>41</v>
      </c>
      <c r="D43" s="3">
        <v>19999</v>
      </c>
      <c r="E43" s="3" t="str">
        <f>VLOOKUP(Table2[[#This Row],[discounted_price]],$D$1399:$E$1401,2,TRUE)</f>
        <v>&gt;500</v>
      </c>
      <c r="F43" s="3">
        <v>34999</v>
      </c>
      <c r="G43" s="3">
        <f t="shared" si="0"/>
        <v>15000</v>
      </c>
      <c r="H43" s="3">
        <f t="shared" si="1"/>
        <v>42.858367381925198</v>
      </c>
      <c r="I43" s="2" t="str">
        <f>IF(Table2[[#This Row],[discount_percentage]]&gt;=50%,"Yes","No")</f>
        <v>No</v>
      </c>
      <c r="J43" s="1">
        <v>0.43</v>
      </c>
      <c r="K43" s="4">
        <v>4.3</v>
      </c>
      <c r="L43" s="5">
        <v>27151</v>
      </c>
      <c r="M43" s="3">
        <f>(Table2[[#This Row],[actual_price]]*Table2[[#This Row],[rating_count]])</f>
        <v>950257849</v>
      </c>
      <c r="N43" s="2" t="s">
        <v>2822</v>
      </c>
    </row>
    <row r="44" spans="1:14" x14ac:dyDescent="0.25">
      <c r="A44" s="2" t="s">
        <v>90</v>
      </c>
      <c r="B44" s="2" t="s">
        <v>2903</v>
      </c>
      <c r="C44" s="2" t="s">
        <v>9</v>
      </c>
      <c r="D44" s="3">
        <v>399</v>
      </c>
      <c r="E44" s="3" t="str">
        <f>VLOOKUP(Table2[[#This Row],[discounted_price]],$D$1399:$E$1401,2,TRUE)</f>
        <v>&gt;500</v>
      </c>
      <c r="F44" s="3">
        <v>1099</v>
      </c>
      <c r="G44" s="3">
        <f t="shared" si="0"/>
        <v>700</v>
      </c>
      <c r="H44" s="3">
        <f t="shared" si="1"/>
        <v>63.694267515923563</v>
      </c>
      <c r="I44" s="2" t="str">
        <f>IF(Table2[[#This Row],[discount_percentage]]&gt;=50%,"Yes","No")</f>
        <v>Yes</v>
      </c>
      <c r="J44" s="1">
        <v>0.64</v>
      </c>
      <c r="K44" s="4">
        <v>4.2</v>
      </c>
      <c r="L44" s="5">
        <v>24269</v>
      </c>
      <c r="M44" s="3">
        <f>(Table2[[#This Row],[actual_price]]*Table2[[#This Row],[rating_count]])</f>
        <v>26671631</v>
      </c>
      <c r="N44" s="2" t="s">
        <v>10</v>
      </c>
    </row>
    <row r="45" spans="1:14" x14ac:dyDescent="0.25">
      <c r="A45" s="2" t="s">
        <v>91</v>
      </c>
      <c r="B45" s="2" t="s">
        <v>2904</v>
      </c>
      <c r="C45" s="2" t="s">
        <v>25</v>
      </c>
      <c r="D45" s="3">
        <v>999</v>
      </c>
      <c r="E45" s="3" t="str">
        <f>VLOOKUP(Table2[[#This Row],[discounted_price]],$D$1399:$E$1401,2,TRUE)</f>
        <v>&gt;500</v>
      </c>
      <c r="F45" s="3">
        <v>1599</v>
      </c>
      <c r="G45" s="3">
        <f t="shared" si="0"/>
        <v>600</v>
      </c>
      <c r="H45" s="3">
        <f t="shared" si="1"/>
        <v>37.523452157598499</v>
      </c>
      <c r="I45" s="2" t="str">
        <f>IF(Table2[[#This Row],[discount_percentage]]&gt;=50%,"Yes","No")</f>
        <v>No</v>
      </c>
      <c r="J45" s="1">
        <v>0.38</v>
      </c>
      <c r="K45" s="4">
        <v>4.3</v>
      </c>
      <c r="L45" s="5">
        <v>12093</v>
      </c>
      <c r="M45" s="3">
        <f>(Table2[[#This Row],[actual_price]]*Table2[[#This Row],[rating_count]])</f>
        <v>19336707</v>
      </c>
      <c r="N45" s="2" t="s">
        <v>92</v>
      </c>
    </row>
    <row r="46" spans="1:14" x14ac:dyDescent="0.25">
      <c r="A46" s="2" t="s">
        <v>93</v>
      </c>
      <c r="B46" s="2" t="s">
        <v>2905</v>
      </c>
      <c r="C46" s="2" t="s">
        <v>9</v>
      </c>
      <c r="D46" s="3">
        <v>59</v>
      </c>
      <c r="E46" s="3" t="str">
        <f>VLOOKUP(Table2[[#This Row],[discounted_price]],$D$1399:$E$1401,2,TRUE)</f>
        <v>&lt;200</v>
      </c>
      <c r="F46" s="3">
        <v>199</v>
      </c>
      <c r="G46" s="3">
        <f t="shared" si="0"/>
        <v>140</v>
      </c>
      <c r="H46" s="3">
        <f t="shared" si="1"/>
        <v>70.35175879396985</v>
      </c>
      <c r="I46" s="2" t="str">
        <f>IF(Table2[[#This Row],[discount_percentage]]&gt;=50%,"Yes","No")</f>
        <v>Yes</v>
      </c>
      <c r="J46" s="1">
        <v>0.7</v>
      </c>
      <c r="K46" s="4">
        <v>4</v>
      </c>
      <c r="L46" s="5">
        <v>9378</v>
      </c>
      <c r="M46" s="3">
        <f>(Table2[[#This Row],[actual_price]]*Table2[[#This Row],[rating_count]])</f>
        <v>1866222</v>
      </c>
      <c r="N46" s="2" t="s">
        <v>55</v>
      </c>
    </row>
    <row r="47" spans="1:14" x14ac:dyDescent="0.25">
      <c r="A47" s="2" t="s">
        <v>94</v>
      </c>
      <c r="B47" s="2" t="s">
        <v>95</v>
      </c>
      <c r="C47" s="2" t="s">
        <v>9</v>
      </c>
      <c r="D47" s="3">
        <v>333</v>
      </c>
      <c r="E47" s="3" t="str">
        <f>VLOOKUP(Table2[[#This Row],[discounted_price]],$D$1399:$E$1401,2,TRUE)</f>
        <v>&gt;500</v>
      </c>
      <c r="F47" s="3">
        <v>999</v>
      </c>
      <c r="G47" s="3">
        <f t="shared" si="0"/>
        <v>666</v>
      </c>
      <c r="H47" s="3">
        <f t="shared" si="1"/>
        <v>66.666666666666657</v>
      </c>
      <c r="I47" s="2" t="str">
        <f>IF(Table2[[#This Row],[discount_percentage]]&gt;=50%,"Yes","No")</f>
        <v>Yes</v>
      </c>
      <c r="J47" s="1">
        <v>0.67</v>
      </c>
      <c r="K47" s="4">
        <v>3.3</v>
      </c>
      <c r="L47" s="5">
        <v>9792</v>
      </c>
      <c r="M47" s="3">
        <f>(Table2[[#This Row],[actual_price]]*Table2[[#This Row],[rating_count]])</f>
        <v>9782208</v>
      </c>
      <c r="N47" s="2" t="s">
        <v>96</v>
      </c>
    </row>
    <row r="48" spans="1:14" x14ac:dyDescent="0.25">
      <c r="A48" s="2" t="s">
        <v>97</v>
      </c>
      <c r="B48" s="2" t="s">
        <v>2906</v>
      </c>
      <c r="C48" s="2" t="s">
        <v>25</v>
      </c>
      <c r="D48" s="3">
        <v>507</v>
      </c>
      <c r="E48" s="3" t="str">
        <f>VLOOKUP(Table2[[#This Row],[discounted_price]],$D$1399:$E$1401,2,TRUE)</f>
        <v>&gt;500</v>
      </c>
      <c r="F48" s="3">
        <v>1208</v>
      </c>
      <c r="G48" s="3">
        <f t="shared" si="0"/>
        <v>701</v>
      </c>
      <c r="H48" s="3">
        <f t="shared" si="1"/>
        <v>58.029801324503318</v>
      </c>
      <c r="I48" s="2" t="str">
        <f>IF(Table2[[#This Row],[discount_percentage]]&gt;=50%,"Yes","No")</f>
        <v>Yes</v>
      </c>
      <c r="J48" s="1">
        <v>0.57999999999999996</v>
      </c>
      <c r="K48" s="4">
        <v>4.0999999999999996</v>
      </c>
      <c r="L48" s="5">
        <v>8131</v>
      </c>
      <c r="M48" s="3">
        <f>(Table2[[#This Row],[actual_price]]*Table2[[#This Row],[rating_count]])</f>
        <v>9822248</v>
      </c>
      <c r="N48" s="2" t="s">
        <v>98</v>
      </c>
    </row>
    <row r="49" spans="1:14" x14ac:dyDescent="0.25">
      <c r="A49" s="2" t="s">
        <v>99</v>
      </c>
      <c r="B49" s="2" t="s">
        <v>2907</v>
      </c>
      <c r="C49" s="2" t="s">
        <v>32</v>
      </c>
      <c r="D49" s="3">
        <v>309</v>
      </c>
      <c r="E49" s="3" t="str">
        <f>VLOOKUP(Table2[[#This Row],[discounted_price]],$D$1399:$E$1401,2,TRUE)</f>
        <v>&lt;200</v>
      </c>
      <c r="F49" s="3">
        <v>475</v>
      </c>
      <c r="G49" s="3">
        <f t="shared" si="0"/>
        <v>166</v>
      </c>
      <c r="H49" s="3">
        <f t="shared" si="1"/>
        <v>34.94736842105263</v>
      </c>
      <c r="I49" s="2" t="str">
        <f>IF(Table2[[#This Row],[discount_percentage]]&gt;=50%,"Yes","No")</f>
        <v>No</v>
      </c>
      <c r="J49" s="1">
        <v>0.35</v>
      </c>
      <c r="K49" s="4">
        <v>4.4000000000000004</v>
      </c>
      <c r="L49" s="5">
        <v>426973</v>
      </c>
      <c r="M49" s="3">
        <f>(Table2[[#This Row],[actual_price]]*Table2[[#This Row],[rating_count]])</f>
        <v>202812175</v>
      </c>
      <c r="N49" s="2" t="s">
        <v>33</v>
      </c>
    </row>
    <row r="50" spans="1:14" x14ac:dyDescent="0.25">
      <c r="A50" s="2" t="s">
        <v>100</v>
      </c>
      <c r="B50" s="2" t="s">
        <v>2908</v>
      </c>
      <c r="C50" s="2" t="s">
        <v>101</v>
      </c>
      <c r="D50" s="3">
        <v>399</v>
      </c>
      <c r="E50" s="3" t="str">
        <f>VLOOKUP(Table2[[#This Row],[discounted_price]],$D$1399:$E$1401,2,TRUE)</f>
        <v>&gt;500</v>
      </c>
      <c r="F50" s="3">
        <v>999</v>
      </c>
      <c r="G50" s="3">
        <f t="shared" si="0"/>
        <v>600</v>
      </c>
      <c r="H50" s="3">
        <f t="shared" si="1"/>
        <v>60.06006006006006</v>
      </c>
      <c r="I50" s="2" t="str">
        <f>IF(Table2[[#This Row],[discount_percentage]]&gt;=50%,"Yes","No")</f>
        <v>Yes</v>
      </c>
      <c r="J50" s="1">
        <v>0.6</v>
      </c>
      <c r="K50" s="4">
        <v>3.6</v>
      </c>
      <c r="L50" s="5">
        <v>493</v>
      </c>
      <c r="M50" s="3">
        <f>(Table2[[#This Row],[actual_price]]*Table2[[#This Row],[rating_count]])</f>
        <v>492507</v>
      </c>
      <c r="N50" s="2" t="s">
        <v>102</v>
      </c>
    </row>
    <row r="51" spans="1:14" x14ac:dyDescent="0.25">
      <c r="A51" s="2" t="s">
        <v>103</v>
      </c>
      <c r="B51" s="2" t="s">
        <v>104</v>
      </c>
      <c r="C51" s="2" t="s">
        <v>9</v>
      </c>
      <c r="D51" s="3">
        <v>199</v>
      </c>
      <c r="E51" s="3" t="str">
        <f>VLOOKUP(Table2[[#This Row],[discounted_price]],$D$1399:$E$1401,2,TRUE)</f>
        <v>&lt;200</v>
      </c>
      <c r="F51" s="3">
        <v>395</v>
      </c>
      <c r="G51" s="3">
        <f t="shared" si="0"/>
        <v>196</v>
      </c>
      <c r="H51" s="3">
        <f t="shared" si="1"/>
        <v>49.620253164556956</v>
      </c>
      <c r="I51" s="2" t="str">
        <f>IF(Table2[[#This Row],[discount_percentage]]&gt;=50%,"Yes","No")</f>
        <v>Yes</v>
      </c>
      <c r="J51" s="1">
        <v>0.5</v>
      </c>
      <c r="K51" s="4">
        <v>4.2</v>
      </c>
      <c r="L51" s="5">
        <v>92595</v>
      </c>
      <c r="M51" s="3">
        <f>(Table2[[#This Row],[actual_price]]*Table2[[#This Row],[rating_count]])</f>
        <v>36575025</v>
      </c>
      <c r="N51" s="2" t="s">
        <v>105</v>
      </c>
    </row>
    <row r="52" spans="1:14" x14ac:dyDescent="0.25">
      <c r="A52" s="2" t="s">
        <v>106</v>
      </c>
      <c r="B52" s="2" t="s">
        <v>2909</v>
      </c>
      <c r="C52" s="2" t="s">
        <v>25</v>
      </c>
      <c r="D52" s="3">
        <v>1199</v>
      </c>
      <c r="E52" s="3" t="str">
        <f>VLOOKUP(Table2[[#This Row],[discounted_price]],$D$1399:$E$1401,2,TRUE)</f>
        <v>&gt;500</v>
      </c>
      <c r="F52" s="3">
        <v>2199</v>
      </c>
      <c r="G52" s="3">
        <f t="shared" si="0"/>
        <v>1000</v>
      </c>
      <c r="H52" s="3">
        <f t="shared" si="1"/>
        <v>45.475216007276039</v>
      </c>
      <c r="I52" s="2" t="str">
        <f>IF(Table2[[#This Row],[discount_percentage]]&gt;=50%,"Yes","No")</f>
        <v>No</v>
      </c>
      <c r="J52" s="1">
        <v>0.45</v>
      </c>
      <c r="K52" s="4">
        <v>4.4000000000000004</v>
      </c>
      <c r="L52" s="5">
        <v>24780</v>
      </c>
      <c r="M52" s="3">
        <f>(Table2[[#This Row],[actual_price]]*Table2[[#This Row],[rating_count]])</f>
        <v>54491220</v>
      </c>
      <c r="N52" s="2" t="s">
        <v>107</v>
      </c>
    </row>
    <row r="53" spans="1:14" x14ac:dyDescent="0.25">
      <c r="A53" s="2" t="s">
        <v>108</v>
      </c>
      <c r="B53" s="2" t="s">
        <v>2910</v>
      </c>
      <c r="C53" s="2" t="s">
        <v>9</v>
      </c>
      <c r="D53" s="3">
        <v>179</v>
      </c>
      <c r="E53" s="3" t="str">
        <f>VLOOKUP(Table2[[#This Row],[discounted_price]],$D$1399:$E$1401,2,TRUE)</f>
        <v>&lt;200</v>
      </c>
      <c r="F53" s="3">
        <v>500</v>
      </c>
      <c r="G53" s="3">
        <f t="shared" si="0"/>
        <v>321</v>
      </c>
      <c r="H53" s="3">
        <f t="shared" si="1"/>
        <v>64.2</v>
      </c>
      <c r="I53" s="2" t="str">
        <f>IF(Table2[[#This Row],[discount_percentage]]&gt;=50%,"Yes","No")</f>
        <v>Yes</v>
      </c>
      <c r="J53" s="1">
        <v>0.64</v>
      </c>
      <c r="K53" s="4">
        <v>4.2</v>
      </c>
      <c r="L53" s="5">
        <v>92595</v>
      </c>
      <c r="M53" s="3">
        <f>(Table2[[#This Row],[actual_price]]*Table2[[#This Row],[rating_count]])</f>
        <v>46297500</v>
      </c>
      <c r="N53" s="2" t="s">
        <v>105</v>
      </c>
    </row>
    <row r="54" spans="1:14" x14ac:dyDescent="0.25">
      <c r="A54" s="2" t="s">
        <v>109</v>
      </c>
      <c r="B54" s="2" t="s">
        <v>2911</v>
      </c>
      <c r="C54" s="2" t="s">
        <v>9</v>
      </c>
      <c r="D54" s="3">
        <v>799</v>
      </c>
      <c r="E54" s="3" t="str">
        <f>VLOOKUP(Table2[[#This Row],[discounted_price]],$D$1399:$E$1401,2,TRUE)</f>
        <v>&gt;500</v>
      </c>
      <c r="F54" s="3">
        <v>2100</v>
      </c>
      <c r="G54" s="3">
        <f t="shared" si="0"/>
        <v>1301</v>
      </c>
      <c r="H54" s="3">
        <f t="shared" si="1"/>
        <v>61.952380952380949</v>
      </c>
      <c r="I54" s="2" t="str">
        <f>IF(Table2[[#This Row],[discount_percentage]]&gt;=50%,"Yes","No")</f>
        <v>Yes</v>
      </c>
      <c r="J54" s="1">
        <v>0.62</v>
      </c>
      <c r="K54" s="4">
        <v>4.3</v>
      </c>
      <c r="L54" s="5">
        <v>8188</v>
      </c>
      <c r="M54" s="3">
        <f>(Table2[[#This Row],[actual_price]]*Table2[[#This Row],[rating_count]])</f>
        <v>17194800</v>
      </c>
      <c r="N54" s="2" t="s">
        <v>110</v>
      </c>
    </row>
    <row r="55" spans="1:14" x14ac:dyDescent="0.25">
      <c r="A55" s="2" t="s">
        <v>111</v>
      </c>
      <c r="B55" s="2" t="s">
        <v>2912</v>
      </c>
      <c r="C55" s="2" t="s">
        <v>112</v>
      </c>
      <c r="D55" s="3">
        <v>6999</v>
      </c>
      <c r="E55" s="3" t="str">
        <f>VLOOKUP(Table2[[#This Row],[discounted_price]],$D$1399:$E$1401,2,TRUE)</f>
        <v>&gt;500</v>
      </c>
      <c r="F55" s="3">
        <v>12999</v>
      </c>
      <c r="G55" s="3">
        <f t="shared" si="0"/>
        <v>6000</v>
      </c>
      <c r="H55" s="3">
        <f t="shared" si="1"/>
        <v>46.157396722824835</v>
      </c>
      <c r="I55" s="2" t="str">
        <f>IF(Table2[[#This Row],[discount_percentage]]&gt;=50%,"Yes","No")</f>
        <v>No</v>
      </c>
      <c r="J55" s="1">
        <v>0.46</v>
      </c>
      <c r="K55" s="4">
        <v>4.2</v>
      </c>
      <c r="L55" s="5">
        <v>4003</v>
      </c>
      <c r="M55" s="3">
        <f>(Table2[[#This Row],[actual_price]]*Table2[[#This Row],[rating_count]])</f>
        <v>52034997</v>
      </c>
      <c r="N55" s="2" t="s">
        <v>2823</v>
      </c>
    </row>
    <row r="56" spans="1:14" x14ac:dyDescent="0.25">
      <c r="A56" s="2" t="s">
        <v>113</v>
      </c>
      <c r="B56" s="2" t="s">
        <v>2913</v>
      </c>
      <c r="C56" s="2" t="s">
        <v>9</v>
      </c>
      <c r="D56" s="3">
        <v>199</v>
      </c>
      <c r="E56" s="3" t="str">
        <f>VLOOKUP(Table2[[#This Row],[discounted_price]],$D$1399:$E$1401,2,TRUE)</f>
        <v>&lt;200</v>
      </c>
      <c r="F56" s="3">
        <v>349</v>
      </c>
      <c r="G56" s="3">
        <f t="shared" si="0"/>
        <v>150</v>
      </c>
      <c r="H56" s="3">
        <f t="shared" si="1"/>
        <v>42.97994269340974</v>
      </c>
      <c r="I56" s="2" t="str">
        <f>IF(Table2[[#This Row],[discount_percentage]]&gt;=50%,"Yes","No")</f>
        <v>No</v>
      </c>
      <c r="J56" s="1">
        <v>0.43</v>
      </c>
      <c r="K56" s="4">
        <v>4.0999999999999996</v>
      </c>
      <c r="L56" s="5">
        <v>314</v>
      </c>
      <c r="M56" s="3">
        <f>(Table2[[#This Row],[actual_price]]*Table2[[#This Row],[rating_count]])</f>
        <v>109586</v>
      </c>
      <c r="N56" s="2" t="s">
        <v>114</v>
      </c>
    </row>
    <row r="57" spans="1:14" x14ac:dyDescent="0.25">
      <c r="A57" s="2" t="s">
        <v>115</v>
      </c>
      <c r="B57" s="2" t="s">
        <v>116</v>
      </c>
      <c r="C57" s="2" t="s">
        <v>101</v>
      </c>
      <c r="D57" s="3">
        <v>230</v>
      </c>
      <c r="E57" s="3" t="str">
        <f>VLOOKUP(Table2[[#This Row],[discounted_price]],$D$1399:$E$1401,2,TRUE)</f>
        <v>&lt;200</v>
      </c>
      <c r="F57" s="3">
        <v>499</v>
      </c>
      <c r="G57" s="3">
        <f t="shared" si="0"/>
        <v>269</v>
      </c>
      <c r="H57" s="3">
        <f t="shared" si="1"/>
        <v>53.907815631262523</v>
      </c>
      <c r="I57" s="2" t="str">
        <f>IF(Table2[[#This Row],[discount_percentage]]&gt;=50%,"Yes","No")</f>
        <v>Yes</v>
      </c>
      <c r="J57" s="1">
        <v>0.54</v>
      </c>
      <c r="K57" s="4">
        <v>3.7</v>
      </c>
      <c r="L57" s="5">
        <v>2960</v>
      </c>
      <c r="M57" s="3">
        <f>(Table2[[#This Row],[actual_price]]*Table2[[#This Row],[rating_count]])</f>
        <v>1477040</v>
      </c>
      <c r="N57" s="2" t="s">
        <v>117</v>
      </c>
    </row>
    <row r="58" spans="1:14" x14ac:dyDescent="0.25">
      <c r="A58" s="2" t="s">
        <v>118</v>
      </c>
      <c r="B58" s="2" t="s">
        <v>2914</v>
      </c>
      <c r="C58" s="2" t="s">
        <v>25</v>
      </c>
      <c r="D58" s="3">
        <v>649</v>
      </c>
      <c r="E58" s="3" t="str">
        <f>VLOOKUP(Table2[[#This Row],[discounted_price]],$D$1399:$E$1401,2,TRUE)</f>
        <v>&gt;500</v>
      </c>
      <c r="F58" s="3">
        <v>1399</v>
      </c>
      <c r="G58" s="3">
        <f t="shared" si="0"/>
        <v>750</v>
      </c>
      <c r="H58" s="3">
        <f t="shared" si="1"/>
        <v>53.609721229449605</v>
      </c>
      <c r="I58" s="2" t="str">
        <f>IF(Table2[[#This Row],[discount_percentage]]&gt;=50%,"Yes","No")</f>
        <v>Yes</v>
      </c>
      <c r="J58" s="1">
        <v>0.54</v>
      </c>
      <c r="K58" s="4">
        <v>4.2</v>
      </c>
      <c r="L58" s="5">
        <v>179691</v>
      </c>
      <c r="M58" s="3">
        <f>(Table2[[#This Row],[actual_price]]*Table2[[#This Row],[rating_count]])</f>
        <v>251387709</v>
      </c>
      <c r="N58" s="2" t="s">
        <v>26</v>
      </c>
    </row>
    <row r="59" spans="1:14" x14ac:dyDescent="0.25">
      <c r="A59" s="2" t="s">
        <v>119</v>
      </c>
      <c r="B59" s="2" t="s">
        <v>2915</v>
      </c>
      <c r="C59" s="2" t="s">
        <v>41</v>
      </c>
      <c r="D59" s="3">
        <v>15999</v>
      </c>
      <c r="E59" s="3" t="str">
        <f>VLOOKUP(Table2[[#This Row],[discounted_price]],$D$1399:$E$1401,2,TRUE)</f>
        <v>&gt;500</v>
      </c>
      <c r="F59" s="3">
        <v>21999</v>
      </c>
      <c r="G59" s="3">
        <f t="shared" si="0"/>
        <v>6000</v>
      </c>
      <c r="H59" s="3">
        <f t="shared" si="1"/>
        <v>27.273966998499933</v>
      </c>
      <c r="I59" s="2" t="str">
        <f>IF(Table2[[#This Row],[discount_percentage]]&gt;=50%,"Yes","No")</f>
        <v>No</v>
      </c>
      <c r="J59" s="1">
        <v>0.27</v>
      </c>
      <c r="K59" s="4">
        <v>4.2</v>
      </c>
      <c r="L59" s="5">
        <v>34899</v>
      </c>
      <c r="M59" s="3">
        <f>(Table2[[#This Row],[actual_price]]*Table2[[#This Row],[rating_count]])</f>
        <v>767743101</v>
      </c>
      <c r="N59" s="2" t="s">
        <v>60</v>
      </c>
    </row>
    <row r="60" spans="1:14" x14ac:dyDescent="0.25">
      <c r="A60" s="2" t="s">
        <v>120</v>
      </c>
      <c r="B60" s="2" t="s">
        <v>2916</v>
      </c>
      <c r="C60" s="2" t="s">
        <v>9</v>
      </c>
      <c r="D60" s="3">
        <v>348</v>
      </c>
      <c r="E60" s="3" t="str">
        <f>VLOOKUP(Table2[[#This Row],[discounted_price]],$D$1399:$E$1401,2,TRUE)</f>
        <v>&gt;500</v>
      </c>
      <c r="F60" s="3">
        <v>1499</v>
      </c>
      <c r="G60" s="3">
        <f t="shared" si="0"/>
        <v>1151</v>
      </c>
      <c r="H60" s="3">
        <f t="shared" si="1"/>
        <v>76.784523015343566</v>
      </c>
      <c r="I60" s="2" t="str">
        <f>IF(Table2[[#This Row],[discount_percentage]]&gt;=50%,"Yes","No")</f>
        <v>Yes</v>
      </c>
      <c r="J60" s="1">
        <v>0.77</v>
      </c>
      <c r="K60" s="4">
        <v>4.2</v>
      </c>
      <c r="L60" s="5">
        <v>656</v>
      </c>
      <c r="M60" s="3">
        <f>(Table2[[#This Row],[actual_price]]*Table2[[#This Row],[rating_count]])</f>
        <v>983344</v>
      </c>
      <c r="N60" s="2" t="s">
        <v>121</v>
      </c>
    </row>
    <row r="61" spans="1:14" x14ac:dyDescent="0.25">
      <c r="A61" s="2" t="s">
        <v>122</v>
      </c>
      <c r="B61" s="2" t="s">
        <v>2917</v>
      </c>
      <c r="C61" s="2" t="s">
        <v>9</v>
      </c>
      <c r="D61" s="3">
        <v>154</v>
      </c>
      <c r="E61" s="3" t="str">
        <f>VLOOKUP(Table2[[#This Row],[discounted_price]],$D$1399:$E$1401,2,TRUE)</f>
        <v>&lt;200</v>
      </c>
      <c r="F61" s="3">
        <v>349</v>
      </c>
      <c r="G61" s="3">
        <f t="shared" si="0"/>
        <v>195</v>
      </c>
      <c r="H61" s="3">
        <f t="shared" si="1"/>
        <v>55.873925501432666</v>
      </c>
      <c r="I61" s="2" t="str">
        <f>IF(Table2[[#This Row],[discount_percentage]]&gt;=50%,"Yes","No")</f>
        <v>Yes</v>
      </c>
      <c r="J61" s="1">
        <v>0.56000000000000005</v>
      </c>
      <c r="K61" s="4">
        <v>4.3</v>
      </c>
      <c r="L61" s="5">
        <v>7064</v>
      </c>
      <c r="M61" s="3">
        <f>(Table2[[#This Row],[actual_price]]*Table2[[#This Row],[rating_count]])</f>
        <v>2465336</v>
      </c>
      <c r="N61" s="2" t="s">
        <v>123</v>
      </c>
    </row>
    <row r="62" spans="1:14" x14ac:dyDescent="0.25">
      <c r="A62" s="2" t="s">
        <v>124</v>
      </c>
      <c r="B62" s="2" t="s">
        <v>2918</v>
      </c>
      <c r="C62" s="2" t="s">
        <v>101</v>
      </c>
      <c r="D62" s="3">
        <v>179</v>
      </c>
      <c r="E62" s="3" t="str">
        <f>VLOOKUP(Table2[[#This Row],[discounted_price]],$D$1399:$E$1401,2,TRUE)</f>
        <v>&lt;200</v>
      </c>
      <c r="F62" s="3">
        <v>799</v>
      </c>
      <c r="G62" s="3">
        <f t="shared" si="0"/>
        <v>620</v>
      </c>
      <c r="H62" s="3">
        <f t="shared" si="1"/>
        <v>77.596996245306642</v>
      </c>
      <c r="I62" s="2" t="str">
        <f>IF(Table2[[#This Row],[discount_percentage]]&gt;=50%,"Yes","No")</f>
        <v>Yes</v>
      </c>
      <c r="J62" s="1">
        <v>0.78</v>
      </c>
      <c r="K62" s="4">
        <v>3.7</v>
      </c>
      <c r="L62" s="5">
        <v>2201</v>
      </c>
      <c r="M62" s="3">
        <f>(Table2[[#This Row],[actual_price]]*Table2[[#This Row],[rating_count]])</f>
        <v>1758599</v>
      </c>
      <c r="N62" s="2" t="s">
        <v>125</v>
      </c>
    </row>
    <row r="63" spans="1:14" x14ac:dyDescent="0.25">
      <c r="A63" s="2" t="s">
        <v>126</v>
      </c>
      <c r="B63" s="2" t="s">
        <v>2919</v>
      </c>
      <c r="C63" s="2" t="s">
        <v>41</v>
      </c>
      <c r="D63" s="3">
        <v>32990</v>
      </c>
      <c r="E63" s="3" t="str">
        <f>VLOOKUP(Table2[[#This Row],[discounted_price]],$D$1399:$E$1401,2,TRUE)</f>
        <v>&gt;500</v>
      </c>
      <c r="F63" s="3">
        <v>47900</v>
      </c>
      <c r="G63" s="3">
        <f t="shared" si="0"/>
        <v>14910</v>
      </c>
      <c r="H63" s="3">
        <f t="shared" si="1"/>
        <v>31.127348643006265</v>
      </c>
      <c r="I63" s="2" t="str">
        <f>IF(Table2[[#This Row],[discount_percentage]]&gt;=50%,"Yes","No")</f>
        <v>No</v>
      </c>
      <c r="J63" s="1">
        <v>0.31</v>
      </c>
      <c r="K63" s="4">
        <v>4.3</v>
      </c>
      <c r="L63" s="5">
        <v>7109</v>
      </c>
      <c r="M63" s="3">
        <f>(Table2[[#This Row],[actual_price]]*Table2[[#This Row],[rating_count]])</f>
        <v>340521100</v>
      </c>
      <c r="N63" s="2" t="s">
        <v>127</v>
      </c>
    </row>
    <row r="64" spans="1:14" x14ac:dyDescent="0.25">
      <c r="A64" s="2" t="s">
        <v>128</v>
      </c>
      <c r="B64" s="2" t="s">
        <v>2920</v>
      </c>
      <c r="C64" s="2" t="s">
        <v>9</v>
      </c>
      <c r="D64" s="3">
        <v>139</v>
      </c>
      <c r="E64" s="3" t="str">
        <f>VLOOKUP(Table2[[#This Row],[discounted_price]],$D$1399:$E$1401,2,TRUE)</f>
        <v>&lt;200</v>
      </c>
      <c r="F64" s="3">
        <v>999</v>
      </c>
      <c r="G64" s="3">
        <f t="shared" si="0"/>
        <v>860</v>
      </c>
      <c r="H64" s="3">
        <f t="shared" si="1"/>
        <v>86.086086086086084</v>
      </c>
      <c r="I64" s="2" t="str">
        <f>IF(Table2[[#This Row],[discount_percentage]]&gt;=50%,"Yes","No")</f>
        <v>Yes</v>
      </c>
      <c r="J64" s="1">
        <v>0.86</v>
      </c>
      <c r="K64" s="4">
        <v>4</v>
      </c>
      <c r="L64" s="5">
        <v>1313</v>
      </c>
      <c r="M64" s="3">
        <f>(Table2[[#This Row],[actual_price]]*Table2[[#This Row],[rating_count]])</f>
        <v>1311687</v>
      </c>
      <c r="N64" s="2" t="s">
        <v>129</v>
      </c>
    </row>
    <row r="65" spans="1:14" x14ac:dyDescent="0.25">
      <c r="A65" s="2" t="s">
        <v>130</v>
      </c>
      <c r="B65" s="2" t="s">
        <v>2921</v>
      </c>
      <c r="C65" s="2" t="s">
        <v>9</v>
      </c>
      <c r="D65" s="3">
        <v>329</v>
      </c>
      <c r="E65" s="3" t="str">
        <f>VLOOKUP(Table2[[#This Row],[discounted_price]],$D$1399:$E$1401,2,TRUE)</f>
        <v>&gt;500</v>
      </c>
      <c r="F65" s="3">
        <v>845</v>
      </c>
      <c r="G65" s="3">
        <f t="shared" si="0"/>
        <v>516</v>
      </c>
      <c r="H65" s="3">
        <f t="shared" si="1"/>
        <v>61.065088757396445</v>
      </c>
      <c r="I65" s="2" t="str">
        <f>IF(Table2[[#This Row],[discount_percentage]]&gt;=50%,"Yes","No")</f>
        <v>Yes</v>
      </c>
      <c r="J65" s="1">
        <v>0.61</v>
      </c>
      <c r="K65" s="4">
        <v>4.2</v>
      </c>
      <c r="L65" s="5">
        <v>29746</v>
      </c>
      <c r="M65" s="3">
        <f>(Table2[[#This Row],[actual_price]]*Table2[[#This Row],[rating_count]])</f>
        <v>25135370</v>
      </c>
      <c r="N65" s="2" t="s">
        <v>131</v>
      </c>
    </row>
    <row r="66" spans="1:14" x14ac:dyDescent="0.25">
      <c r="A66" s="2" t="s">
        <v>132</v>
      </c>
      <c r="B66" s="2" t="s">
        <v>2922</v>
      </c>
      <c r="C66" s="2" t="s">
        <v>41</v>
      </c>
      <c r="D66" s="3">
        <v>13999</v>
      </c>
      <c r="E66" s="3" t="str">
        <f>VLOOKUP(Table2[[#This Row],[discounted_price]],$D$1399:$E$1401,2,TRUE)</f>
        <v>&gt;500</v>
      </c>
      <c r="F66" s="3">
        <v>24999</v>
      </c>
      <c r="G66" s="3">
        <f t="shared" ref="G66:G129" si="2">F66-D66</f>
        <v>11000</v>
      </c>
      <c r="H66" s="3">
        <f t="shared" si="1"/>
        <v>44.001760070402817</v>
      </c>
      <c r="I66" s="2" t="str">
        <f>IF(Table2[[#This Row],[discount_percentage]]&gt;=50%,"Yes","No")</f>
        <v>No</v>
      </c>
      <c r="J66" s="1">
        <v>0.44</v>
      </c>
      <c r="K66" s="4">
        <v>4.2</v>
      </c>
      <c r="L66" s="5">
        <v>45238</v>
      </c>
      <c r="M66" s="3">
        <f>(Table2[[#This Row],[actual_price]]*Table2[[#This Row],[rating_count]])</f>
        <v>1130904762</v>
      </c>
      <c r="N66" s="2" t="s">
        <v>133</v>
      </c>
    </row>
    <row r="67" spans="1:14" x14ac:dyDescent="0.25">
      <c r="A67" s="2" t="s">
        <v>134</v>
      </c>
      <c r="B67" s="2" t="s">
        <v>2923</v>
      </c>
      <c r="C67" s="2" t="s">
        <v>32</v>
      </c>
      <c r="D67" s="3">
        <v>309</v>
      </c>
      <c r="E67" s="3" t="str">
        <f>VLOOKUP(Table2[[#This Row],[discounted_price]],$D$1399:$E$1401,2,TRUE)</f>
        <v>&lt;200</v>
      </c>
      <c r="F67" s="3">
        <v>1400</v>
      </c>
      <c r="G67" s="3">
        <f t="shared" si="2"/>
        <v>1091</v>
      </c>
      <c r="H67" s="3">
        <f t="shared" ref="H67:H130" si="3">G67/F67*100</f>
        <v>77.928571428571431</v>
      </c>
      <c r="I67" s="2" t="str">
        <f>IF(Table2[[#This Row],[discount_percentage]]&gt;=50%,"Yes","No")</f>
        <v>Yes</v>
      </c>
      <c r="J67" s="1">
        <v>0.78</v>
      </c>
      <c r="K67" s="4">
        <v>4.4000000000000004</v>
      </c>
      <c r="L67" s="5">
        <v>426973</v>
      </c>
      <c r="M67" s="3">
        <f>(Table2[[#This Row],[actual_price]]*Table2[[#This Row],[rating_count]])</f>
        <v>597762200</v>
      </c>
      <c r="N67" s="2" t="s">
        <v>33</v>
      </c>
    </row>
    <row r="68" spans="1:14" x14ac:dyDescent="0.25">
      <c r="A68" s="2" t="s">
        <v>135</v>
      </c>
      <c r="B68" s="2" t="s">
        <v>2924</v>
      </c>
      <c r="C68" s="2" t="s">
        <v>9</v>
      </c>
      <c r="D68" s="3">
        <v>263</v>
      </c>
      <c r="E68" s="3" t="str">
        <f>VLOOKUP(Table2[[#This Row],[discounted_price]],$D$1399:$E$1401,2,TRUE)</f>
        <v>&lt;200</v>
      </c>
      <c r="F68" s="3">
        <v>699</v>
      </c>
      <c r="G68" s="3">
        <f t="shared" si="2"/>
        <v>436</v>
      </c>
      <c r="H68" s="3">
        <f t="shared" si="3"/>
        <v>62.374821173104436</v>
      </c>
      <c r="I68" s="2" t="str">
        <f>IF(Table2[[#This Row],[discount_percentage]]&gt;=50%,"Yes","No")</f>
        <v>Yes</v>
      </c>
      <c r="J68" s="1">
        <v>0.62</v>
      </c>
      <c r="K68" s="4">
        <v>4.0999999999999996</v>
      </c>
      <c r="L68" s="5">
        <v>450</v>
      </c>
      <c r="M68" s="3">
        <f>(Table2[[#This Row],[actual_price]]*Table2[[#This Row],[rating_count]])</f>
        <v>314550</v>
      </c>
      <c r="N68" s="2" t="s">
        <v>136</v>
      </c>
    </row>
    <row r="69" spans="1:14" x14ac:dyDescent="0.25">
      <c r="A69" s="2" t="s">
        <v>137</v>
      </c>
      <c r="B69" s="2" t="s">
        <v>2925</v>
      </c>
      <c r="C69" s="2" t="s">
        <v>112</v>
      </c>
      <c r="D69" s="3">
        <v>7999</v>
      </c>
      <c r="E69" s="3" t="str">
        <f>VLOOKUP(Table2[[#This Row],[discounted_price]],$D$1399:$E$1401,2,TRUE)</f>
        <v>&gt;500</v>
      </c>
      <c r="F69" s="3">
        <v>14990</v>
      </c>
      <c r="G69" s="3">
        <f t="shared" si="2"/>
        <v>6991</v>
      </c>
      <c r="H69" s="3">
        <f t="shared" si="3"/>
        <v>46.637758505670448</v>
      </c>
      <c r="I69" s="2" t="str">
        <f>IF(Table2[[#This Row],[discount_percentage]]&gt;=50%,"Yes","No")</f>
        <v>No</v>
      </c>
      <c r="J69" s="1">
        <v>0.47</v>
      </c>
      <c r="K69" s="4">
        <v>4.3</v>
      </c>
      <c r="L69" s="5">
        <v>457</v>
      </c>
      <c r="M69" s="3">
        <f>(Table2[[#This Row],[actual_price]]*Table2[[#This Row],[rating_count]])</f>
        <v>6850430</v>
      </c>
      <c r="N69" s="2" t="s">
        <v>138</v>
      </c>
    </row>
    <row r="70" spans="1:14" x14ac:dyDescent="0.25">
      <c r="A70" s="2" t="s">
        <v>139</v>
      </c>
      <c r="B70" s="2" t="s">
        <v>2926</v>
      </c>
      <c r="C70" s="2" t="s">
        <v>140</v>
      </c>
      <c r="D70" s="3">
        <v>1599</v>
      </c>
      <c r="E70" s="3" t="str">
        <f>VLOOKUP(Table2[[#This Row],[discounted_price]],$D$1399:$E$1401,2,TRUE)</f>
        <v>&gt;500</v>
      </c>
      <c r="F70" s="3">
        <v>2999</v>
      </c>
      <c r="G70" s="3">
        <f t="shared" si="2"/>
        <v>1400</v>
      </c>
      <c r="H70" s="3">
        <f t="shared" si="3"/>
        <v>46.682227409136381</v>
      </c>
      <c r="I70" s="2" t="str">
        <f>IF(Table2[[#This Row],[discount_percentage]]&gt;=50%,"Yes","No")</f>
        <v>No</v>
      </c>
      <c r="J70" s="1">
        <v>0.47</v>
      </c>
      <c r="K70" s="4">
        <v>4.2</v>
      </c>
      <c r="L70" s="5">
        <v>2727</v>
      </c>
      <c r="M70" s="3">
        <f>(Table2[[#This Row],[actual_price]]*Table2[[#This Row],[rating_count]])</f>
        <v>8178273</v>
      </c>
      <c r="N70" s="2" t="s">
        <v>141</v>
      </c>
    </row>
    <row r="71" spans="1:14" x14ac:dyDescent="0.25">
      <c r="A71" s="2" t="s">
        <v>142</v>
      </c>
      <c r="B71" s="2" t="s">
        <v>2927</v>
      </c>
      <c r="C71" s="2" t="s">
        <v>9</v>
      </c>
      <c r="D71" s="3">
        <v>219</v>
      </c>
      <c r="E71" s="3" t="str">
        <f>VLOOKUP(Table2[[#This Row],[discounted_price]],$D$1399:$E$1401,2,TRUE)</f>
        <v>&lt;200</v>
      </c>
      <c r="F71" s="3">
        <v>700</v>
      </c>
      <c r="G71" s="3">
        <f t="shared" si="2"/>
        <v>481</v>
      </c>
      <c r="H71" s="3">
        <f t="shared" si="3"/>
        <v>68.714285714285722</v>
      </c>
      <c r="I71" s="2" t="str">
        <f>IF(Table2[[#This Row],[discount_percentage]]&gt;=50%,"Yes","No")</f>
        <v>Yes</v>
      </c>
      <c r="J71" s="1">
        <v>0.69</v>
      </c>
      <c r="K71" s="4">
        <v>4.3</v>
      </c>
      <c r="L71" s="5">
        <v>20053</v>
      </c>
      <c r="M71" s="3">
        <f>(Table2[[#This Row],[actual_price]]*Table2[[#This Row],[rating_count]])</f>
        <v>14037100</v>
      </c>
      <c r="N71" s="2" t="s">
        <v>143</v>
      </c>
    </row>
    <row r="72" spans="1:14" x14ac:dyDescent="0.25">
      <c r="A72" s="2" t="s">
        <v>144</v>
      </c>
      <c r="B72" s="2" t="s">
        <v>2928</v>
      </c>
      <c r="C72" s="2" t="s">
        <v>9</v>
      </c>
      <c r="D72" s="3">
        <v>349</v>
      </c>
      <c r="E72" s="3" t="str">
        <f>VLOOKUP(Table2[[#This Row],[discounted_price]],$D$1399:$E$1401,2,TRUE)</f>
        <v>&gt;500</v>
      </c>
      <c r="F72" s="3">
        <v>899</v>
      </c>
      <c r="G72" s="3">
        <f t="shared" si="2"/>
        <v>550</v>
      </c>
      <c r="H72" s="3">
        <f t="shared" si="3"/>
        <v>61.179087875417125</v>
      </c>
      <c r="I72" s="2" t="str">
        <f>IF(Table2[[#This Row],[discount_percentage]]&gt;=50%,"Yes","No")</f>
        <v>Yes</v>
      </c>
      <c r="J72" s="1">
        <v>0.61</v>
      </c>
      <c r="K72" s="4">
        <v>4.5</v>
      </c>
      <c r="L72" s="5">
        <v>149</v>
      </c>
      <c r="M72" s="3">
        <f>(Table2[[#This Row],[actual_price]]*Table2[[#This Row],[rating_count]])</f>
        <v>133951</v>
      </c>
      <c r="N72" s="2" t="s">
        <v>145</v>
      </c>
    </row>
    <row r="73" spans="1:14" x14ac:dyDescent="0.25">
      <c r="A73" s="2" t="s">
        <v>146</v>
      </c>
      <c r="B73" s="2" t="s">
        <v>2929</v>
      </c>
      <c r="C73" s="2" t="s">
        <v>9</v>
      </c>
      <c r="D73" s="3">
        <v>349</v>
      </c>
      <c r="E73" s="3" t="str">
        <f>VLOOKUP(Table2[[#This Row],[discounted_price]],$D$1399:$E$1401,2,TRUE)</f>
        <v>&gt;500</v>
      </c>
      <c r="F73" s="3">
        <v>599</v>
      </c>
      <c r="G73" s="3">
        <f t="shared" si="2"/>
        <v>250</v>
      </c>
      <c r="H73" s="3">
        <f t="shared" si="3"/>
        <v>41.736227045075125</v>
      </c>
      <c r="I73" s="2" t="str">
        <f>IF(Table2[[#This Row],[discount_percentage]]&gt;=50%,"Yes","No")</f>
        <v>No</v>
      </c>
      <c r="J73" s="1">
        <v>0.42</v>
      </c>
      <c r="K73" s="4">
        <v>4.0999999999999996</v>
      </c>
      <c r="L73" s="5">
        <v>210</v>
      </c>
      <c r="M73" s="3">
        <f>(Table2[[#This Row],[actual_price]]*Table2[[#This Row],[rating_count]])</f>
        <v>125790</v>
      </c>
      <c r="N73" s="2" t="s">
        <v>147</v>
      </c>
    </row>
    <row r="74" spans="1:14" x14ac:dyDescent="0.25">
      <c r="A74" s="2" t="s">
        <v>148</v>
      </c>
      <c r="B74" s="2" t="s">
        <v>2930</v>
      </c>
      <c r="C74" s="2" t="s">
        <v>41</v>
      </c>
      <c r="D74" s="3">
        <v>26999</v>
      </c>
      <c r="E74" s="3" t="str">
        <f>VLOOKUP(Table2[[#This Row],[discounted_price]],$D$1399:$E$1401,2,TRUE)</f>
        <v>&gt;500</v>
      </c>
      <c r="F74" s="3">
        <v>42999</v>
      </c>
      <c r="G74" s="3">
        <f t="shared" si="2"/>
        <v>16000</v>
      </c>
      <c r="H74" s="3">
        <f t="shared" si="3"/>
        <v>37.210167678318101</v>
      </c>
      <c r="I74" s="2" t="str">
        <f>IF(Table2[[#This Row],[discount_percentage]]&gt;=50%,"Yes","No")</f>
        <v>No</v>
      </c>
      <c r="J74" s="1">
        <v>0.37</v>
      </c>
      <c r="K74" s="4">
        <v>4.2</v>
      </c>
      <c r="L74" s="5">
        <v>45238</v>
      </c>
      <c r="M74" s="3">
        <f>(Table2[[#This Row],[actual_price]]*Table2[[#This Row],[rating_count]])</f>
        <v>1945188762</v>
      </c>
      <c r="N74" s="2" t="s">
        <v>133</v>
      </c>
    </row>
    <row r="75" spans="1:14" x14ac:dyDescent="0.25">
      <c r="A75" s="2" t="s">
        <v>149</v>
      </c>
      <c r="B75" s="2" t="s">
        <v>2931</v>
      </c>
      <c r="C75" s="2" t="s">
        <v>9</v>
      </c>
      <c r="D75" s="3">
        <v>115</v>
      </c>
      <c r="E75" s="3" t="str">
        <f>VLOOKUP(Table2[[#This Row],[discounted_price]],$D$1399:$E$1401,2,TRUE)</f>
        <v>&lt;200</v>
      </c>
      <c r="F75" s="3">
        <v>499</v>
      </c>
      <c r="G75" s="3">
        <f t="shared" si="2"/>
        <v>384</v>
      </c>
      <c r="H75" s="3">
        <f t="shared" si="3"/>
        <v>76.953907815631268</v>
      </c>
      <c r="I75" s="2" t="str">
        <f>IF(Table2[[#This Row],[discount_percentage]]&gt;=50%,"Yes","No")</f>
        <v>Yes</v>
      </c>
      <c r="J75" s="1">
        <v>0.77</v>
      </c>
      <c r="K75" s="4">
        <v>4</v>
      </c>
      <c r="L75" s="5">
        <v>7732</v>
      </c>
      <c r="M75" s="3">
        <f>(Table2[[#This Row],[actual_price]]*Table2[[#This Row],[rating_count]])</f>
        <v>3858268</v>
      </c>
      <c r="N75" s="2" t="s">
        <v>150</v>
      </c>
    </row>
    <row r="76" spans="1:14" x14ac:dyDescent="0.25">
      <c r="A76" s="2" t="s">
        <v>151</v>
      </c>
      <c r="B76" s="2" t="s">
        <v>2932</v>
      </c>
      <c r="C76" s="2" t="s">
        <v>9</v>
      </c>
      <c r="D76" s="3">
        <v>399</v>
      </c>
      <c r="E76" s="3" t="str">
        <f>VLOOKUP(Table2[[#This Row],[discounted_price]],$D$1399:$E$1401,2,TRUE)</f>
        <v>&gt;500</v>
      </c>
      <c r="F76" s="3">
        <v>999</v>
      </c>
      <c r="G76" s="3">
        <f t="shared" si="2"/>
        <v>600</v>
      </c>
      <c r="H76" s="3">
        <f t="shared" si="3"/>
        <v>60.06006006006006</v>
      </c>
      <c r="I76" s="2" t="str">
        <f>IF(Table2[[#This Row],[discount_percentage]]&gt;=50%,"Yes","No")</f>
        <v>Yes</v>
      </c>
      <c r="J76" s="1">
        <v>0.6</v>
      </c>
      <c r="K76" s="4">
        <v>4.0999999999999996</v>
      </c>
      <c r="L76" s="5">
        <v>1780</v>
      </c>
      <c r="M76" s="3">
        <f>(Table2[[#This Row],[actual_price]]*Table2[[#This Row],[rating_count]])</f>
        <v>1778220</v>
      </c>
      <c r="N76" s="2" t="s">
        <v>152</v>
      </c>
    </row>
    <row r="77" spans="1:14" x14ac:dyDescent="0.25">
      <c r="A77" s="2" t="s">
        <v>153</v>
      </c>
      <c r="B77" s="2" t="s">
        <v>2933</v>
      </c>
      <c r="C77" s="2" t="s">
        <v>9</v>
      </c>
      <c r="D77" s="3">
        <v>199</v>
      </c>
      <c r="E77" s="3" t="str">
        <f>VLOOKUP(Table2[[#This Row],[discounted_price]],$D$1399:$E$1401,2,TRUE)</f>
        <v>&lt;200</v>
      </c>
      <c r="F77" s="3">
        <v>499</v>
      </c>
      <c r="G77" s="3">
        <f t="shared" si="2"/>
        <v>300</v>
      </c>
      <c r="H77" s="3">
        <f t="shared" si="3"/>
        <v>60.120240480961925</v>
      </c>
      <c r="I77" s="2" t="str">
        <f>IF(Table2[[#This Row],[discount_percentage]]&gt;=50%,"Yes","No")</f>
        <v>Yes</v>
      </c>
      <c r="J77" s="1">
        <v>0.6</v>
      </c>
      <c r="K77" s="4">
        <v>4.0999999999999996</v>
      </c>
      <c r="L77" s="5">
        <v>602</v>
      </c>
      <c r="M77" s="3">
        <f>(Table2[[#This Row],[actual_price]]*Table2[[#This Row],[rating_count]])</f>
        <v>300398</v>
      </c>
      <c r="N77" s="2" t="s">
        <v>154</v>
      </c>
    </row>
    <row r="78" spans="1:14" x14ac:dyDescent="0.25">
      <c r="A78" s="2" t="s">
        <v>155</v>
      </c>
      <c r="B78" s="2" t="s">
        <v>2934</v>
      </c>
      <c r="C78" s="2" t="s">
        <v>9</v>
      </c>
      <c r="D78" s="3">
        <v>179</v>
      </c>
      <c r="E78" s="3" t="str">
        <f>VLOOKUP(Table2[[#This Row],[discounted_price]],$D$1399:$E$1401,2,TRUE)</f>
        <v>&lt;200</v>
      </c>
      <c r="F78" s="3">
        <v>399</v>
      </c>
      <c r="G78" s="3">
        <f t="shared" si="2"/>
        <v>220</v>
      </c>
      <c r="H78" s="3">
        <f t="shared" si="3"/>
        <v>55.13784461152882</v>
      </c>
      <c r="I78" s="2" t="str">
        <f>IF(Table2[[#This Row],[discount_percentage]]&gt;=50%,"Yes","No")</f>
        <v>Yes</v>
      </c>
      <c r="J78" s="1">
        <v>0.55000000000000004</v>
      </c>
      <c r="K78" s="4">
        <v>4</v>
      </c>
      <c r="L78" s="5">
        <v>1423</v>
      </c>
      <c r="M78" s="3">
        <f>(Table2[[#This Row],[actual_price]]*Table2[[#This Row],[rating_count]])</f>
        <v>567777</v>
      </c>
      <c r="N78" s="2" t="s">
        <v>2824</v>
      </c>
    </row>
    <row r="79" spans="1:14" x14ac:dyDescent="0.25">
      <c r="A79" s="2" t="s">
        <v>156</v>
      </c>
      <c r="B79" s="2" t="s">
        <v>2935</v>
      </c>
      <c r="C79" s="2" t="s">
        <v>41</v>
      </c>
      <c r="D79" s="3">
        <v>10901</v>
      </c>
      <c r="E79" s="3" t="str">
        <f>VLOOKUP(Table2[[#This Row],[discounted_price]],$D$1399:$E$1401,2,TRUE)</f>
        <v>&gt;500</v>
      </c>
      <c r="F79" s="3">
        <v>30990</v>
      </c>
      <c r="G79" s="3">
        <f t="shared" si="2"/>
        <v>20089</v>
      </c>
      <c r="H79" s="3">
        <f t="shared" si="3"/>
        <v>64.824136818328498</v>
      </c>
      <c r="I79" s="2" t="str">
        <f>IF(Table2[[#This Row],[discount_percentage]]&gt;=50%,"Yes","No")</f>
        <v>Yes</v>
      </c>
      <c r="J79" s="1">
        <v>0.65</v>
      </c>
      <c r="K79" s="4">
        <v>4.0999999999999996</v>
      </c>
      <c r="L79" s="5">
        <v>398</v>
      </c>
      <c r="M79" s="3">
        <f>(Table2[[#This Row],[actual_price]]*Table2[[#This Row],[rating_count]])</f>
        <v>12334020</v>
      </c>
      <c r="N79" s="2" t="s">
        <v>157</v>
      </c>
    </row>
    <row r="80" spans="1:14" x14ac:dyDescent="0.25">
      <c r="A80" s="2" t="s">
        <v>158</v>
      </c>
      <c r="B80" s="2" t="s">
        <v>2936</v>
      </c>
      <c r="C80" s="2" t="s">
        <v>9</v>
      </c>
      <c r="D80" s="3">
        <v>209</v>
      </c>
      <c r="E80" s="3" t="str">
        <f>VLOOKUP(Table2[[#This Row],[discounted_price]],$D$1399:$E$1401,2,TRUE)</f>
        <v>&lt;200</v>
      </c>
      <c r="F80" s="3">
        <v>499</v>
      </c>
      <c r="G80" s="3">
        <f t="shared" si="2"/>
        <v>290</v>
      </c>
      <c r="H80" s="3">
        <f t="shared" si="3"/>
        <v>58.116232464929865</v>
      </c>
      <c r="I80" s="2" t="str">
        <f>IF(Table2[[#This Row],[discount_percentage]]&gt;=50%,"Yes","No")</f>
        <v>Yes</v>
      </c>
      <c r="J80" s="1">
        <v>0.57999999999999996</v>
      </c>
      <c r="K80" s="4">
        <v>3.9</v>
      </c>
      <c r="L80" s="5">
        <v>536</v>
      </c>
      <c r="M80" s="3">
        <f>(Table2[[#This Row],[actual_price]]*Table2[[#This Row],[rating_count]])</f>
        <v>267464</v>
      </c>
      <c r="N80" s="2" t="s">
        <v>159</v>
      </c>
    </row>
    <row r="81" spans="1:14" x14ac:dyDescent="0.25">
      <c r="A81" s="2" t="s">
        <v>160</v>
      </c>
      <c r="B81" s="2" t="s">
        <v>161</v>
      </c>
      <c r="C81" s="2" t="s">
        <v>101</v>
      </c>
      <c r="D81" s="3">
        <v>1434</v>
      </c>
      <c r="E81" s="3" t="str">
        <f>VLOOKUP(Table2[[#This Row],[discounted_price]],$D$1399:$E$1401,2,TRUE)</f>
        <v>&gt;500</v>
      </c>
      <c r="F81" s="3">
        <v>3999</v>
      </c>
      <c r="G81" s="3">
        <f t="shared" si="2"/>
        <v>2565</v>
      </c>
      <c r="H81" s="3">
        <f t="shared" si="3"/>
        <v>64.141035258814711</v>
      </c>
      <c r="I81" s="2" t="str">
        <f>IF(Table2[[#This Row],[discount_percentage]]&gt;=50%,"Yes","No")</f>
        <v>Yes</v>
      </c>
      <c r="J81" s="1">
        <v>0.64</v>
      </c>
      <c r="K81" s="4">
        <v>4</v>
      </c>
      <c r="L81" s="5">
        <v>32</v>
      </c>
      <c r="M81" s="3">
        <f>(Table2[[#This Row],[actual_price]]*Table2[[#This Row],[rating_count]])</f>
        <v>127968</v>
      </c>
      <c r="N81" s="2" t="s">
        <v>162</v>
      </c>
    </row>
    <row r="82" spans="1:14" x14ac:dyDescent="0.25">
      <c r="A82" s="2" t="s">
        <v>163</v>
      </c>
      <c r="B82" s="2" t="s">
        <v>164</v>
      </c>
      <c r="C82" s="2" t="s">
        <v>9</v>
      </c>
      <c r="D82" s="3">
        <v>399</v>
      </c>
      <c r="E82" s="3" t="str">
        <f>VLOOKUP(Table2[[#This Row],[discounted_price]],$D$1399:$E$1401,2,TRUE)</f>
        <v>&gt;500</v>
      </c>
      <c r="F82" s="3">
        <v>1099</v>
      </c>
      <c r="G82" s="3">
        <f t="shared" si="2"/>
        <v>700</v>
      </c>
      <c r="H82" s="3">
        <f t="shared" si="3"/>
        <v>63.694267515923563</v>
      </c>
      <c r="I82" s="2" t="str">
        <f>IF(Table2[[#This Row],[discount_percentage]]&gt;=50%,"Yes","No")</f>
        <v>Yes</v>
      </c>
      <c r="J82" s="1">
        <v>0.64</v>
      </c>
      <c r="K82" s="4">
        <v>4.2</v>
      </c>
      <c r="L82" s="5">
        <v>24269</v>
      </c>
      <c r="M82" s="3">
        <f>(Table2[[#This Row],[actual_price]]*Table2[[#This Row],[rating_count]])</f>
        <v>26671631</v>
      </c>
      <c r="N82" s="2" t="s">
        <v>165</v>
      </c>
    </row>
    <row r="83" spans="1:14" x14ac:dyDescent="0.25">
      <c r="A83" s="2" t="s">
        <v>166</v>
      </c>
      <c r="B83" s="2" t="s">
        <v>167</v>
      </c>
      <c r="C83" s="2" t="s">
        <v>9</v>
      </c>
      <c r="D83" s="3">
        <v>139</v>
      </c>
      <c r="E83" s="3" t="str">
        <f>VLOOKUP(Table2[[#This Row],[discounted_price]],$D$1399:$E$1401,2,TRUE)</f>
        <v>&lt;200</v>
      </c>
      <c r="F83" s="3">
        <v>249</v>
      </c>
      <c r="G83" s="3">
        <f t="shared" si="2"/>
        <v>110</v>
      </c>
      <c r="H83" s="3">
        <f t="shared" si="3"/>
        <v>44.176706827309239</v>
      </c>
      <c r="I83" s="2" t="str">
        <f>IF(Table2[[#This Row],[discount_percentage]]&gt;=50%,"Yes","No")</f>
        <v>No</v>
      </c>
      <c r="J83" s="1">
        <v>0.44</v>
      </c>
      <c r="K83" s="4">
        <v>4</v>
      </c>
      <c r="L83" s="5">
        <v>9378</v>
      </c>
      <c r="M83" s="3">
        <f>(Table2[[#This Row],[actual_price]]*Table2[[#This Row],[rating_count]])</f>
        <v>2335122</v>
      </c>
      <c r="N83" s="2" t="s">
        <v>168</v>
      </c>
    </row>
    <row r="84" spans="1:14" x14ac:dyDescent="0.25">
      <c r="A84" s="2" t="s">
        <v>169</v>
      </c>
      <c r="B84" s="2" t="s">
        <v>2937</v>
      </c>
      <c r="C84" s="2" t="s">
        <v>41</v>
      </c>
      <c r="D84" s="3">
        <v>7299</v>
      </c>
      <c r="E84" s="3" t="str">
        <f>VLOOKUP(Table2[[#This Row],[discounted_price]],$D$1399:$E$1401,2,TRUE)</f>
        <v>&gt;500</v>
      </c>
      <c r="F84" s="3">
        <v>19125</v>
      </c>
      <c r="G84" s="3">
        <f t="shared" si="2"/>
        <v>11826</v>
      </c>
      <c r="H84" s="3">
        <f t="shared" si="3"/>
        <v>61.835294117647052</v>
      </c>
      <c r="I84" s="2" t="str">
        <f>IF(Table2[[#This Row],[discount_percentage]]&gt;=50%,"Yes","No")</f>
        <v>Yes</v>
      </c>
      <c r="J84" s="1">
        <v>0.62</v>
      </c>
      <c r="K84" s="4">
        <v>3.4</v>
      </c>
      <c r="L84" s="5">
        <v>902</v>
      </c>
      <c r="M84" s="3">
        <f>(Table2[[#This Row],[actual_price]]*Table2[[#This Row],[rating_count]])</f>
        <v>17250750</v>
      </c>
      <c r="N84" s="2" t="s">
        <v>170</v>
      </c>
    </row>
    <row r="85" spans="1:14" x14ac:dyDescent="0.25">
      <c r="A85" s="2" t="s">
        <v>171</v>
      </c>
      <c r="B85" s="2" t="s">
        <v>2938</v>
      </c>
      <c r="C85" s="2" t="s">
        <v>9</v>
      </c>
      <c r="D85" s="3">
        <v>299</v>
      </c>
      <c r="E85" s="3" t="str">
        <f>VLOOKUP(Table2[[#This Row],[discounted_price]],$D$1399:$E$1401,2,TRUE)</f>
        <v>&lt;200</v>
      </c>
      <c r="F85" s="3">
        <v>799</v>
      </c>
      <c r="G85" s="3">
        <f t="shared" si="2"/>
        <v>500</v>
      </c>
      <c r="H85" s="3">
        <f t="shared" si="3"/>
        <v>62.578222778473091</v>
      </c>
      <c r="I85" s="2" t="str">
        <f>IF(Table2[[#This Row],[discount_percentage]]&gt;=50%,"Yes","No")</f>
        <v>Yes</v>
      </c>
      <c r="J85" s="1">
        <v>0.63</v>
      </c>
      <c r="K85" s="4">
        <v>4.4000000000000004</v>
      </c>
      <c r="L85" s="5">
        <v>28791</v>
      </c>
      <c r="M85" s="3">
        <f>(Table2[[#This Row],[actual_price]]*Table2[[#This Row],[rating_count]])</f>
        <v>23004009</v>
      </c>
      <c r="N85" s="2" t="s">
        <v>172</v>
      </c>
    </row>
    <row r="86" spans="1:14" x14ac:dyDescent="0.25">
      <c r="A86" s="2" t="s">
        <v>173</v>
      </c>
      <c r="B86" s="2" t="s">
        <v>174</v>
      </c>
      <c r="C86" s="2" t="s">
        <v>9</v>
      </c>
      <c r="D86" s="3">
        <v>325</v>
      </c>
      <c r="E86" s="3" t="str">
        <f>VLOOKUP(Table2[[#This Row],[discounted_price]],$D$1399:$E$1401,2,TRUE)</f>
        <v>&lt;200</v>
      </c>
      <c r="F86" s="3">
        <v>1299</v>
      </c>
      <c r="G86" s="3">
        <f t="shared" si="2"/>
        <v>974</v>
      </c>
      <c r="H86" s="3">
        <f t="shared" si="3"/>
        <v>74.980754426481909</v>
      </c>
      <c r="I86" s="2" t="str">
        <f>IF(Table2[[#This Row],[discount_percentage]]&gt;=50%,"Yes","No")</f>
        <v>Yes</v>
      </c>
      <c r="J86" s="1">
        <v>0.75</v>
      </c>
      <c r="K86" s="4">
        <v>4.2</v>
      </c>
      <c r="L86" s="5">
        <v>10576</v>
      </c>
      <c r="M86" s="3">
        <f>(Table2[[#This Row],[actual_price]]*Table2[[#This Row],[rating_count]])</f>
        <v>13738224</v>
      </c>
      <c r="N86" s="2" t="s">
        <v>175</v>
      </c>
    </row>
    <row r="87" spans="1:14" x14ac:dyDescent="0.25">
      <c r="A87" s="2" t="s">
        <v>176</v>
      </c>
      <c r="B87" s="2" t="s">
        <v>2939</v>
      </c>
      <c r="C87" s="2" t="s">
        <v>41</v>
      </c>
      <c r="D87" s="3">
        <v>29999</v>
      </c>
      <c r="E87" s="3" t="str">
        <f>VLOOKUP(Table2[[#This Row],[discounted_price]],$D$1399:$E$1401,2,TRUE)</f>
        <v>&gt;500</v>
      </c>
      <c r="F87" s="3">
        <v>39999</v>
      </c>
      <c r="G87" s="3">
        <f t="shared" si="2"/>
        <v>10000</v>
      </c>
      <c r="H87" s="3">
        <f t="shared" si="3"/>
        <v>25.000625015625388</v>
      </c>
      <c r="I87" s="2" t="str">
        <f>IF(Table2[[#This Row],[discount_percentage]]&gt;=50%,"Yes","No")</f>
        <v>No</v>
      </c>
      <c r="J87" s="1">
        <v>0.25</v>
      </c>
      <c r="K87" s="4">
        <v>4.2</v>
      </c>
      <c r="L87" s="5">
        <v>7298</v>
      </c>
      <c r="M87" s="3">
        <f>(Table2[[#This Row],[actual_price]]*Table2[[#This Row],[rating_count]])</f>
        <v>291912702</v>
      </c>
      <c r="N87" s="2" t="s">
        <v>84</v>
      </c>
    </row>
    <row r="88" spans="1:14" x14ac:dyDescent="0.25">
      <c r="A88" s="2" t="s">
        <v>177</v>
      </c>
      <c r="B88" s="2" t="s">
        <v>2940</v>
      </c>
      <c r="C88" s="2" t="s">
        <v>41</v>
      </c>
      <c r="D88" s="3">
        <v>27999</v>
      </c>
      <c r="E88" s="3" t="str">
        <f>VLOOKUP(Table2[[#This Row],[discounted_price]],$D$1399:$E$1401,2,TRUE)</f>
        <v>&gt;500</v>
      </c>
      <c r="F88" s="3">
        <v>40990</v>
      </c>
      <c r="G88" s="3">
        <f t="shared" si="2"/>
        <v>12991</v>
      </c>
      <c r="H88" s="3">
        <f t="shared" si="3"/>
        <v>31.693095877043181</v>
      </c>
      <c r="I88" s="2" t="str">
        <f>IF(Table2[[#This Row],[discount_percentage]]&gt;=50%,"Yes","No")</f>
        <v>No</v>
      </c>
      <c r="J88" s="1">
        <v>0.32</v>
      </c>
      <c r="K88" s="4">
        <v>4.3</v>
      </c>
      <c r="L88" s="5">
        <v>4703</v>
      </c>
      <c r="M88" s="3">
        <f>(Table2[[#This Row],[actual_price]]*Table2[[#This Row],[rating_count]])</f>
        <v>192775970</v>
      </c>
      <c r="N88" s="2" t="s">
        <v>2820</v>
      </c>
    </row>
    <row r="89" spans="1:14" x14ac:dyDescent="0.25">
      <c r="A89" s="2" t="s">
        <v>178</v>
      </c>
      <c r="B89" s="2" t="s">
        <v>2941</v>
      </c>
      <c r="C89" s="2" t="s">
        <v>41</v>
      </c>
      <c r="D89" s="3">
        <v>30990</v>
      </c>
      <c r="E89" s="3" t="str">
        <f>VLOOKUP(Table2[[#This Row],[discounted_price]],$D$1399:$E$1401,2,TRUE)</f>
        <v>&gt;500</v>
      </c>
      <c r="F89" s="3">
        <v>52900</v>
      </c>
      <c r="G89" s="3">
        <f t="shared" si="2"/>
        <v>21910</v>
      </c>
      <c r="H89" s="3">
        <f t="shared" si="3"/>
        <v>41.417769376181475</v>
      </c>
      <c r="I89" s="2" t="str">
        <f>IF(Table2[[#This Row],[discount_percentage]]&gt;=50%,"Yes","No")</f>
        <v>No</v>
      </c>
      <c r="J89" s="1">
        <v>0.41</v>
      </c>
      <c r="K89" s="4">
        <v>4.3</v>
      </c>
      <c r="L89" s="5">
        <v>7109</v>
      </c>
      <c r="M89" s="3">
        <f>(Table2[[#This Row],[actual_price]]*Table2[[#This Row],[rating_count]])</f>
        <v>376066100</v>
      </c>
      <c r="N89" s="2" t="s">
        <v>127</v>
      </c>
    </row>
    <row r="90" spans="1:14" x14ac:dyDescent="0.25">
      <c r="A90" s="2" t="s">
        <v>179</v>
      </c>
      <c r="B90" s="2" t="s">
        <v>2942</v>
      </c>
      <c r="C90" s="2" t="s">
        <v>9</v>
      </c>
      <c r="D90" s="3">
        <v>199</v>
      </c>
      <c r="E90" s="3" t="str">
        <f>VLOOKUP(Table2[[#This Row],[discounted_price]],$D$1399:$E$1401,2,TRUE)</f>
        <v>&lt;200</v>
      </c>
      <c r="F90" s="3">
        <v>999</v>
      </c>
      <c r="G90" s="3">
        <f t="shared" si="2"/>
        <v>800</v>
      </c>
      <c r="H90" s="3">
        <f t="shared" si="3"/>
        <v>80.08008008008008</v>
      </c>
      <c r="I90" s="2" t="str">
        <f>IF(Table2[[#This Row],[discount_percentage]]&gt;=50%,"Yes","No")</f>
        <v>Yes</v>
      </c>
      <c r="J90" s="1">
        <v>0.8</v>
      </c>
      <c r="K90" s="4">
        <v>4.5</v>
      </c>
      <c r="L90" s="5">
        <v>127</v>
      </c>
      <c r="M90" s="3">
        <f>(Table2[[#This Row],[actual_price]]*Table2[[#This Row],[rating_count]])</f>
        <v>126873</v>
      </c>
      <c r="N90" s="2" t="s">
        <v>180</v>
      </c>
    </row>
    <row r="91" spans="1:14" x14ac:dyDescent="0.25">
      <c r="A91" s="2" t="s">
        <v>181</v>
      </c>
      <c r="B91" s="2" t="s">
        <v>182</v>
      </c>
      <c r="C91" s="2" t="s">
        <v>9</v>
      </c>
      <c r="D91" s="3">
        <v>649</v>
      </c>
      <c r="E91" s="3" t="str">
        <f>VLOOKUP(Table2[[#This Row],[discounted_price]],$D$1399:$E$1401,2,TRUE)</f>
        <v>&gt;500</v>
      </c>
      <c r="F91" s="3">
        <v>1999</v>
      </c>
      <c r="G91" s="3">
        <f t="shared" si="2"/>
        <v>1350</v>
      </c>
      <c r="H91" s="3">
        <f t="shared" si="3"/>
        <v>67.533766883441729</v>
      </c>
      <c r="I91" s="2" t="str">
        <f>IF(Table2[[#This Row],[discount_percentage]]&gt;=50%,"Yes","No")</f>
        <v>Yes</v>
      </c>
      <c r="J91" s="1">
        <v>0.68</v>
      </c>
      <c r="K91" s="4">
        <v>4.2</v>
      </c>
      <c r="L91" s="5">
        <v>24269</v>
      </c>
      <c r="M91" s="3">
        <f>(Table2[[#This Row],[actual_price]]*Table2[[#This Row],[rating_count]])</f>
        <v>48513731</v>
      </c>
      <c r="N91" s="2" t="s">
        <v>183</v>
      </c>
    </row>
    <row r="92" spans="1:14" x14ac:dyDescent="0.25">
      <c r="A92" s="2" t="s">
        <v>184</v>
      </c>
      <c r="B92" s="2" t="s">
        <v>2943</v>
      </c>
      <c r="C92" s="2" t="s">
        <v>25</v>
      </c>
      <c r="D92" s="3">
        <v>269</v>
      </c>
      <c r="E92" s="3" t="str">
        <f>VLOOKUP(Table2[[#This Row],[discounted_price]],$D$1399:$E$1401,2,TRUE)</f>
        <v>&lt;200</v>
      </c>
      <c r="F92" s="3">
        <v>800</v>
      </c>
      <c r="G92" s="3">
        <f t="shared" si="2"/>
        <v>531</v>
      </c>
      <c r="H92" s="3">
        <f t="shared" si="3"/>
        <v>66.375</v>
      </c>
      <c r="I92" s="2" t="str">
        <f>IF(Table2[[#This Row],[discount_percentage]]&gt;=50%,"Yes","No")</f>
        <v>Yes</v>
      </c>
      <c r="J92" s="1">
        <v>0.66</v>
      </c>
      <c r="K92" s="4">
        <v>3.6</v>
      </c>
      <c r="L92" s="5">
        <v>10134</v>
      </c>
      <c r="M92" s="3">
        <f>(Table2[[#This Row],[actual_price]]*Table2[[#This Row],[rating_count]])</f>
        <v>8107200</v>
      </c>
      <c r="N92" s="2" t="s">
        <v>185</v>
      </c>
    </row>
    <row r="93" spans="1:14" x14ac:dyDescent="0.25">
      <c r="A93" s="2" t="s">
        <v>186</v>
      </c>
      <c r="B93" s="2" t="s">
        <v>2944</v>
      </c>
      <c r="C93" s="2" t="s">
        <v>41</v>
      </c>
      <c r="D93" s="3">
        <v>24999</v>
      </c>
      <c r="E93" s="3" t="str">
        <f>VLOOKUP(Table2[[#This Row],[discounted_price]],$D$1399:$E$1401,2,TRUE)</f>
        <v>&gt;500</v>
      </c>
      <c r="F93" s="3">
        <v>31999</v>
      </c>
      <c r="G93" s="3">
        <f t="shared" si="2"/>
        <v>7000</v>
      </c>
      <c r="H93" s="3">
        <f t="shared" si="3"/>
        <v>21.875683615112973</v>
      </c>
      <c r="I93" s="2" t="str">
        <f>IF(Table2[[#This Row],[discount_percentage]]&gt;=50%,"Yes","No")</f>
        <v>No</v>
      </c>
      <c r="J93" s="1">
        <v>0.22</v>
      </c>
      <c r="K93" s="4">
        <v>4.2</v>
      </c>
      <c r="L93" s="5">
        <v>34899</v>
      </c>
      <c r="M93" s="3">
        <f>(Table2[[#This Row],[actual_price]]*Table2[[#This Row],[rating_count]])</f>
        <v>1116733101</v>
      </c>
      <c r="N93" s="2" t="s">
        <v>60</v>
      </c>
    </row>
    <row r="94" spans="1:14" x14ac:dyDescent="0.25">
      <c r="A94" s="2" t="s">
        <v>187</v>
      </c>
      <c r="B94" s="2" t="s">
        <v>2945</v>
      </c>
      <c r="C94" s="2" t="s">
        <v>9</v>
      </c>
      <c r="D94" s="3">
        <v>299</v>
      </c>
      <c r="E94" s="3" t="str">
        <f>VLOOKUP(Table2[[#This Row],[discounted_price]],$D$1399:$E$1401,2,TRUE)</f>
        <v>&lt;200</v>
      </c>
      <c r="F94" s="3">
        <v>699</v>
      </c>
      <c r="G94" s="3">
        <f t="shared" si="2"/>
        <v>400</v>
      </c>
      <c r="H94" s="3">
        <f t="shared" si="3"/>
        <v>57.224606580829764</v>
      </c>
      <c r="I94" s="2" t="str">
        <f>IF(Table2[[#This Row],[discount_percentage]]&gt;=50%,"Yes","No")</f>
        <v>Yes</v>
      </c>
      <c r="J94" s="1">
        <v>0.56999999999999995</v>
      </c>
      <c r="K94" s="4">
        <v>4.2</v>
      </c>
      <c r="L94" s="5">
        <v>94363</v>
      </c>
      <c r="M94" s="3">
        <f>(Table2[[#This Row],[actual_price]]*Table2[[#This Row],[rating_count]])</f>
        <v>65959737</v>
      </c>
      <c r="N94" s="2" t="s">
        <v>16</v>
      </c>
    </row>
    <row r="95" spans="1:14" x14ac:dyDescent="0.25">
      <c r="A95" s="2" t="s">
        <v>188</v>
      </c>
      <c r="B95" s="2" t="s">
        <v>2946</v>
      </c>
      <c r="C95" s="2" t="s">
        <v>9</v>
      </c>
      <c r="D95" s="3">
        <v>199</v>
      </c>
      <c r="E95" s="3" t="str">
        <f>VLOOKUP(Table2[[#This Row],[discounted_price]],$D$1399:$E$1401,2,TRUE)</f>
        <v>&lt;200</v>
      </c>
      <c r="F95" s="3">
        <v>999</v>
      </c>
      <c r="G95" s="3">
        <f t="shared" si="2"/>
        <v>800</v>
      </c>
      <c r="H95" s="3">
        <f t="shared" si="3"/>
        <v>80.08008008008008</v>
      </c>
      <c r="I95" s="2" t="str">
        <f>IF(Table2[[#This Row],[discount_percentage]]&gt;=50%,"Yes","No")</f>
        <v>Yes</v>
      </c>
      <c r="J95" s="1">
        <v>0.8</v>
      </c>
      <c r="K95" s="4">
        <v>4.0999999999999996</v>
      </c>
      <c r="L95" s="5">
        <v>425</v>
      </c>
      <c r="M95" s="3">
        <f>(Table2[[#This Row],[actual_price]]*Table2[[#This Row],[rating_count]])</f>
        <v>424575</v>
      </c>
      <c r="N95" s="2" t="s">
        <v>189</v>
      </c>
    </row>
    <row r="96" spans="1:14" x14ac:dyDescent="0.25">
      <c r="A96" s="2" t="s">
        <v>190</v>
      </c>
      <c r="B96" s="2" t="s">
        <v>2947</v>
      </c>
      <c r="C96" s="2" t="s">
        <v>41</v>
      </c>
      <c r="D96" s="3">
        <v>18990</v>
      </c>
      <c r="E96" s="3" t="str">
        <f>VLOOKUP(Table2[[#This Row],[discounted_price]],$D$1399:$E$1401,2,TRUE)</f>
        <v>&gt;500</v>
      </c>
      <c r="F96" s="3">
        <v>40990</v>
      </c>
      <c r="G96" s="3">
        <f t="shared" si="2"/>
        <v>22000</v>
      </c>
      <c r="H96" s="3">
        <f t="shared" si="3"/>
        <v>53.671627226152715</v>
      </c>
      <c r="I96" s="2" t="str">
        <f>IF(Table2[[#This Row],[discount_percentage]]&gt;=50%,"Yes","No")</f>
        <v>Yes</v>
      </c>
      <c r="J96" s="1">
        <v>0.54</v>
      </c>
      <c r="K96" s="4">
        <v>4.2</v>
      </c>
      <c r="L96" s="5">
        <v>6659</v>
      </c>
      <c r="M96" s="3">
        <f>(Table2[[#This Row],[actual_price]]*Table2[[#This Row],[rating_count]])</f>
        <v>272952410</v>
      </c>
      <c r="N96" s="2" t="s">
        <v>191</v>
      </c>
    </row>
    <row r="97" spans="1:14" x14ac:dyDescent="0.25">
      <c r="A97" s="2" t="s">
        <v>192</v>
      </c>
      <c r="B97" s="2" t="s">
        <v>2948</v>
      </c>
      <c r="C97" s="2" t="s">
        <v>25</v>
      </c>
      <c r="D97" s="3">
        <v>290</v>
      </c>
      <c r="E97" s="3" t="str">
        <f>VLOOKUP(Table2[[#This Row],[discounted_price]],$D$1399:$E$1401,2,TRUE)</f>
        <v>&lt;200</v>
      </c>
      <c r="F97" s="3">
        <v>349</v>
      </c>
      <c r="G97" s="3">
        <f t="shared" si="2"/>
        <v>59</v>
      </c>
      <c r="H97" s="3">
        <f t="shared" si="3"/>
        <v>16.905444126074499</v>
      </c>
      <c r="I97" s="2" t="str">
        <f>IF(Table2[[#This Row],[discount_percentage]]&gt;=50%,"Yes","No")</f>
        <v>No</v>
      </c>
      <c r="J97" s="1">
        <v>0.17</v>
      </c>
      <c r="K97" s="4">
        <v>3.7</v>
      </c>
      <c r="L97" s="5">
        <v>1977</v>
      </c>
      <c r="M97" s="3">
        <f>(Table2[[#This Row],[actual_price]]*Table2[[#This Row],[rating_count]])</f>
        <v>689973</v>
      </c>
      <c r="N97" s="2" t="s">
        <v>193</v>
      </c>
    </row>
    <row r="98" spans="1:14" x14ac:dyDescent="0.25">
      <c r="A98" s="2" t="s">
        <v>194</v>
      </c>
      <c r="B98" s="2" t="s">
        <v>2949</v>
      </c>
      <c r="C98" s="2" t="s">
        <v>101</v>
      </c>
      <c r="D98" s="3">
        <v>249</v>
      </c>
      <c r="E98" s="3" t="str">
        <f>VLOOKUP(Table2[[#This Row],[discounted_price]],$D$1399:$E$1401,2,TRUE)</f>
        <v>&lt;200</v>
      </c>
      <c r="F98" s="3">
        <v>799</v>
      </c>
      <c r="G98" s="3">
        <f t="shared" si="2"/>
        <v>550</v>
      </c>
      <c r="H98" s="3">
        <f t="shared" si="3"/>
        <v>68.836045056320401</v>
      </c>
      <c r="I98" s="2" t="str">
        <f>IF(Table2[[#This Row],[discount_percentage]]&gt;=50%,"Yes","No")</f>
        <v>Yes</v>
      </c>
      <c r="J98" s="1">
        <v>0.69</v>
      </c>
      <c r="K98" s="4">
        <v>3.8</v>
      </c>
      <c r="L98" s="5">
        <v>1079</v>
      </c>
      <c r="M98" s="3">
        <f>(Table2[[#This Row],[actual_price]]*Table2[[#This Row],[rating_count]])</f>
        <v>862121</v>
      </c>
      <c r="N98" s="2" t="s">
        <v>195</v>
      </c>
    </row>
    <row r="99" spans="1:14" x14ac:dyDescent="0.25">
      <c r="A99" s="2" t="s">
        <v>196</v>
      </c>
      <c r="B99" s="2" t="s">
        <v>2950</v>
      </c>
      <c r="C99" s="2" t="s">
        <v>9</v>
      </c>
      <c r="D99" s="3">
        <v>345</v>
      </c>
      <c r="E99" s="3" t="str">
        <f>VLOOKUP(Table2[[#This Row],[discounted_price]],$D$1399:$E$1401,2,TRUE)</f>
        <v>&gt;500</v>
      </c>
      <c r="F99" s="3">
        <v>999</v>
      </c>
      <c r="G99" s="3">
        <f t="shared" si="2"/>
        <v>654</v>
      </c>
      <c r="H99" s="3">
        <f t="shared" si="3"/>
        <v>65.465465465465471</v>
      </c>
      <c r="I99" s="2" t="str">
        <f>IF(Table2[[#This Row],[discount_percentage]]&gt;=50%,"Yes","No")</f>
        <v>Yes</v>
      </c>
      <c r="J99" s="1">
        <v>0.65</v>
      </c>
      <c r="K99" s="4">
        <v>3.7</v>
      </c>
      <c r="L99" s="5">
        <v>1097</v>
      </c>
      <c r="M99" s="3">
        <f>(Table2[[#This Row],[actual_price]]*Table2[[#This Row],[rating_count]])</f>
        <v>1095903</v>
      </c>
      <c r="N99" s="2" t="s">
        <v>197</v>
      </c>
    </row>
    <row r="100" spans="1:14" x14ac:dyDescent="0.25">
      <c r="A100" s="2" t="s">
        <v>198</v>
      </c>
      <c r="B100" s="2" t="s">
        <v>2951</v>
      </c>
      <c r="C100" s="2" t="s">
        <v>25</v>
      </c>
      <c r="D100" s="3">
        <v>1099</v>
      </c>
      <c r="E100" s="3" t="str">
        <f>VLOOKUP(Table2[[#This Row],[discounted_price]],$D$1399:$E$1401,2,TRUE)</f>
        <v>&gt;500</v>
      </c>
      <c r="F100" s="3">
        <v>1899</v>
      </c>
      <c r="G100" s="3">
        <f t="shared" si="2"/>
        <v>800</v>
      </c>
      <c r="H100" s="3">
        <f t="shared" si="3"/>
        <v>42.127435492364398</v>
      </c>
      <c r="I100" s="2" t="str">
        <f>IF(Table2[[#This Row],[discount_percentage]]&gt;=50%,"Yes","No")</f>
        <v>No</v>
      </c>
      <c r="J100" s="1">
        <v>0.42</v>
      </c>
      <c r="K100" s="4">
        <v>4.5</v>
      </c>
      <c r="L100" s="5">
        <v>22420</v>
      </c>
      <c r="M100" s="3">
        <f>(Table2[[#This Row],[actual_price]]*Table2[[#This Row],[rating_count]])</f>
        <v>42575580</v>
      </c>
      <c r="N100" s="2" t="s">
        <v>199</v>
      </c>
    </row>
    <row r="101" spans="1:14" x14ac:dyDescent="0.25">
      <c r="A101" s="2" t="s">
        <v>200</v>
      </c>
      <c r="B101" s="2" t="s">
        <v>2952</v>
      </c>
      <c r="C101" s="2" t="s">
        <v>9</v>
      </c>
      <c r="D101" s="3">
        <v>719</v>
      </c>
      <c r="E101" s="3" t="str">
        <f>VLOOKUP(Table2[[#This Row],[discounted_price]],$D$1399:$E$1401,2,TRUE)</f>
        <v>&gt;500</v>
      </c>
      <c r="F101" s="3">
        <v>1499</v>
      </c>
      <c r="G101" s="3">
        <f t="shared" si="2"/>
        <v>780</v>
      </c>
      <c r="H101" s="3">
        <f t="shared" si="3"/>
        <v>52.034689793195469</v>
      </c>
      <c r="I101" s="2" t="str">
        <f>IF(Table2[[#This Row],[discount_percentage]]&gt;=50%,"Yes","No")</f>
        <v>Yes</v>
      </c>
      <c r="J101" s="1">
        <v>0.52</v>
      </c>
      <c r="K101" s="4">
        <v>4.0999999999999996</v>
      </c>
      <c r="L101" s="5">
        <v>1045</v>
      </c>
      <c r="M101" s="3">
        <f>(Table2[[#This Row],[actual_price]]*Table2[[#This Row],[rating_count]])</f>
        <v>1566455</v>
      </c>
      <c r="N101" s="2" t="s">
        <v>201</v>
      </c>
    </row>
    <row r="102" spans="1:14" x14ac:dyDescent="0.25">
      <c r="A102" s="2" t="s">
        <v>202</v>
      </c>
      <c r="B102" s="2" t="s">
        <v>2953</v>
      </c>
      <c r="C102" s="2" t="s">
        <v>101</v>
      </c>
      <c r="D102" s="3">
        <v>349</v>
      </c>
      <c r="E102" s="3" t="str">
        <f>VLOOKUP(Table2[[#This Row],[discounted_price]],$D$1399:$E$1401,2,TRUE)</f>
        <v>&gt;500</v>
      </c>
      <c r="F102" s="3">
        <v>1499</v>
      </c>
      <c r="G102" s="3">
        <f t="shared" si="2"/>
        <v>1150</v>
      </c>
      <c r="H102" s="3">
        <f t="shared" si="3"/>
        <v>76.717811874583049</v>
      </c>
      <c r="I102" s="2" t="str">
        <f>IF(Table2[[#This Row],[discount_percentage]]&gt;=50%,"Yes","No")</f>
        <v>Yes</v>
      </c>
      <c r="J102" s="1">
        <v>0.77</v>
      </c>
      <c r="K102" s="4">
        <v>4.3</v>
      </c>
      <c r="L102" s="5">
        <v>4145</v>
      </c>
      <c r="M102" s="3">
        <f>(Table2[[#This Row],[actual_price]]*Table2[[#This Row],[rating_count]])</f>
        <v>6213355</v>
      </c>
      <c r="N102" s="2" t="s">
        <v>203</v>
      </c>
    </row>
    <row r="103" spans="1:14" x14ac:dyDescent="0.25">
      <c r="A103" s="2" t="s">
        <v>204</v>
      </c>
      <c r="B103" s="2" t="s">
        <v>2954</v>
      </c>
      <c r="C103" s="2" t="s">
        <v>9</v>
      </c>
      <c r="D103" s="3">
        <v>849</v>
      </c>
      <c r="E103" s="3" t="str">
        <f>VLOOKUP(Table2[[#This Row],[discounted_price]],$D$1399:$E$1401,2,TRUE)</f>
        <v>&gt;500</v>
      </c>
      <c r="F103" s="3">
        <v>1809</v>
      </c>
      <c r="G103" s="3">
        <f t="shared" si="2"/>
        <v>960</v>
      </c>
      <c r="H103" s="3">
        <f t="shared" si="3"/>
        <v>53.067993366500829</v>
      </c>
      <c r="I103" s="2" t="str">
        <f>IF(Table2[[#This Row],[discount_percentage]]&gt;=50%,"Yes","No")</f>
        <v>Yes</v>
      </c>
      <c r="J103" s="1">
        <v>0.53</v>
      </c>
      <c r="K103" s="4">
        <v>4.3</v>
      </c>
      <c r="L103" s="5">
        <v>6547</v>
      </c>
      <c r="M103" s="3">
        <f>(Table2[[#This Row],[actual_price]]*Table2[[#This Row],[rating_count]])</f>
        <v>11843523</v>
      </c>
      <c r="N103" s="2" t="s">
        <v>205</v>
      </c>
    </row>
    <row r="104" spans="1:14" x14ac:dyDescent="0.25">
      <c r="A104" s="2" t="s">
        <v>206</v>
      </c>
      <c r="B104" s="2" t="s">
        <v>2955</v>
      </c>
      <c r="C104" s="2" t="s">
        <v>101</v>
      </c>
      <c r="D104" s="3">
        <v>299</v>
      </c>
      <c r="E104" s="3" t="str">
        <f>VLOOKUP(Table2[[#This Row],[discounted_price]],$D$1399:$E$1401,2,TRUE)</f>
        <v>&lt;200</v>
      </c>
      <c r="F104" s="3">
        <v>899</v>
      </c>
      <c r="G104" s="3">
        <f t="shared" si="2"/>
        <v>600</v>
      </c>
      <c r="H104" s="3">
        <f t="shared" si="3"/>
        <v>66.740823136818676</v>
      </c>
      <c r="I104" s="2" t="str">
        <f>IF(Table2[[#This Row],[discount_percentage]]&gt;=50%,"Yes","No")</f>
        <v>Yes</v>
      </c>
      <c r="J104" s="1">
        <v>0.67</v>
      </c>
      <c r="K104" s="4">
        <v>4</v>
      </c>
      <c r="L104" s="5">
        <v>1588</v>
      </c>
      <c r="M104" s="3">
        <f>(Table2[[#This Row],[actual_price]]*Table2[[#This Row],[rating_count]])</f>
        <v>1427612</v>
      </c>
      <c r="N104" s="2" t="s">
        <v>207</v>
      </c>
    </row>
    <row r="105" spans="1:14" x14ac:dyDescent="0.25">
      <c r="A105" s="2" t="s">
        <v>208</v>
      </c>
      <c r="B105" s="2" t="s">
        <v>2956</v>
      </c>
      <c r="C105" s="2" t="s">
        <v>41</v>
      </c>
      <c r="D105" s="3">
        <v>21999</v>
      </c>
      <c r="E105" s="3" t="str">
        <f>VLOOKUP(Table2[[#This Row],[discounted_price]],$D$1399:$E$1401,2,TRUE)</f>
        <v>&gt;500</v>
      </c>
      <c r="F105" s="3">
        <v>29999</v>
      </c>
      <c r="G105" s="3">
        <f t="shared" si="2"/>
        <v>8000</v>
      </c>
      <c r="H105" s="3">
        <f t="shared" si="3"/>
        <v>26.667555585186175</v>
      </c>
      <c r="I105" s="2" t="str">
        <f>IF(Table2[[#This Row],[discount_percentage]]&gt;=50%,"Yes","No")</f>
        <v>No</v>
      </c>
      <c r="J105" s="1">
        <v>0.27</v>
      </c>
      <c r="K105" s="4">
        <v>4.2</v>
      </c>
      <c r="L105" s="5">
        <v>32840</v>
      </c>
      <c r="M105" s="3">
        <f>(Table2[[#This Row],[actual_price]]*Table2[[#This Row],[rating_count]])</f>
        <v>985167160</v>
      </c>
      <c r="N105" s="2" t="s">
        <v>209</v>
      </c>
    </row>
    <row r="106" spans="1:14" x14ac:dyDescent="0.25">
      <c r="A106" s="2" t="s">
        <v>210</v>
      </c>
      <c r="B106" s="2" t="s">
        <v>2957</v>
      </c>
      <c r="C106" s="2" t="s">
        <v>9</v>
      </c>
      <c r="D106" s="3">
        <v>349</v>
      </c>
      <c r="E106" s="3" t="str">
        <f>VLOOKUP(Table2[[#This Row],[discounted_price]],$D$1399:$E$1401,2,TRUE)</f>
        <v>&gt;500</v>
      </c>
      <c r="F106" s="3">
        <v>999</v>
      </c>
      <c r="G106" s="3">
        <f t="shared" si="2"/>
        <v>650</v>
      </c>
      <c r="H106" s="3">
        <f t="shared" si="3"/>
        <v>65.06506506506507</v>
      </c>
      <c r="I106" s="2" t="str">
        <f>IF(Table2[[#This Row],[discount_percentage]]&gt;=50%,"Yes","No")</f>
        <v>Yes</v>
      </c>
      <c r="J106" s="1">
        <v>0.65</v>
      </c>
      <c r="K106" s="4">
        <v>4.2</v>
      </c>
      <c r="L106" s="5">
        <v>13120</v>
      </c>
      <c r="M106" s="3">
        <f>(Table2[[#This Row],[actual_price]]*Table2[[#This Row],[rating_count]])</f>
        <v>13106880</v>
      </c>
      <c r="N106" s="2" t="s">
        <v>211</v>
      </c>
    </row>
    <row r="107" spans="1:14" x14ac:dyDescent="0.25">
      <c r="A107" s="2" t="s">
        <v>212</v>
      </c>
      <c r="B107" s="2" t="s">
        <v>213</v>
      </c>
      <c r="C107" s="2" t="s">
        <v>9</v>
      </c>
      <c r="D107" s="3">
        <v>399</v>
      </c>
      <c r="E107" s="3" t="str">
        <f>VLOOKUP(Table2[[#This Row],[discounted_price]],$D$1399:$E$1401,2,TRUE)</f>
        <v>&gt;500</v>
      </c>
      <c r="F107" s="3">
        <v>999</v>
      </c>
      <c r="G107" s="3">
        <f t="shared" si="2"/>
        <v>600</v>
      </c>
      <c r="H107" s="3">
        <f t="shared" si="3"/>
        <v>60.06006006006006</v>
      </c>
      <c r="I107" s="2" t="str">
        <f>IF(Table2[[#This Row],[discount_percentage]]&gt;=50%,"Yes","No")</f>
        <v>Yes</v>
      </c>
      <c r="J107" s="1">
        <v>0.6</v>
      </c>
      <c r="K107" s="4">
        <v>4.3</v>
      </c>
      <c r="L107" s="5">
        <v>2806</v>
      </c>
      <c r="M107" s="3">
        <f>(Table2[[#This Row],[actual_price]]*Table2[[#This Row],[rating_count]])</f>
        <v>2803194</v>
      </c>
      <c r="N107" s="2" t="s">
        <v>214</v>
      </c>
    </row>
    <row r="108" spans="1:14" x14ac:dyDescent="0.25">
      <c r="A108" s="2" t="s">
        <v>215</v>
      </c>
      <c r="B108" s="2" t="s">
        <v>216</v>
      </c>
      <c r="C108" s="2" t="s">
        <v>9</v>
      </c>
      <c r="D108" s="3">
        <v>449</v>
      </c>
      <c r="E108" s="3" t="str">
        <f>VLOOKUP(Table2[[#This Row],[discounted_price]],$D$1399:$E$1401,2,TRUE)</f>
        <v>&gt;500</v>
      </c>
      <c r="F108" s="3">
        <v>1299</v>
      </c>
      <c r="G108" s="3">
        <f t="shared" si="2"/>
        <v>850</v>
      </c>
      <c r="H108" s="3">
        <f t="shared" si="3"/>
        <v>65.434949961508849</v>
      </c>
      <c r="I108" s="2" t="str">
        <f>IF(Table2[[#This Row],[discount_percentage]]&gt;=50%,"Yes","No")</f>
        <v>Yes</v>
      </c>
      <c r="J108" s="1">
        <v>0.65</v>
      </c>
      <c r="K108" s="4">
        <v>4.2</v>
      </c>
      <c r="L108" s="5">
        <v>24269</v>
      </c>
      <c r="M108" s="3">
        <f>(Table2[[#This Row],[actual_price]]*Table2[[#This Row],[rating_count]])</f>
        <v>31525431</v>
      </c>
      <c r="N108" s="2" t="s">
        <v>10</v>
      </c>
    </row>
    <row r="109" spans="1:14" x14ac:dyDescent="0.25">
      <c r="A109" s="2" t="s">
        <v>217</v>
      </c>
      <c r="B109" s="2" t="s">
        <v>2958</v>
      </c>
      <c r="C109" s="2" t="s">
        <v>9</v>
      </c>
      <c r="D109" s="3">
        <v>299</v>
      </c>
      <c r="E109" s="3" t="str">
        <f>VLOOKUP(Table2[[#This Row],[discounted_price]],$D$1399:$E$1401,2,TRUE)</f>
        <v>&lt;200</v>
      </c>
      <c r="F109" s="3">
        <v>999</v>
      </c>
      <c r="G109" s="3">
        <f t="shared" si="2"/>
        <v>700</v>
      </c>
      <c r="H109" s="3">
        <f t="shared" si="3"/>
        <v>70.070070070070074</v>
      </c>
      <c r="I109" s="2" t="str">
        <f>IF(Table2[[#This Row],[discount_percentage]]&gt;=50%,"Yes","No")</f>
        <v>Yes</v>
      </c>
      <c r="J109" s="1">
        <v>0.7</v>
      </c>
      <c r="K109" s="4">
        <v>4.3</v>
      </c>
      <c r="L109" s="5">
        <v>766</v>
      </c>
      <c r="M109" s="3">
        <f>(Table2[[#This Row],[actual_price]]*Table2[[#This Row],[rating_count]])</f>
        <v>765234</v>
      </c>
      <c r="N109" s="2" t="s">
        <v>218</v>
      </c>
    </row>
    <row r="110" spans="1:14" x14ac:dyDescent="0.25">
      <c r="A110" s="2" t="s">
        <v>219</v>
      </c>
      <c r="B110" s="2" t="s">
        <v>2959</v>
      </c>
      <c r="C110" s="2" t="s">
        <v>41</v>
      </c>
      <c r="D110" s="3">
        <v>37999</v>
      </c>
      <c r="E110" s="3" t="str">
        <f>VLOOKUP(Table2[[#This Row],[discounted_price]],$D$1399:$E$1401,2,TRUE)</f>
        <v>&gt;500</v>
      </c>
      <c r="F110" s="3">
        <v>65000</v>
      </c>
      <c r="G110" s="3">
        <f t="shared" si="2"/>
        <v>27001</v>
      </c>
      <c r="H110" s="3">
        <f t="shared" si="3"/>
        <v>41.54</v>
      </c>
      <c r="I110" s="2" t="str">
        <f>IF(Table2[[#This Row],[discount_percentage]]&gt;=50%,"Yes","No")</f>
        <v>No</v>
      </c>
      <c r="J110" s="1">
        <v>0.42</v>
      </c>
      <c r="K110" s="4">
        <v>4.3</v>
      </c>
      <c r="L110" s="5">
        <v>3587</v>
      </c>
      <c r="M110" s="3">
        <f>(Table2[[#This Row],[actual_price]]*Table2[[#This Row],[rating_count]])</f>
        <v>233155000</v>
      </c>
      <c r="N110" s="2" t="s">
        <v>220</v>
      </c>
    </row>
    <row r="111" spans="1:14" x14ac:dyDescent="0.25">
      <c r="A111" s="2" t="s">
        <v>221</v>
      </c>
      <c r="B111" s="2" t="s">
        <v>2960</v>
      </c>
      <c r="C111" s="2" t="s">
        <v>9</v>
      </c>
      <c r="D111" s="3">
        <v>99</v>
      </c>
      <c r="E111" s="3" t="str">
        <f>VLOOKUP(Table2[[#This Row],[discounted_price]],$D$1399:$E$1401,2,TRUE)</f>
        <v>&lt;200</v>
      </c>
      <c r="F111" s="3">
        <v>800</v>
      </c>
      <c r="G111" s="3">
        <f t="shared" si="2"/>
        <v>701</v>
      </c>
      <c r="H111" s="3">
        <f t="shared" si="3"/>
        <v>87.625</v>
      </c>
      <c r="I111" s="2" t="str">
        <f>IF(Table2[[#This Row],[discount_percentage]]&gt;=50%,"Yes","No")</f>
        <v>Yes</v>
      </c>
      <c r="J111" s="1">
        <v>0.88</v>
      </c>
      <c r="K111" s="4">
        <v>3.9</v>
      </c>
      <c r="L111" s="5">
        <v>24871</v>
      </c>
      <c r="M111" s="3">
        <f>(Table2[[#This Row],[actual_price]]*Table2[[#This Row],[rating_count]])</f>
        <v>19896800</v>
      </c>
      <c r="N111" s="2" t="s">
        <v>222</v>
      </c>
    </row>
    <row r="112" spans="1:14" x14ac:dyDescent="0.25">
      <c r="A112" s="2" t="s">
        <v>223</v>
      </c>
      <c r="B112" s="2" t="s">
        <v>2961</v>
      </c>
      <c r="C112" s="2" t="s">
        <v>112</v>
      </c>
      <c r="D112" s="3">
        <v>7390</v>
      </c>
      <c r="E112" s="3" t="str">
        <f>VLOOKUP(Table2[[#This Row],[discounted_price]],$D$1399:$E$1401,2,TRUE)</f>
        <v>&gt;500</v>
      </c>
      <c r="F112" s="3">
        <v>20000</v>
      </c>
      <c r="G112" s="3">
        <f t="shared" si="2"/>
        <v>12610</v>
      </c>
      <c r="H112" s="3">
        <f t="shared" si="3"/>
        <v>63.05</v>
      </c>
      <c r="I112" s="2" t="str">
        <f>IF(Table2[[#This Row],[discount_percentage]]&gt;=50%,"Yes","No")</f>
        <v>Yes</v>
      </c>
      <c r="J112" s="1">
        <v>0.63</v>
      </c>
      <c r="K112" s="4">
        <v>4.0999999999999996</v>
      </c>
      <c r="L112" s="5">
        <v>2581</v>
      </c>
      <c r="M112" s="3">
        <f>(Table2[[#This Row],[actual_price]]*Table2[[#This Row],[rating_count]])</f>
        <v>51620000</v>
      </c>
      <c r="N112" s="2" t="s">
        <v>224</v>
      </c>
    </row>
    <row r="113" spans="1:14" x14ac:dyDescent="0.25">
      <c r="A113" s="2" t="s">
        <v>225</v>
      </c>
      <c r="B113" s="2" t="s">
        <v>2962</v>
      </c>
      <c r="C113" s="2" t="s">
        <v>9</v>
      </c>
      <c r="D113" s="3">
        <v>273.10000000000002</v>
      </c>
      <c r="E113" s="3" t="str">
        <f>VLOOKUP(Table2[[#This Row],[discounted_price]],$D$1399:$E$1401,2,TRUE)</f>
        <v>&lt;200</v>
      </c>
      <c r="F113" s="3">
        <v>999</v>
      </c>
      <c r="G113" s="3">
        <f t="shared" si="2"/>
        <v>725.9</v>
      </c>
      <c r="H113" s="3">
        <f t="shared" si="3"/>
        <v>72.662662662662655</v>
      </c>
      <c r="I113" s="2" t="str">
        <f>IF(Table2[[#This Row],[discount_percentage]]&gt;=50%,"Yes","No")</f>
        <v>Yes</v>
      </c>
      <c r="J113" s="1">
        <v>0.73</v>
      </c>
      <c r="K113" s="4">
        <v>4.3</v>
      </c>
      <c r="L113" s="5">
        <v>20850</v>
      </c>
      <c r="M113" s="3">
        <f>(Table2[[#This Row],[actual_price]]*Table2[[#This Row],[rating_count]])</f>
        <v>20829150</v>
      </c>
      <c r="N113" s="2" t="s">
        <v>66</v>
      </c>
    </row>
    <row r="114" spans="1:14" x14ac:dyDescent="0.25">
      <c r="A114" s="2" t="s">
        <v>226</v>
      </c>
      <c r="B114" s="2" t="s">
        <v>2963</v>
      </c>
      <c r="C114" s="2" t="s">
        <v>41</v>
      </c>
      <c r="D114" s="3">
        <v>15990</v>
      </c>
      <c r="E114" s="3" t="str">
        <f>VLOOKUP(Table2[[#This Row],[discounted_price]],$D$1399:$E$1401,2,TRUE)</f>
        <v>&gt;500</v>
      </c>
      <c r="F114" s="3">
        <v>23990</v>
      </c>
      <c r="G114" s="3">
        <f t="shared" si="2"/>
        <v>8000</v>
      </c>
      <c r="H114" s="3">
        <f t="shared" si="3"/>
        <v>33.347228011671532</v>
      </c>
      <c r="I114" s="2" t="str">
        <f>IF(Table2[[#This Row],[discount_percentage]]&gt;=50%,"Yes","No")</f>
        <v>No</v>
      </c>
      <c r="J114" s="1">
        <v>0.33</v>
      </c>
      <c r="K114" s="4">
        <v>4.3</v>
      </c>
      <c r="L114" s="5">
        <v>1035</v>
      </c>
      <c r="M114" s="3">
        <f>(Table2[[#This Row],[actual_price]]*Table2[[#This Row],[rating_count]])</f>
        <v>24829650</v>
      </c>
      <c r="N114" s="2" t="s">
        <v>227</v>
      </c>
    </row>
    <row r="115" spans="1:14" x14ac:dyDescent="0.25">
      <c r="A115" s="2" t="s">
        <v>228</v>
      </c>
      <c r="B115" s="2" t="s">
        <v>2964</v>
      </c>
      <c r="C115" s="2" t="s">
        <v>9</v>
      </c>
      <c r="D115" s="3">
        <v>399</v>
      </c>
      <c r="E115" s="3" t="str">
        <f>VLOOKUP(Table2[[#This Row],[discounted_price]],$D$1399:$E$1401,2,TRUE)</f>
        <v>&gt;500</v>
      </c>
      <c r="F115" s="3">
        <v>999</v>
      </c>
      <c r="G115" s="3">
        <f t="shared" si="2"/>
        <v>600</v>
      </c>
      <c r="H115" s="3">
        <f t="shared" si="3"/>
        <v>60.06006006006006</v>
      </c>
      <c r="I115" s="2" t="str">
        <f>IF(Table2[[#This Row],[discount_percentage]]&gt;=50%,"Yes","No")</f>
        <v>Yes</v>
      </c>
      <c r="J115" s="1">
        <v>0.6</v>
      </c>
      <c r="K115" s="4">
        <v>4.0999999999999996</v>
      </c>
      <c r="L115" s="5">
        <v>1780</v>
      </c>
      <c r="M115" s="3">
        <f>(Table2[[#This Row],[actual_price]]*Table2[[#This Row],[rating_count]])</f>
        <v>1778220</v>
      </c>
      <c r="N115" s="2" t="s">
        <v>152</v>
      </c>
    </row>
    <row r="116" spans="1:14" x14ac:dyDescent="0.25">
      <c r="A116" s="2" t="s">
        <v>229</v>
      </c>
      <c r="B116" s="2" t="s">
        <v>2965</v>
      </c>
      <c r="C116" s="2" t="s">
        <v>101</v>
      </c>
      <c r="D116" s="3">
        <v>399</v>
      </c>
      <c r="E116" s="3" t="str">
        <f>VLOOKUP(Table2[[#This Row],[discounted_price]],$D$1399:$E$1401,2,TRUE)</f>
        <v>&gt;500</v>
      </c>
      <c r="F116" s="3">
        <v>1999</v>
      </c>
      <c r="G116" s="3">
        <f t="shared" si="2"/>
        <v>1600</v>
      </c>
      <c r="H116" s="3">
        <f t="shared" si="3"/>
        <v>80.040020010004994</v>
      </c>
      <c r="I116" s="2" t="str">
        <f>IF(Table2[[#This Row],[discount_percentage]]&gt;=50%,"Yes","No")</f>
        <v>Yes</v>
      </c>
      <c r="J116" s="1">
        <v>0.8</v>
      </c>
      <c r="K116" s="4">
        <v>4.5</v>
      </c>
      <c r="L116" s="5">
        <v>505</v>
      </c>
      <c r="M116" s="3">
        <f>(Table2[[#This Row],[actual_price]]*Table2[[#This Row],[rating_count]])</f>
        <v>1009495</v>
      </c>
      <c r="N116" s="2" t="s">
        <v>230</v>
      </c>
    </row>
    <row r="117" spans="1:14" x14ac:dyDescent="0.25">
      <c r="A117" s="2" t="s">
        <v>231</v>
      </c>
      <c r="B117" s="2" t="s">
        <v>2966</v>
      </c>
      <c r="C117" s="2" t="s">
        <v>9</v>
      </c>
      <c r="D117" s="3">
        <v>210</v>
      </c>
      <c r="E117" s="3" t="str">
        <f>VLOOKUP(Table2[[#This Row],[discounted_price]],$D$1399:$E$1401,2,TRUE)</f>
        <v>&lt;200</v>
      </c>
      <c r="F117" s="3">
        <v>399</v>
      </c>
      <c r="G117" s="3">
        <f t="shared" si="2"/>
        <v>189</v>
      </c>
      <c r="H117" s="3">
        <f t="shared" si="3"/>
        <v>47.368421052631575</v>
      </c>
      <c r="I117" s="2" t="str">
        <f>IF(Table2[[#This Row],[discount_percentage]]&gt;=50%,"Yes","No")</f>
        <v>No</v>
      </c>
      <c r="J117" s="1">
        <v>0.47</v>
      </c>
      <c r="K117" s="4">
        <v>4.0999999999999996</v>
      </c>
      <c r="L117" s="5">
        <v>1717</v>
      </c>
      <c r="M117" s="3">
        <f>(Table2[[#This Row],[actual_price]]*Table2[[#This Row],[rating_count]])</f>
        <v>685083</v>
      </c>
      <c r="N117" s="2" t="s">
        <v>232</v>
      </c>
    </row>
    <row r="118" spans="1:14" x14ac:dyDescent="0.25">
      <c r="A118" s="2" t="s">
        <v>233</v>
      </c>
      <c r="B118" s="2" t="s">
        <v>2967</v>
      </c>
      <c r="C118" s="2" t="s">
        <v>101</v>
      </c>
      <c r="D118" s="3">
        <v>1299</v>
      </c>
      <c r="E118" s="3" t="str">
        <f>VLOOKUP(Table2[[#This Row],[discounted_price]],$D$1399:$E$1401,2,TRUE)</f>
        <v>&gt;500</v>
      </c>
      <c r="F118" s="3">
        <v>1999</v>
      </c>
      <c r="G118" s="3">
        <f t="shared" si="2"/>
        <v>700</v>
      </c>
      <c r="H118" s="3">
        <f t="shared" si="3"/>
        <v>35.017508754377189</v>
      </c>
      <c r="I118" s="2" t="str">
        <f>IF(Table2[[#This Row],[discount_percentage]]&gt;=50%,"Yes","No")</f>
        <v>No</v>
      </c>
      <c r="J118" s="1">
        <v>0.35</v>
      </c>
      <c r="K118" s="4">
        <v>3.6</v>
      </c>
      <c r="L118" s="5">
        <v>590</v>
      </c>
      <c r="M118" s="3">
        <f>(Table2[[#This Row],[actual_price]]*Table2[[#This Row],[rating_count]])</f>
        <v>1179410</v>
      </c>
      <c r="N118" s="2" t="s">
        <v>234</v>
      </c>
    </row>
    <row r="119" spans="1:14" x14ac:dyDescent="0.25">
      <c r="A119" s="2" t="s">
        <v>235</v>
      </c>
      <c r="B119" s="2" t="s">
        <v>2968</v>
      </c>
      <c r="C119" s="2" t="s">
        <v>9</v>
      </c>
      <c r="D119" s="3">
        <v>347</v>
      </c>
      <c r="E119" s="3" t="str">
        <f>VLOOKUP(Table2[[#This Row],[discounted_price]],$D$1399:$E$1401,2,TRUE)</f>
        <v>&gt;500</v>
      </c>
      <c r="F119" s="3">
        <v>999</v>
      </c>
      <c r="G119" s="3">
        <f t="shared" si="2"/>
        <v>652</v>
      </c>
      <c r="H119" s="3">
        <f t="shared" si="3"/>
        <v>65.265265265265256</v>
      </c>
      <c r="I119" s="2" t="str">
        <f>IF(Table2[[#This Row],[discount_percentage]]&gt;=50%,"Yes","No")</f>
        <v>Yes</v>
      </c>
      <c r="J119" s="1">
        <v>0.65</v>
      </c>
      <c r="K119" s="4">
        <v>3.5</v>
      </c>
      <c r="L119" s="5">
        <v>1121</v>
      </c>
      <c r="M119" s="3">
        <f>(Table2[[#This Row],[actual_price]]*Table2[[#This Row],[rating_count]])</f>
        <v>1119879</v>
      </c>
      <c r="N119" s="2" t="s">
        <v>236</v>
      </c>
    </row>
    <row r="120" spans="1:14" x14ac:dyDescent="0.25">
      <c r="A120" s="2" t="s">
        <v>237</v>
      </c>
      <c r="B120" s="2" t="s">
        <v>2969</v>
      </c>
      <c r="C120" s="2" t="s">
        <v>9</v>
      </c>
      <c r="D120" s="3">
        <v>149</v>
      </c>
      <c r="E120" s="3" t="str">
        <f>VLOOKUP(Table2[[#This Row],[discounted_price]],$D$1399:$E$1401,2,TRUE)</f>
        <v>&lt;200</v>
      </c>
      <c r="F120" s="3">
        <v>999</v>
      </c>
      <c r="G120" s="3">
        <f t="shared" si="2"/>
        <v>850</v>
      </c>
      <c r="H120" s="3">
        <f t="shared" si="3"/>
        <v>85.085085085085083</v>
      </c>
      <c r="I120" s="2" t="str">
        <f>IF(Table2[[#This Row],[discount_percentage]]&gt;=50%,"Yes","No")</f>
        <v>Yes</v>
      </c>
      <c r="J120" s="1">
        <v>0.85</v>
      </c>
      <c r="K120" s="4">
        <v>4</v>
      </c>
      <c r="L120" s="5">
        <v>1313</v>
      </c>
      <c r="M120" s="3">
        <f>(Table2[[#This Row],[actual_price]]*Table2[[#This Row],[rating_count]])</f>
        <v>1311687</v>
      </c>
      <c r="N120" s="2" t="s">
        <v>129</v>
      </c>
    </row>
    <row r="121" spans="1:14" x14ac:dyDescent="0.25">
      <c r="A121" s="2" t="s">
        <v>238</v>
      </c>
      <c r="B121" s="2" t="s">
        <v>2970</v>
      </c>
      <c r="C121" s="2" t="s">
        <v>9</v>
      </c>
      <c r="D121" s="3">
        <v>228</v>
      </c>
      <c r="E121" s="3" t="str">
        <f>VLOOKUP(Table2[[#This Row],[discounted_price]],$D$1399:$E$1401,2,TRUE)</f>
        <v>&lt;200</v>
      </c>
      <c r="F121" s="3">
        <v>899</v>
      </c>
      <c r="G121" s="3">
        <f t="shared" si="2"/>
        <v>671</v>
      </c>
      <c r="H121" s="3">
        <f t="shared" si="3"/>
        <v>74.638487208008897</v>
      </c>
      <c r="I121" s="2" t="str">
        <f>IF(Table2[[#This Row],[discount_percentage]]&gt;=50%,"Yes","No")</f>
        <v>Yes</v>
      </c>
      <c r="J121" s="1">
        <v>0.75</v>
      </c>
      <c r="K121" s="4">
        <v>3.8</v>
      </c>
      <c r="L121" s="5">
        <v>132</v>
      </c>
      <c r="M121" s="3">
        <f>(Table2[[#This Row],[actual_price]]*Table2[[#This Row],[rating_count]])</f>
        <v>118668</v>
      </c>
      <c r="N121" s="2" t="s">
        <v>239</v>
      </c>
    </row>
    <row r="122" spans="1:14" x14ac:dyDescent="0.25">
      <c r="A122" s="2" t="s">
        <v>240</v>
      </c>
      <c r="B122" s="2" t="s">
        <v>241</v>
      </c>
      <c r="C122" s="2" t="s">
        <v>9</v>
      </c>
      <c r="D122" s="3">
        <v>1599</v>
      </c>
      <c r="E122" s="3" t="str">
        <f>VLOOKUP(Table2[[#This Row],[discounted_price]],$D$1399:$E$1401,2,TRUE)</f>
        <v>&gt;500</v>
      </c>
      <c r="F122" s="3">
        <v>1999</v>
      </c>
      <c r="G122" s="3">
        <f t="shared" si="2"/>
        <v>400</v>
      </c>
      <c r="H122" s="3">
        <f t="shared" si="3"/>
        <v>20.010005002501249</v>
      </c>
      <c r="I122" s="2" t="str">
        <f>IF(Table2[[#This Row],[discount_percentage]]&gt;=50%,"Yes","No")</f>
        <v>No</v>
      </c>
      <c r="J122" s="1">
        <v>0.2</v>
      </c>
      <c r="K122" s="4">
        <v>4.4000000000000004</v>
      </c>
      <c r="L122" s="5">
        <v>1951</v>
      </c>
      <c r="M122" s="3">
        <f>(Table2[[#This Row],[actual_price]]*Table2[[#This Row],[rating_count]])</f>
        <v>3900049</v>
      </c>
      <c r="N122" s="2" t="s">
        <v>242</v>
      </c>
    </row>
    <row r="123" spans="1:14" x14ac:dyDescent="0.25">
      <c r="A123" s="2" t="s">
        <v>243</v>
      </c>
      <c r="B123" s="2" t="s">
        <v>2971</v>
      </c>
      <c r="C123" s="2" t="s">
        <v>101</v>
      </c>
      <c r="D123" s="3">
        <v>1499</v>
      </c>
      <c r="E123" s="3" t="str">
        <f>VLOOKUP(Table2[[#This Row],[discounted_price]],$D$1399:$E$1401,2,TRUE)</f>
        <v>&gt;500</v>
      </c>
      <c r="F123" s="3">
        <v>3999</v>
      </c>
      <c r="G123" s="3">
        <f t="shared" si="2"/>
        <v>2500</v>
      </c>
      <c r="H123" s="3">
        <f t="shared" si="3"/>
        <v>62.515628907226805</v>
      </c>
      <c r="I123" s="2" t="str">
        <f>IF(Table2[[#This Row],[discount_percentage]]&gt;=50%,"Yes","No")</f>
        <v>Yes</v>
      </c>
      <c r="J123" s="1">
        <v>0.63</v>
      </c>
      <c r="K123" s="4">
        <v>3.7</v>
      </c>
      <c r="L123" s="5">
        <v>37</v>
      </c>
      <c r="M123" s="3">
        <f>(Table2[[#This Row],[actual_price]]*Table2[[#This Row],[rating_count]])</f>
        <v>147963</v>
      </c>
      <c r="N123" s="2" t="s">
        <v>244</v>
      </c>
    </row>
    <row r="124" spans="1:14" x14ac:dyDescent="0.25">
      <c r="A124" s="2" t="s">
        <v>245</v>
      </c>
      <c r="B124" s="2" t="s">
        <v>2972</v>
      </c>
      <c r="C124" s="2" t="s">
        <v>41</v>
      </c>
      <c r="D124" s="3">
        <v>8499</v>
      </c>
      <c r="E124" s="3" t="str">
        <f>VLOOKUP(Table2[[#This Row],[discounted_price]],$D$1399:$E$1401,2,TRUE)</f>
        <v>&gt;500</v>
      </c>
      <c r="F124" s="3">
        <v>15999</v>
      </c>
      <c r="G124" s="3">
        <f t="shared" si="2"/>
        <v>7500</v>
      </c>
      <c r="H124" s="3">
        <f t="shared" si="3"/>
        <v>46.87792987061691</v>
      </c>
      <c r="I124" s="2" t="str">
        <f>IF(Table2[[#This Row],[discount_percentage]]&gt;=50%,"Yes","No")</f>
        <v>No</v>
      </c>
      <c r="J124" s="1">
        <v>0.47</v>
      </c>
      <c r="K124" s="4">
        <v>4.3</v>
      </c>
      <c r="L124" s="5">
        <v>592</v>
      </c>
      <c r="M124" s="3">
        <f>(Table2[[#This Row],[actual_price]]*Table2[[#This Row],[rating_count]])</f>
        <v>9471408</v>
      </c>
      <c r="N124" s="2" t="s">
        <v>246</v>
      </c>
    </row>
    <row r="125" spans="1:14" x14ac:dyDescent="0.25">
      <c r="A125" s="2" t="s">
        <v>247</v>
      </c>
      <c r="B125" s="2" t="s">
        <v>2973</v>
      </c>
      <c r="C125" s="2" t="s">
        <v>41</v>
      </c>
      <c r="D125" s="3">
        <v>20990</v>
      </c>
      <c r="E125" s="3" t="str">
        <f>VLOOKUP(Table2[[#This Row],[discounted_price]],$D$1399:$E$1401,2,TRUE)</f>
        <v>&gt;500</v>
      </c>
      <c r="F125" s="3">
        <v>44990</v>
      </c>
      <c r="G125" s="3">
        <f t="shared" si="2"/>
        <v>24000</v>
      </c>
      <c r="H125" s="3">
        <f t="shared" si="3"/>
        <v>53.345187819515452</v>
      </c>
      <c r="I125" s="2" t="str">
        <f>IF(Table2[[#This Row],[discount_percentage]]&gt;=50%,"Yes","No")</f>
        <v>Yes</v>
      </c>
      <c r="J125" s="1">
        <v>0.53</v>
      </c>
      <c r="K125" s="4">
        <v>4.0999999999999996</v>
      </c>
      <c r="L125" s="5">
        <v>1259</v>
      </c>
      <c r="M125" s="3">
        <f>(Table2[[#This Row],[actual_price]]*Table2[[#This Row],[rating_count]])</f>
        <v>56642410</v>
      </c>
      <c r="N125" s="2" t="s">
        <v>248</v>
      </c>
    </row>
    <row r="126" spans="1:14" x14ac:dyDescent="0.25">
      <c r="A126" s="2" t="s">
        <v>249</v>
      </c>
      <c r="B126" s="2" t="s">
        <v>2974</v>
      </c>
      <c r="C126" s="2" t="s">
        <v>41</v>
      </c>
      <c r="D126" s="3">
        <v>32999</v>
      </c>
      <c r="E126" s="3" t="str">
        <f>VLOOKUP(Table2[[#This Row],[discounted_price]],$D$1399:$E$1401,2,TRUE)</f>
        <v>&gt;500</v>
      </c>
      <c r="F126" s="3">
        <v>44999</v>
      </c>
      <c r="G126" s="3">
        <f t="shared" si="2"/>
        <v>12000</v>
      </c>
      <c r="H126" s="3">
        <f t="shared" si="3"/>
        <v>26.667259272428279</v>
      </c>
      <c r="I126" s="2" t="str">
        <f>IF(Table2[[#This Row],[discount_percentage]]&gt;=50%,"Yes","No")</f>
        <v>No</v>
      </c>
      <c r="J126" s="1">
        <v>0.27</v>
      </c>
      <c r="K126" s="4">
        <v>4.2</v>
      </c>
      <c r="L126" s="5">
        <v>45238</v>
      </c>
      <c r="M126" s="3">
        <f>(Table2[[#This Row],[actual_price]]*Table2[[#This Row],[rating_count]])</f>
        <v>2035664762</v>
      </c>
      <c r="N126" s="2" t="s">
        <v>133</v>
      </c>
    </row>
    <row r="127" spans="1:14" x14ac:dyDescent="0.25">
      <c r="A127" s="2" t="s">
        <v>250</v>
      </c>
      <c r="B127" s="2" t="s">
        <v>2975</v>
      </c>
      <c r="C127" s="2" t="s">
        <v>32</v>
      </c>
      <c r="D127" s="3">
        <v>799</v>
      </c>
      <c r="E127" s="3" t="str">
        <f>VLOOKUP(Table2[[#This Row],[discounted_price]],$D$1399:$E$1401,2,TRUE)</f>
        <v>&gt;500</v>
      </c>
      <c r="F127" s="3">
        <v>1700</v>
      </c>
      <c r="G127" s="3">
        <f t="shared" si="2"/>
        <v>901</v>
      </c>
      <c r="H127" s="3">
        <f t="shared" si="3"/>
        <v>53</v>
      </c>
      <c r="I127" s="2" t="str">
        <f>IF(Table2[[#This Row],[discount_percentage]]&gt;=50%,"Yes","No")</f>
        <v>Yes</v>
      </c>
      <c r="J127" s="1">
        <v>0.53</v>
      </c>
      <c r="K127" s="4">
        <v>4.0999999999999996</v>
      </c>
      <c r="L127" s="5">
        <v>28638</v>
      </c>
      <c r="M127" s="3">
        <f>(Table2[[#This Row],[actual_price]]*Table2[[#This Row],[rating_count]])</f>
        <v>48684600</v>
      </c>
      <c r="N127" s="2" t="s">
        <v>251</v>
      </c>
    </row>
    <row r="128" spans="1:14" x14ac:dyDescent="0.25">
      <c r="A128" s="2" t="s">
        <v>252</v>
      </c>
      <c r="B128" s="2" t="s">
        <v>2976</v>
      </c>
      <c r="C128" s="2" t="s">
        <v>32</v>
      </c>
      <c r="D128" s="3">
        <v>229</v>
      </c>
      <c r="E128" s="3" t="str">
        <f>VLOOKUP(Table2[[#This Row],[discounted_price]],$D$1399:$E$1401,2,TRUE)</f>
        <v>&lt;200</v>
      </c>
      <c r="F128" s="3">
        <v>595</v>
      </c>
      <c r="G128" s="3">
        <f t="shared" si="2"/>
        <v>366</v>
      </c>
      <c r="H128" s="3">
        <f t="shared" si="3"/>
        <v>61.512605042016808</v>
      </c>
      <c r="I128" s="2" t="str">
        <f>IF(Table2[[#This Row],[discount_percentage]]&gt;=50%,"Yes","No")</f>
        <v>Yes</v>
      </c>
      <c r="J128" s="1">
        <v>0.62</v>
      </c>
      <c r="K128" s="4">
        <v>4.3</v>
      </c>
      <c r="L128" s="5">
        <v>12835</v>
      </c>
      <c r="M128" s="3">
        <f>(Table2[[#This Row],[actual_price]]*Table2[[#This Row],[rating_count]])</f>
        <v>7636825</v>
      </c>
      <c r="N128" s="2" t="s">
        <v>253</v>
      </c>
    </row>
    <row r="129" spans="1:14" x14ac:dyDescent="0.25">
      <c r="A129" s="2" t="s">
        <v>254</v>
      </c>
      <c r="B129" s="2" t="s">
        <v>2977</v>
      </c>
      <c r="C129" s="2" t="s">
        <v>41</v>
      </c>
      <c r="D129" s="3">
        <v>9999</v>
      </c>
      <c r="E129" s="3" t="str">
        <f>VLOOKUP(Table2[[#This Row],[discounted_price]],$D$1399:$E$1401,2,TRUE)</f>
        <v>&gt;500</v>
      </c>
      <c r="F129" s="3">
        <v>27990</v>
      </c>
      <c r="G129" s="3">
        <f t="shared" si="2"/>
        <v>17991</v>
      </c>
      <c r="H129" s="3">
        <f t="shared" si="3"/>
        <v>64.276527331189712</v>
      </c>
      <c r="I129" s="2" t="str">
        <f>IF(Table2[[#This Row],[discount_percentage]]&gt;=50%,"Yes","No")</f>
        <v>Yes</v>
      </c>
      <c r="J129" s="1">
        <v>0.64</v>
      </c>
      <c r="K129" s="4">
        <v>4.2</v>
      </c>
      <c r="L129" s="5">
        <v>1269</v>
      </c>
      <c r="M129" s="3">
        <f>(Table2[[#This Row],[actual_price]]*Table2[[#This Row],[rating_count]])</f>
        <v>35519310</v>
      </c>
      <c r="N129" s="2" t="s">
        <v>255</v>
      </c>
    </row>
    <row r="130" spans="1:14" x14ac:dyDescent="0.25">
      <c r="A130" s="2" t="s">
        <v>256</v>
      </c>
      <c r="B130" s="2" t="s">
        <v>2978</v>
      </c>
      <c r="C130" s="2" t="s">
        <v>101</v>
      </c>
      <c r="D130" s="3">
        <v>349</v>
      </c>
      <c r="E130" s="3" t="str">
        <f>VLOOKUP(Table2[[#This Row],[discounted_price]],$D$1399:$E$1401,2,TRUE)</f>
        <v>&gt;500</v>
      </c>
      <c r="F130" s="3">
        <v>599</v>
      </c>
      <c r="G130" s="3">
        <f t="shared" ref="G130:G193" si="4">F130-D130</f>
        <v>250</v>
      </c>
      <c r="H130" s="3">
        <f t="shared" si="3"/>
        <v>41.736227045075125</v>
      </c>
      <c r="I130" s="2" t="str">
        <f>IF(Table2[[#This Row],[discount_percentage]]&gt;=50%,"Yes","No")</f>
        <v>No</v>
      </c>
      <c r="J130" s="1">
        <v>0.42</v>
      </c>
      <c r="K130" s="4">
        <v>4.2</v>
      </c>
      <c r="L130" s="5">
        <v>284</v>
      </c>
      <c r="M130" s="3">
        <f>(Table2[[#This Row],[actual_price]]*Table2[[#This Row],[rating_count]])</f>
        <v>170116</v>
      </c>
      <c r="N130" s="2" t="s">
        <v>257</v>
      </c>
    </row>
    <row r="131" spans="1:14" x14ac:dyDescent="0.25">
      <c r="A131" s="2" t="s">
        <v>258</v>
      </c>
      <c r="B131" s="2" t="s">
        <v>2979</v>
      </c>
      <c r="C131" s="2" t="s">
        <v>259</v>
      </c>
      <c r="D131" s="3">
        <v>489</v>
      </c>
      <c r="E131" s="3" t="str">
        <f>VLOOKUP(Table2[[#This Row],[discounted_price]],$D$1399:$E$1401,2,TRUE)</f>
        <v>&gt;500</v>
      </c>
      <c r="F131" s="3">
        <v>1200</v>
      </c>
      <c r="G131" s="3">
        <f t="shared" si="4"/>
        <v>711</v>
      </c>
      <c r="H131" s="3">
        <f t="shared" ref="H131:H194" si="5">G131/F131*100</f>
        <v>59.25</v>
      </c>
      <c r="I131" s="2" t="str">
        <f>IF(Table2[[#This Row],[discount_percentage]]&gt;=50%,"Yes","No")</f>
        <v>Yes</v>
      </c>
      <c r="J131" s="1">
        <v>0.59</v>
      </c>
      <c r="K131" s="4">
        <v>4.4000000000000004</v>
      </c>
      <c r="L131" s="5">
        <v>69538</v>
      </c>
      <c r="M131" s="3">
        <f>(Table2[[#This Row],[actual_price]]*Table2[[#This Row],[rating_count]])</f>
        <v>83445600</v>
      </c>
      <c r="N131" s="2" t="s">
        <v>260</v>
      </c>
    </row>
    <row r="132" spans="1:14" x14ac:dyDescent="0.25">
      <c r="A132" s="2" t="s">
        <v>261</v>
      </c>
      <c r="B132" s="2" t="s">
        <v>2980</v>
      </c>
      <c r="C132" s="2" t="s">
        <v>41</v>
      </c>
      <c r="D132" s="3">
        <v>23999</v>
      </c>
      <c r="E132" s="3" t="str">
        <f>VLOOKUP(Table2[[#This Row],[discounted_price]],$D$1399:$E$1401,2,TRUE)</f>
        <v>&gt;500</v>
      </c>
      <c r="F132" s="3">
        <v>34990</v>
      </c>
      <c r="G132" s="3">
        <f t="shared" si="4"/>
        <v>10991</v>
      </c>
      <c r="H132" s="3">
        <f t="shared" si="5"/>
        <v>31.411831951986279</v>
      </c>
      <c r="I132" s="2" t="str">
        <f>IF(Table2[[#This Row],[discount_percentage]]&gt;=50%,"Yes","No")</f>
        <v>No</v>
      </c>
      <c r="J132" s="1">
        <v>0.31</v>
      </c>
      <c r="K132" s="4">
        <v>4.3</v>
      </c>
      <c r="L132" s="5">
        <v>4703</v>
      </c>
      <c r="M132" s="3">
        <f>(Table2[[#This Row],[actual_price]]*Table2[[#This Row],[rating_count]])</f>
        <v>164557970</v>
      </c>
      <c r="N132" s="2" t="s">
        <v>2820</v>
      </c>
    </row>
    <row r="133" spans="1:14" x14ac:dyDescent="0.25">
      <c r="A133" s="2" t="s">
        <v>262</v>
      </c>
      <c r="B133" s="2" t="s">
        <v>263</v>
      </c>
      <c r="C133" s="2" t="s">
        <v>9</v>
      </c>
      <c r="D133" s="3">
        <v>399</v>
      </c>
      <c r="E133" s="3" t="str">
        <f>VLOOKUP(Table2[[#This Row],[discounted_price]],$D$1399:$E$1401,2,TRUE)</f>
        <v>&gt;500</v>
      </c>
      <c r="F133" s="3">
        <v>999</v>
      </c>
      <c r="G133" s="3">
        <f t="shared" si="4"/>
        <v>600</v>
      </c>
      <c r="H133" s="3">
        <f t="shared" si="5"/>
        <v>60.06006006006006</v>
      </c>
      <c r="I133" s="2" t="str">
        <f>IF(Table2[[#This Row],[discount_percentage]]&gt;=50%,"Yes","No")</f>
        <v>Yes</v>
      </c>
      <c r="J133" s="1">
        <v>0.6</v>
      </c>
      <c r="K133" s="4">
        <v>4.3</v>
      </c>
      <c r="L133" s="5">
        <v>2806</v>
      </c>
      <c r="M133" s="3">
        <f>(Table2[[#This Row],[actual_price]]*Table2[[#This Row],[rating_count]])</f>
        <v>2803194</v>
      </c>
      <c r="N133" s="2" t="s">
        <v>214</v>
      </c>
    </row>
    <row r="134" spans="1:14" x14ac:dyDescent="0.25">
      <c r="A134" s="2" t="s">
        <v>264</v>
      </c>
      <c r="B134" s="2" t="s">
        <v>2981</v>
      </c>
      <c r="C134" s="2" t="s">
        <v>265</v>
      </c>
      <c r="D134" s="3">
        <v>349</v>
      </c>
      <c r="E134" s="3" t="str">
        <f>VLOOKUP(Table2[[#This Row],[discounted_price]],$D$1399:$E$1401,2,TRUE)</f>
        <v>&gt;500</v>
      </c>
      <c r="F134" s="3">
        <v>1299</v>
      </c>
      <c r="G134" s="3">
        <f t="shared" si="4"/>
        <v>950</v>
      </c>
      <c r="H134" s="3">
        <f t="shared" si="5"/>
        <v>73.133179368745189</v>
      </c>
      <c r="I134" s="2" t="str">
        <f>IF(Table2[[#This Row],[discount_percentage]]&gt;=50%,"Yes","No")</f>
        <v>Yes</v>
      </c>
      <c r="J134" s="1">
        <v>0.73</v>
      </c>
      <c r="K134" s="4">
        <v>4</v>
      </c>
      <c r="L134" s="5">
        <v>3295</v>
      </c>
      <c r="M134" s="3">
        <f>(Table2[[#This Row],[actual_price]]*Table2[[#This Row],[rating_count]])</f>
        <v>4280205</v>
      </c>
      <c r="N134" s="2" t="s">
        <v>266</v>
      </c>
    </row>
    <row r="135" spans="1:14" x14ac:dyDescent="0.25">
      <c r="A135" s="2" t="s">
        <v>267</v>
      </c>
      <c r="B135" s="2" t="s">
        <v>2982</v>
      </c>
      <c r="C135" s="2" t="s">
        <v>9</v>
      </c>
      <c r="D135" s="3">
        <v>179</v>
      </c>
      <c r="E135" s="3" t="str">
        <f>VLOOKUP(Table2[[#This Row],[discounted_price]],$D$1399:$E$1401,2,TRUE)</f>
        <v>&lt;200</v>
      </c>
      <c r="F135" s="3">
        <v>299</v>
      </c>
      <c r="G135" s="3">
        <f t="shared" si="4"/>
        <v>120</v>
      </c>
      <c r="H135" s="3">
        <f t="shared" si="5"/>
        <v>40.133779264214049</v>
      </c>
      <c r="I135" s="2" t="str">
        <f>IF(Table2[[#This Row],[discount_percentage]]&gt;=50%,"Yes","No")</f>
        <v>No</v>
      </c>
      <c r="J135" s="1">
        <v>0.4</v>
      </c>
      <c r="K135" s="4">
        <v>3.9</v>
      </c>
      <c r="L135" s="5">
        <v>81</v>
      </c>
      <c r="M135" s="3">
        <f>(Table2[[#This Row],[actual_price]]*Table2[[#This Row],[rating_count]])</f>
        <v>24219</v>
      </c>
      <c r="N135" s="2" t="s">
        <v>268</v>
      </c>
    </row>
    <row r="136" spans="1:14" x14ac:dyDescent="0.25">
      <c r="A136" s="2" t="s">
        <v>269</v>
      </c>
      <c r="B136" s="2" t="s">
        <v>2983</v>
      </c>
      <c r="C136" s="2" t="s">
        <v>9</v>
      </c>
      <c r="D136" s="3">
        <v>689</v>
      </c>
      <c r="E136" s="3" t="str">
        <f>VLOOKUP(Table2[[#This Row],[discounted_price]],$D$1399:$E$1401,2,TRUE)</f>
        <v>&gt;500</v>
      </c>
      <c r="F136" s="3">
        <v>1500</v>
      </c>
      <c r="G136" s="3">
        <f t="shared" si="4"/>
        <v>811</v>
      </c>
      <c r="H136" s="3">
        <f t="shared" si="5"/>
        <v>54.066666666666663</v>
      </c>
      <c r="I136" s="2" t="str">
        <f>IF(Table2[[#This Row],[discount_percentage]]&gt;=50%,"Yes","No")</f>
        <v>Yes</v>
      </c>
      <c r="J136" s="1">
        <v>0.54</v>
      </c>
      <c r="K136" s="4">
        <v>4.2</v>
      </c>
      <c r="L136" s="5">
        <v>42301</v>
      </c>
      <c r="M136" s="3">
        <f>(Table2[[#This Row],[actual_price]]*Table2[[#This Row],[rating_count]])</f>
        <v>63451500</v>
      </c>
      <c r="N136" s="2" t="s">
        <v>270</v>
      </c>
    </row>
    <row r="137" spans="1:14" x14ac:dyDescent="0.25">
      <c r="A137" s="2" t="s">
        <v>271</v>
      </c>
      <c r="B137" s="2" t="s">
        <v>2984</v>
      </c>
      <c r="C137" s="2" t="s">
        <v>41</v>
      </c>
      <c r="D137" s="3">
        <v>30990</v>
      </c>
      <c r="E137" s="3" t="str">
        <f>VLOOKUP(Table2[[#This Row],[discounted_price]],$D$1399:$E$1401,2,TRUE)</f>
        <v>&gt;500</v>
      </c>
      <c r="F137" s="3">
        <v>49990</v>
      </c>
      <c r="G137" s="3">
        <f t="shared" si="4"/>
        <v>19000</v>
      </c>
      <c r="H137" s="3">
        <f t="shared" si="5"/>
        <v>38.007601520304064</v>
      </c>
      <c r="I137" s="2" t="str">
        <f>IF(Table2[[#This Row],[discount_percentage]]&gt;=50%,"Yes","No")</f>
        <v>No</v>
      </c>
      <c r="J137" s="1">
        <v>0.38</v>
      </c>
      <c r="K137" s="4">
        <v>4.3</v>
      </c>
      <c r="L137" s="5">
        <v>1376</v>
      </c>
      <c r="M137" s="3">
        <f>(Table2[[#This Row],[actual_price]]*Table2[[#This Row],[rating_count]])</f>
        <v>68786240</v>
      </c>
      <c r="N137" s="2" t="s">
        <v>272</v>
      </c>
    </row>
    <row r="138" spans="1:14" x14ac:dyDescent="0.25">
      <c r="A138" s="2" t="s">
        <v>273</v>
      </c>
      <c r="B138" s="2" t="s">
        <v>2985</v>
      </c>
      <c r="C138" s="2" t="s">
        <v>9</v>
      </c>
      <c r="D138" s="3">
        <v>249</v>
      </c>
      <c r="E138" s="3" t="str">
        <f>VLOOKUP(Table2[[#This Row],[discounted_price]],$D$1399:$E$1401,2,TRUE)</f>
        <v>&lt;200</v>
      </c>
      <c r="F138" s="3">
        <v>931</v>
      </c>
      <c r="G138" s="3">
        <f t="shared" si="4"/>
        <v>682</v>
      </c>
      <c r="H138" s="3">
        <f t="shared" si="5"/>
        <v>73.254564983888287</v>
      </c>
      <c r="I138" s="2" t="str">
        <f>IF(Table2[[#This Row],[discount_percentage]]&gt;=50%,"Yes","No")</f>
        <v>Yes</v>
      </c>
      <c r="J138" s="1">
        <v>0.73</v>
      </c>
      <c r="K138" s="4">
        <v>3.9</v>
      </c>
      <c r="L138" s="5">
        <v>1075</v>
      </c>
      <c r="M138" s="3">
        <f>(Table2[[#This Row],[actual_price]]*Table2[[#This Row],[rating_count]])</f>
        <v>1000825</v>
      </c>
      <c r="N138" s="2" t="s">
        <v>75</v>
      </c>
    </row>
    <row r="139" spans="1:14" x14ac:dyDescent="0.25">
      <c r="A139" s="2" t="s">
        <v>274</v>
      </c>
      <c r="B139" s="2" t="s">
        <v>2986</v>
      </c>
      <c r="C139" s="2" t="s">
        <v>32</v>
      </c>
      <c r="D139" s="3">
        <v>999</v>
      </c>
      <c r="E139" s="3" t="str">
        <f>VLOOKUP(Table2[[#This Row],[discounted_price]],$D$1399:$E$1401,2,TRUE)</f>
        <v>&gt;500</v>
      </c>
      <c r="F139" s="3">
        <v>2399</v>
      </c>
      <c r="G139" s="3">
        <f t="shared" si="4"/>
        <v>1400</v>
      </c>
      <c r="H139" s="3">
        <f t="shared" si="5"/>
        <v>58.357649020425171</v>
      </c>
      <c r="I139" s="2" t="str">
        <f>IF(Table2[[#This Row],[discount_percentage]]&gt;=50%,"Yes","No")</f>
        <v>Yes</v>
      </c>
      <c r="J139" s="1">
        <v>0.57999999999999996</v>
      </c>
      <c r="K139" s="4">
        <v>4.5999999999999996</v>
      </c>
      <c r="L139" s="5">
        <v>3664</v>
      </c>
      <c r="M139" s="3">
        <f>(Table2[[#This Row],[actual_price]]*Table2[[#This Row],[rating_count]])</f>
        <v>8789936</v>
      </c>
      <c r="N139" s="2" t="s">
        <v>275</v>
      </c>
    </row>
    <row r="140" spans="1:14" x14ac:dyDescent="0.25">
      <c r="A140" s="2" t="s">
        <v>276</v>
      </c>
      <c r="B140" s="2" t="s">
        <v>2987</v>
      </c>
      <c r="C140" s="2" t="s">
        <v>101</v>
      </c>
      <c r="D140" s="3">
        <v>399</v>
      </c>
      <c r="E140" s="3" t="str">
        <f>VLOOKUP(Table2[[#This Row],[discounted_price]],$D$1399:$E$1401,2,TRUE)</f>
        <v>&gt;500</v>
      </c>
      <c r="F140" s="3">
        <v>399</v>
      </c>
      <c r="G140" s="3">
        <f t="shared" si="4"/>
        <v>0</v>
      </c>
      <c r="H140" s="3">
        <f t="shared" si="5"/>
        <v>0</v>
      </c>
      <c r="I140" s="2" t="str">
        <f>IF(Table2[[#This Row],[discount_percentage]]&gt;=50%,"Yes","No")</f>
        <v>No</v>
      </c>
      <c r="J140" s="1">
        <v>0</v>
      </c>
      <c r="K140" s="4">
        <v>3.9</v>
      </c>
      <c r="L140" s="5">
        <v>1951</v>
      </c>
      <c r="M140" s="3">
        <f>(Table2[[#This Row],[actual_price]]*Table2[[#This Row],[rating_count]])</f>
        <v>778449</v>
      </c>
      <c r="N140" s="2" t="s">
        <v>277</v>
      </c>
    </row>
    <row r="141" spans="1:14" x14ac:dyDescent="0.25">
      <c r="A141" s="2" t="s">
        <v>278</v>
      </c>
      <c r="B141" s="2" t="s">
        <v>2988</v>
      </c>
      <c r="C141" s="2" t="s">
        <v>9</v>
      </c>
      <c r="D141" s="3">
        <v>349</v>
      </c>
      <c r="E141" s="3" t="str">
        <f>VLOOKUP(Table2[[#This Row],[discounted_price]],$D$1399:$E$1401,2,TRUE)</f>
        <v>&gt;500</v>
      </c>
      <c r="F141" s="3">
        <v>699</v>
      </c>
      <c r="G141" s="3">
        <f t="shared" si="4"/>
        <v>350</v>
      </c>
      <c r="H141" s="3">
        <f t="shared" si="5"/>
        <v>50.071530758226032</v>
      </c>
      <c r="I141" s="2" t="str">
        <f>IF(Table2[[#This Row],[discount_percentage]]&gt;=50%,"Yes","No")</f>
        <v>Yes</v>
      </c>
      <c r="J141" s="1">
        <v>0.5</v>
      </c>
      <c r="K141" s="4">
        <v>4.3</v>
      </c>
      <c r="L141" s="5">
        <v>20850</v>
      </c>
      <c r="M141" s="3">
        <f>(Table2[[#This Row],[actual_price]]*Table2[[#This Row],[rating_count]])</f>
        <v>14574150</v>
      </c>
      <c r="N141" s="2" t="s">
        <v>66</v>
      </c>
    </row>
    <row r="142" spans="1:14" x14ac:dyDescent="0.25">
      <c r="A142" s="2" t="s">
        <v>279</v>
      </c>
      <c r="B142" s="2" t="s">
        <v>2989</v>
      </c>
      <c r="C142" s="2" t="s">
        <v>9</v>
      </c>
      <c r="D142" s="3">
        <v>399</v>
      </c>
      <c r="E142" s="3" t="str">
        <f>VLOOKUP(Table2[[#This Row],[discounted_price]],$D$1399:$E$1401,2,TRUE)</f>
        <v>&gt;500</v>
      </c>
      <c r="F142" s="3">
        <v>1099</v>
      </c>
      <c r="G142" s="3">
        <f t="shared" si="4"/>
        <v>700</v>
      </c>
      <c r="H142" s="3">
        <f t="shared" si="5"/>
        <v>63.694267515923563</v>
      </c>
      <c r="I142" s="2" t="str">
        <f>IF(Table2[[#This Row],[discount_percentage]]&gt;=50%,"Yes","No")</f>
        <v>Yes</v>
      </c>
      <c r="J142" s="1">
        <v>0.64</v>
      </c>
      <c r="K142" s="4">
        <v>4.0999999999999996</v>
      </c>
      <c r="L142" s="5">
        <v>2685</v>
      </c>
      <c r="M142" s="3">
        <f>(Table2[[#This Row],[actual_price]]*Table2[[#This Row],[rating_count]])</f>
        <v>2950815</v>
      </c>
      <c r="N142" s="2" t="s">
        <v>280</v>
      </c>
    </row>
    <row r="143" spans="1:14" x14ac:dyDescent="0.25">
      <c r="A143" s="2" t="s">
        <v>281</v>
      </c>
      <c r="B143" s="2" t="s">
        <v>2990</v>
      </c>
      <c r="C143" s="2" t="s">
        <v>25</v>
      </c>
      <c r="D143" s="3">
        <v>1699</v>
      </c>
      <c r="E143" s="3" t="str">
        <f>VLOOKUP(Table2[[#This Row],[discounted_price]],$D$1399:$E$1401,2,TRUE)</f>
        <v>&gt;500</v>
      </c>
      <c r="F143" s="3">
        <v>2999</v>
      </c>
      <c r="G143" s="3">
        <f t="shared" si="4"/>
        <v>1300</v>
      </c>
      <c r="H143" s="3">
        <f t="shared" si="5"/>
        <v>43.347782594198065</v>
      </c>
      <c r="I143" s="2" t="str">
        <f>IF(Table2[[#This Row],[discount_percentage]]&gt;=50%,"Yes","No")</f>
        <v>No</v>
      </c>
      <c r="J143" s="1">
        <v>0.43</v>
      </c>
      <c r="K143" s="4">
        <v>4.4000000000000004</v>
      </c>
      <c r="L143" s="5">
        <v>24780</v>
      </c>
      <c r="M143" s="3">
        <f>(Table2[[#This Row],[actual_price]]*Table2[[#This Row],[rating_count]])</f>
        <v>74315220</v>
      </c>
      <c r="N143" s="2" t="s">
        <v>107</v>
      </c>
    </row>
    <row r="144" spans="1:14" x14ac:dyDescent="0.25">
      <c r="A144" s="2" t="s">
        <v>282</v>
      </c>
      <c r="B144" s="2" t="s">
        <v>2991</v>
      </c>
      <c r="C144" s="2" t="s">
        <v>101</v>
      </c>
      <c r="D144" s="3">
        <v>655</v>
      </c>
      <c r="E144" s="3" t="str">
        <f>VLOOKUP(Table2[[#This Row],[discounted_price]],$D$1399:$E$1401,2,TRUE)</f>
        <v>&gt;500</v>
      </c>
      <c r="F144" s="3">
        <v>1099</v>
      </c>
      <c r="G144" s="3">
        <f t="shared" si="4"/>
        <v>444</v>
      </c>
      <c r="H144" s="3">
        <f t="shared" si="5"/>
        <v>40.400363967242946</v>
      </c>
      <c r="I144" s="2" t="str">
        <f>IF(Table2[[#This Row],[discount_percentage]]&gt;=50%,"Yes","No")</f>
        <v>No</v>
      </c>
      <c r="J144" s="1">
        <v>0.4</v>
      </c>
      <c r="K144" s="4">
        <v>3.2</v>
      </c>
      <c r="L144" s="5">
        <v>285</v>
      </c>
      <c r="M144" s="3">
        <f>(Table2[[#This Row],[actual_price]]*Table2[[#This Row],[rating_count]])</f>
        <v>313215</v>
      </c>
      <c r="N144" s="2" t="s">
        <v>283</v>
      </c>
    </row>
    <row r="145" spans="1:14" x14ac:dyDescent="0.25">
      <c r="A145" s="2" t="s">
        <v>284</v>
      </c>
      <c r="B145" s="2" t="s">
        <v>2992</v>
      </c>
      <c r="C145" s="2" t="s">
        <v>25</v>
      </c>
      <c r="D145" s="3">
        <v>749</v>
      </c>
      <c r="E145" s="3" t="str">
        <f>VLOOKUP(Table2[[#This Row],[discounted_price]],$D$1399:$E$1401,2,TRUE)</f>
        <v>&gt;500</v>
      </c>
      <c r="F145" s="3">
        <v>1339</v>
      </c>
      <c r="G145" s="3">
        <f t="shared" si="4"/>
        <v>590</v>
      </c>
      <c r="H145" s="3">
        <f t="shared" si="5"/>
        <v>44.062733383121731</v>
      </c>
      <c r="I145" s="2" t="str">
        <f>IF(Table2[[#This Row],[discount_percentage]]&gt;=50%,"Yes","No")</f>
        <v>No</v>
      </c>
      <c r="J145" s="1">
        <v>0.44</v>
      </c>
      <c r="K145" s="4">
        <v>4.2</v>
      </c>
      <c r="L145" s="5">
        <v>179692</v>
      </c>
      <c r="M145" s="3">
        <f>(Table2[[#This Row],[actual_price]]*Table2[[#This Row],[rating_count]])</f>
        <v>240607588</v>
      </c>
      <c r="N145" s="2" t="s">
        <v>26</v>
      </c>
    </row>
    <row r="146" spans="1:14" x14ac:dyDescent="0.25">
      <c r="A146" s="2" t="s">
        <v>285</v>
      </c>
      <c r="B146" s="2" t="s">
        <v>2993</v>
      </c>
      <c r="C146" s="2" t="s">
        <v>41</v>
      </c>
      <c r="D146" s="3">
        <v>9999</v>
      </c>
      <c r="E146" s="3" t="str">
        <f>VLOOKUP(Table2[[#This Row],[discounted_price]],$D$1399:$E$1401,2,TRUE)</f>
        <v>&gt;500</v>
      </c>
      <c r="F146" s="3">
        <v>12999</v>
      </c>
      <c r="G146" s="3">
        <f t="shared" si="4"/>
        <v>3000</v>
      </c>
      <c r="H146" s="3">
        <f t="shared" si="5"/>
        <v>23.078698361412417</v>
      </c>
      <c r="I146" s="2" t="str">
        <f>IF(Table2[[#This Row],[discount_percentage]]&gt;=50%,"Yes","No")</f>
        <v>No</v>
      </c>
      <c r="J146" s="1">
        <v>0.23</v>
      </c>
      <c r="K146" s="4">
        <v>4.2</v>
      </c>
      <c r="L146" s="5">
        <v>6088</v>
      </c>
      <c r="M146" s="3">
        <f>(Table2[[#This Row],[actual_price]]*Table2[[#This Row],[rating_count]])</f>
        <v>79137912</v>
      </c>
      <c r="N146" s="2" t="s">
        <v>286</v>
      </c>
    </row>
    <row r="147" spans="1:14" x14ac:dyDescent="0.25">
      <c r="A147" s="2" t="s">
        <v>287</v>
      </c>
      <c r="B147" s="2" t="s">
        <v>2994</v>
      </c>
      <c r="C147" s="2" t="s">
        <v>101</v>
      </c>
      <c r="D147" s="3">
        <v>195</v>
      </c>
      <c r="E147" s="3" t="str">
        <f>VLOOKUP(Table2[[#This Row],[discounted_price]],$D$1399:$E$1401,2,TRUE)</f>
        <v>&lt;200</v>
      </c>
      <c r="F147" s="3">
        <v>499</v>
      </c>
      <c r="G147" s="3">
        <f t="shared" si="4"/>
        <v>304</v>
      </c>
      <c r="H147" s="3">
        <f t="shared" si="5"/>
        <v>60.921843687374754</v>
      </c>
      <c r="I147" s="2" t="str">
        <f>IF(Table2[[#This Row],[discount_percentage]]&gt;=50%,"Yes","No")</f>
        <v>Yes</v>
      </c>
      <c r="J147" s="1">
        <v>0.61</v>
      </c>
      <c r="K147" s="4">
        <v>3.7</v>
      </c>
      <c r="L147" s="5">
        <v>1383</v>
      </c>
      <c r="M147" s="3">
        <f>(Table2[[#This Row],[actual_price]]*Table2[[#This Row],[rating_count]])</f>
        <v>690117</v>
      </c>
      <c r="N147" s="2" t="s">
        <v>288</v>
      </c>
    </row>
    <row r="148" spans="1:14" x14ac:dyDescent="0.25">
      <c r="A148" s="2" t="s">
        <v>289</v>
      </c>
      <c r="B148" s="2" t="s">
        <v>2995</v>
      </c>
      <c r="C148" s="2" t="s">
        <v>9</v>
      </c>
      <c r="D148" s="3">
        <v>999</v>
      </c>
      <c r="E148" s="3" t="str">
        <f>VLOOKUP(Table2[[#This Row],[discounted_price]],$D$1399:$E$1401,2,TRUE)</f>
        <v>&gt;500</v>
      </c>
      <c r="F148" s="3">
        <v>2100</v>
      </c>
      <c r="G148" s="3">
        <f t="shared" si="4"/>
        <v>1101</v>
      </c>
      <c r="H148" s="3">
        <f t="shared" si="5"/>
        <v>52.428571428571423</v>
      </c>
      <c r="I148" s="2" t="str">
        <f>IF(Table2[[#This Row],[discount_percentage]]&gt;=50%,"Yes","No")</f>
        <v>Yes</v>
      </c>
      <c r="J148" s="1">
        <v>0.52</v>
      </c>
      <c r="K148" s="4">
        <v>4.5</v>
      </c>
      <c r="L148" s="5">
        <v>5492</v>
      </c>
      <c r="M148" s="3">
        <f>(Table2[[#This Row],[actual_price]]*Table2[[#This Row],[rating_count]])</f>
        <v>11533200</v>
      </c>
      <c r="N148" s="2" t="s">
        <v>290</v>
      </c>
    </row>
    <row r="149" spans="1:14" x14ac:dyDescent="0.25">
      <c r="A149" s="2" t="s">
        <v>291</v>
      </c>
      <c r="B149" s="2" t="s">
        <v>2996</v>
      </c>
      <c r="C149" s="2" t="s">
        <v>9</v>
      </c>
      <c r="D149" s="3">
        <v>499</v>
      </c>
      <c r="E149" s="3" t="str">
        <f>VLOOKUP(Table2[[#This Row],[discounted_price]],$D$1399:$E$1401,2,TRUE)</f>
        <v>&gt;500</v>
      </c>
      <c r="F149" s="3">
        <v>899</v>
      </c>
      <c r="G149" s="3">
        <f t="shared" si="4"/>
        <v>400</v>
      </c>
      <c r="H149" s="3">
        <f t="shared" si="5"/>
        <v>44.493882091212456</v>
      </c>
      <c r="I149" s="2" t="str">
        <f>IF(Table2[[#This Row],[discount_percentage]]&gt;=50%,"Yes","No")</f>
        <v>No</v>
      </c>
      <c r="J149" s="1">
        <v>0.44</v>
      </c>
      <c r="K149" s="4">
        <v>4.2</v>
      </c>
      <c r="L149" s="5">
        <v>919</v>
      </c>
      <c r="M149" s="3">
        <f>(Table2[[#This Row],[actual_price]]*Table2[[#This Row],[rating_count]])</f>
        <v>826181</v>
      </c>
      <c r="N149" s="2" t="s">
        <v>292</v>
      </c>
    </row>
    <row r="150" spans="1:14" x14ac:dyDescent="0.25">
      <c r="A150" s="2" t="s">
        <v>293</v>
      </c>
      <c r="B150" s="2" t="s">
        <v>2997</v>
      </c>
      <c r="C150" s="2" t="s">
        <v>294</v>
      </c>
      <c r="D150" s="3">
        <v>416</v>
      </c>
      <c r="E150" s="3" t="str">
        <f>VLOOKUP(Table2[[#This Row],[discounted_price]],$D$1399:$E$1401,2,TRUE)</f>
        <v>&gt;500</v>
      </c>
      <c r="F150" s="3">
        <v>599</v>
      </c>
      <c r="G150" s="3">
        <f t="shared" si="4"/>
        <v>183</v>
      </c>
      <c r="H150" s="3">
        <f t="shared" si="5"/>
        <v>30.550918196994992</v>
      </c>
      <c r="I150" s="2" t="str">
        <f>IF(Table2[[#This Row],[discount_percentage]]&gt;=50%,"Yes","No")</f>
        <v>No</v>
      </c>
      <c r="J150" s="1">
        <v>0.31</v>
      </c>
      <c r="K150" s="4">
        <v>4.2</v>
      </c>
      <c r="L150" s="5">
        <v>30023</v>
      </c>
      <c r="M150" s="3">
        <f>(Table2[[#This Row],[actual_price]]*Table2[[#This Row],[rating_count]])</f>
        <v>17983777</v>
      </c>
      <c r="N150" s="2" t="s">
        <v>295</v>
      </c>
    </row>
    <row r="151" spans="1:14" x14ac:dyDescent="0.25">
      <c r="A151" s="2" t="s">
        <v>296</v>
      </c>
      <c r="B151" s="2" t="s">
        <v>2998</v>
      </c>
      <c r="C151" s="2" t="s">
        <v>9</v>
      </c>
      <c r="D151" s="3">
        <v>368</v>
      </c>
      <c r="E151" s="3" t="str">
        <f>VLOOKUP(Table2[[#This Row],[discounted_price]],$D$1399:$E$1401,2,TRUE)</f>
        <v>&gt;500</v>
      </c>
      <c r="F151" s="3">
        <v>699</v>
      </c>
      <c r="G151" s="3">
        <f t="shared" si="4"/>
        <v>331</v>
      </c>
      <c r="H151" s="3">
        <f t="shared" si="5"/>
        <v>47.353361945636621</v>
      </c>
      <c r="I151" s="2" t="str">
        <f>IF(Table2[[#This Row],[discount_percentage]]&gt;=50%,"Yes","No")</f>
        <v>No</v>
      </c>
      <c r="J151" s="1">
        <v>0.47</v>
      </c>
      <c r="K151" s="4">
        <v>4.2</v>
      </c>
      <c r="L151" s="5">
        <v>387</v>
      </c>
      <c r="M151" s="3">
        <f>(Table2[[#This Row],[actual_price]]*Table2[[#This Row],[rating_count]])</f>
        <v>270513</v>
      </c>
      <c r="N151" s="2" t="s">
        <v>297</v>
      </c>
    </row>
    <row r="152" spans="1:14" x14ac:dyDescent="0.25">
      <c r="A152" s="2" t="s">
        <v>298</v>
      </c>
      <c r="B152" s="2" t="s">
        <v>2999</v>
      </c>
      <c r="C152" s="2" t="s">
        <v>41</v>
      </c>
      <c r="D152" s="3">
        <v>29990</v>
      </c>
      <c r="E152" s="3" t="str">
        <f>VLOOKUP(Table2[[#This Row],[discounted_price]],$D$1399:$E$1401,2,TRUE)</f>
        <v>&gt;500</v>
      </c>
      <c r="F152" s="3">
        <v>65000</v>
      </c>
      <c r="G152" s="3">
        <f t="shared" si="4"/>
        <v>35010</v>
      </c>
      <c r="H152" s="3">
        <f t="shared" si="5"/>
        <v>53.861538461538458</v>
      </c>
      <c r="I152" s="2" t="str">
        <f>IF(Table2[[#This Row],[discount_percentage]]&gt;=50%,"Yes","No")</f>
        <v>Yes</v>
      </c>
      <c r="J152" s="1">
        <v>0.54</v>
      </c>
      <c r="K152" s="4">
        <v>4.0999999999999996</v>
      </c>
      <c r="L152" s="5">
        <v>211</v>
      </c>
      <c r="M152" s="3">
        <f>(Table2[[#This Row],[actual_price]]*Table2[[#This Row],[rating_count]])</f>
        <v>13715000</v>
      </c>
      <c r="N152" s="2" t="s">
        <v>299</v>
      </c>
    </row>
    <row r="153" spans="1:14" x14ac:dyDescent="0.25">
      <c r="A153" s="2" t="s">
        <v>300</v>
      </c>
      <c r="B153" s="2" t="s">
        <v>3000</v>
      </c>
      <c r="C153" s="2" t="s">
        <v>9</v>
      </c>
      <c r="D153" s="3">
        <v>339</v>
      </c>
      <c r="E153" s="3" t="str">
        <f>VLOOKUP(Table2[[#This Row],[discounted_price]],$D$1399:$E$1401,2,TRUE)</f>
        <v>&gt;500</v>
      </c>
      <c r="F153" s="3">
        <v>1099</v>
      </c>
      <c r="G153" s="3">
        <f t="shared" si="4"/>
        <v>760</v>
      </c>
      <c r="H153" s="3">
        <f t="shared" si="5"/>
        <v>69.153776160145583</v>
      </c>
      <c r="I153" s="2" t="str">
        <f>IF(Table2[[#This Row],[discount_percentage]]&gt;=50%,"Yes","No")</f>
        <v>Yes</v>
      </c>
      <c r="J153" s="1">
        <v>0.69</v>
      </c>
      <c r="K153" s="4">
        <v>4.3</v>
      </c>
      <c r="L153" s="5">
        <v>974</v>
      </c>
      <c r="M153" s="3">
        <f>(Table2[[#This Row],[actual_price]]*Table2[[#This Row],[rating_count]])</f>
        <v>1070426</v>
      </c>
      <c r="N153" s="2" t="s">
        <v>71</v>
      </c>
    </row>
    <row r="154" spans="1:14" x14ac:dyDescent="0.25">
      <c r="A154" s="2" t="s">
        <v>301</v>
      </c>
      <c r="B154" s="2" t="s">
        <v>3001</v>
      </c>
      <c r="C154" s="2" t="s">
        <v>41</v>
      </c>
      <c r="D154" s="3">
        <v>15490</v>
      </c>
      <c r="E154" s="3" t="str">
        <f>VLOOKUP(Table2[[#This Row],[discounted_price]],$D$1399:$E$1401,2,TRUE)</f>
        <v>&gt;500</v>
      </c>
      <c r="F154" s="3">
        <v>20900</v>
      </c>
      <c r="G154" s="3">
        <f t="shared" si="4"/>
        <v>5410</v>
      </c>
      <c r="H154" s="3">
        <f t="shared" si="5"/>
        <v>25.885167464114833</v>
      </c>
      <c r="I154" s="2" t="str">
        <f>IF(Table2[[#This Row],[discount_percentage]]&gt;=50%,"Yes","No")</f>
        <v>No</v>
      </c>
      <c r="J154" s="1">
        <v>0.26</v>
      </c>
      <c r="K154" s="4">
        <v>4.3</v>
      </c>
      <c r="L154" s="5">
        <v>16299</v>
      </c>
      <c r="M154" s="3">
        <f>(Table2[[#This Row],[actual_price]]*Table2[[#This Row],[rating_count]])</f>
        <v>340649100</v>
      </c>
      <c r="N154" s="2" t="s">
        <v>52</v>
      </c>
    </row>
    <row r="155" spans="1:14" x14ac:dyDescent="0.25">
      <c r="A155" s="2" t="s">
        <v>302</v>
      </c>
      <c r="B155" s="2" t="s">
        <v>3002</v>
      </c>
      <c r="C155" s="2" t="s">
        <v>9</v>
      </c>
      <c r="D155" s="3">
        <v>499</v>
      </c>
      <c r="E155" s="3" t="str">
        <f>VLOOKUP(Table2[[#This Row],[discounted_price]],$D$1399:$E$1401,2,TRUE)</f>
        <v>&gt;500</v>
      </c>
      <c r="F155" s="3">
        <v>1299</v>
      </c>
      <c r="G155" s="3">
        <f t="shared" si="4"/>
        <v>800</v>
      </c>
      <c r="H155" s="3">
        <f t="shared" si="5"/>
        <v>61.585835257890686</v>
      </c>
      <c r="I155" s="2" t="str">
        <f>IF(Table2[[#This Row],[discount_percentage]]&gt;=50%,"Yes","No")</f>
        <v>Yes</v>
      </c>
      <c r="J155" s="1">
        <v>0.62</v>
      </c>
      <c r="K155" s="4">
        <v>4.3</v>
      </c>
      <c r="L155" s="5">
        <v>30411</v>
      </c>
      <c r="M155" s="3">
        <f>(Table2[[#This Row],[actual_price]]*Table2[[#This Row],[rating_count]])</f>
        <v>39503889</v>
      </c>
      <c r="N155" s="2" t="s">
        <v>23</v>
      </c>
    </row>
    <row r="156" spans="1:14" x14ac:dyDescent="0.25">
      <c r="A156" s="2" t="s">
        <v>303</v>
      </c>
      <c r="B156" s="2" t="s">
        <v>3003</v>
      </c>
      <c r="C156" s="2" t="s">
        <v>25</v>
      </c>
      <c r="D156" s="3">
        <v>249</v>
      </c>
      <c r="E156" s="3" t="str">
        <f>VLOOKUP(Table2[[#This Row],[discounted_price]],$D$1399:$E$1401,2,TRUE)</f>
        <v>&lt;200</v>
      </c>
      <c r="F156" s="3">
        <v>399</v>
      </c>
      <c r="G156" s="3">
        <f t="shared" si="4"/>
        <v>150</v>
      </c>
      <c r="H156" s="3">
        <f t="shared" si="5"/>
        <v>37.593984962406012</v>
      </c>
      <c r="I156" s="2" t="str">
        <f>IF(Table2[[#This Row],[discount_percentage]]&gt;=50%,"Yes","No")</f>
        <v>No</v>
      </c>
      <c r="J156" s="1">
        <v>0.38</v>
      </c>
      <c r="K156" s="4">
        <v>3.4</v>
      </c>
      <c r="L156" s="5">
        <v>4642</v>
      </c>
      <c r="M156" s="3">
        <f>(Table2[[#This Row],[actual_price]]*Table2[[#This Row],[rating_count]])</f>
        <v>1852158</v>
      </c>
      <c r="N156" s="2" t="s">
        <v>304</v>
      </c>
    </row>
    <row r="157" spans="1:14" x14ac:dyDescent="0.25">
      <c r="A157" s="2" t="s">
        <v>305</v>
      </c>
      <c r="B157" s="2" t="s">
        <v>3004</v>
      </c>
      <c r="C157" s="2" t="s">
        <v>101</v>
      </c>
      <c r="D157" s="3">
        <v>399</v>
      </c>
      <c r="E157" s="3" t="str">
        <f>VLOOKUP(Table2[[#This Row],[discounted_price]],$D$1399:$E$1401,2,TRUE)</f>
        <v>&gt;500</v>
      </c>
      <c r="F157" s="3">
        <v>799</v>
      </c>
      <c r="G157" s="3">
        <f t="shared" si="4"/>
        <v>400</v>
      </c>
      <c r="H157" s="3">
        <f t="shared" si="5"/>
        <v>50.062578222778477</v>
      </c>
      <c r="I157" s="2" t="str">
        <f>IF(Table2[[#This Row],[discount_percentage]]&gt;=50%,"Yes","No")</f>
        <v>Yes</v>
      </c>
      <c r="J157" s="1">
        <v>0.5</v>
      </c>
      <c r="K157" s="4">
        <v>4.3</v>
      </c>
      <c r="L157" s="5">
        <v>12</v>
      </c>
      <c r="M157" s="3">
        <f>(Table2[[#This Row],[actual_price]]*Table2[[#This Row],[rating_count]])</f>
        <v>9588</v>
      </c>
      <c r="N157" s="2" t="s">
        <v>306</v>
      </c>
    </row>
    <row r="158" spans="1:14" x14ac:dyDescent="0.25">
      <c r="A158" s="2" t="s">
        <v>307</v>
      </c>
      <c r="B158" s="2" t="s">
        <v>308</v>
      </c>
      <c r="C158" s="2" t="s">
        <v>9</v>
      </c>
      <c r="D158" s="3">
        <v>1499</v>
      </c>
      <c r="E158" s="3" t="str">
        <f>VLOOKUP(Table2[[#This Row],[discounted_price]],$D$1399:$E$1401,2,TRUE)</f>
        <v>&gt;500</v>
      </c>
      <c r="F158" s="3">
        <v>1999</v>
      </c>
      <c r="G158" s="3">
        <f t="shared" si="4"/>
        <v>500</v>
      </c>
      <c r="H158" s="3">
        <f t="shared" si="5"/>
        <v>25.012506253126567</v>
      </c>
      <c r="I158" s="2" t="str">
        <f>IF(Table2[[#This Row],[discount_percentage]]&gt;=50%,"Yes","No")</f>
        <v>No</v>
      </c>
      <c r="J158" s="1">
        <v>0.25</v>
      </c>
      <c r="K158" s="4">
        <v>4.4000000000000004</v>
      </c>
      <c r="L158" s="5">
        <v>1951</v>
      </c>
      <c r="M158" s="3">
        <f>(Table2[[#This Row],[actual_price]]*Table2[[#This Row],[rating_count]])</f>
        <v>3900049</v>
      </c>
      <c r="N158" s="2" t="s">
        <v>242</v>
      </c>
    </row>
    <row r="159" spans="1:14" x14ac:dyDescent="0.25">
      <c r="A159" s="2" t="s">
        <v>309</v>
      </c>
      <c r="B159" s="2" t="s">
        <v>3005</v>
      </c>
      <c r="C159" s="2" t="s">
        <v>310</v>
      </c>
      <c r="D159" s="3">
        <v>9490</v>
      </c>
      <c r="E159" s="3" t="str">
        <f>VLOOKUP(Table2[[#This Row],[discounted_price]],$D$1399:$E$1401,2,TRUE)</f>
        <v>&gt;500</v>
      </c>
      <c r="F159" s="3">
        <v>15990</v>
      </c>
      <c r="G159" s="3">
        <f t="shared" si="4"/>
        <v>6500</v>
      </c>
      <c r="H159" s="3">
        <f t="shared" si="5"/>
        <v>40.650406504065039</v>
      </c>
      <c r="I159" s="2" t="str">
        <f>IF(Table2[[#This Row],[discount_percentage]]&gt;=50%,"Yes","No")</f>
        <v>No</v>
      </c>
      <c r="J159" s="1">
        <v>0.41</v>
      </c>
      <c r="K159" s="4">
        <v>3.9</v>
      </c>
      <c r="L159" s="5">
        <v>10480</v>
      </c>
      <c r="M159" s="3">
        <f>(Table2[[#This Row],[actual_price]]*Table2[[#This Row],[rating_count]])</f>
        <v>167575200</v>
      </c>
      <c r="N159" s="2" t="s">
        <v>311</v>
      </c>
    </row>
    <row r="160" spans="1:14" x14ac:dyDescent="0.25">
      <c r="A160" s="2" t="s">
        <v>312</v>
      </c>
      <c r="B160" s="2" t="s">
        <v>3006</v>
      </c>
      <c r="C160" s="2" t="s">
        <v>32</v>
      </c>
      <c r="D160" s="3">
        <v>637</v>
      </c>
      <c r="E160" s="3" t="str">
        <f>VLOOKUP(Table2[[#This Row],[discounted_price]],$D$1399:$E$1401,2,TRUE)</f>
        <v>&gt;500</v>
      </c>
      <c r="F160" s="3">
        <v>1499</v>
      </c>
      <c r="G160" s="3">
        <f t="shared" si="4"/>
        <v>862</v>
      </c>
      <c r="H160" s="3">
        <f t="shared" si="5"/>
        <v>57.505003335557035</v>
      </c>
      <c r="I160" s="2" t="str">
        <f>IF(Table2[[#This Row],[discount_percentage]]&gt;=50%,"Yes","No")</f>
        <v>Yes</v>
      </c>
      <c r="J160" s="1">
        <v>0.57999999999999996</v>
      </c>
      <c r="K160" s="4">
        <v>4.0999999999999996</v>
      </c>
      <c r="L160" s="5">
        <v>24</v>
      </c>
      <c r="M160" s="3">
        <f>(Table2[[#This Row],[actual_price]]*Table2[[#This Row],[rating_count]])</f>
        <v>35976</v>
      </c>
      <c r="N160" s="2" t="s">
        <v>313</v>
      </c>
    </row>
    <row r="161" spans="1:14" x14ac:dyDescent="0.25">
      <c r="A161" s="2" t="s">
        <v>314</v>
      </c>
      <c r="B161" s="2" t="s">
        <v>3007</v>
      </c>
      <c r="C161" s="2" t="s">
        <v>101</v>
      </c>
      <c r="D161" s="3">
        <v>399</v>
      </c>
      <c r="E161" s="3" t="str">
        <f>VLOOKUP(Table2[[#This Row],[discounted_price]],$D$1399:$E$1401,2,TRUE)</f>
        <v>&gt;500</v>
      </c>
      <c r="F161" s="3">
        <v>899</v>
      </c>
      <c r="G161" s="3">
        <f t="shared" si="4"/>
        <v>500</v>
      </c>
      <c r="H161" s="3">
        <f t="shared" si="5"/>
        <v>55.617352614015573</v>
      </c>
      <c r="I161" s="2" t="str">
        <f>IF(Table2[[#This Row],[discount_percentage]]&gt;=50%,"Yes","No")</f>
        <v>Yes</v>
      </c>
      <c r="J161" s="1">
        <v>0.56000000000000005</v>
      </c>
      <c r="K161" s="4">
        <v>3.9</v>
      </c>
      <c r="L161" s="5">
        <v>254</v>
      </c>
      <c r="M161" s="3">
        <f>(Table2[[#This Row],[actual_price]]*Table2[[#This Row],[rating_count]])</f>
        <v>228346</v>
      </c>
      <c r="N161" s="2" t="s">
        <v>315</v>
      </c>
    </row>
    <row r="162" spans="1:14" x14ac:dyDescent="0.25">
      <c r="A162" s="2" t="s">
        <v>316</v>
      </c>
      <c r="B162" s="2" t="s">
        <v>3008</v>
      </c>
      <c r="C162" s="2" t="s">
        <v>294</v>
      </c>
      <c r="D162" s="3">
        <v>1089</v>
      </c>
      <c r="E162" s="3" t="str">
        <f>VLOOKUP(Table2[[#This Row],[discounted_price]],$D$1399:$E$1401,2,TRUE)</f>
        <v>&gt;500</v>
      </c>
      <c r="F162" s="3">
        <v>1600</v>
      </c>
      <c r="G162" s="3">
        <f t="shared" si="4"/>
        <v>511</v>
      </c>
      <c r="H162" s="3">
        <f t="shared" si="5"/>
        <v>31.937500000000004</v>
      </c>
      <c r="I162" s="2" t="str">
        <f>IF(Table2[[#This Row],[discount_percentage]]&gt;=50%,"Yes","No")</f>
        <v>No</v>
      </c>
      <c r="J162" s="1">
        <v>0.32</v>
      </c>
      <c r="K162" s="4">
        <v>4</v>
      </c>
      <c r="L162" s="5">
        <v>3565</v>
      </c>
      <c r="M162" s="3">
        <f>(Table2[[#This Row],[actual_price]]*Table2[[#This Row],[rating_count]])</f>
        <v>5704000</v>
      </c>
      <c r="N162" s="2" t="s">
        <v>317</v>
      </c>
    </row>
    <row r="163" spans="1:14" x14ac:dyDescent="0.25">
      <c r="A163" s="2" t="s">
        <v>318</v>
      </c>
      <c r="B163" s="2" t="s">
        <v>3009</v>
      </c>
      <c r="C163" s="2" t="s">
        <v>9</v>
      </c>
      <c r="D163" s="3">
        <v>339</v>
      </c>
      <c r="E163" s="3" t="str">
        <f>VLOOKUP(Table2[[#This Row],[discounted_price]],$D$1399:$E$1401,2,TRUE)</f>
        <v>&gt;500</v>
      </c>
      <c r="F163" s="3">
        <v>999</v>
      </c>
      <c r="G163" s="3">
        <f t="shared" si="4"/>
        <v>660</v>
      </c>
      <c r="H163" s="3">
        <f t="shared" si="5"/>
        <v>66.066066066066071</v>
      </c>
      <c r="I163" s="2" t="str">
        <f>IF(Table2[[#This Row],[discount_percentage]]&gt;=50%,"Yes","No")</f>
        <v>Yes</v>
      </c>
      <c r="J163" s="1">
        <v>0.66</v>
      </c>
      <c r="K163" s="4">
        <v>4.3</v>
      </c>
      <c r="L163" s="5">
        <v>6255</v>
      </c>
      <c r="M163" s="3">
        <f>(Table2[[#This Row],[actual_price]]*Table2[[#This Row],[rating_count]])</f>
        <v>6248745</v>
      </c>
      <c r="N163" s="2" t="s">
        <v>2825</v>
      </c>
    </row>
    <row r="164" spans="1:14" x14ac:dyDescent="0.25">
      <c r="A164" s="2" t="s">
        <v>319</v>
      </c>
      <c r="B164" s="2" t="s">
        <v>3010</v>
      </c>
      <c r="C164" s="2" t="s">
        <v>9</v>
      </c>
      <c r="D164" s="3">
        <v>149</v>
      </c>
      <c r="E164" s="3" t="str">
        <f>VLOOKUP(Table2[[#This Row],[discounted_price]],$D$1399:$E$1401,2,TRUE)</f>
        <v>&lt;200</v>
      </c>
      <c r="F164" s="3">
        <v>499</v>
      </c>
      <c r="G164" s="3">
        <f t="shared" si="4"/>
        <v>350</v>
      </c>
      <c r="H164" s="3">
        <f t="shared" si="5"/>
        <v>70.140280561122253</v>
      </c>
      <c r="I164" s="2" t="str">
        <f>IF(Table2[[#This Row],[discount_percentage]]&gt;=50%,"Yes","No")</f>
        <v>Yes</v>
      </c>
      <c r="J164" s="1">
        <v>0.7</v>
      </c>
      <c r="K164" s="4">
        <v>4</v>
      </c>
      <c r="L164" s="5">
        <v>7732</v>
      </c>
      <c r="M164" s="3">
        <f>(Table2[[#This Row],[actual_price]]*Table2[[#This Row],[rating_count]])</f>
        <v>3858268</v>
      </c>
      <c r="N164" s="2" t="s">
        <v>150</v>
      </c>
    </row>
    <row r="165" spans="1:14" x14ac:dyDescent="0.25">
      <c r="A165" s="2" t="s">
        <v>320</v>
      </c>
      <c r="B165" s="2" t="s">
        <v>3011</v>
      </c>
      <c r="C165" s="2" t="s">
        <v>9</v>
      </c>
      <c r="D165" s="3">
        <v>149</v>
      </c>
      <c r="E165" s="3" t="str">
        <f>VLOOKUP(Table2[[#This Row],[discounted_price]],$D$1399:$E$1401,2,TRUE)</f>
        <v>&lt;200</v>
      </c>
      <c r="F165" s="3">
        <v>399</v>
      </c>
      <c r="G165" s="3">
        <f t="shared" si="4"/>
        <v>250</v>
      </c>
      <c r="H165" s="3">
        <f t="shared" si="5"/>
        <v>62.656641604010019</v>
      </c>
      <c r="I165" s="2" t="str">
        <f>IF(Table2[[#This Row],[discount_percentage]]&gt;=50%,"Yes","No")</f>
        <v>Yes</v>
      </c>
      <c r="J165" s="1">
        <v>0.63</v>
      </c>
      <c r="K165" s="4">
        <v>3.9</v>
      </c>
      <c r="L165" s="5">
        <v>57</v>
      </c>
      <c r="M165" s="3">
        <f>(Table2[[#This Row],[actual_price]]*Table2[[#This Row],[rating_count]])</f>
        <v>22743</v>
      </c>
      <c r="N165" s="2" t="s">
        <v>321</v>
      </c>
    </row>
    <row r="166" spans="1:14" x14ac:dyDescent="0.25">
      <c r="A166" s="2" t="s">
        <v>322</v>
      </c>
      <c r="B166" s="2" t="s">
        <v>3012</v>
      </c>
      <c r="C166" s="2" t="s">
        <v>9</v>
      </c>
      <c r="D166" s="3">
        <v>599</v>
      </c>
      <c r="E166" s="3" t="str">
        <f>VLOOKUP(Table2[[#This Row],[discounted_price]],$D$1399:$E$1401,2,TRUE)</f>
        <v>&gt;500</v>
      </c>
      <c r="F166" s="3">
        <v>849</v>
      </c>
      <c r="G166" s="3">
        <f t="shared" si="4"/>
        <v>250</v>
      </c>
      <c r="H166" s="3">
        <f t="shared" si="5"/>
        <v>29.446407538280329</v>
      </c>
      <c r="I166" s="2" t="str">
        <f>IF(Table2[[#This Row],[discount_percentage]]&gt;=50%,"Yes","No")</f>
        <v>No</v>
      </c>
      <c r="J166" s="1">
        <v>0.28999999999999998</v>
      </c>
      <c r="K166" s="4">
        <v>4.5</v>
      </c>
      <c r="L166" s="5">
        <v>577</v>
      </c>
      <c r="M166" s="3">
        <f>(Table2[[#This Row],[actual_price]]*Table2[[#This Row],[rating_count]])</f>
        <v>489873</v>
      </c>
      <c r="N166" s="2" t="s">
        <v>323</v>
      </c>
    </row>
    <row r="167" spans="1:14" x14ac:dyDescent="0.25">
      <c r="A167" s="2" t="s">
        <v>324</v>
      </c>
      <c r="B167" s="2" t="s">
        <v>3013</v>
      </c>
      <c r="C167" s="2" t="s">
        <v>101</v>
      </c>
      <c r="D167" s="3">
        <v>299</v>
      </c>
      <c r="E167" s="3" t="str">
        <f>VLOOKUP(Table2[[#This Row],[discounted_price]],$D$1399:$E$1401,2,TRUE)</f>
        <v>&lt;200</v>
      </c>
      <c r="F167" s="3">
        <v>1199</v>
      </c>
      <c r="G167" s="3">
        <f t="shared" si="4"/>
        <v>900</v>
      </c>
      <c r="H167" s="3">
        <f t="shared" si="5"/>
        <v>75.062552126772303</v>
      </c>
      <c r="I167" s="2" t="str">
        <f>IF(Table2[[#This Row],[discount_percentage]]&gt;=50%,"Yes","No")</f>
        <v>Yes</v>
      </c>
      <c r="J167" s="1">
        <v>0.75</v>
      </c>
      <c r="K167" s="4">
        <v>3.9</v>
      </c>
      <c r="L167" s="5">
        <v>1193</v>
      </c>
      <c r="M167" s="3">
        <f>(Table2[[#This Row],[actual_price]]*Table2[[#This Row],[rating_count]])</f>
        <v>1430407</v>
      </c>
      <c r="N167" s="2" t="s">
        <v>325</v>
      </c>
    </row>
    <row r="168" spans="1:14" x14ac:dyDescent="0.25">
      <c r="A168" s="2" t="s">
        <v>326</v>
      </c>
      <c r="B168" s="2" t="s">
        <v>3014</v>
      </c>
      <c r="C168" s="2" t="s">
        <v>9</v>
      </c>
      <c r="D168" s="3">
        <v>399</v>
      </c>
      <c r="E168" s="3" t="str">
        <f>VLOOKUP(Table2[[#This Row],[discounted_price]],$D$1399:$E$1401,2,TRUE)</f>
        <v>&gt;500</v>
      </c>
      <c r="F168" s="3">
        <v>1299</v>
      </c>
      <c r="G168" s="3">
        <f t="shared" si="4"/>
        <v>900</v>
      </c>
      <c r="H168" s="3">
        <f t="shared" si="5"/>
        <v>69.284064665127019</v>
      </c>
      <c r="I168" s="2" t="str">
        <f>IF(Table2[[#This Row],[discount_percentage]]&gt;=50%,"Yes","No")</f>
        <v>Yes</v>
      </c>
      <c r="J168" s="1">
        <v>0.69</v>
      </c>
      <c r="K168" s="4">
        <v>4.2</v>
      </c>
      <c r="L168" s="5">
        <v>13120</v>
      </c>
      <c r="M168" s="3">
        <f>(Table2[[#This Row],[actual_price]]*Table2[[#This Row],[rating_count]])</f>
        <v>17042880</v>
      </c>
      <c r="N168" s="2" t="s">
        <v>211</v>
      </c>
    </row>
    <row r="169" spans="1:14" x14ac:dyDescent="0.25">
      <c r="A169" s="2" t="s">
        <v>327</v>
      </c>
      <c r="B169" s="2" t="s">
        <v>3015</v>
      </c>
      <c r="C169" s="2" t="s">
        <v>101</v>
      </c>
      <c r="D169" s="3">
        <v>339</v>
      </c>
      <c r="E169" s="3" t="str">
        <f>VLOOKUP(Table2[[#This Row],[discounted_price]],$D$1399:$E$1401,2,TRUE)</f>
        <v>&gt;500</v>
      </c>
      <c r="F169" s="3">
        <v>1999</v>
      </c>
      <c r="G169" s="3">
        <f t="shared" si="4"/>
        <v>1660</v>
      </c>
      <c r="H169" s="3">
        <f t="shared" si="5"/>
        <v>83.041520760380195</v>
      </c>
      <c r="I169" s="2" t="str">
        <f>IF(Table2[[#This Row],[discount_percentage]]&gt;=50%,"Yes","No")</f>
        <v>Yes</v>
      </c>
      <c r="J169" s="1">
        <v>0.83</v>
      </c>
      <c r="K169" s="4">
        <v>4</v>
      </c>
      <c r="L169" s="5">
        <v>343</v>
      </c>
      <c r="M169" s="3">
        <f>(Table2[[#This Row],[actual_price]]*Table2[[#This Row],[rating_count]])</f>
        <v>685657</v>
      </c>
      <c r="N169" s="2" t="s">
        <v>328</v>
      </c>
    </row>
    <row r="170" spans="1:14" x14ac:dyDescent="0.25">
      <c r="A170" s="2" t="s">
        <v>329</v>
      </c>
      <c r="B170" s="2" t="s">
        <v>3016</v>
      </c>
      <c r="C170" s="2" t="s">
        <v>41</v>
      </c>
      <c r="D170" s="3">
        <v>12499</v>
      </c>
      <c r="E170" s="3" t="str">
        <f>VLOOKUP(Table2[[#This Row],[discounted_price]],$D$1399:$E$1401,2,TRUE)</f>
        <v>&gt;500</v>
      </c>
      <c r="F170" s="3">
        <v>22990</v>
      </c>
      <c r="G170" s="3">
        <f t="shared" si="4"/>
        <v>10491</v>
      </c>
      <c r="H170" s="3">
        <f t="shared" si="5"/>
        <v>45.632883862548937</v>
      </c>
      <c r="I170" s="2" t="str">
        <f>IF(Table2[[#This Row],[discount_percentage]]&gt;=50%,"Yes","No")</f>
        <v>No</v>
      </c>
      <c r="J170" s="1">
        <v>0.46</v>
      </c>
      <c r="K170" s="4">
        <v>4.3</v>
      </c>
      <c r="L170" s="5">
        <v>1611</v>
      </c>
      <c r="M170" s="3">
        <f>(Table2[[#This Row],[actual_price]]*Table2[[#This Row],[rating_count]])</f>
        <v>37036890</v>
      </c>
      <c r="N170" s="2" t="s">
        <v>330</v>
      </c>
    </row>
    <row r="171" spans="1:14" x14ac:dyDescent="0.25">
      <c r="A171" s="2" t="s">
        <v>331</v>
      </c>
      <c r="B171" s="2" t="s">
        <v>3017</v>
      </c>
      <c r="C171" s="2" t="s">
        <v>9</v>
      </c>
      <c r="D171" s="3">
        <v>249</v>
      </c>
      <c r="E171" s="3" t="str">
        <f>VLOOKUP(Table2[[#This Row],[discounted_price]],$D$1399:$E$1401,2,TRUE)</f>
        <v>&lt;200</v>
      </c>
      <c r="F171" s="3">
        <v>399</v>
      </c>
      <c r="G171" s="3">
        <f t="shared" si="4"/>
        <v>150</v>
      </c>
      <c r="H171" s="3">
        <f t="shared" si="5"/>
        <v>37.593984962406012</v>
      </c>
      <c r="I171" s="2" t="str">
        <f>IF(Table2[[#This Row],[discount_percentage]]&gt;=50%,"Yes","No")</f>
        <v>No</v>
      </c>
      <c r="J171" s="1">
        <v>0.38</v>
      </c>
      <c r="K171" s="4">
        <v>4</v>
      </c>
      <c r="L171" s="5">
        <v>6558</v>
      </c>
      <c r="M171" s="3">
        <f>(Table2[[#This Row],[actual_price]]*Table2[[#This Row],[rating_count]])</f>
        <v>2616642</v>
      </c>
      <c r="N171" s="2" t="s">
        <v>332</v>
      </c>
    </row>
    <row r="172" spans="1:14" x14ac:dyDescent="0.25">
      <c r="A172" s="2" t="s">
        <v>333</v>
      </c>
      <c r="B172" s="2" t="s">
        <v>3018</v>
      </c>
      <c r="C172" s="2" t="s">
        <v>25</v>
      </c>
      <c r="D172" s="3">
        <v>1399</v>
      </c>
      <c r="E172" s="3" t="str">
        <f>VLOOKUP(Table2[[#This Row],[discounted_price]],$D$1399:$E$1401,2,TRUE)</f>
        <v>&gt;500</v>
      </c>
      <c r="F172" s="3">
        <v>2499</v>
      </c>
      <c r="G172" s="3">
        <f t="shared" si="4"/>
        <v>1100</v>
      </c>
      <c r="H172" s="3">
        <f t="shared" si="5"/>
        <v>44.017607042817126</v>
      </c>
      <c r="I172" s="2" t="str">
        <f>IF(Table2[[#This Row],[discount_percentage]]&gt;=50%,"Yes","No")</f>
        <v>No</v>
      </c>
      <c r="J172" s="1">
        <v>0.44</v>
      </c>
      <c r="K172" s="4">
        <v>4.4000000000000004</v>
      </c>
      <c r="L172" s="5">
        <v>23169</v>
      </c>
      <c r="M172" s="3">
        <f>(Table2[[#This Row],[actual_price]]*Table2[[#This Row],[rating_count]])</f>
        <v>57899331</v>
      </c>
      <c r="N172" s="2" t="s">
        <v>334</v>
      </c>
    </row>
    <row r="173" spans="1:14" x14ac:dyDescent="0.25">
      <c r="A173" s="2" t="s">
        <v>335</v>
      </c>
      <c r="B173" s="2" t="s">
        <v>3019</v>
      </c>
      <c r="C173" s="2" t="s">
        <v>41</v>
      </c>
      <c r="D173" s="3">
        <v>32999</v>
      </c>
      <c r="E173" s="3" t="str">
        <f>VLOOKUP(Table2[[#This Row],[discounted_price]],$D$1399:$E$1401,2,TRUE)</f>
        <v>&gt;500</v>
      </c>
      <c r="F173" s="3">
        <v>47990</v>
      </c>
      <c r="G173" s="3">
        <f t="shared" si="4"/>
        <v>14991</v>
      </c>
      <c r="H173" s="3">
        <f t="shared" si="5"/>
        <v>31.237757866222132</v>
      </c>
      <c r="I173" s="2" t="str">
        <f>IF(Table2[[#This Row],[discount_percentage]]&gt;=50%,"Yes","No")</f>
        <v>No</v>
      </c>
      <c r="J173" s="1">
        <v>0.31</v>
      </c>
      <c r="K173" s="4">
        <v>4.3</v>
      </c>
      <c r="L173" s="5">
        <v>4703</v>
      </c>
      <c r="M173" s="3">
        <f>(Table2[[#This Row],[actual_price]]*Table2[[#This Row],[rating_count]])</f>
        <v>225696970</v>
      </c>
      <c r="N173" s="2" t="s">
        <v>2820</v>
      </c>
    </row>
    <row r="174" spans="1:14" x14ac:dyDescent="0.25">
      <c r="A174" s="2" t="s">
        <v>336</v>
      </c>
      <c r="B174" s="2" t="s">
        <v>3020</v>
      </c>
      <c r="C174" s="2" t="s">
        <v>9</v>
      </c>
      <c r="D174" s="3">
        <v>149</v>
      </c>
      <c r="E174" s="3" t="str">
        <f>VLOOKUP(Table2[[#This Row],[discounted_price]],$D$1399:$E$1401,2,TRUE)</f>
        <v>&lt;200</v>
      </c>
      <c r="F174" s="3">
        <v>399</v>
      </c>
      <c r="G174" s="3">
        <f t="shared" si="4"/>
        <v>250</v>
      </c>
      <c r="H174" s="3">
        <f t="shared" si="5"/>
        <v>62.656641604010019</v>
      </c>
      <c r="I174" s="2" t="str">
        <f>IF(Table2[[#This Row],[discount_percentage]]&gt;=50%,"Yes","No")</f>
        <v>Yes</v>
      </c>
      <c r="J174" s="1">
        <v>0.63</v>
      </c>
      <c r="K174" s="4">
        <v>4</v>
      </c>
      <c r="L174" s="5">
        <v>1423</v>
      </c>
      <c r="M174" s="3">
        <f>(Table2[[#This Row],[actual_price]]*Table2[[#This Row],[rating_count]])</f>
        <v>567777</v>
      </c>
      <c r="N174" s="2" t="s">
        <v>2824</v>
      </c>
    </row>
    <row r="175" spans="1:14" x14ac:dyDescent="0.25">
      <c r="A175" s="2" t="s">
        <v>337</v>
      </c>
      <c r="B175" s="2" t="s">
        <v>3021</v>
      </c>
      <c r="C175" s="2" t="s">
        <v>9</v>
      </c>
      <c r="D175" s="3">
        <v>325</v>
      </c>
      <c r="E175" s="3" t="str">
        <f>VLOOKUP(Table2[[#This Row],[discounted_price]],$D$1399:$E$1401,2,TRUE)</f>
        <v>&lt;200</v>
      </c>
      <c r="F175" s="3">
        <v>999</v>
      </c>
      <c r="G175" s="3">
        <f t="shared" si="4"/>
        <v>674</v>
      </c>
      <c r="H175" s="3">
        <f t="shared" si="5"/>
        <v>67.467467467467472</v>
      </c>
      <c r="I175" s="2" t="str">
        <f>IF(Table2[[#This Row],[discount_percentage]]&gt;=50%,"Yes","No")</f>
        <v>Yes</v>
      </c>
      <c r="J175" s="1">
        <v>0.67</v>
      </c>
      <c r="K175" s="4">
        <v>4.3</v>
      </c>
      <c r="L175" s="5">
        <v>2651</v>
      </c>
      <c r="M175" s="3">
        <f>(Table2[[#This Row],[actual_price]]*Table2[[#This Row],[rating_count]])</f>
        <v>2648349</v>
      </c>
      <c r="N175" s="2" t="s">
        <v>338</v>
      </c>
    </row>
    <row r="176" spans="1:14" x14ac:dyDescent="0.25">
      <c r="A176" s="2" t="s">
        <v>339</v>
      </c>
      <c r="B176" s="2" t="s">
        <v>3022</v>
      </c>
      <c r="C176" s="2" t="s">
        <v>9</v>
      </c>
      <c r="D176" s="3">
        <v>399</v>
      </c>
      <c r="E176" s="3" t="str">
        <f>VLOOKUP(Table2[[#This Row],[discounted_price]],$D$1399:$E$1401,2,TRUE)</f>
        <v>&gt;500</v>
      </c>
      <c r="F176" s="3">
        <v>1999</v>
      </c>
      <c r="G176" s="3">
        <f t="shared" si="4"/>
        <v>1600</v>
      </c>
      <c r="H176" s="3">
        <f t="shared" si="5"/>
        <v>80.040020010004994</v>
      </c>
      <c r="I176" s="2" t="str">
        <f>IF(Table2[[#This Row],[discount_percentage]]&gt;=50%,"Yes","No")</f>
        <v>Yes</v>
      </c>
      <c r="J176" s="1">
        <v>0.8</v>
      </c>
      <c r="K176" s="4">
        <v>5</v>
      </c>
      <c r="L176" s="5">
        <v>5</v>
      </c>
      <c r="M176" s="3">
        <f>(Table2[[#This Row],[actual_price]]*Table2[[#This Row],[rating_count]])</f>
        <v>9995</v>
      </c>
      <c r="N176" s="2" t="s">
        <v>340</v>
      </c>
    </row>
    <row r="177" spans="1:14" x14ac:dyDescent="0.25">
      <c r="A177" s="2" t="s">
        <v>341</v>
      </c>
      <c r="B177" s="2" t="s">
        <v>3023</v>
      </c>
      <c r="C177" s="2" t="s">
        <v>25</v>
      </c>
      <c r="D177" s="3">
        <v>199</v>
      </c>
      <c r="E177" s="3" t="str">
        <f>VLOOKUP(Table2[[#This Row],[discounted_price]],$D$1399:$E$1401,2,TRUE)</f>
        <v>&lt;200</v>
      </c>
      <c r="F177" s="3">
        <v>499</v>
      </c>
      <c r="G177" s="3">
        <f t="shared" si="4"/>
        <v>300</v>
      </c>
      <c r="H177" s="3">
        <f t="shared" si="5"/>
        <v>60.120240480961925</v>
      </c>
      <c r="I177" s="2" t="str">
        <f>IF(Table2[[#This Row],[discount_percentage]]&gt;=50%,"Yes","No")</f>
        <v>Yes</v>
      </c>
      <c r="J177" s="1">
        <v>0.6</v>
      </c>
      <c r="K177" s="4">
        <v>3.7</v>
      </c>
      <c r="L177" s="5">
        <v>612</v>
      </c>
      <c r="M177" s="3">
        <f>(Table2[[#This Row],[actual_price]]*Table2[[#This Row],[rating_count]])</f>
        <v>305388</v>
      </c>
      <c r="N177" s="2" t="s">
        <v>342</v>
      </c>
    </row>
    <row r="178" spans="1:14" x14ac:dyDescent="0.25">
      <c r="A178" s="2" t="s">
        <v>343</v>
      </c>
      <c r="B178" s="2" t="s">
        <v>3024</v>
      </c>
      <c r="C178" s="2" t="s">
        <v>9</v>
      </c>
      <c r="D178" s="3">
        <v>88</v>
      </c>
      <c r="E178" s="3" t="str">
        <f>VLOOKUP(Table2[[#This Row],[discounted_price]],$D$1399:$E$1401,2,TRUE)</f>
        <v>&lt;200</v>
      </c>
      <c r="F178" s="3">
        <v>299</v>
      </c>
      <c r="G178" s="3">
        <f t="shared" si="4"/>
        <v>211</v>
      </c>
      <c r="H178" s="3">
        <f t="shared" si="5"/>
        <v>70.568561872909697</v>
      </c>
      <c r="I178" s="2" t="str">
        <f>IF(Table2[[#This Row],[discount_percentage]]&gt;=50%,"Yes","No")</f>
        <v>Yes</v>
      </c>
      <c r="J178" s="1">
        <v>0.71</v>
      </c>
      <c r="K178" s="4">
        <v>4</v>
      </c>
      <c r="L178" s="5">
        <v>9378</v>
      </c>
      <c r="M178" s="3">
        <f>(Table2[[#This Row],[actual_price]]*Table2[[#This Row],[rating_count]])</f>
        <v>2804022</v>
      </c>
      <c r="N178" s="2" t="s">
        <v>344</v>
      </c>
    </row>
    <row r="179" spans="1:14" x14ac:dyDescent="0.25">
      <c r="A179" s="2" t="s">
        <v>345</v>
      </c>
      <c r="B179" s="2" t="s">
        <v>3025</v>
      </c>
      <c r="C179" s="2" t="s">
        <v>9</v>
      </c>
      <c r="D179" s="3">
        <v>399</v>
      </c>
      <c r="E179" s="3" t="str">
        <f>VLOOKUP(Table2[[#This Row],[discounted_price]],$D$1399:$E$1401,2,TRUE)</f>
        <v>&gt;500</v>
      </c>
      <c r="F179" s="3">
        <v>1099</v>
      </c>
      <c r="G179" s="3">
        <f t="shared" si="4"/>
        <v>700</v>
      </c>
      <c r="H179" s="3">
        <f t="shared" si="5"/>
        <v>63.694267515923563</v>
      </c>
      <c r="I179" s="2" t="str">
        <f>IF(Table2[[#This Row],[discount_percentage]]&gt;=50%,"Yes","No")</f>
        <v>Yes</v>
      </c>
      <c r="J179" s="1">
        <v>0.64</v>
      </c>
      <c r="K179" s="4">
        <v>4.0999999999999996</v>
      </c>
      <c r="L179" s="5">
        <v>2685</v>
      </c>
      <c r="M179" s="3">
        <f>(Table2[[#This Row],[actual_price]]*Table2[[#This Row],[rating_count]])</f>
        <v>2950815</v>
      </c>
      <c r="N179" s="2" t="s">
        <v>280</v>
      </c>
    </row>
    <row r="180" spans="1:14" x14ac:dyDescent="0.25">
      <c r="A180" s="2" t="s">
        <v>346</v>
      </c>
      <c r="B180" s="2" t="s">
        <v>3026</v>
      </c>
      <c r="C180" s="2" t="s">
        <v>9</v>
      </c>
      <c r="D180" s="3">
        <v>57.89</v>
      </c>
      <c r="E180" s="3" t="str">
        <f>VLOOKUP(Table2[[#This Row],[discounted_price]],$D$1399:$E$1401,2,TRUE)</f>
        <v>&lt;200</v>
      </c>
      <c r="F180" s="3">
        <v>199</v>
      </c>
      <c r="G180" s="3">
        <f t="shared" si="4"/>
        <v>141.11000000000001</v>
      </c>
      <c r="H180" s="3">
        <f t="shared" si="5"/>
        <v>70.909547738693476</v>
      </c>
      <c r="I180" s="2" t="str">
        <f>IF(Table2[[#This Row],[discount_percentage]]&gt;=50%,"Yes","No")</f>
        <v>Yes</v>
      </c>
      <c r="J180" s="1">
        <v>0.71</v>
      </c>
      <c r="K180" s="4">
        <v>4</v>
      </c>
      <c r="L180" s="5">
        <v>9378</v>
      </c>
      <c r="M180" s="3">
        <f>(Table2[[#This Row],[actual_price]]*Table2[[#This Row],[rating_count]])</f>
        <v>1866222</v>
      </c>
      <c r="N180" s="2" t="s">
        <v>55</v>
      </c>
    </row>
    <row r="181" spans="1:14" x14ac:dyDescent="0.25">
      <c r="A181" s="2" t="s">
        <v>347</v>
      </c>
      <c r="B181" s="2" t="s">
        <v>3027</v>
      </c>
      <c r="C181" s="2" t="s">
        <v>101</v>
      </c>
      <c r="D181" s="3">
        <v>799</v>
      </c>
      <c r="E181" s="3" t="str">
        <f>VLOOKUP(Table2[[#This Row],[discounted_price]],$D$1399:$E$1401,2,TRUE)</f>
        <v>&gt;500</v>
      </c>
      <c r="F181" s="3">
        <v>1999</v>
      </c>
      <c r="G181" s="3">
        <f t="shared" si="4"/>
        <v>1200</v>
      </c>
      <c r="H181" s="3">
        <f t="shared" si="5"/>
        <v>60.030015007503756</v>
      </c>
      <c r="I181" s="2" t="str">
        <f>IF(Table2[[#This Row],[discount_percentage]]&gt;=50%,"Yes","No")</f>
        <v>Yes</v>
      </c>
      <c r="J181" s="1">
        <v>0.6</v>
      </c>
      <c r="K181" s="4">
        <v>3.3</v>
      </c>
      <c r="L181" s="5">
        <v>576</v>
      </c>
      <c r="M181" s="3">
        <f>(Table2[[#This Row],[actual_price]]*Table2[[#This Row],[rating_count]])</f>
        <v>1151424</v>
      </c>
      <c r="N181" s="2" t="s">
        <v>348</v>
      </c>
    </row>
    <row r="182" spans="1:14" x14ac:dyDescent="0.25">
      <c r="A182" s="2" t="s">
        <v>349</v>
      </c>
      <c r="B182" s="2" t="s">
        <v>3028</v>
      </c>
      <c r="C182" s="2" t="s">
        <v>101</v>
      </c>
      <c r="D182" s="3">
        <v>205</v>
      </c>
      <c r="E182" s="3" t="str">
        <f>VLOOKUP(Table2[[#This Row],[discounted_price]],$D$1399:$E$1401,2,TRUE)</f>
        <v>&lt;200</v>
      </c>
      <c r="F182" s="3">
        <v>499</v>
      </c>
      <c r="G182" s="3">
        <f t="shared" si="4"/>
        <v>294</v>
      </c>
      <c r="H182" s="3">
        <f t="shared" si="5"/>
        <v>58.917835671342687</v>
      </c>
      <c r="I182" s="2" t="str">
        <f>IF(Table2[[#This Row],[discount_percentage]]&gt;=50%,"Yes","No")</f>
        <v>Yes</v>
      </c>
      <c r="J182" s="1">
        <v>0.59</v>
      </c>
      <c r="K182" s="4">
        <v>3.8</v>
      </c>
      <c r="L182" s="5">
        <v>313</v>
      </c>
      <c r="M182" s="3">
        <f>(Table2[[#This Row],[actual_price]]*Table2[[#This Row],[rating_count]])</f>
        <v>156187</v>
      </c>
      <c r="N182" s="2" t="s">
        <v>350</v>
      </c>
    </row>
    <row r="183" spans="1:14" x14ac:dyDescent="0.25">
      <c r="A183" s="2" t="s">
        <v>351</v>
      </c>
      <c r="B183" s="2" t="s">
        <v>3029</v>
      </c>
      <c r="C183" s="2" t="s">
        <v>9</v>
      </c>
      <c r="D183" s="3">
        <v>299</v>
      </c>
      <c r="E183" s="3" t="str">
        <f>VLOOKUP(Table2[[#This Row],[discounted_price]],$D$1399:$E$1401,2,TRUE)</f>
        <v>&lt;200</v>
      </c>
      <c r="F183" s="3">
        <v>699</v>
      </c>
      <c r="G183" s="3">
        <f t="shared" si="4"/>
        <v>400</v>
      </c>
      <c r="H183" s="3">
        <f t="shared" si="5"/>
        <v>57.224606580829764</v>
      </c>
      <c r="I183" s="2" t="str">
        <f>IF(Table2[[#This Row],[discount_percentage]]&gt;=50%,"Yes","No")</f>
        <v>Yes</v>
      </c>
      <c r="J183" s="1">
        <v>0.56999999999999995</v>
      </c>
      <c r="K183" s="4">
        <v>4.0999999999999996</v>
      </c>
      <c r="L183" s="5">
        <v>2957</v>
      </c>
      <c r="M183" s="3">
        <f>(Table2[[#This Row],[actual_price]]*Table2[[#This Row],[rating_count]])</f>
        <v>2066943</v>
      </c>
      <c r="N183" s="2" t="s">
        <v>352</v>
      </c>
    </row>
    <row r="184" spans="1:14" x14ac:dyDescent="0.25">
      <c r="A184" s="2" t="s">
        <v>353</v>
      </c>
      <c r="B184" s="2" t="s">
        <v>3030</v>
      </c>
      <c r="C184" s="2" t="s">
        <v>9</v>
      </c>
      <c r="D184" s="3">
        <v>849</v>
      </c>
      <c r="E184" s="3" t="str">
        <f>VLOOKUP(Table2[[#This Row],[discounted_price]],$D$1399:$E$1401,2,TRUE)</f>
        <v>&gt;500</v>
      </c>
      <c r="F184" s="3">
        <v>999</v>
      </c>
      <c r="G184" s="3">
        <f t="shared" si="4"/>
        <v>150</v>
      </c>
      <c r="H184" s="3">
        <f t="shared" si="5"/>
        <v>15.015015015015015</v>
      </c>
      <c r="I184" s="2" t="str">
        <f>IF(Table2[[#This Row],[discount_percentage]]&gt;=50%,"Yes","No")</f>
        <v>No</v>
      </c>
      <c r="J184" s="1">
        <v>0.15</v>
      </c>
      <c r="K184" s="4">
        <v>4.0999999999999996</v>
      </c>
      <c r="L184" s="5">
        <v>6736</v>
      </c>
      <c r="M184" s="3">
        <f>(Table2[[#This Row],[actual_price]]*Table2[[#This Row],[rating_count]])</f>
        <v>6729264</v>
      </c>
      <c r="N184" s="2" t="s">
        <v>354</v>
      </c>
    </row>
    <row r="185" spans="1:14" x14ac:dyDescent="0.25">
      <c r="A185" s="2" t="s">
        <v>355</v>
      </c>
      <c r="B185" s="2" t="s">
        <v>3031</v>
      </c>
      <c r="C185" s="2" t="s">
        <v>9</v>
      </c>
      <c r="D185" s="3">
        <v>949</v>
      </c>
      <c r="E185" s="3" t="str">
        <f>VLOOKUP(Table2[[#This Row],[discounted_price]],$D$1399:$E$1401,2,TRUE)</f>
        <v>&gt;500</v>
      </c>
      <c r="F185" s="3">
        <v>1999</v>
      </c>
      <c r="G185" s="3">
        <f t="shared" si="4"/>
        <v>1050</v>
      </c>
      <c r="H185" s="3">
        <f t="shared" si="5"/>
        <v>52.526263131565784</v>
      </c>
      <c r="I185" s="2" t="str">
        <f>IF(Table2[[#This Row],[discount_percentage]]&gt;=50%,"Yes","No")</f>
        <v>Yes</v>
      </c>
      <c r="J185" s="1">
        <v>0.53</v>
      </c>
      <c r="K185" s="4">
        <v>4.4000000000000004</v>
      </c>
      <c r="L185" s="5">
        <v>13552</v>
      </c>
      <c r="M185" s="3">
        <f>(Table2[[#This Row],[actual_price]]*Table2[[#This Row],[rating_count]])</f>
        <v>27090448</v>
      </c>
      <c r="N185" s="2" t="s">
        <v>80</v>
      </c>
    </row>
    <row r="186" spans="1:14" x14ac:dyDescent="0.25">
      <c r="A186" s="2" t="s">
        <v>356</v>
      </c>
      <c r="B186" s="2" t="s">
        <v>3032</v>
      </c>
      <c r="C186" s="2" t="s">
        <v>9</v>
      </c>
      <c r="D186" s="3">
        <v>499</v>
      </c>
      <c r="E186" s="3" t="str">
        <f>VLOOKUP(Table2[[#This Row],[discounted_price]],$D$1399:$E$1401,2,TRUE)</f>
        <v>&gt;500</v>
      </c>
      <c r="F186" s="3">
        <v>1200</v>
      </c>
      <c r="G186" s="3">
        <f t="shared" si="4"/>
        <v>701</v>
      </c>
      <c r="H186" s="3">
        <f t="shared" si="5"/>
        <v>58.416666666666664</v>
      </c>
      <c r="I186" s="2" t="str">
        <f>IF(Table2[[#This Row],[discount_percentage]]&gt;=50%,"Yes","No")</f>
        <v>Yes</v>
      </c>
      <c r="J186" s="1">
        <v>0.57999999999999996</v>
      </c>
      <c r="K186" s="4">
        <v>4.3</v>
      </c>
      <c r="L186" s="5">
        <v>5451</v>
      </c>
      <c r="M186" s="3">
        <f>(Table2[[#This Row],[actual_price]]*Table2[[#This Row],[rating_count]])</f>
        <v>6541200</v>
      </c>
      <c r="N186" s="2" t="s">
        <v>357</v>
      </c>
    </row>
    <row r="187" spans="1:14" x14ac:dyDescent="0.25">
      <c r="A187" s="2" t="s">
        <v>358</v>
      </c>
      <c r="B187" s="2" t="s">
        <v>3033</v>
      </c>
      <c r="C187" s="2" t="s">
        <v>9</v>
      </c>
      <c r="D187" s="3">
        <v>299</v>
      </c>
      <c r="E187" s="3" t="str">
        <f>VLOOKUP(Table2[[#This Row],[discounted_price]],$D$1399:$E$1401,2,TRUE)</f>
        <v>&lt;200</v>
      </c>
      <c r="F187" s="3">
        <v>485</v>
      </c>
      <c r="G187" s="3">
        <f t="shared" si="4"/>
        <v>186</v>
      </c>
      <c r="H187" s="3">
        <f t="shared" si="5"/>
        <v>38.350515463917532</v>
      </c>
      <c r="I187" s="2" t="str">
        <f>IF(Table2[[#This Row],[discount_percentage]]&gt;=50%,"Yes","No")</f>
        <v>No</v>
      </c>
      <c r="J187" s="1">
        <v>0.38</v>
      </c>
      <c r="K187" s="4">
        <v>4.3</v>
      </c>
      <c r="L187" s="5">
        <v>10911</v>
      </c>
      <c r="M187" s="3">
        <f>(Table2[[#This Row],[actual_price]]*Table2[[#This Row],[rating_count]])</f>
        <v>5291835</v>
      </c>
      <c r="N187" s="2" t="s">
        <v>359</v>
      </c>
    </row>
    <row r="188" spans="1:14" x14ac:dyDescent="0.25">
      <c r="A188" s="2" t="s">
        <v>360</v>
      </c>
      <c r="B188" s="2" t="s">
        <v>3034</v>
      </c>
      <c r="C188" s="2" t="s">
        <v>9</v>
      </c>
      <c r="D188" s="3">
        <v>949</v>
      </c>
      <c r="E188" s="3" t="str">
        <f>VLOOKUP(Table2[[#This Row],[discounted_price]],$D$1399:$E$1401,2,TRUE)</f>
        <v>&gt;500</v>
      </c>
      <c r="F188" s="3">
        <v>1999</v>
      </c>
      <c r="G188" s="3">
        <f t="shared" si="4"/>
        <v>1050</v>
      </c>
      <c r="H188" s="3">
        <f t="shared" si="5"/>
        <v>52.526263131565784</v>
      </c>
      <c r="I188" s="2" t="str">
        <f>IF(Table2[[#This Row],[discount_percentage]]&gt;=50%,"Yes","No")</f>
        <v>Yes</v>
      </c>
      <c r="J188" s="1">
        <v>0.53</v>
      </c>
      <c r="K188" s="4">
        <v>4.4000000000000004</v>
      </c>
      <c r="L188" s="5">
        <v>13552</v>
      </c>
      <c r="M188" s="3">
        <f>(Table2[[#This Row],[actual_price]]*Table2[[#This Row],[rating_count]])</f>
        <v>27090448</v>
      </c>
      <c r="N188" s="2" t="s">
        <v>80</v>
      </c>
    </row>
    <row r="189" spans="1:14" x14ac:dyDescent="0.25">
      <c r="A189" s="2" t="s">
        <v>361</v>
      </c>
      <c r="B189" s="2" t="s">
        <v>362</v>
      </c>
      <c r="C189" s="2" t="s">
        <v>9</v>
      </c>
      <c r="D189" s="3">
        <v>379</v>
      </c>
      <c r="E189" s="3" t="str">
        <f>VLOOKUP(Table2[[#This Row],[discounted_price]],$D$1399:$E$1401,2,TRUE)</f>
        <v>&gt;500</v>
      </c>
      <c r="F189" s="3">
        <v>1099</v>
      </c>
      <c r="G189" s="3">
        <f t="shared" si="4"/>
        <v>720</v>
      </c>
      <c r="H189" s="3">
        <f t="shared" si="5"/>
        <v>65.514103730664246</v>
      </c>
      <c r="I189" s="2" t="str">
        <f>IF(Table2[[#This Row],[discount_percentage]]&gt;=50%,"Yes","No")</f>
        <v>Yes</v>
      </c>
      <c r="J189" s="1">
        <v>0.66</v>
      </c>
      <c r="K189" s="4">
        <v>4.3</v>
      </c>
      <c r="L189" s="5">
        <v>2806</v>
      </c>
      <c r="M189" s="3">
        <f>(Table2[[#This Row],[actual_price]]*Table2[[#This Row],[rating_count]])</f>
        <v>3083794</v>
      </c>
      <c r="N189" s="2" t="s">
        <v>214</v>
      </c>
    </row>
    <row r="190" spans="1:14" x14ac:dyDescent="0.25">
      <c r="A190" s="2" t="s">
        <v>363</v>
      </c>
      <c r="B190" s="2" t="s">
        <v>3035</v>
      </c>
      <c r="C190" s="2" t="s">
        <v>41</v>
      </c>
      <c r="D190" s="3">
        <v>8990</v>
      </c>
      <c r="E190" s="3" t="str">
        <f>VLOOKUP(Table2[[#This Row],[discounted_price]],$D$1399:$E$1401,2,TRUE)</f>
        <v>&gt;500</v>
      </c>
      <c r="F190" s="3">
        <v>18990</v>
      </c>
      <c r="G190" s="3">
        <f t="shared" si="4"/>
        <v>10000</v>
      </c>
      <c r="H190" s="3">
        <f t="shared" si="5"/>
        <v>52.659294365455501</v>
      </c>
      <c r="I190" s="2" t="str">
        <f>IF(Table2[[#This Row],[discount_percentage]]&gt;=50%,"Yes","No")</f>
        <v>Yes</v>
      </c>
      <c r="J190" s="1">
        <v>0.53</v>
      </c>
      <c r="K190" s="4">
        <v>3.9</v>
      </c>
      <c r="L190" s="5">
        <v>350</v>
      </c>
      <c r="M190" s="3">
        <f>(Table2[[#This Row],[actual_price]]*Table2[[#This Row],[rating_count]])</f>
        <v>6646500</v>
      </c>
      <c r="N190" s="2" t="s">
        <v>364</v>
      </c>
    </row>
    <row r="191" spans="1:14" x14ac:dyDescent="0.25">
      <c r="A191" s="2" t="s">
        <v>365</v>
      </c>
      <c r="B191" s="2" t="s">
        <v>3036</v>
      </c>
      <c r="C191" s="2" t="s">
        <v>294</v>
      </c>
      <c r="D191" s="3">
        <v>486</v>
      </c>
      <c r="E191" s="3" t="str">
        <f>VLOOKUP(Table2[[#This Row],[discounted_price]],$D$1399:$E$1401,2,TRUE)</f>
        <v>&gt;500</v>
      </c>
      <c r="F191" s="3">
        <v>1999</v>
      </c>
      <c r="G191" s="3">
        <f t="shared" si="4"/>
        <v>1513</v>
      </c>
      <c r="H191" s="3">
        <f t="shared" si="5"/>
        <v>75.68784392196099</v>
      </c>
      <c r="I191" s="2" t="str">
        <f>IF(Table2[[#This Row],[discount_percentage]]&gt;=50%,"Yes","No")</f>
        <v>Yes</v>
      </c>
      <c r="J191" s="1">
        <v>0.76</v>
      </c>
      <c r="K191" s="4">
        <v>4.2</v>
      </c>
      <c r="L191" s="5">
        <v>30023</v>
      </c>
      <c r="M191" s="3">
        <f>(Table2[[#This Row],[actual_price]]*Table2[[#This Row],[rating_count]])</f>
        <v>60015977</v>
      </c>
      <c r="N191" s="2" t="s">
        <v>295</v>
      </c>
    </row>
    <row r="192" spans="1:14" x14ac:dyDescent="0.25">
      <c r="A192" s="2" t="s">
        <v>366</v>
      </c>
      <c r="B192" s="2" t="s">
        <v>3037</v>
      </c>
      <c r="C192" s="2" t="s">
        <v>112</v>
      </c>
      <c r="D192" s="3">
        <v>5699</v>
      </c>
      <c r="E192" s="3" t="str">
        <f>VLOOKUP(Table2[[#This Row],[discounted_price]],$D$1399:$E$1401,2,TRUE)</f>
        <v>&gt;500</v>
      </c>
      <c r="F192" s="3">
        <v>11000</v>
      </c>
      <c r="G192" s="3">
        <f t="shared" si="4"/>
        <v>5301</v>
      </c>
      <c r="H192" s="3">
        <f t="shared" si="5"/>
        <v>48.190909090909088</v>
      </c>
      <c r="I192" s="2" t="str">
        <f>IF(Table2[[#This Row],[discount_percentage]]&gt;=50%,"Yes","No")</f>
        <v>No</v>
      </c>
      <c r="J192" s="1">
        <v>0.48</v>
      </c>
      <c r="K192" s="4">
        <v>4.2</v>
      </c>
      <c r="L192" s="5">
        <v>4003</v>
      </c>
      <c r="M192" s="3">
        <f>(Table2[[#This Row],[actual_price]]*Table2[[#This Row],[rating_count]])</f>
        <v>44033000</v>
      </c>
      <c r="N192" s="2" t="s">
        <v>2826</v>
      </c>
    </row>
    <row r="193" spans="1:14" x14ac:dyDescent="0.25">
      <c r="A193" s="2" t="s">
        <v>367</v>
      </c>
      <c r="B193" s="2" t="s">
        <v>3038</v>
      </c>
      <c r="C193" s="2" t="s">
        <v>9</v>
      </c>
      <c r="D193" s="3">
        <v>709</v>
      </c>
      <c r="E193" s="3" t="str">
        <f>VLOOKUP(Table2[[#This Row],[discounted_price]],$D$1399:$E$1401,2,TRUE)</f>
        <v>&gt;500</v>
      </c>
      <c r="F193" s="3">
        <v>1999</v>
      </c>
      <c r="G193" s="3">
        <f t="shared" si="4"/>
        <v>1290</v>
      </c>
      <c r="H193" s="3">
        <f t="shared" si="5"/>
        <v>64.532266133066528</v>
      </c>
      <c r="I193" s="2" t="str">
        <f>IF(Table2[[#This Row],[discount_percentage]]&gt;=50%,"Yes","No")</f>
        <v>Yes</v>
      </c>
      <c r="J193" s="1">
        <v>0.65</v>
      </c>
      <c r="K193" s="4">
        <v>4.0999999999999996</v>
      </c>
      <c r="L193" s="5">
        <v>178817</v>
      </c>
      <c r="M193" s="3">
        <f>(Table2[[#This Row],[actual_price]]*Table2[[#This Row],[rating_count]])</f>
        <v>357455183</v>
      </c>
      <c r="N193" s="2" t="s">
        <v>2827</v>
      </c>
    </row>
    <row r="194" spans="1:14" x14ac:dyDescent="0.25">
      <c r="A194" s="2" t="s">
        <v>368</v>
      </c>
      <c r="B194" s="2" t="s">
        <v>3039</v>
      </c>
      <c r="C194" s="2" t="s">
        <v>41</v>
      </c>
      <c r="D194" s="3">
        <v>47990</v>
      </c>
      <c r="E194" s="3" t="str">
        <f>VLOOKUP(Table2[[#This Row],[discounted_price]],$D$1399:$E$1401,2,TRUE)</f>
        <v>&gt;500</v>
      </c>
      <c r="F194" s="3">
        <v>70900</v>
      </c>
      <c r="G194" s="3">
        <f t="shared" ref="G194:G257" si="6">F194-D194</f>
        <v>22910</v>
      </c>
      <c r="H194" s="3">
        <f t="shared" si="5"/>
        <v>32.313117066290545</v>
      </c>
      <c r="I194" s="2" t="str">
        <f>IF(Table2[[#This Row],[discount_percentage]]&gt;=50%,"Yes","No")</f>
        <v>No</v>
      </c>
      <c r="J194" s="1">
        <v>0.32</v>
      </c>
      <c r="K194" s="4">
        <v>4.3</v>
      </c>
      <c r="L194" s="5">
        <v>7109</v>
      </c>
      <c r="M194" s="3">
        <f>(Table2[[#This Row],[actual_price]]*Table2[[#This Row],[rating_count]])</f>
        <v>504028100</v>
      </c>
      <c r="N194" s="2" t="s">
        <v>127</v>
      </c>
    </row>
    <row r="195" spans="1:14" x14ac:dyDescent="0.25">
      <c r="A195" s="2" t="s">
        <v>369</v>
      </c>
      <c r="B195" s="2" t="s">
        <v>3040</v>
      </c>
      <c r="C195" s="2" t="s">
        <v>101</v>
      </c>
      <c r="D195" s="3">
        <v>299</v>
      </c>
      <c r="E195" s="3" t="str">
        <f>VLOOKUP(Table2[[#This Row],[discounted_price]],$D$1399:$E$1401,2,TRUE)</f>
        <v>&lt;200</v>
      </c>
      <c r="F195" s="3">
        <v>1199</v>
      </c>
      <c r="G195" s="3">
        <f t="shared" si="6"/>
        <v>900</v>
      </c>
      <c r="H195" s="3">
        <f t="shared" ref="H195:H258" si="7">G195/F195*100</f>
        <v>75.062552126772303</v>
      </c>
      <c r="I195" s="2" t="str">
        <f>IF(Table2[[#This Row],[discount_percentage]]&gt;=50%,"Yes","No")</f>
        <v>Yes</v>
      </c>
      <c r="J195" s="1">
        <v>0.75</v>
      </c>
      <c r="K195" s="4">
        <v>3.7</v>
      </c>
      <c r="L195" s="5">
        <v>490</v>
      </c>
      <c r="M195" s="3">
        <f>(Table2[[#This Row],[actual_price]]*Table2[[#This Row],[rating_count]])</f>
        <v>587510</v>
      </c>
      <c r="N195" s="2" t="s">
        <v>370</v>
      </c>
    </row>
    <row r="196" spans="1:14" x14ac:dyDescent="0.25">
      <c r="A196" s="2" t="s">
        <v>371</v>
      </c>
      <c r="B196" s="2" t="s">
        <v>3041</v>
      </c>
      <c r="C196" s="2" t="s">
        <v>9</v>
      </c>
      <c r="D196" s="3">
        <v>320</v>
      </c>
      <c r="E196" s="3" t="str">
        <f>VLOOKUP(Table2[[#This Row],[discounted_price]],$D$1399:$E$1401,2,TRUE)</f>
        <v>&lt;200</v>
      </c>
      <c r="F196" s="3">
        <v>599</v>
      </c>
      <c r="G196" s="3">
        <f t="shared" si="6"/>
        <v>279</v>
      </c>
      <c r="H196" s="3">
        <f t="shared" si="7"/>
        <v>46.57762938230384</v>
      </c>
      <c r="I196" s="2" t="str">
        <f>IF(Table2[[#This Row],[discount_percentage]]&gt;=50%,"Yes","No")</f>
        <v>No</v>
      </c>
      <c r="J196" s="1">
        <v>0.47</v>
      </c>
      <c r="K196" s="4">
        <v>4.0999999999999996</v>
      </c>
      <c r="L196" s="5">
        <v>491</v>
      </c>
      <c r="M196" s="3">
        <f>(Table2[[#This Row],[actual_price]]*Table2[[#This Row],[rating_count]])</f>
        <v>294109</v>
      </c>
      <c r="N196" s="2" t="s">
        <v>372</v>
      </c>
    </row>
    <row r="197" spans="1:14" x14ac:dyDescent="0.25">
      <c r="A197" s="2" t="s">
        <v>373</v>
      </c>
      <c r="B197" s="2" t="s">
        <v>3042</v>
      </c>
      <c r="C197" s="2" t="s">
        <v>9</v>
      </c>
      <c r="D197" s="3">
        <v>139</v>
      </c>
      <c r="E197" s="3" t="str">
        <f>VLOOKUP(Table2[[#This Row],[discounted_price]],$D$1399:$E$1401,2,TRUE)</f>
        <v>&lt;200</v>
      </c>
      <c r="F197" s="3">
        <v>549</v>
      </c>
      <c r="G197" s="3">
        <f t="shared" si="6"/>
        <v>410</v>
      </c>
      <c r="H197" s="3">
        <f t="shared" si="7"/>
        <v>74.681238615664853</v>
      </c>
      <c r="I197" s="2" t="str">
        <f>IF(Table2[[#This Row],[discount_percentage]]&gt;=50%,"Yes","No")</f>
        <v>Yes</v>
      </c>
      <c r="J197" s="1">
        <v>0.75</v>
      </c>
      <c r="K197" s="4">
        <v>3.9</v>
      </c>
      <c r="L197" s="5">
        <v>61</v>
      </c>
      <c r="M197" s="3">
        <f>(Table2[[#This Row],[actual_price]]*Table2[[#This Row],[rating_count]])</f>
        <v>33489</v>
      </c>
      <c r="N197" s="2" t="s">
        <v>374</v>
      </c>
    </row>
    <row r="198" spans="1:14" x14ac:dyDescent="0.25">
      <c r="A198" s="2" t="s">
        <v>375</v>
      </c>
      <c r="B198" s="2" t="s">
        <v>3043</v>
      </c>
      <c r="C198" s="2" t="s">
        <v>9</v>
      </c>
      <c r="D198" s="3">
        <v>129</v>
      </c>
      <c r="E198" s="3" t="str">
        <f>VLOOKUP(Table2[[#This Row],[discounted_price]],$D$1399:$E$1401,2,TRUE)</f>
        <v>&lt;200</v>
      </c>
      <c r="F198" s="3">
        <v>249</v>
      </c>
      <c r="G198" s="3">
        <f t="shared" si="6"/>
        <v>120</v>
      </c>
      <c r="H198" s="3">
        <f t="shared" si="7"/>
        <v>48.192771084337352</v>
      </c>
      <c r="I198" s="2" t="str">
        <f>IF(Table2[[#This Row],[discount_percentage]]&gt;=50%,"Yes","No")</f>
        <v>No</v>
      </c>
      <c r="J198" s="1">
        <v>0.48</v>
      </c>
      <c r="K198" s="4">
        <v>4</v>
      </c>
      <c r="L198" s="5">
        <v>9378</v>
      </c>
      <c r="M198" s="3">
        <f>(Table2[[#This Row],[actual_price]]*Table2[[#This Row],[rating_count]])</f>
        <v>2335122</v>
      </c>
      <c r="N198" s="2" t="s">
        <v>55</v>
      </c>
    </row>
    <row r="199" spans="1:14" x14ac:dyDescent="0.25">
      <c r="A199" s="2" t="s">
        <v>376</v>
      </c>
      <c r="B199" s="2" t="s">
        <v>3044</v>
      </c>
      <c r="C199" s="2" t="s">
        <v>41</v>
      </c>
      <c r="D199" s="3">
        <v>24999</v>
      </c>
      <c r="E199" s="3" t="str">
        <f>VLOOKUP(Table2[[#This Row],[discounted_price]],$D$1399:$E$1401,2,TRUE)</f>
        <v>&gt;500</v>
      </c>
      <c r="F199" s="3">
        <v>35999</v>
      </c>
      <c r="G199" s="3">
        <f t="shared" si="6"/>
        <v>11000</v>
      </c>
      <c r="H199" s="3">
        <f t="shared" si="7"/>
        <v>30.556404344565124</v>
      </c>
      <c r="I199" s="2" t="str">
        <f>IF(Table2[[#This Row],[discount_percentage]]&gt;=50%,"Yes","No")</f>
        <v>No</v>
      </c>
      <c r="J199" s="1">
        <v>0.31</v>
      </c>
      <c r="K199" s="4">
        <v>4.2</v>
      </c>
      <c r="L199" s="5">
        <v>32840</v>
      </c>
      <c r="M199" s="3">
        <f>(Table2[[#This Row],[actual_price]]*Table2[[#This Row],[rating_count]])</f>
        <v>1182207160</v>
      </c>
      <c r="N199" s="2" t="s">
        <v>377</v>
      </c>
    </row>
    <row r="200" spans="1:14" x14ac:dyDescent="0.25">
      <c r="A200" s="2" t="s">
        <v>378</v>
      </c>
      <c r="B200" s="2" t="s">
        <v>3045</v>
      </c>
      <c r="C200" s="2" t="s">
        <v>9</v>
      </c>
      <c r="D200" s="3">
        <v>999</v>
      </c>
      <c r="E200" s="3" t="str">
        <f>VLOOKUP(Table2[[#This Row],[discounted_price]],$D$1399:$E$1401,2,TRUE)</f>
        <v>&gt;500</v>
      </c>
      <c r="F200" s="3">
        <v>1699</v>
      </c>
      <c r="G200" s="3">
        <f t="shared" si="6"/>
        <v>700</v>
      </c>
      <c r="H200" s="3">
        <f t="shared" si="7"/>
        <v>41.200706297822251</v>
      </c>
      <c r="I200" s="2" t="str">
        <f>IF(Table2[[#This Row],[discount_percentage]]&gt;=50%,"Yes","No")</f>
        <v>No</v>
      </c>
      <c r="J200" s="1">
        <v>0.41</v>
      </c>
      <c r="K200" s="4">
        <v>4.4000000000000004</v>
      </c>
      <c r="L200" s="5">
        <v>7318</v>
      </c>
      <c r="M200" s="3">
        <f>(Table2[[#This Row],[actual_price]]*Table2[[#This Row],[rating_count]])</f>
        <v>12433282</v>
      </c>
      <c r="N200" s="2" t="s">
        <v>379</v>
      </c>
    </row>
    <row r="201" spans="1:14" x14ac:dyDescent="0.25">
      <c r="A201" s="2" t="s">
        <v>380</v>
      </c>
      <c r="B201" s="2" t="s">
        <v>3046</v>
      </c>
      <c r="C201" s="2" t="s">
        <v>9</v>
      </c>
      <c r="D201" s="3">
        <v>225</v>
      </c>
      <c r="E201" s="3" t="str">
        <f>VLOOKUP(Table2[[#This Row],[discounted_price]],$D$1399:$E$1401,2,TRUE)</f>
        <v>&lt;200</v>
      </c>
      <c r="F201" s="3">
        <v>499</v>
      </c>
      <c r="G201" s="3">
        <f t="shared" si="6"/>
        <v>274</v>
      </c>
      <c r="H201" s="3">
        <f t="shared" si="7"/>
        <v>54.90981963927856</v>
      </c>
      <c r="I201" s="2" t="str">
        <f>IF(Table2[[#This Row],[discount_percentage]]&gt;=50%,"Yes","No")</f>
        <v>Yes</v>
      </c>
      <c r="J201" s="1">
        <v>0.55000000000000004</v>
      </c>
      <c r="K201" s="4">
        <v>4.0999999999999996</v>
      </c>
      <c r="L201" s="5">
        <v>789</v>
      </c>
      <c r="M201" s="3">
        <f>(Table2[[#This Row],[actual_price]]*Table2[[#This Row],[rating_count]])</f>
        <v>393711</v>
      </c>
      <c r="N201" s="2" t="s">
        <v>381</v>
      </c>
    </row>
    <row r="202" spans="1:14" x14ac:dyDescent="0.25">
      <c r="A202" s="2" t="s">
        <v>382</v>
      </c>
      <c r="B202" s="2" t="s">
        <v>3047</v>
      </c>
      <c r="C202" s="2" t="s">
        <v>101</v>
      </c>
      <c r="D202" s="3">
        <v>547</v>
      </c>
      <c r="E202" s="3" t="str">
        <f>VLOOKUP(Table2[[#This Row],[discounted_price]],$D$1399:$E$1401,2,TRUE)</f>
        <v>&gt;500</v>
      </c>
      <c r="F202" s="3">
        <v>2999</v>
      </c>
      <c r="G202" s="3">
        <f t="shared" si="6"/>
        <v>2452</v>
      </c>
      <c r="H202" s="3">
        <f t="shared" si="7"/>
        <v>81.760586862287425</v>
      </c>
      <c r="I202" s="2" t="str">
        <f>IF(Table2[[#This Row],[discount_percentage]]&gt;=50%,"Yes","No")</f>
        <v>Yes</v>
      </c>
      <c r="J202" s="1">
        <v>0.82</v>
      </c>
      <c r="K202" s="4">
        <v>4.3</v>
      </c>
      <c r="L202" s="5">
        <v>407</v>
      </c>
      <c r="M202" s="3">
        <f>(Table2[[#This Row],[actual_price]]*Table2[[#This Row],[rating_count]])</f>
        <v>1220593</v>
      </c>
      <c r="N202" s="2" t="s">
        <v>383</v>
      </c>
    </row>
    <row r="203" spans="1:14" x14ac:dyDescent="0.25">
      <c r="A203" s="2" t="s">
        <v>384</v>
      </c>
      <c r="B203" s="2" t="s">
        <v>3048</v>
      </c>
      <c r="C203" s="2" t="s">
        <v>9</v>
      </c>
      <c r="D203" s="3">
        <v>259</v>
      </c>
      <c r="E203" s="3" t="str">
        <f>VLOOKUP(Table2[[#This Row],[discounted_price]],$D$1399:$E$1401,2,TRUE)</f>
        <v>&lt;200</v>
      </c>
      <c r="F203" s="3">
        <v>699</v>
      </c>
      <c r="G203" s="3">
        <f t="shared" si="6"/>
        <v>440</v>
      </c>
      <c r="H203" s="3">
        <f t="shared" si="7"/>
        <v>62.947067238912737</v>
      </c>
      <c r="I203" s="2" t="str">
        <f>IF(Table2[[#This Row],[discount_percentage]]&gt;=50%,"Yes","No")</f>
        <v>Yes</v>
      </c>
      <c r="J203" s="1">
        <v>0.63</v>
      </c>
      <c r="K203" s="4">
        <v>3.8</v>
      </c>
      <c r="L203" s="5">
        <v>2399</v>
      </c>
      <c r="M203" s="3">
        <f>(Table2[[#This Row],[actual_price]]*Table2[[#This Row],[rating_count]])</f>
        <v>1676901</v>
      </c>
      <c r="N203" s="2" t="s">
        <v>385</v>
      </c>
    </row>
    <row r="204" spans="1:14" x14ac:dyDescent="0.25">
      <c r="A204" s="2" t="s">
        <v>386</v>
      </c>
      <c r="B204" s="2" t="s">
        <v>3049</v>
      </c>
      <c r="C204" s="2" t="s">
        <v>101</v>
      </c>
      <c r="D204" s="3">
        <v>239</v>
      </c>
      <c r="E204" s="3" t="str">
        <f>VLOOKUP(Table2[[#This Row],[discounted_price]],$D$1399:$E$1401,2,TRUE)</f>
        <v>&lt;200</v>
      </c>
      <c r="F204" s="3">
        <v>699</v>
      </c>
      <c r="G204" s="3">
        <f t="shared" si="6"/>
        <v>460</v>
      </c>
      <c r="H204" s="3">
        <f t="shared" si="7"/>
        <v>65.808297567954227</v>
      </c>
      <c r="I204" s="2" t="str">
        <f>IF(Table2[[#This Row],[discount_percentage]]&gt;=50%,"Yes","No")</f>
        <v>Yes</v>
      </c>
      <c r="J204" s="1">
        <v>0.66</v>
      </c>
      <c r="K204" s="4">
        <v>4.4000000000000004</v>
      </c>
      <c r="L204" s="5">
        <v>2640</v>
      </c>
      <c r="M204" s="3">
        <f>(Table2[[#This Row],[actual_price]]*Table2[[#This Row],[rating_count]])</f>
        <v>1845360</v>
      </c>
      <c r="N204" s="2" t="s">
        <v>387</v>
      </c>
    </row>
    <row r="205" spans="1:14" x14ac:dyDescent="0.25">
      <c r="A205" s="2" t="s">
        <v>388</v>
      </c>
      <c r="B205" s="2" t="s">
        <v>3050</v>
      </c>
      <c r="C205" s="2" t="s">
        <v>101</v>
      </c>
      <c r="D205" s="3">
        <v>349</v>
      </c>
      <c r="E205" s="3" t="str">
        <f>VLOOKUP(Table2[[#This Row],[discounted_price]],$D$1399:$E$1401,2,TRUE)</f>
        <v>&gt;500</v>
      </c>
      <c r="F205" s="3">
        <v>999</v>
      </c>
      <c r="G205" s="3">
        <f t="shared" si="6"/>
        <v>650</v>
      </c>
      <c r="H205" s="3">
        <f t="shared" si="7"/>
        <v>65.06506506506507</v>
      </c>
      <c r="I205" s="2" t="str">
        <f>IF(Table2[[#This Row],[discount_percentage]]&gt;=50%,"Yes","No")</f>
        <v>Yes</v>
      </c>
      <c r="J205" s="1">
        <v>0.65</v>
      </c>
      <c r="K205" s="4">
        <v>4</v>
      </c>
      <c r="L205" s="5">
        <v>839</v>
      </c>
      <c r="M205" s="3">
        <f>(Table2[[#This Row],[actual_price]]*Table2[[#This Row],[rating_count]])</f>
        <v>838161</v>
      </c>
      <c r="N205" s="2" t="s">
        <v>389</v>
      </c>
    </row>
    <row r="206" spans="1:14" x14ac:dyDescent="0.25">
      <c r="A206" s="2" t="s">
        <v>390</v>
      </c>
      <c r="B206" s="2" t="s">
        <v>3051</v>
      </c>
      <c r="C206" s="2" t="s">
        <v>32</v>
      </c>
      <c r="D206" s="3">
        <v>467</v>
      </c>
      <c r="E206" s="3" t="str">
        <f>VLOOKUP(Table2[[#This Row],[discounted_price]],$D$1399:$E$1401,2,TRUE)</f>
        <v>&gt;500</v>
      </c>
      <c r="F206" s="3">
        <v>599</v>
      </c>
      <c r="G206" s="3">
        <f t="shared" si="6"/>
        <v>132</v>
      </c>
      <c r="H206" s="3">
        <f t="shared" si="7"/>
        <v>22.036727879799667</v>
      </c>
      <c r="I206" s="2" t="str">
        <f>IF(Table2[[#This Row],[discount_percentage]]&gt;=50%,"Yes","No")</f>
        <v>No</v>
      </c>
      <c r="J206" s="1">
        <v>0.22</v>
      </c>
      <c r="K206" s="4">
        <v>4.4000000000000004</v>
      </c>
      <c r="L206" s="5">
        <v>44054</v>
      </c>
      <c r="M206" s="3">
        <f>(Table2[[#This Row],[actual_price]]*Table2[[#This Row],[rating_count]])</f>
        <v>26388346</v>
      </c>
      <c r="N206" s="2" t="s">
        <v>391</v>
      </c>
    </row>
    <row r="207" spans="1:14" x14ac:dyDescent="0.25">
      <c r="A207" s="2" t="s">
        <v>392</v>
      </c>
      <c r="B207" s="2" t="s">
        <v>3052</v>
      </c>
      <c r="C207" s="2" t="s">
        <v>9</v>
      </c>
      <c r="D207" s="3">
        <v>449</v>
      </c>
      <c r="E207" s="3" t="str">
        <f>VLOOKUP(Table2[[#This Row],[discounted_price]],$D$1399:$E$1401,2,TRUE)</f>
        <v>&gt;500</v>
      </c>
      <c r="F207" s="3">
        <v>599</v>
      </c>
      <c r="G207" s="3">
        <f t="shared" si="6"/>
        <v>150</v>
      </c>
      <c r="H207" s="3">
        <f t="shared" si="7"/>
        <v>25.041736227045075</v>
      </c>
      <c r="I207" s="2" t="str">
        <f>IF(Table2[[#This Row],[discount_percentage]]&gt;=50%,"Yes","No")</f>
        <v>No</v>
      </c>
      <c r="J207" s="1">
        <v>0.25</v>
      </c>
      <c r="K207" s="4">
        <v>4</v>
      </c>
      <c r="L207" s="5">
        <v>3231</v>
      </c>
      <c r="M207" s="3">
        <f>(Table2[[#This Row],[actual_price]]*Table2[[#This Row],[rating_count]])</f>
        <v>1935369</v>
      </c>
      <c r="N207" s="2" t="s">
        <v>393</v>
      </c>
    </row>
    <row r="208" spans="1:14" x14ac:dyDescent="0.25">
      <c r="A208" s="2" t="s">
        <v>394</v>
      </c>
      <c r="B208" s="2" t="s">
        <v>3053</v>
      </c>
      <c r="C208" s="2" t="s">
        <v>41</v>
      </c>
      <c r="D208" s="3">
        <v>11990</v>
      </c>
      <c r="E208" s="3" t="str">
        <f>VLOOKUP(Table2[[#This Row],[discounted_price]],$D$1399:$E$1401,2,TRUE)</f>
        <v>&gt;500</v>
      </c>
      <c r="F208" s="3">
        <v>31990</v>
      </c>
      <c r="G208" s="3">
        <f t="shared" si="6"/>
        <v>20000</v>
      </c>
      <c r="H208" s="3">
        <f t="shared" si="7"/>
        <v>62.519537355423573</v>
      </c>
      <c r="I208" s="2" t="str">
        <f>IF(Table2[[#This Row],[discount_percentage]]&gt;=50%,"Yes","No")</f>
        <v>Yes</v>
      </c>
      <c r="J208" s="1">
        <v>0.63</v>
      </c>
      <c r="K208" s="4">
        <v>4.2</v>
      </c>
      <c r="L208" s="5">
        <v>64</v>
      </c>
      <c r="M208" s="3">
        <f>(Table2[[#This Row],[actual_price]]*Table2[[#This Row],[rating_count]])</f>
        <v>2047360</v>
      </c>
      <c r="N208" s="2" t="s">
        <v>395</v>
      </c>
    </row>
    <row r="209" spans="1:14" x14ac:dyDescent="0.25">
      <c r="A209" s="2" t="s">
        <v>396</v>
      </c>
      <c r="B209" s="2" t="s">
        <v>3054</v>
      </c>
      <c r="C209" s="2" t="s">
        <v>9</v>
      </c>
      <c r="D209" s="3">
        <v>350</v>
      </c>
      <c r="E209" s="3" t="str">
        <f>VLOOKUP(Table2[[#This Row],[discounted_price]],$D$1399:$E$1401,2,TRUE)</f>
        <v>&gt;500</v>
      </c>
      <c r="F209" s="3">
        <v>599</v>
      </c>
      <c r="G209" s="3">
        <f t="shared" si="6"/>
        <v>249</v>
      </c>
      <c r="H209" s="3">
        <f t="shared" si="7"/>
        <v>41.569282136894827</v>
      </c>
      <c r="I209" s="2" t="str">
        <f>IF(Table2[[#This Row],[discount_percentage]]&gt;=50%,"Yes","No")</f>
        <v>No</v>
      </c>
      <c r="J209" s="1">
        <v>0.42</v>
      </c>
      <c r="K209" s="4">
        <v>3.9</v>
      </c>
      <c r="L209" s="5">
        <v>8314</v>
      </c>
      <c r="M209" s="3">
        <f>(Table2[[#This Row],[actual_price]]*Table2[[#This Row],[rating_count]])</f>
        <v>4980086</v>
      </c>
      <c r="N209" s="2" t="s">
        <v>397</v>
      </c>
    </row>
    <row r="210" spans="1:14" x14ac:dyDescent="0.25">
      <c r="A210" s="2" t="s">
        <v>398</v>
      </c>
      <c r="B210" s="2" t="s">
        <v>3055</v>
      </c>
      <c r="C210" s="2" t="s">
        <v>9</v>
      </c>
      <c r="D210" s="3">
        <v>252</v>
      </c>
      <c r="E210" s="3" t="str">
        <f>VLOOKUP(Table2[[#This Row],[discounted_price]],$D$1399:$E$1401,2,TRUE)</f>
        <v>&lt;200</v>
      </c>
      <c r="F210" s="3">
        <v>999</v>
      </c>
      <c r="G210" s="3">
        <f t="shared" si="6"/>
        <v>747</v>
      </c>
      <c r="H210" s="3">
        <f t="shared" si="7"/>
        <v>74.774774774774784</v>
      </c>
      <c r="I210" s="2" t="str">
        <f>IF(Table2[[#This Row],[discount_percentage]]&gt;=50%,"Yes","No")</f>
        <v>Yes</v>
      </c>
      <c r="J210" s="1">
        <v>0.75</v>
      </c>
      <c r="K210" s="4">
        <v>3.7</v>
      </c>
      <c r="L210" s="5">
        <v>2249</v>
      </c>
      <c r="M210" s="3">
        <f>(Table2[[#This Row],[actual_price]]*Table2[[#This Row],[rating_count]])</f>
        <v>2246751</v>
      </c>
      <c r="N210" s="2" t="s">
        <v>399</v>
      </c>
    </row>
    <row r="211" spans="1:14" x14ac:dyDescent="0.25">
      <c r="A211" s="2" t="s">
        <v>400</v>
      </c>
      <c r="B211" s="2" t="s">
        <v>3056</v>
      </c>
      <c r="C211" s="2" t="s">
        <v>101</v>
      </c>
      <c r="D211" s="3">
        <v>204</v>
      </c>
      <c r="E211" s="3" t="str">
        <f>VLOOKUP(Table2[[#This Row],[discounted_price]],$D$1399:$E$1401,2,TRUE)</f>
        <v>&lt;200</v>
      </c>
      <c r="F211" s="3">
        <v>599</v>
      </c>
      <c r="G211" s="3">
        <f t="shared" si="6"/>
        <v>395</v>
      </c>
      <c r="H211" s="3">
        <f t="shared" si="7"/>
        <v>65.943238731218699</v>
      </c>
      <c r="I211" s="2" t="str">
        <f>IF(Table2[[#This Row],[discount_percentage]]&gt;=50%,"Yes","No")</f>
        <v>Yes</v>
      </c>
      <c r="J211" s="1">
        <v>0.66</v>
      </c>
      <c r="K211" s="4">
        <v>3.6</v>
      </c>
      <c r="L211" s="5">
        <v>339</v>
      </c>
      <c r="M211" s="3">
        <f>(Table2[[#This Row],[actual_price]]*Table2[[#This Row],[rating_count]])</f>
        <v>203061</v>
      </c>
      <c r="N211" s="2" t="s">
        <v>401</v>
      </c>
    </row>
    <row r="212" spans="1:14" x14ac:dyDescent="0.25">
      <c r="A212" s="2" t="s">
        <v>402</v>
      </c>
      <c r="B212" s="2" t="s">
        <v>3057</v>
      </c>
      <c r="C212" s="2" t="s">
        <v>310</v>
      </c>
      <c r="D212" s="3">
        <v>6490</v>
      </c>
      <c r="E212" s="3" t="str">
        <f>VLOOKUP(Table2[[#This Row],[discounted_price]],$D$1399:$E$1401,2,TRUE)</f>
        <v>&gt;500</v>
      </c>
      <c r="F212" s="3">
        <v>9990</v>
      </c>
      <c r="G212" s="3">
        <f t="shared" si="6"/>
        <v>3500</v>
      </c>
      <c r="H212" s="3">
        <f t="shared" si="7"/>
        <v>35.035035035035037</v>
      </c>
      <c r="I212" s="2" t="str">
        <f>IF(Table2[[#This Row],[discount_percentage]]&gt;=50%,"Yes","No")</f>
        <v>No</v>
      </c>
      <c r="J212" s="1">
        <v>0.35</v>
      </c>
      <c r="K212" s="4">
        <v>4</v>
      </c>
      <c r="L212" s="5">
        <v>27</v>
      </c>
      <c r="M212" s="3">
        <f>(Table2[[#This Row],[actual_price]]*Table2[[#This Row],[rating_count]])</f>
        <v>269730</v>
      </c>
      <c r="N212" s="2" t="s">
        <v>403</v>
      </c>
    </row>
    <row r="213" spans="1:14" x14ac:dyDescent="0.25">
      <c r="A213" s="2" t="s">
        <v>404</v>
      </c>
      <c r="B213" s="2" t="s">
        <v>3058</v>
      </c>
      <c r="C213" s="2" t="s">
        <v>101</v>
      </c>
      <c r="D213" s="3">
        <v>235</v>
      </c>
      <c r="E213" s="3" t="str">
        <f>VLOOKUP(Table2[[#This Row],[discounted_price]],$D$1399:$E$1401,2,TRUE)</f>
        <v>&lt;200</v>
      </c>
      <c r="F213" s="3">
        <v>599</v>
      </c>
      <c r="G213" s="3">
        <f t="shared" si="6"/>
        <v>364</v>
      </c>
      <c r="H213" s="3">
        <f t="shared" si="7"/>
        <v>60.767946577629381</v>
      </c>
      <c r="I213" s="2" t="str">
        <f>IF(Table2[[#This Row],[discount_percentage]]&gt;=50%,"Yes","No")</f>
        <v>Yes</v>
      </c>
      <c r="J213" s="1">
        <v>0.61</v>
      </c>
      <c r="K213" s="4">
        <v>3.5</v>
      </c>
      <c r="L213" s="5">
        <v>197</v>
      </c>
      <c r="M213" s="3">
        <f>(Table2[[#This Row],[actual_price]]*Table2[[#This Row],[rating_count]])</f>
        <v>118003</v>
      </c>
      <c r="N213" s="2" t="s">
        <v>405</v>
      </c>
    </row>
    <row r="214" spans="1:14" x14ac:dyDescent="0.25">
      <c r="A214" s="2" t="s">
        <v>406</v>
      </c>
      <c r="B214" s="2" t="s">
        <v>3059</v>
      </c>
      <c r="C214" s="2" t="s">
        <v>9</v>
      </c>
      <c r="D214" s="3">
        <v>299</v>
      </c>
      <c r="E214" s="3" t="str">
        <f>VLOOKUP(Table2[[#This Row],[discounted_price]],$D$1399:$E$1401,2,TRUE)</f>
        <v>&lt;200</v>
      </c>
      <c r="F214" s="3">
        <v>800</v>
      </c>
      <c r="G214" s="3">
        <f t="shared" si="6"/>
        <v>501</v>
      </c>
      <c r="H214" s="3">
        <f t="shared" si="7"/>
        <v>62.625</v>
      </c>
      <c r="I214" s="2" t="str">
        <f>IF(Table2[[#This Row],[discount_percentage]]&gt;=50%,"Yes","No")</f>
        <v>Yes</v>
      </c>
      <c r="J214" s="1">
        <v>0.63</v>
      </c>
      <c r="K214" s="4">
        <v>4.5</v>
      </c>
      <c r="L214" s="5">
        <v>74977</v>
      </c>
      <c r="M214" s="3">
        <f>(Table2[[#This Row],[actual_price]]*Table2[[#This Row],[rating_count]])</f>
        <v>59981600</v>
      </c>
      <c r="N214" s="2" t="s">
        <v>68</v>
      </c>
    </row>
    <row r="215" spans="1:14" x14ac:dyDescent="0.25">
      <c r="A215" s="2" t="s">
        <v>407</v>
      </c>
      <c r="B215" s="2" t="s">
        <v>3060</v>
      </c>
      <c r="C215" s="2" t="s">
        <v>9</v>
      </c>
      <c r="D215" s="3">
        <v>799</v>
      </c>
      <c r="E215" s="3" t="str">
        <f>VLOOKUP(Table2[[#This Row],[discounted_price]],$D$1399:$E$1401,2,TRUE)</f>
        <v>&gt;500</v>
      </c>
      <c r="F215" s="3">
        <v>1999</v>
      </c>
      <c r="G215" s="3">
        <f t="shared" si="6"/>
        <v>1200</v>
      </c>
      <c r="H215" s="3">
        <f t="shared" si="7"/>
        <v>60.030015007503756</v>
      </c>
      <c r="I215" s="2" t="str">
        <f>IF(Table2[[#This Row],[discount_percentage]]&gt;=50%,"Yes","No")</f>
        <v>Yes</v>
      </c>
      <c r="J215" s="1">
        <v>0.6</v>
      </c>
      <c r="K215" s="4">
        <v>4.2</v>
      </c>
      <c r="L215" s="5">
        <v>8583</v>
      </c>
      <c r="M215" s="3">
        <f>(Table2[[#This Row],[actual_price]]*Table2[[#This Row],[rating_count]])</f>
        <v>17157417</v>
      </c>
      <c r="N215" s="2" t="s">
        <v>408</v>
      </c>
    </row>
    <row r="216" spans="1:14" x14ac:dyDescent="0.25">
      <c r="A216" s="2" t="s">
        <v>409</v>
      </c>
      <c r="B216" s="2" t="s">
        <v>3061</v>
      </c>
      <c r="C216" s="2" t="s">
        <v>101</v>
      </c>
      <c r="D216" s="3">
        <v>299</v>
      </c>
      <c r="E216" s="3" t="str">
        <f>VLOOKUP(Table2[[#This Row],[discounted_price]],$D$1399:$E$1401,2,TRUE)</f>
        <v>&lt;200</v>
      </c>
      <c r="F216" s="3">
        <v>999</v>
      </c>
      <c r="G216" s="3">
        <f t="shared" si="6"/>
        <v>700</v>
      </c>
      <c r="H216" s="3">
        <f t="shared" si="7"/>
        <v>70.070070070070074</v>
      </c>
      <c r="I216" s="2" t="str">
        <f>IF(Table2[[#This Row],[discount_percentage]]&gt;=50%,"Yes","No")</f>
        <v>Yes</v>
      </c>
      <c r="J216" s="1">
        <v>0.7</v>
      </c>
      <c r="K216" s="4">
        <v>3.8</v>
      </c>
      <c r="L216" s="5">
        <v>928</v>
      </c>
      <c r="M216" s="3">
        <f>(Table2[[#This Row],[actual_price]]*Table2[[#This Row],[rating_count]])</f>
        <v>927072</v>
      </c>
      <c r="N216" s="2" t="s">
        <v>410</v>
      </c>
    </row>
    <row r="217" spans="1:14" x14ac:dyDescent="0.25">
      <c r="A217" s="2" t="s">
        <v>411</v>
      </c>
      <c r="B217" s="2" t="s">
        <v>3062</v>
      </c>
      <c r="C217" s="2" t="s">
        <v>112</v>
      </c>
      <c r="D217" s="3">
        <v>6999</v>
      </c>
      <c r="E217" s="3" t="str">
        <f>VLOOKUP(Table2[[#This Row],[discounted_price]],$D$1399:$E$1401,2,TRUE)</f>
        <v>&gt;500</v>
      </c>
      <c r="F217" s="3">
        <v>16990</v>
      </c>
      <c r="G217" s="3">
        <f t="shared" si="6"/>
        <v>9991</v>
      </c>
      <c r="H217" s="3">
        <f t="shared" si="7"/>
        <v>58.805179517363158</v>
      </c>
      <c r="I217" s="2" t="str">
        <f>IF(Table2[[#This Row],[discount_percentage]]&gt;=50%,"Yes","No")</f>
        <v>Yes</v>
      </c>
      <c r="J217" s="1">
        <v>0.59</v>
      </c>
      <c r="K217" s="4">
        <v>3.8</v>
      </c>
      <c r="L217" s="5">
        <v>110</v>
      </c>
      <c r="M217" s="3">
        <f>(Table2[[#This Row],[actual_price]]*Table2[[#This Row],[rating_count]])</f>
        <v>1868900</v>
      </c>
      <c r="N217" s="2" t="s">
        <v>412</v>
      </c>
    </row>
    <row r="218" spans="1:14" x14ac:dyDescent="0.25">
      <c r="A218" s="2" t="s">
        <v>413</v>
      </c>
      <c r="B218" s="2" t="s">
        <v>3063</v>
      </c>
      <c r="C218" s="2" t="s">
        <v>41</v>
      </c>
      <c r="D218" s="3">
        <v>42999</v>
      </c>
      <c r="E218" s="3" t="str">
        <f>VLOOKUP(Table2[[#This Row],[discounted_price]],$D$1399:$E$1401,2,TRUE)</f>
        <v>&gt;500</v>
      </c>
      <c r="F218" s="3">
        <v>59999</v>
      </c>
      <c r="G218" s="3">
        <f t="shared" si="6"/>
        <v>17000</v>
      </c>
      <c r="H218" s="3">
        <f t="shared" si="7"/>
        <v>28.333805563426058</v>
      </c>
      <c r="I218" s="2" t="str">
        <f>IF(Table2[[#This Row],[discount_percentage]]&gt;=50%,"Yes","No")</f>
        <v>No</v>
      </c>
      <c r="J218" s="1">
        <v>0.28000000000000003</v>
      </c>
      <c r="K218" s="4">
        <v>4.0999999999999996</v>
      </c>
      <c r="L218" s="5">
        <v>6753</v>
      </c>
      <c r="M218" s="3">
        <f>(Table2[[#This Row],[actual_price]]*Table2[[#This Row],[rating_count]])</f>
        <v>405173247</v>
      </c>
      <c r="N218" s="2" t="s">
        <v>414</v>
      </c>
    </row>
    <row r="219" spans="1:14" x14ac:dyDescent="0.25">
      <c r="A219" s="2" t="s">
        <v>415</v>
      </c>
      <c r="B219" s="2" t="s">
        <v>3064</v>
      </c>
      <c r="C219" s="2" t="s">
        <v>32</v>
      </c>
      <c r="D219" s="3">
        <v>173</v>
      </c>
      <c r="E219" s="3" t="str">
        <f>VLOOKUP(Table2[[#This Row],[discounted_price]],$D$1399:$E$1401,2,TRUE)</f>
        <v>&lt;200</v>
      </c>
      <c r="F219" s="3">
        <v>999</v>
      </c>
      <c r="G219" s="3">
        <f t="shared" si="6"/>
        <v>826</v>
      </c>
      <c r="H219" s="3">
        <f t="shared" si="7"/>
        <v>82.682682682682682</v>
      </c>
      <c r="I219" s="2" t="str">
        <f>IF(Table2[[#This Row],[discount_percentage]]&gt;=50%,"Yes","No")</f>
        <v>Yes</v>
      </c>
      <c r="J219" s="1">
        <v>0.83</v>
      </c>
      <c r="K219" s="4">
        <v>4.3</v>
      </c>
      <c r="L219" s="5">
        <v>1237</v>
      </c>
      <c r="M219" s="3">
        <f>(Table2[[#This Row],[actual_price]]*Table2[[#This Row],[rating_count]])</f>
        <v>1235763</v>
      </c>
      <c r="N219" s="2" t="s">
        <v>416</v>
      </c>
    </row>
    <row r="220" spans="1:14" x14ac:dyDescent="0.25">
      <c r="A220" s="2" t="s">
        <v>417</v>
      </c>
      <c r="B220" s="2" t="s">
        <v>3065</v>
      </c>
      <c r="C220" s="2" t="s">
        <v>418</v>
      </c>
      <c r="D220" s="3">
        <v>209</v>
      </c>
      <c r="E220" s="3" t="str">
        <f>VLOOKUP(Table2[[#This Row],[discounted_price]],$D$1399:$E$1401,2,TRUE)</f>
        <v>&lt;200</v>
      </c>
      <c r="F220" s="3">
        <v>600</v>
      </c>
      <c r="G220" s="3">
        <f t="shared" si="6"/>
        <v>391</v>
      </c>
      <c r="H220" s="3">
        <f t="shared" si="7"/>
        <v>65.166666666666657</v>
      </c>
      <c r="I220" s="2" t="str">
        <f>IF(Table2[[#This Row],[discount_percentage]]&gt;=50%,"Yes","No")</f>
        <v>Yes</v>
      </c>
      <c r="J220" s="1">
        <v>0.65</v>
      </c>
      <c r="K220" s="4">
        <v>4.4000000000000004</v>
      </c>
      <c r="L220" s="5">
        <v>18872</v>
      </c>
      <c r="M220" s="3">
        <f>(Table2[[#This Row],[actual_price]]*Table2[[#This Row],[rating_count]])</f>
        <v>11323200</v>
      </c>
      <c r="N220" s="2" t="s">
        <v>419</v>
      </c>
    </row>
    <row r="221" spans="1:14" x14ac:dyDescent="0.25">
      <c r="A221" s="2" t="s">
        <v>420</v>
      </c>
      <c r="B221" s="2" t="s">
        <v>3066</v>
      </c>
      <c r="C221" s="2" t="s">
        <v>9</v>
      </c>
      <c r="D221" s="3">
        <v>848.99</v>
      </c>
      <c r="E221" s="3" t="str">
        <f>VLOOKUP(Table2[[#This Row],[discounted_price]],$D$1399:$E$1401,2,TRUE)</f>
        <v>&gt;500</v>
      </c>
      <c r="F221" s="3">
        <v>1490</v>
      </c>
      <c r="G221" s="3">
        <f t="shared" si="6"/>
        <v>641.01</v>
      </c>
      <c r="H221" s="3">
        <f t="shared" si="7"/>
        <v>43.020805369127515</v>
      </c>
      <c r="I221" s="2" t="str">
        <f>IF(Table2[[#This Row],[discount_percentage]]&gt;=50%,"Yes","No")</f>
        <v>No</v>
      </c>
      <c r="J221" s="1">
        <v>0.43</v>
      </c>
      <c r="K221" s="4">
        <v>3.9</v>
      </c>
      <c r="L221" s="5">
        <v>356</v>
      </c>
      <c r="M221" s="3">
        <f>(Table2[[#This Row],[actual_price]]*Table2[[#This Row],[rating_count]])</f>
        <v>530440</v>
      </c>
      <c r="N221" s="2" t="s">
        <v>421</v>
      </c>
    </row>
    <row r="222" spans="1:14" x14ac:dyDescent="0.25">
      <c r="A222" s="2" t="s">
        <v>422</v>
      </c>
      <c r="B222" s="2" t="s">
        <v>423</v>
      </c>
      <c r="C222" s="2" t="s">
        <v>9</v>
      </c>
      <c r="D222" s="3">
        <v>649</v>
      </c>
      <c r="E222" s="3" t="str">
        <f>VLOOKUP(Table2[[#This Row],[discounted_price]],$D$1399:$E$1401,2,TRUE)</f>
        <v>&gt;500</v>
      </c>
      <c r="F222" s="3">
        <v>1999</v>
      </c>
      <c r="G222" s="3">
        <f t="shared" si="6"/>
        <v>1350</v>
      </c>
      <c r="H222" s="3">
        <f t="shared" si="7"/>
        <v>67.533766883441729</v>
      </c>
      <c r="I222" s="2" t="str">
        <f>IF(Table2[[#This Row],[discount_percentage]]&gt;=50%,"Yes","No")</f>
        <v>Yes</v>
      </c>
      <c r="J222" s="1">
        <v>0.68</v>
      </c>
      <c r="K222" s="4">
        <v>4.2</v>
      </c>
      <c r="L222" s="5">
        <v>24269</v>
      </c>
      <c r="M222" s="3">
        <f>(Table2[[#This Row],[actual_price]]*Table2[[#This Row],[rating_count]])</f>
        <v>48513731</v>
      </c>
      <c r="N222" s="2" t="s">
        <v>183</v>
      </c>
    </row>
    <row r="223" spans="1:14" x14ac:dyDescent="0.25">
      <c r="A223" s="2" t="s">
        <v>424</v>
      </c>
      <c r="B223" s="2" t="s">
        <v>3067</v>
      </c>
      <c r="C223" s="2" t="s">
        <v>101</v>
      </c>
      <c r="D223" s="3">
        <v>299</v>
      </c>
      <c r="E223" s="3" t="str">
        <f>VLOOKUP(Table2[[#This Row],[discounted_price]],$D$1399:$E$1401,2,TRUE)</f>
        <v>&lt;200</v>
      </c>
      <c r="F223" s="3">
        <v>899</v>
      </c>
      <c r="G223" s="3">
        <f t="shared" si="6"/>
        <v>600</v>
      </c>
      <c r="H223" s="3">
        <f t="shared" si="7"/>
        <v>66.740823136818676</v>
      </c>
      <c r="I223" s="2" t="str">
        <f>IF(Table2[[#This Row],[discount_percentage]]&gt;=50%,"Yes","No")</f>
        <v>Yes</v>
      </c>
      <c r="J223" s="1">
        <v>0.67</v>
      </c>
      <c r="K223" s="4">
        <v>3.8</v>
      </c>
      <c r="L223" s="5">
        <v>425</v>
      </c>
      <c r="M223" s="3">
        <f>(Table2[[#This Row],[actual_price]]*Table2[[#This Row],[rating_count]])</f>
        <v>382075</v>
      </c>
      <c r="N223" s="2" t="s">
        <v>425</v>
      </c>
    </row>
    <row r="224" spans="1:14" x14ac:dyDescent="0.25">
      <c r="A224" s="2" t="s">
        <v>426</v>
      </c>
      <c r="B224" s="2" t="s">
        <v>3068</v>
      </c>
      <c r="C224" s="2" t="s">
        <v>140</v>
      </c>
      <c r="D224" s="3">
        <v>399</v>
      </c>
      <c r="E224" s="3" t="str">
        <f>VLOOKUP(Table2[[#This Row],[discounted_price]],$D$1399:$E$1401,2,TRUE)</f>
        <v>&gt;500</v>
      </c>
      <c r="F224" s="3">
        <v>799</v>
      </c>
      <c r="G224" s="3">
        <f t="shared" si="6"/>
        <v>400</v>
      </c>
      <c r="H224" s="3">
        <f t="shared" si="7"/>
        <v>50.062578222778477</v>
      </c>
      <c r="I224" s="2" t="str">
        <f>IF(Table2[[#This Row],[discount_percentage]]&gt;=50%,"Yes","No")</f>
        <v>Yes</v>
      </c>
      <c r="J224" s="1">
        <v>0.5</v>
      </c>
      <c r="K224" s="4">
        <v>4.0999999999999996</v>
      </c>
      <c r="L224" s="5">
        <v>1161</v>
      </c>
      <c r="M224" s="3">
        <f>(Table2[[#This Row],[actual_price]]*Table2[[#This Row],[rating_count]])</f>
        <v>927639</v>
      </c>
      <c r="N224" s="2" t="s">
        <v>427</v>
      </c>
    </row>
    <row r="225" spans="1:14" x14ac:dyDescent="0.25">
      <c r="A225" s="2" t="s">
        <v>428</v>
      </c>
      <c r="B225" s="2" t="s">
        <v>3069</v>
      </c>
      <c r="C225" s="2" t="s">
        <v>9</v>
      </c>
      <c r="D225" s="3">
        <v>249</v>
      </c>
      <c r="E225" s="3" t="str">
        <f>VLOOKUP(Table2[[#This Row],[discounted_price]],$D$1399:$E$1401,2,TRUE)</f>
        <v>&lt;200</v>
      </c>
      <c r="F225" s="3">
        <v>499</v>
      </c>
      <c r="G225" s="3">
        <f t="shared" si="6"/>
        <v>250</v>
      </c>
      <c r="H225" s="3">
        <f t="shared" si="7"/>
        <v>50.100200400801597</v>
      </c>
      <c r="I225" s="2" t="str">
        <f>IF(Table2[[#This Row],[discount_percentage]]&gt;=50%,"Yes","No")</f>
        <v>Yes</v>
      </c>
      <c r="J225" s="1">
        <v>0.5</v>
      </c>
      <c r="K225" s="4">
        <v>4.0999999999999996</v>
      </c>
      <c r="L225" s="5">
        <v>1508</v>
      </c>
      <c r="M225" s="3">
        <f>(Table2[[#This Row],[actual_price]]*Table2[[#This Row],[rating_count]])</f>
        <v>752492</v>
      </c>
      <c r="N225" s="2" t="s">
        <v>2828</v>
      </c>
    </row>
    <row r="226" spans="1:14" x14ac:dyDescent="0.25">
      <c r="A226" s="2" t="s">
        <v>429</v>
      </c>
      <c r="B226" s="2" t="s">
        <v>3070</v>
      </c>
      <c r="C226" s="2" t="s">
        <v>430</v>
      </c>
      <c r="D226" s="3">
        <v>1249</v>
      </c>
      <c r="E226" s="3" t="str">
        <f>VLOOKUP(Table2[[#This Row],[discounted_price]],$D$1399:$E$1401,2,TRUE)</f>
        <v>&gt;500</v>
      </c>
      <c r="F226" s="3">
        <v>2299</v>
      </c>
      <c r="G226" s="3">
        <f t="shared" si="6"/>
        <v>1050</v>
      </c>
      <c r="H226" s="3">
        <f t="shared" si="7"/>
        <v>45.672031317964333</v>
      </c>
      <c r="I226" s="2" t="str">
        <f>IF(Table2[[#This Row],[discount_percentage]]&gt;=50%,"Yes","No")</f>
        <v>No</v>
      </c>
      <c r="J226" s="1">
        <v>0.46</v>
      </c>
      <c r="K226" s="4">
        <v>4.3</v>
      </c>
      <c r="L226" s="5">
        <v>7636</v>
      </c>
      <c r="M226" s="3">
        <f>(Table2[[#This Row],[actual_price]]*Table2[[#This Row],[rating_count]])</f>
        <v>17555164</v>
      </c>
      <c r="N226" s="2" t="s">
        <v>431</v>
      </c>
    </row>
    <row r="227" spans="1:14" x14ac:dyDescent="0.25">
      <c r="A227" s="2" t="s">
        <v>432</v>
      </c>
      <c r="B227" s="2" t="s">
        <v>3071</v>
      </c>
      <c r="C227" s="2" t="s">
        <v>101</v>
      </c>
      <c r="D227" s="3">
        <v>213</v>
      </c>
      <c r="E227" s="3" t="str">
        <f>VLOOKUP(Table2[[#This Row],[discounted_price]],$D$1399:$E$1401,2,TRUE)</f>
        <v>&lt;200</v>
      </c>
      <c r="F227" s="3">
        <v>499</v>
      </c>
      <c r="G227" s="3">
        <f t="shared" si="6"/>
        <v>286</v>
      </c>
      <c r="H227" s="3">
        <f t="shared" si="7"/>
        <v>57.314629258517037</v>
      </c>
      <c r="I227" s="2" t="str">
        <f>IF(Table2[[#This Row],[discount_percentage]]&gt;=50%,"Yes","No")</f>
        <v>Yes</v>
      </c>
      <c r="J227" s="1">
        <v>0.56999999999999995</v>
      </c>
      <c r="K227" s="4">
        <v>3.7</v>
      </c>
      <c r="L227" s="5">
        <v>246</v>
      </c>
      <c r="M227" s="3">
        <f>(Table2[[#This Row],[actual_price]]*Table2[[#This Row],[rating_count]])</f>
        <v>122754</v>
      </c>
      <c r="N227" s="2" t="s">
        <v>433</v>
      </c>
    </row>
    <row r="228" spans="1:14" x14ac:dyDescent="0.25">
      <c r="A228" s="2" t="s">
        <v>434</v>
      </c>
      <c r="B228" s="2" t="s">
        <v>3072</v>
      </c>
      <c r="C228" s="2" t="s">
        <v>101</v>
      </c>
      <c r="D228" s="3">
        <v>209</v>
      </c>
      <c r="E228" s="3" t="str">
        <f>VLOOKUP(Table2[[#This Row],[discounted_price]],$D$1399:$E$1401,2,TRUE)</f>
        <v>&lt;200</v>
      </c>
      <c r="F228" s="3">
        <v>499</v>
      </c>
      <c r="G228" s="3">
        <f t="shared" si="6"/>
        <v>290</v>
      </c>
      <c r="H228" s="3">
        <f t="shared" si="7"/>
        <v>58.116232464929865</v>
      </c>
      <c r="I228" s="2" t="str">
        <f>IF(Table2[[#This Row],[discount_percentage]]&gt;=50%,"Yes","No")</f>
        <v>Yes</v>
      </c>
      <c r="J228" s="1">
        <v>0.57999999999999996</v>
      </c>
      <c r="K228" s="4">
        <v>4</v>
      </c>
      <c r="L228" s="5">
        <v>479</v>
      </c>
      <c r="M228" s="3">
        <f>(Table2[[#This Row],[actual_price]]*Table2[[#This Row],[rating_count]])</f>
        <v>239021</v>
      </c>
      <c r="N228" s="2" t="s">
        <v>435</v>
      </c>
    </row>
    <row r="229" spans="1:14" x14ac:dyDescent="0.25">
      <c r="A229" s="2" t="s">
        <v>436</v>
      </c>
      <c r="B229" s="2" t="s">
        <v>3073</v>
      </c>
      <c r="C229" s="2" t="s">
        <v>32</v>
      </c>
      <c r="D229" s="3">
        <v>598</v>
      </c>
      <c r="E229" s="3" t="str">
        <f>VLOOKUP(Table2[[#This Row],[discounted_price]],$D$1399:$E$1401,2,TRUE)</f>
        <v>&gt;500</v>
      </c>
      <c r="F229" s="3">
        <v>4999</v>
      </c>
      <c r="G229" s="3">
        <f t="shared" si="6"/>
        <v>4401</v>
      </c>
      <c r="H229" s="3">
        <f t="shared" si="7"/>
        <v>88.037607521504299</v>
      </c>
      <c r="I229" s="2" t="str">
        <f>IF(Table2[[#This Row],[discount_percentage]]&gt;=50%,"Yes","No")</f>
        <v>Yes</v>
      </c>
      <c r="J229" s="1">
        <v>0.88</v>
      </c>
      <c r="K229" s="4">
        <v>4.2</v>
      </c>
      <c r="L229" s="5">
        <v>910</v>
      </c>
      <c r="M229" s="3">
        <f>(Table2[[#This Row],[actual_price]]*Table2[[#This Row],[rating_count]])</f>
        <v>4549090</v>
      </c>
      <c r="N229" s="2" t="s">
        <v>437</v>
      </c>
    </row>
    <row r="230" spans="1:14" x14ac:dyDescent="0.25">
      <c r="A230" s="2" t="s">
        <v>438</v>
      </c>
      <c r="B230" s="2" t="s">
        <v>3074</v>
      </c>
      <c r="C230" s="2" t="s">
        <v>9</v>
      </c>
      <c r="D230" s="3">
        <v>799</v>
      </c>
      <c r="E230" s="3" t="str">
        <f>VLOOKUP(Table2[[#This Row],[discounted_price]],$D$1399:$E$1401,2,TRUE)</f>
        <v>&gt;500</v>
      </c>
      <c r="F230" s="3">
        <v>1749</v>
      </c>
      <c r="G230" s="3">
        <f t="shared" si="6"/>
        <v>950</v>
      </c>
      <c r="H230" s="3">
        <f t="shared" si="7"/>
        <v>54.316752429959983</v>
      </c>
      <c r="I230" s="2" t="str">
        <f>IF(Table2[[#This Row],[discount_percentage]]&gt;=50%,"Yes","No")</f>
        <v>Yes</v>
      </c>
      <c r="J230" s="1">
        <v>0.54</v>
      </c>
      <c r="K230" s="4">
        <v>4.0999999999999996</v>
      </c>
      <c r="L230" s="5">
        <v>5626</v>
      </c>
      <c r="M230" s="3">
        <f>(Table2[[#This Row],[actual_price]]*Table2[[#This Row],[rating_count]])</f>
        <v>9839874</v>
      </c>
      <c r="N230" s="2" t="s">
        <v>439</v>
      </c>
    </row>
    <row r="231" spans="1:14" x14ac:dyDescent="0.25">
      <c r="A231" s="2" t="s">
        <v>440</v>
      </c>
      <c r="B231" s="2" t="s">
        <v>3075</v>
      </c>
      <c r="C231" s="2" t="s">
        <v>9</v>
      </c>
      <c r="D231" s="3">
        <v>159</v>
      </c>
      <c r="E231" s="3" t="str">
        <f>VLOOKUP(Table2[[#This Row],[discounted_price]],$D$1399:$E$1401,2,TRUE)</f>
        <v>&lt;200</v>
      </c>
      <c r="F231" s="3">
        <v>595</v>
      </c>
      <c r="G231" s="3">
        <f t="shared" si="6"/>
        <v>436</v>
      </c>
      <c r="H231" s="3">
        <f t="shared" si="7"/>
        <v>73.277310924369743</v>
      </c>
      <c r="I231" s="2" t="str">
        <f>IF(Table2[[#This Row],[discount_percentage]]&gt;=50%,"Yes","No")</f>
        <v>Yes</v>
      </c>
      <c r="J231" s="1">
        <v>0.73</v>
      </c>
      <c r="K231" s="4">
        <v>4.3</v>
      </c>
      <c r="L231" s="5">
        <v>14184</v>
      </c>
      <c r="M231" s="3">
        <f>(Table2[[#This Row],[actual_price]]*Table2[[#This Row],[rating_count]])</f>
        <v>8439480</v>
      </c>
      <c r="N231" s="2" t="s">
        <v>441</v>
      </c>
    </row>
    <row r="232" spans="1:14" x14ac:dyDescent="0.25">
      <c r="A232" s="2" t="s">
        <v>442</v>
      </c>
      <c r="B232" s="2" t="s">
        <v>3076</v>
      </c>
      <c r="C232" s="2" t="s">
        <v>443</v>
      </c>
      <c r="D232" s="3">
        <v>499</v>
      </c>
      <c r="E232" s="3" t="str">
        <f>VLOOKUP(Table2[[#This Row],[discounted_price]],$D$1399:$E$1401,2,TRUE)</f>
        <v>&gt;500</v>
      </c>
      <c r="F232" s="3">
        <v>1100</v>
      </c>
      <c r="G232" s="3">
        <f t="shared" si="6"/>
        <v>601</v>
      </c>
      <c r="H232" s="3">
        <f t="shared" si="7"/>
        <v>54.63636363636364</v>
      </c>
      <c r="I232" s="2" t="str">
        <f>IF(Table2[[#This Row],[discount_percentage]]&gt;=50%,"Yes","No")</f>
        <v>Yes</v>
      </c>
      <c r="J232" s="1">
        <v>0.55000000000000004</v>
      </c>
      <c r="K232" s="4">
        <v>4.4000000000000004</v>
      </c>
      <c r="L232" s="5">
        <v>25177</v>
      </c>
      <c r="M232" s="3">
        <f>(Table2[[#This Row],[actual_price]]*Table2[[#This Row],[rating_count]])</f>
        <v>27694700</v>
      </c>
      <c r="N232" s="2" t="s">
        <v>444</v>
      </c>
    </row>
    <row r="233" spans="1:14" x14ac:dyDescent="0.25">
      <c r="A233" s="2" t="s">
        <v>445</v>
      </c>
      <c r="B233" s="2" t="s">
        <v>3077</v>
      </c>
      <c r="C233" s="2" t="s">
        <v>41</v>
      </c>
      <c r="D233" s="3">
        <v>31999</v>
      </c>
      <c r="E233" s="3" t="str">
        <f>VLOOKUP(Table2[[#This Row],[discounted_price]],$D$1399:$E$1401,2,TRUE)</f>
        <v>&gt;500</v>
      </c>
      <c r="F233" s="3">
        <v>49999</v>
      </c>
      <c r="G233" s="3">
        <f t="shared" si="6"/>
        <v>18000</v>
      </c>
      <c r="H233" s="3">
        <f t="shared" si="7"/>
        <v>36.000720014400287</v>
      </c>
      <c r="I233" s="2" t="str">
        <f>IF(Table2[[#This Row],[discount_percentage]]&gt;=50%,"Yes","No")</f>
        <v>No</v>
      </c>
      <c r="J233" s="1">
        <v>0.36</v>
      </c>
      <c r="K233" s="4">
        <v>4.3</v>
      </c>
      <c r="L233" s="5">
        <v>21252</v>
      </c>
      <c r="M233" s="3">
        <f>(Table2[[#This Row],[actual_price]]*Table2[[#This Row],[rating_count]])</f>
        <v>1062578748</v>
      </c>
      <c r="N233" s="2" t="s">
        <v>446</v>
      </c>
    </row>
    <row r="234" spans="1:14" x14ac:dyDescent="0.25">
      <c r="A234" s="2" t="s">
        <v>447</v>
      </c>
      <c r="B234" s="2" t="s">
        <v>3078</v>
      </c>
      <c r="C234" s="2" t="s">
        <v>41</v>
      </c>
      <c r="D234" s="3">
        <v>32990</v>
      </c>
      <c r="E234" s="3" t="str">
        <f>VLOOKUP(Table2[[#This Row],[discounted_price]],$D$1399:$E$1401,2,TRUE)</f>
        <v>&gt;500</v>
      </c>
      <c r="F234" s="3">
        <v>56790</v>
      </c>
      <c r="G234" s="3">
        <f t="shared" si="6"/>
        <v>23800</v>
      </c>
      <c r="H234" s="3">
        <f t="shared" si="7"/>
        <v>41.908786758232083</v>
      </c>
      <c r="I234" s="2" t="str">
        <f>IF(Table2[[#This Row],[discount_percentage]]&gt;=50%,"Yes","No")</f>
        <v>No</v>
      </c>
      <c r="J234" s="1">
        <v>0.42</v>
      </c>
      <c r="K234" s="4">
        <v>4.3</v>
      </c>
      <c r="L234" s="5">
        <v>567</v>
      </c>
      <c r="M234" s="3">
        <f>(Table2[[#This Row],[actual_price]]*Table2[[#This Row],[rating_count]])</f>
        <v>32199930</v>
      </c>
      <c r="N234" s="2" t="s">
        <v>448</v>
      </c>
    </row>
    <row r="235" spans="1:14" x14ac:dyDescent="0.25">
      <c r="A235" s="2" t="s">
        <v>449</v>
      </c>
      <c r="B235" s="2" t="s">
        <v>3079</v>
      </c>
      <c r="C235" s="2" t="s">
        <v>101</v>
      </c>
      <c r="D235" s="3">
        <v>299</v>
      </c>
      <c r="E235" s="3" t="str">
        <f>VLOOKUP(Table2[[#This Row],[discounted_price]],$D$1399:$E$1401,2,TRUE)</f>
        <v>&lt;200</v>
      </c>
      <c r="F235" s="3">
        <v>1199</v>
      </c>
      <c r="G235" s="3">
        <f t="shared" si="6"/>
        <v>900</v>
      </c>
      <c r="H235" s="3">
        <f t="shared" si="7"/>
        <v>75.062552126772303</v>
      </c>
      <c r="I235" s="2" t="str">
        <f>IF(Table2[[#This Row],[discount_percentage]]&gt;=50%,"Yes","No")</f>
        <v>Yes</v>
      </c>
      <c r="J235" s="1">
        <v>0.75</v>
      </c>
      <c r="K235" s="4">
        <v>3.5</v>
      </c>
      <c r="L235" s="5">
        <v>466</v>
      </c>
      <c r="M235" s="3">
        <f>(Table2[[#This Row],[actual_price]]*Table2[[#This Row],[rating_count]])</f>
        <v>558734</v>
      </c>
      <c r="N235" s="2" t="s">
        <v>450</v>
      </c>
    </row>
    <row r="236" spans="1:14" x14ac:dyDescent="0.25">
      <c r="A236" s="2" t="s">
        <v>451</v>
      </c>
      <c r="B236" s="2" t="s">
        <v>3080</v>
      </c>
      <c r="C236" s="2" t="s">
        <v>9</v>
      </c>
      <c r="D236" s="3">
        <v>128.31</v>
      </c>
      <c r="E236" s="3" t="str">
        <f>VLOOKUP(Table2[[#This Row],[discounted_price]],$D$1399:$E$1401,2,TRUE)</f>
        <v>&lt;200</v>
      </c>
      <c r="F236" s="3">
        <v>549</v>
      </c>
      <c r="G236" s="3">
        <f t="shared" si="6"/>
        <v>420.69</v>
      </c>
      <c r="H236" s="3">
        <f t="shared" si="7"/>
        <v>76.62841530054645</v>
      </c>
      <c r="I236" s="2" t="str">
        <f>IF(Table2[[#This Row],[discount_percentage]]&gt;=50%,"Yes","No")</f>
        <v>Yes</v>
      </c>
      <c r="J236" s="1">
        <v>0.77</v>
      </c>
      <c r="K236" s="4">
        <v>3.9</v>
      </c>
      <c r="L236" s="5">
        <v>61</v>
      </c>
      <c r="M236" s="3">
        <f>(Table2[[#This Row],[actual_price]]*Table2[[#This Row],[rating_count]])</f>
        <v>33489</v>
      </c>
      <c r="N236" s="2" t="s">
        <v>374</v>
      </c>
    </row>
    <row r="237" spans="1:14" x14ac:dyDescent="0.25">
      <c r="A237" s="2" t="s">
        <v>452</v>
      </c>
      <c r="B237" s="2" t="s">
        <v>3081</v>
      </c>
      <c r="C237" s="2" t="s">
        <v>9</v>
      </c>
      <c r="D237" s="3">
        <v>599</v>
      </c>
      <c r="E237" s="3" t="str">
        <f>VLOOKUP(Table2[[#This Row],[discounted_price]],$D$1399:$E$1401,2,TRUE)</f>
        <v>&gt;500</v>
      </c>
      <c r="F237" s="3">
        <v>849</v>
      </c>
      <c r="G237" s="3">
        <f t="shared" si="6"/>
        <v>250</v>
      </c>
      <c r="H237" s="3">
        <f t="shared" si="7"/>
        <v>29.446407538280329</v>
      </c>
      <c r="I237" s="2" t="str">
        <f>IF(Table2[[#This Row],[discount_percentage]]&gt;=50%,"Yes","No")</f>
        <v>No</v>
      </c>
      <c r="J237" s="1">
        <v>0.28999999999999998</v>
      </c>
      <c r="K237" s="4">
        <v>4.5</v>
      </c>
      <c r="L237" s="5">
        <v>474</v>
      </c>
      <c r="M237" s="3">
        <f>(Table2[[#This Row],[actual_price]]*Table2[[#This Row],[rating_count]])</f>
        <v>402426</v>
      </c>
      <c r="N237" s="2" t="s">
        <v>453</v>
      </c>
    </row>
    <row r="238" spans="1:14" x14ac:dyDescent="0.25">
      <c r="A238" s="2" t="s">
        <v>454</v>
      </c>
      <c r="B238" s="2" t="s">
        <v>3082</v>
      </c>
      <c r="C238" s="2" t="s">
        <v>101</v>
      </c>
      <c r="D238" s="3">
        <v>399</v>
      </c>
      <c r="E238" s="3" t="str">
        <f>VLOOKUP(Table2[[#This Row],[discounted_price]],$D$1399:$E$1401,2,TRUE)</f>
        <v>&gt;500</v>
      </c>
      <c r="F238" s="3">
        <v>899</v>
      </c>
      <c r="G238" s="3">
        <f t="shared" si="6"/>
        <v>500</v>
      </c>
      <c r="H238" s="3">
        <f t="shared" si="7"/>
        <v>55.617352614015573</v>
      </c>
      <c r="I238" s="2" t="str">
        <f>IF(Table2[[#This Row],[discount_percentage]]&gt;=50%,"Yes","No")</f>
        <v>Yes</v>
      </c>
      <c r="J238" s="1">
        <v>0.56000000000000005</v>
      </c>
      <c r="K238" s="4">
        <v>3.4</v>
      </c>
      <c r="L238" s="5">
        <v>431</v>
      </c>
      <c r="M238" s="3">
        <f>(Table2[[#This Row],[actual_price]]*Table2[[#This Row],[rating_count]])</f>
        <v>387469</v>
      </c>
      <c r="N238" s="2" t="s">
        <v>455</v>
      </c>
    </row>
    <row r="239" spans="1:14" x14ac:dyDescent="0.25">
      <c r="A239" s="2" t="s">
        <v>456</v>
      </c>
      <c r="B239" s="2" t="s">
        <v>3083</v>
      </c>
      <c r="C239" s="2" t="s">
        <v>9</v>
      </c>
      <c r="D239" s="3">
        <v>449</v>
      </c>
      <c r="E239" s="3" t="str">
        <f>VLOOKUP(Table2[[#This Row],[discounted_price]],$D$1399:$E$1401,2,TRUE)</f>
        <v>&gt;500</v>
      </c>
      <c r="F239" s="3">
        <v>1099</v>
      </c>
      <c r="G239" s="3">
        <f t="shared" si="6"/>
        <v>650</v>
      </c>
      <c r="H239" s="3">
        <f t="shared" si="7"/>
        <v>59.144676979071889</v>
      </c>
      <c r="I239" s="2" t="str">
        <f>IF(Table2[[#This Row],[discount_percentage]]&gt;=50%,"Yes","No")</f>
        <v>Yes</v>
      </c>
      <c r="J239" s="1">
        <v>0.59</v>
      </c>
      <c r="K239" s="4">
        <v>4</v>
      </c>
      <c r="L239" s="5">
        <v>242</v>
      </c>
      <c r="M239" s="3">
        <f>(Table2[[#This Row],[actual_price]]*Table2[[#This Row],[rating_count]])</f>
        <v>265958</v>
      </c>
      <c r="N239" s="2" t="s">
        <v>457</v>
      </c>
    </row>
    <row r="240" spans="1:14" x14ac:dyDescent="0.25">
      <c r="A240" s="2" t="s">
        <v>458</v>
      </c>
      <c r="B240" s="2" t="s">
        <v>3084</v>
      </c>
      <c r="C240" s="2" t="s">
        <v>9</v>
      </c>
      <c r="D240" s="3">
        <v>254</v>
      </c>
      <c r="E240" s="3" t="str">
        <f>VLOOKUP(Table2[[#This Row],[discounted_price]],$D$1399:$E$1401,2,TRUE)</f>
        <v>&lt;200</v>
      </c>
      <c r="F240" s="3">
        <v>799</v>
      </c>
      <c r="G240" s="3">
        <f t="shared" si="6"/>
        <v>545</v>
      </c>
      <c r="H240" s="3">
        <f t="shared" si="7"/>
        <v>68.210262828535676</v>
      </c>
      <c r="I240" s="2" t="str">
        <f>IF(Table2[[#This Row],[discount_percentage]]&gt;=50%,"Yes","No")</f>
        <v>Yes</v>
      </c>
      <c r="J240" s="1">
        <v>0.68</v>
      </c>
      <c r="K240" s="4">
        <v>4</v>
      </c>
      <c r="L240" s="5">
        <v>2905</v>
      </c>
      <c r="M240" s="3">
        <f>(Table2[[#This Row],[actual_price]]*Table2[[#This Row],[rating_count]])</f>
        <v>2321095</v>
      </c>
      <c r="N240" s="2" t="s">
        <v>459</v>
      </c>
    </row>
    <row r="241" spans="1:14" x14ac:dyDescent="0.25">
      <c r="A241" s="2" t="s">
        <v>460</v>
      </c>
      <c r="B241" s="2" t="s">
        <v>461</v>
      </c>
      <c r="C241" s="2" t="s">
        <v>462</v>
      </c>
      <c r="D241" s="3">
        <v>399</v>
      </c>
      <c r="E241" s="3" t="str">
        <f>VLOOKUP(Table2[[#This Row],[discounted_price]],$D$1399:$E$1401,2,TRUE)</f>
        <v>&gt;500</v>
      </c>
      <c r="F241" s="3">
        <v>795</v>
      </c>
      <c r="G241" s="3">
        <f t="shared" si="6"/>
        <v>396</v>
      </c>
      <c r="H241" s="3">
        <f t="shared" si="7"/>
        <v>49.811320754716981</v>
      </c>
      <c r="I241" s="2" t="str">
        <f>IF(Table2[[#This Row],[discount_percentage]]&gt;=50%,"Yes","No")</f>
        <v>Yes</v>
      </c>
      <c r="J241" s="1">
        <v>0.5</v>
      </c>
      <c r="K241" s="4">
        <v>4.4000000000000004</v>
      </c>
      <c r="L241" s="5">
        <v>12091</v>
      </c>
      <c r="M241" s="3">
        <f>(Table2[[#This Row],[actual_price]]*Table2[[#This Row],[rating_count]])</f>
        <v>9612345</v>
      </c>
      <c r="N241" s="2" t="s">
        <v>463</v>
      </c>
    </row>
    <row r="242" spans="1:14" x14ac:dyDescent="0.25">
      <c r="A242" s="2" t="s">
        <v>464</v>
      </c>
      <c r="B242" s="2" t="s">
        <v>3085</v>
      </c>
      <c r="C242" s="2" t="s">
        <v>9</v>
      </c>
      <c r="D242" s="3">
        <v>179</v>
      </c>
      <c r="E242" s="3" t="str">
        <f>VLOOKUP(Table2[[#This Row],[discounted_price]],$D$1399:$E$1401,2,TRUE)</f>
        <v>&lt;200</v>
      </c>
      <c r="F242" s="3">
        <v>399</v>
      </c>
      <c r="G242" s="3">
        <f t="shared" si="6"/>
        <v>220</v>
      </c>
      <c r="H242" s="3">
        <f t="shared" si="7"/>
        <v>55.13784461152882</v>
      </c>
      <c r="I242" s="2" t="str">
        <f>IF(Table2[[#This Row],[discount_percentage]]&gt;=50%,"Yes","No")</f>
        <v>Yes</v>
      </c>
      <c r="J242" s="1">
        <v>0.55000000000000004</v>
      </c>
      <c r="K242" s="4">
        <v>4</v>
      </c>
      <c r="L242" s="5">
        <v>1423</v>
      </c>
      <c r="M242" s="3">
        <f>(Table2[[#This Row],[actual_price]]*Table2[[#This Row],[rating_count]])</f>
        <v>567777</v>
      </c>
      <c r="N242" s="2" t="s">
        <v>2824</v>
      </c>
    </row>
    <row r="243" spans="1:14" x14ac:dyDescent="0.25">
      <c r="A243" s="2" t="s">
        <v>465</v>
      </c>
      <c r="B243" s="2" t="s">
        <v>466</v>
      </c>
      <c r="C243" s="2" t="s">
        <v>9</v>
      </c>
      <c r="D243" s="3">
        <v>339</v>
      </c>
      <c r="E243" s="3" t="str">
        <f>VLOOKUP(Table2[[#This Row],[discounted_price]],$D$1399:$E$1401,2,TRUE)</f>
        <v>&gt;500</v>
      </c>
      <c r="F243" s="3">
        <v>999</v>
      </c>
      <c r="G243" s="3">
        <f t="shared" si="6"/>
        <v>660</v>
      </c>
      <c r="H243" s="3">
        <f t="shared" si="7"/>
        <v>66.066066066066071</v>
      </c>
      <c r="I243" s="2" t="str">
        <f>IF(Table2[[#This Row],[discount_percentage]]&gt;=50%,"Yes","No")</f>
        <v>Yes</v>
      </c>
      <c r="J243" s="1">
        <v>0.66</v>
      </c>
      <c r="K243" s="4">
        <v>4.3</v>
      </c>
      <c r="L243" s="5">
        <v>6255</v>
      </c>
      <c r="M243" s="3">
        <f>(Table2[[#This Row],[actual_price]]*Table2[[#This Row],[rating_count]])</f>
        <v>6248745</v>
      </c>
      <c r="N243" s="2" t="s">
        <v>2825</v>
      </c>
    </row>
    <row r="244" spans="1:14" x14ac:dyDescent="0.25">
      <c r="A244" s="2" t="s">
        <v>467</v>
      </c>
      <c r="B244" s="2" t="s">
        <v>3086</v>
      </c>
      <c r="C244" s="2" t="s">
        <v>140</v>
      </c>
      <c r="D244" s="3">
        <v>399</v>
      </c>
      <c r="E244" s="3" t="str">
        <f>VLOOKUP(Table2[[#This Row],[discounted_price]],$D$1399:$E$1401,2,TRUE)</f>
        <v>&gt;500</v>
      </c>
      <c r="F244" s="3">
        <v>999</v>
      </c>
      <c r="G244" s="3">
        <f t="shared" si="6"/>
        <v>600</v>
      </c>
      <c r="H244" s="3">
        <f t="shared" si="7"/>
        <v>60.06006006006006</v>
      </c>
      <c r="I244" s="2" t="str">
        <f>IF(Table2[[#This Row],[discount_percentage]]&gt;=50%,"Yes","No")</f>
        <v>Yes</v>
      </c>
      <c r="J244" s="1">
        <v>0.6</v>
      </c>
      <c r="K244" s="4">
        <v>4</v>
      </c>
      <c r="L244" s="5">
        <v>1236</v>
      </c>
      <c r="M244" s="3">
        <f>(Table2[[#This Row],[actual_price]]*Table2[[#This Row],[rating_count]])</f>
        <v>1234764</v>
      </c>
      <c r="N244" s="2" t="s">
        <v>468</v>
      </c>
    </row>
    <row r="245" spans="1:14" x14ac:dyDescent="0.25">
      <c r="A245" s="2" t="s">
        <v>469</v>
      </c>
      <c r="B245" s="2" t="s">
        <v>3087</v>
      </c>
      <c r="C245" s="2" t="s">
        <v>101</v>
      </c>
      <c r="D245" s="3">
        <v>199</v>
      </c>
      <c r="E245" s="3" t="str">
        <f>VLOOKUP(Table2[[#This Row],[discounted_price]],$D$1399:$E$1401,2,TRUE)</f>
        <v>&lt;200</v>
      </c>
      <c r="F245" s="3">
        <v>399</v>
      </c>
      <c r="G245" s="3">
        <f t="shared" si="6"/>
        <v>200</v>
      </c>
      <c r="H245" s="3">
        <f t="shared" si="7"/>
        <v>50.125313283208015</v>
      </c>
      <c r="I245" s="2" t="str">
        <f>IF(Table2[[#This Row],[discount_percentage]]&gt;=50%,"Yes","No")</f>
        <v>Yes</v>
      </c>
      <c r="J245" s="1">
        <v>0.5</v>
      </c>
      <c r="K245" s="4">
        <v>4.2</v>
      </c>
      <c r="L245" s="5">
        <v>1335</v>
      </c>
      <c r="M245" s="3">
        <f>(Table2[[#This Row],[actual_price]]*Table2[[#This Row],[rating_count]])</f>
        <v>532665</v>
      </c>
      <c r="N245" s="2" t="s">
        <v>470</v>
      </c>
    </row>
    <row r="246" spans="1:14" x14ac:dyDescent="0.25">
      <c r="A246" s="2" t="s">
        <v>471</v>
      </c>
      <c r="B246" s="2" t="s">
        <v>3088</v>
      </c>
      <c r="C246" s="2" t="s">
        <v>101</v>
      </c>
      <c r="D246" s="3">
        <v>349</v>
      </c>
      <c r="E246" s="3" t="str">
        <f>VLOOKUP(Table2[[#This Row],[discounted_price]],$D$1399:$E$1401,2,TRUE)</f>
        <v>&gt;500</v>
      </c>
      <c r="F246" s="3">
        <v>1999</v>
      </c>
      <c r="G246" s="3">
        <f t="shared" si="6"/>
        <v>1650</v>
      </c>
      <c r="H246" s="3">
        <f t="shared" si="7"/>
        <v>82.541270635317659</v>
      </c>
      <c r="I246" s="2" t="str">
        <f>IF(Table2[[#This Row],[discount_percentage]]&gt;=50%,"Yes","No")</f>
        <v>Yes</v>
      </c>
      <c r="J246" s="1">
        <v>0.83</v>
      </c>
      <c r="K246" s="4">
        <v>3.8</v>
      </c>
      <c r="L246" s="5">
        <v>197</v>
      </c>
      <c r="M246" s="3">
        <f>(Table2[[#This Row],[actual_price]]*Table2[[#This Row],[rating_count]])</f>
        <v>393803</v>
      </c>
      <c r="N246" s="2" t="s">
        <v>472</v>
      </c>
    </row>
    <row r="247" spans="1:14" x14ac:dyDescent="0.25">
      <c r="A247" s="2" t="s">
        <v>473</v>
      </c>
      <c r="B247" s="2" t="s">
        <v>3089</v>
      </c>
      <c r="C247" s="2" t="s">
        <v>9</v>
      </c>
      <c r="D247" s="3">
        <v>299</v>
      </c>
      <c r="E247" s="3" t="str">
        <f>VLOOKUP(Table2[[#This Row],[discounted_price]],$D$1399:$E$1401,2,TRUE)</f>
        <v>&lt;200</v>
      </c>
      <c r="F247" s="3">
        <v>798</v>
      </c>
      <c r="G247" s="3">
        <f t="shared" si="6"/>
        <v>499</v>
      </c>
      <c r="H247" s="3">
        <f t="shared" si="7"/>
        <v>62.531328320802004</v>
      </c>
      <c r="I247" s="2" t="str">
        <f>IF(Table2[[#This Row],[discount_percentage]]&gt;=50%,"Yes","No")</f>
        <v>Yes</v>
      </c>
      <c r="J247" s="1">
        <v>0.63</v>
      </c>
      <c r="K247" s="4">
        <v>4.4000000000000004</v>
      </c>
      <c r="L247" s="5">
        <v>28791</v>
      </c>
      <c r="M247" s="3">
        <f>(Table2[[#This Row],[actual_price]]*Table2[[#This Row],[rating_count]])</f>
        <v>22975218</v>
      </c>
      <c r="N247" s="2" t="s">
        <v>172</v>
      </c>
    </row>
    <row r="248" spans="1:14" x14ac:dyDescent="0.25">
      <c r="A248" s="2" t="s">
        <v>474</v>
      </c>
      <c r="B248" s="2" t="s">
        <v>3090</v>
      </c>
      <c r="C248" s="2" t="s">
        <v>9</v>
      </c>
      <c r="D248" s="3">
        <v>89</v>
      </c>
      <c r="E248" s="3" t="str">
        <f>VLOOKUP(Table2[[#This Row],[discounted_price]],$D$1399:$E$1401,2,TRUE)</f>
        <v>&lt;200</v>
      </c>
      <c r="F248" s="3">
        <v>800</v>
      </c>
      <c r="G248" s="3">
        <f t="shared" si="6"/>
        <v>711</v>
      </c>
      <c r="H248" s="3">
        <f t="shared" si="7"/>
        <v>88.875</v>
      </c>
      <c r="I248" s="2" t="str">
        <f>IF(Table2[[#This Row],[discount_percentage]]&gt;=50%,"Yes","No")</f>
        <v>Yes</v>
      </c>
      <c r="J248" s="1">
        <v>0.89</v>
      </c>
      <c r="K248" s="4">
        <v>3.9</v>
      </c>
      <c r="L248" s="5">
        <v>1075</v>
      </c>
      <c r="M248" s="3">
        <f>(Table2[[#This Row],[actual_price]]*Table2[[#This Row],[rating_count]])</f>
        <v>860000</v>
      </c>
      <c r="N248" s="2" t="s">
        <v>75</v>
      </c>
    </row>
    <row r="249" spans="1:14" x14ac:dyDescent="0.25">
      <c r="A249" s="2" t="s">
        <v>475</v>
      </c>
      <c r="B249" s="2" t="s">
        <v>3091</v>
      </c>
      <c r="C249" s="2" t="s">
        <v>9</v>
      </c>
      <c r="D249" s="3">
        <v>549</v>
      </c>
      <c r="E249" s="3" t="str">
        <f>VLOOKUP(Table2[[#This Row],[discounted_price]],$D$1399:$E$1401,2,TRUE)</f>
        <v>&gt;500</v>
      </c>
      <c r="F249" s="3">
        <v>995</v>
      </c>
      <c r="G249" s="3">
        <f t="shared" si="6"/>
        <v>446</v>
      </c>
      <c r="H249" s="3">
        <f t="shared" si="7"/>
        <v>44.824120603015075</v>
      </c>
      <c r="I249" s="2" t="str">
        <f>IF(Table2[[#This Row],[discount_percentage]]&gt;=50%,"Yes","No")</f>
        <v>No</v>
      </c>
      <c r="J249" s="1">
        <v>0.45</v>
      </c>
      <c r="K249" s="4">
        <v>4.2</v>
      </c>
      <c r="L249" s="5">
        <v>29746</v>
      </c>
      <c r="M249" s="3">
        <f>(Table2[[#This Row],[actual_price]]*Table2[[#This Row],[rating_count]])</f>
        <v>29597270</v>
      </c>
      <c r="N249" s="2" t="s">
        <v>131</v>
      </c>
    </row>
    <row r="250" spans="1:14" x14ac:dyDescent="0.25">
      <c r="A250" s="2" t="s">
        <v>476</v>
      </c>
      <c r="B250" s="2" t="s">
        <v>3092</v>
      </c>
      <c r="C250" s="2" t="s">
        <v>9</v>
      </c>
      <c r="D250" s="3">
        <v>129</v>
      </c>
      <c r="E250" s="3" t="str">
        <f>VLOOKUP(Table2[[#This Row],[discounted_price]],$D$1399:$E$1401,2,TRUE)</f>
        <v>&lt;200</v>
      </c>
      <c r="F250" s="3">
        <v>1000</v>
      </c>
      <c r="G250" s="3">
        <f t="shared" si="6"/>
        <v>871</v>
      </c>
      <c r="H250" s="3">
        <f t="shared" si="7"/>
        <v>87.1</v>
      </c>
      <c r="I250" s="2" t="str">
        <f>IF(Table2[[#This Row],[discount_percentage]]&gt;=50%,"Yes","No")</f>
        <v>Yes</v>
      </c>
      <c r="J250" s="1">
        <v>0.87</v>
      </c>
      <c r="K250" s="4">
        <v>3.9</v>
      </c>
      <c r="L250" s="5">
        <v>295</v>
      </c>
      <c r="M250" s="3">
        <f>(Table2[[#This Row],[actual_price]]*Table2[[#This Row],[rating_count]])</f>
        <v>295000</v>
      </c>
      <c r="N250" s="2" t="s">
        <v>477</v>
      </c>
    </row>
    <row r="251" spans="1:14" x14ac:dyDescent="0.25">
      <c r="A251" s="2" t="s">
        <v>478</v>
      </c>
      <c r="B251" s="2" t="s">
        <v>3093</v>
      </c>
      <c r="C251" s="2" t="s">
        <v>41</v>
      </c>
      <c r="D251" s="3">
        <v>77990</v>
      </c>
      <c r="E251" s="3" t="str">
        <f>VLOOKUP(Table2[[#This Row],[discounted_price]],$D$1399:$E$1401,2,TRUE)</f>
        <v>&gt;500</v>
      </c>
      <c r="F251" s="3" t="s">
        <v>2829</v>
      </c>
      <c r="G251" s="3" t="e">
        <f t="shared" si="6"/>
        <v>#VALUE!</v>
      </c>
      <c r="H251" s="3" t="e">
        <f t="shared" si="7"/>
        <v>#VALUE!</v>
      </c>
      <c r="I251" s="2" t="str">
        <f>IF(Table2[[#This Row],[discount_percentage]]&gt;=50%,"Yes","No")</f>
        <v>No</v>
      </c>
      <c r="J251" s="1">
        <v>0.44</v>
      </c>
      <c r="K251" s="4">
        <v>4.7</v>
      </c>
      <c r="L251" s="5">
        <v>5935</v>
      </c>
      <c r="M251" s="3" t="e">
        <f>(Table2[[#This Row],[actual_price]]*Table2[[#This Row],[rating_count]])</f>
        <v>#VALUE!</v>
      </c>
      <c r="N251" s="2" t="s">
        <v>479</v>
      </c>
    </row>
    <row r="252" spans="1:14" x14ac:dyDescent="0.25">
      <c r="A252" s="2" t="s">
        <v>480</v>
      </c>
      <c r="B252" s="2" t="s">
        <v>3094</v>
      </c>
      <c r="C252" s="2" t="s">
        <v>101</v>
      </c>
      <c r="D252" s="3">
        <v>349</v>
      </c>
      <c r="E252" s="3" t="str">
        <f>VLOOKUP(Table2[[#This Row],[discounted_price]],$D$1399:$E$1401,2,TRUE)</f>
        <v>&gt;500</v>
      </c>
      <c r="F252" s="3">
        <v>799</v>
      </c>
      <c r="G252" s="3">
        <f t="shared" si="6"/>
        <v>450</v>
      </c>
      <c r="H252" s="3">
        <f t="shared" si="7"/>
        <v>56.32040050062578</v>
      </c>
      <c r="I252" s="2" t="str">
        <f>IF(Table2[[#This Row],[discount_percentage]]&gt;=50%,"Yes","No")</f>
        <v>Yes</v>
      </c>
      <c r="J252" s="1">
        <v>0.56000000000000005</v>
      </c>
      <c r="K252" s="4">
        <v>3.6</v>
      </c>
      <c r="L252" s="5">
        <v>323</v>
      </c>
      <c r="M252" s="3">
        <f>(Table2[[#This Row],[actual_price]]*Table2[[#This Row],[rating_count]])</f>
        <v>258077</v>
      </c>
      <c r="N252" s="2" t="s">
        <v>481</v>
      </c>
    </row>
    <row r="253" spans="1:14" x14ac:dyDescent="0.25">
      <c r="A253" s="2" t="s">
        <v>482</v>
      </c>
      <c r="B253" s="2" t="s">
        <v>3095</v>
      </c>
      <c r="C253" s="2" t="s">
        <v>101</v>
      </c>
      <c r="D253" s="3">
        <v>499</v>
      </c>
      <c r="E253" s="3" t="str">
        <f>VLOOKUP(Table2[[#This Row],[discounted_price]],$D$1399:$E$1401,2,TRUE)</f>
        <v>&gt;500</v>
      </c>
      <c r="F253" s="3">
        <v>899</v>
      </c>
      <c r="G253" s="3">
        <f t="shared" si="6"/>
        <v>400</v>
      </c>
      <c r="H253" s="3">
        <f t="shared" si="7"/>
        <v>44.493882091212456</v>
      </c>
      <c r="I253" s="2" t="str">
        <f>IF(Table2[[#This Row],[discount_percentage]]&gt;=50%,"Yes","No")</f>
        <v>No</v>
      </c>
      <c r="J253" s="1">
        <v>0.44</v>
      </c>
      <c r="K253" s="4">
        <v>3.7</v>
      </c>
      <c r="L253" s="5">
        <v>185</v>
      </c>
      <c r="M253" s="3">
        <f>(Table2[[#This Row],[actual_price]]*Table2[[#This Row],[rating_count]])</f>
        <v>166315</v>
      </c>
      <c r="N253" s="2" t="s">
        <v>483</v>
      </c>
    </row>
    <row r="254" spans="1:14" x14ac:dyDescent="0.25">
      <c r="A254" s="2" t="s">
        <v>484</v>
      </c>
      <c r="B254" s="2" t="s">
        <v>3096</v>
      </c>
      <c r="C254" s="2" t="s">
        <v>9</v>
      </c>
      <c r="D254" s="3">
        <v>299</v>
      </c>
      <c r="E254" s="3" t="str">
        <f>VLOOKUP(Table2[[#This Row],[discounted_price]],$D$1399:$E$1401,2,TRUE)</f>
        <v>&lt;200</v>
      </c>
      <c r="F254" s="3">
        <v>799</v>
      </c>
      <c r="G254" s="3">
        <f t="shared" si="6"/>
        <v>500</v>
      </c>
      <c r="H254" s="3">
        <f t="shared" si="7"/>
        <v>62.578222778473091</v>
      </c>
      <c r="I254" s="2" t="str">
        <f>IF(Table2[[#This Row],[discount_percentage]]&gt;=50%,"Yes","No")</f>
        <v>Yes</v>
      </c>
      <c r="J254" s="1">
        <v>0.63</v>
      </c>
      <c r="K254" s="4">
        <v>4.2</v>
      </c>
      <c r="L254" s="5">
        <v>2117</v>
      </c>
      <c r="M254" s="3">
        <f>(Table2[[#This Row],[actual_price]]*Table2[[#This Row],[rating_count]])</f>
        <v>1691483</v>
      </c>
      <c r="N254" s="2" t="s">
        <v>485</v>
      </c>
    </row>
    <row r="255" spans="1:14" x14ac:dyDescent="0.25">
      <c r="A255" s="2" t="s">
        <v>486</v>
      </c>
      <c r="B255" s="2" t="s">
        <v>3097</v>
      </c>
      <c r="C255" s="2" t="s">
        <v>9</v>
      </c>
      <c r="D255" s="3">
        <v>182</v>
      </c>
      <c r="E255" s="3" t="str">
        <f>VLOOKUP(Table2[[#This Row],[discounted_price]],$D$1399:$E$1401,2,TRUE)</f>
        <v>&lt;200</v>
      </c>
      <c r="F255" s="3">
        <v>599</v>
      </c>
      <c r="G255" s="3">
        <f t="shared" si="6"/>
        <v>417</v>
      </c>
      <c r="H255" s="3">
        <f t="shared" si="7"/>
        <v>69.616026711185313</v>
      </c>
      <c r="I255" s="2" t="str">
        <f>IF(Table2[[#This Row],[discount_percentage]]&gt;=50%,"Yes","No")</f>
        <v>Yes</v>
      </c>
      <c r="J255" s="1">
        <v>0.7</v>
      </c>
      <c r="K255" s="4">
        <v>4</v>
      </c>
      <c r="L255" s="5">
        <v>9378</v>
      </c>
      <c r="M255" s="3">
        <f>(Table2[[#This Row],[actual_price]]*Table2[[#This Row],[rating_count]])</f>
        <v>5617422</v>
      </c>
      <c r="N255" s="2" t="s">
        <v>344</v>
      </c>
    </row>
    <row r="256" spans="1:14" x14ac:dyDescent="0.25">
      <c r="A256" s="2" t="s">
        <v>487</v>
      </c>
      <c r="B256" s="2" t="s">
        <v>3098</v>
      </c>
      <c r="C256" s="2" t="s">
        <v>140</v>
      </c>
      <c r="D256" s="3">
        <v>96</v>
      </c>
      <c r="E256" s="3" t="str">
        <f>VLOOKUP(Table2[[#This Row],[discounted_price]],$D$1399:$E$1401,2,TRUE)</f>
        <v>&lt;200</v>
      </c>
      <c r="F256" s="3">
        <v>399</v>
      </c>
      <c r="G256" s="3">
        <f t="shared" si="6"/>
        <v>303</v>
      </c>
      <c r="H256" s="3">
        <f t="shared" si="7"/>
        <v>75.939849624060145</v>
      </c>
      <c r="I256" s="2" t="str">
        <f>IF(Table2[[#This Row],[discount_percentage]]&gt;=50%,"Yes","No")</f>
        <v>Yes</v>
      </c>
      <c r="J256" s="1">
        <v>0.76</v>
      </c>
      <c r="K256" s="4">
        <v>3.6</v>
      </c>
      <c r="L256" s="5">
        <v>1796</v>
      </c>
      <c r="M256" s="3">
        <f>(Table2[[#This Row],[actual_price]]*Table2[[#This Row],[rating_count]])</f>
        <v>716604</v>
      </c>
      <c r="N256" s="2" t="s">
        <v>488</v>
      </c>
    </row>
    <row r="257" spans="1:14" x14ac:dyDescent="0.25">
      <c r="A257" s="2" t="s">
        <v>489</v>
      </c>
      <c r="B257" s="2" t="s">
        <v>3099</v>
      </c>
      <c r="C257" s="2" t="s">
        <v>41</v>
      </c>
      <c r="D257" s="3">
        <v>54990</v>
      </c>
      <c r="E257" s="3" t="str">
        <f>VLOOKUP(Table2[[#This Row],[discounted_price]],$D$1399:$E$1401,2,TRUE)</f>
        <v>&gt;500</v>
      </c>
      <c r="F257" s="3">
        <v>85000</v>
      </c>
      <c r="G257" s="3">
        <f t="shared" si="6"/>
        <v>30010</v>
      </c>
      <c r="H257" s="3">
        <f t="shared" si="7"/>
        <v>35.305882352941175</v>
      </c>
      <c r="I257" s="2" t="str">
        <f>IF(Table2[[#This Row],[discount_percentage]]&gt;=50%,"Yes","No")</f>
        <v>No</v>
      </c>
      <c r="J257" s="1">
        <v>0.35</v>
      </c>
      <c r="K257" s="4">
        <v>4.3</v>
      </c>
      <c r="L257" s="5">
        <v>3587</v>
      </c>
      <c r="M257" s="3">
        <f>(Table2[[#This Row],[actual_price]]*Table2[[#This Row],[rating_count]])</f>
        <v>304895000</v>
      </c>
      <c r="N257" s="2" t="s">
        <v>220</v>
      </c>
    </row>
    <row r="258" spans="1:14" x14ac:dyDescent="0.25">
      <c r="A258" s="2" t="s">
        <v>490</v>
      </c>
      <c r="B258" s="2" t="s">
        <v>3100</v>
      </c>
      <c r="C258" s="2" t="s">
        <v>259</v>
      </c>
      <c r="D258" s="3">
        <v>439</v>
      </c>
      <c r="E258" s="3" t="str">
        <f>VLOOKUP(Table2[[#This Row],[discounted_price]],$D$1399:$E$1401,2,TRUE)</f>
        <v>&gt;500</v>
      </c>
      <c r="F258" s="3">
        <v>758</v>
      </c>
      <c r="G258" s="3">
        <f t="shared" ref="G258:G321" si="8">F258-D258</f>
        <v>319</v>
      </c>
      <c r="H258" s="3">
        <f t="shared" si="7"/>
        <v>42.084432717678098</v>
      </c>
      <c r="I258" s="2" t="str">
        <f>IF(Table2[[#This Row],[discount_percentage]]&gt;=50%,"Yes","No")</f>
        <v>No</v>
      </c>
      <c r="J258" s="1">
        <v>0.42</v>
      </c>
      <c r="K258" s="4">
        <v>4.2</v>
      </c>
      <c r="L258" s="5">
        <v>4296</v>
      </c>
      <c r="M258" s="3">
        <f>(Table2[[#This Row],[actual_price]]*Table2[[#This Row],[rating_count]])</f>
        <v>3256368</v>
      </c>
      <c r="N258" s="2" t="s">
        <v>491</v>
      </c>
    </row>
    <row r="259" spans="1:14" x14ac:dyDescent="0.25">
      <c r="A259" s="2" t="s">
        <v>492</v>
      </c>
      <c r="B259" s="2" t="s">
        <v>3101</v>
      </c>
      <c r="C259" s="2" t="s">
        <v>9</v>
      </c>
      <c r="D259" s="3">
        <v>299</v>
      </c>
      <c r="E259" s="3" t="str">
        <f>VLOOKUP(Table2[[#This Row],[discounted_price]],$D$1399:$E$1401,2,TRUE)</f>
        <v>&lt;200</v>
      </c>
      <c r="F259" s="3">
        <v>999</v>
      </c>
      <c r="G259" s="3">
        <f t="shared" si="8"/>
        <v>700</v>
      </c>
      <c r="H259" s="3">
        <f t="shared" ref="H259:H322" si="9">G259/F259*100</f>
        <v>70.070070070070074</v>
      </c>
      <c r="I259" s="2" t="str">
        <f>IF(Table2[[#This Row],[discount_percentage]]&gt;=50%,"Yes","No")</f>
        <v>Yes</v>
      </c>
      <c r="J259" s="1">
        <v>0.7</v>
      </c>
      <c r="K259" s="4">
        <v>4.3</v>
      </c>
      <c r="L259" s="5">
        <v>2651</v>
      </c>
      <c r="M259" s="3">
        <f>(Table2[[#This Row],[actual_price]]*Table2[[#This Row],[rating_count]])</f>
        <v>2648349</v>
      </c>
      <c r="N259" s="2" t="s">
        <v>338</v>
      </c>
    </row>
    <row r="260" spans="1:14" x14ac:dyDescent="0.25">
      <c r="A260" s="2" t="s">
        <v>493</v>
      </c>
      <c r="B260" s="2" t="s">
        <v>3102</v>
      </c>
      <c r="C260" s="2" t="s">
        <v>9</v>
      </c>
      <c r="D260" s="3">
        <v>299</v>
      </c>
      <c r="E260" s="3" t="str">
        <f>VLOOKUP(Table2[[#This Row],[discounted_price]],$D$1399:$E$1401,2,TRUE)</f>
        <v>&lt;200</v>
      </c>
      <c r="F260" s="3">
        <v>799</v>
      </c>
      <c r="G260" s="3">
        <f t="shared" si="8"/>
        <v>500</v>
      </c>
      <c r="H260" s="3">
        <f t="shared" si="9"/>
        <v>62.578222778473091</v>
      </c>
      <c r="I260" s="2" t="str">
        <f>IF(Table2[[#This Row],[discount_percentage]]&gt;=50%,"Yes","No")</f>
        <v>Yes</v>
      </c>
      <c r="J260" s="1">
        <v>0.63</v>
      </c>
      <c r="K260" s="4">
        <v>4.2</v>
      </c>
      <c r="L260" s="5">
        <v>94363</v>
      </c>
      <c r="M260" s="3">
        <f>(Table2[[#This Row],[actual_price]]*Table2[[#This Row],[rating_count]])</f>
        <v>75396037</v>
      </c>
      <c r="N260" s="2" t="s">
        <v>16</v>
      </c>
    </row>
    <row r="261" spans="1:14" x14ac:dyDescent="0.25">
      <c r="A261" s="2" t="s">
        <v>494</v>
      </c>
      <c r="B261" s="2" t="s">
        <v>3103</v>
      </c>
      <c r="C261" s="2" t="s">
        <v>9</v>
      </c>
      <c r="D261" s="3">
        <v>789</v>
      </c>
      <c r="E261" s="3" t="str">
        <f>VLOOKUP(Table2[[#This Row],[discounted_price]],$D$1399:$E$1401,2,TRUE)</f>
        <v>&gt;500</v>
      </c>
      <c r="F261" s="3">
        <v>1999</v>
      </c>
      <c r="G261" s="3">
        <f t="shared" si="8"/>
        <v>1210</v>
      </c>
      <c r="H261" s="3">
        <f t="shared" si="9"/>
        <v>60.530265132566285</v>
      </c>
      <c r="I261" s="2" t="str">
        <f>IF(Table2[[#This Row],[discount_percentage]]&gt;=50%,"Yes","No")</f>
        <v>Yes</v>
      </c>
      <c r="J261" s="1">
        <v>0.61</v>
      </c>
      <c r="K261" s="4">
        <v>4.2</v>
      </c>
      <c r="L261" s="5">
        <v>34540</v>
      </c>
      <c r="M261" s="3">
        <f>(Table2[[#This Row],[actual_price]]*Table2[[#This Row],[rating_count]])</f>
        <v>69045460</v>
      </c>
      <c r="N261" s="2" t="s">
        <v>495</v>
      </c>
    </row>
    <row r="262" spans="1:14" x14ac:dyDescent="0.25">
      <c r="A262" s="2" t="s">
        <v>496</v>
      </c>
      <c r="B262" s="2" t="s">
        <v>3104</v>
      </c>
      <c r="C262" s="2" t="s">
        <v>32</v>
      </c>
      <c r="D262" s="3">
        <v>299</v>
      </c>
      <c r="E262" s="3" t="str">
        <f>VLOOKUP(Table2[[#This Row],[discounted_price]],$D$1399:$E$1401,2,TRUE)</f>
        <v>&lt;200</v>
      </c>
      <c r="F262" s="3">
        <v>700</v>
      </c>
      <c r="G262" s="3">
        <f t="shared" si="8"/>
        <v>401</v>
      </c>
      <c r="H262" s="3">
        <f t="shared" si="9"/>
        <v>57.285714285714285</v>
      </c>
      <c r="I262" s="2" t="str">
        <f>IF(Table2[[#This Row],[discount_percentage]]&gt;=50%,"Yes","No")</f>
        <v>Yes</v>
      </c>
      <c r="J262" s="1">
        <v>0.56999999999999995</v>
      </c>
      <c r="K262" s="4">
        <v>4.4000000000000004</v>
      </c>
      <c r="L262" s="5">
        <v>8714</v>
      </c>
      <c r="M262" s="3">
        <f>(Table2[[#This Row],[actual_price]]*Table2[[#This Row],[rating_count]])</f>
        <v>6099800</v>
      </c>
      <c r="N262" s="2" t="s">
        <v>497</v>
      </c>
    </row>
    <row r="263" spans="1:14" x14ac:dyDescent="0.25">
      <c r="A263" s="2" t="s">
        <v>498</v>
      </c>
      <c r="B263" s="2" t="s">
        <v>499</v>
      </c>
      <c r="C263" s="2" t="s">
        <v>9</v>
      </c>
      <c r="D263" s="3">
        <v>325</v>
      </c>
      <c r="E263" s="3" t="str">
        <f>VLOOKUP(Table2[[#This Row],[discounted_price]],$D$1399:$E$1401,2,TRUE)</f>
        <v>&lt;200</v>
      </c>
      <c r="F263" s="3">
        <v>1099</v>
      </c>
      <c r="G263" s="3">
        <f t="shared" si="8"/>
        <v>774</v>
      </c>
      <c r="H263" s="3">
        <f t="shared" si="9"/>
        <v>70.427661510464063</v>
      </c>
      <c r="I263" s="2" t="str">
        <f>IF(Table2[[#This Row],[discount_percentage]]&gt;=50%,"Yes","No")</f>
        <v>Yes</v>
      </c>
      <c r="J263" s="1">
        <v>0.7</v>
      </c>
      <c r="K263" s="4">
        <v>4.2</v>
      </c>
      <c r="L263" s="5">
        <v>10576</v>
      </c>
      <c r="M263" s="3">
        <f>(Table2[[#This Row],[actual_price]]*Table2[[#This Row],[rating_count]])</f>
        <v>11623024</v>
      </c>
      <c r="N263" s="2" t="s">
        <v>175</v>
      </c>
    </row>
    <row r="264" spans="1:14" x14ac:dyDescent="0.25">
      <c r="A264" s="2" t="s">
        <v>500</v>
      </c>
      <c r="B264" s="2" t="s">
        <v>3105</v>
      </c>
      <c r="C264" s="2" t="s">
        <v>9</v>
      </c>
      <c r="D264" s="3">
        <v>1299</v>
      </c>
      <c r="E264" s="3" t="str">
        <f>VLOOKUP(Table2[[#This Row],[discounted_price]],$D$1399:$E$1401,2,TRUE)</f>
        <v>&gt;500</v>
      </c>
      <c r="F264" s="3">
        <v>1999</v>
      </c>
      <c r="G264" s="3">
        <f t="shared" si="8"/>
        <v>700</v>
      </c>
      <c r="H264" s="3">
        <f t="shared" si="9"/>
        <v>35.017508754377189</v>
      </c>
      <c r="I264" s="2" t="str">
        <f>IF(Table2[[#This Row],[discount_percentage]]&gt;=50%,"Yes","No")</f>
        <v>No</v>
      </c>
      <c r="J264" s="1">
        <v>0.35</v>
      </c>
      <c r="K264" s="4">
        <v>4.4000000000000004</v>
      </c>
      <c r="L264" s="5">
        <v>7318</v>
      </c>
      <c r="M264" s="3">
        <f>(Table2[[#This Row],[actual_price]]*Table2[[#This Row],[rating_count]])</f>
        <v>14628682</v>
      </c>
      <c r="N264" s="2" t="s">
        <v>379</v>
      </c>
    </row>
    <row r="265" spans="1:14" x14ac:dyDescent="0.25">
      <c r="A265" s="2" t="s">
        <v>501</v>
      </c>
      <c r="B265" s="2" t="s">
        <v>3106</v>
      </c>
      <c r="C265" s="2" t="s">
        <v>101</v>
      </c>
      <c r="D265" s="3">
        <v>790</v>
      </c>
      <c r="E265" s="3" t="str">
        <f>VLOOKUP(Table2[[#This Row],[discounted_price]],$D$1399:$E$1401,2,TRUE)</f>
        <v>&gt;500</v>
      </c>
      <c r="F265" s="3">
        <v>1999</v>
      </c>
      <c r="G265" s="3">
        <f t="shared" si="8"/>
        <v>1209</v>
      </c>
      <c r="H265" s="3">
        <f t="shared" si="9"/>
        <v>60.480240120060024</v>
      </c>
      <c r="I265" s="2" t="str">
        <f>IF(Table2[[#This Row],[discount_percentage]]&gt;=50%,"Yes","No")</f>
        <v>Yes</v>
      </c>
      <c r="J265" s="1">
        <v>0.6</v>
      </c>
      <c r="K265" s="4">
        <v>3</v>
      </c>
      <c r="L265" s="5">
        <v>103</v>
      </c>
      <c r="M265" s="3">
        <f>(Table2[[#This Row],[actual_price]]*Table2[[#This Row],[rating_count]])</f>
        <v>205897</v>
      </c>
      <c r="N265" s="2" t="s">
        <v>502</v>
      </c>
    </row>
    <row r="266" spans="1:14" x14ac:dyDescent="0.25">
      <c r="A266" s="2" t="s">
        <v>503</v>
      </c>
      <c r="B266" s="2" t="s">
        <v>3107</v>
      </c>
      <c r="C266" s="2" t="s">
        <v>504</v>
      </c>
      <c r="D266" s="3">
        <v>4699</v>
      </c>
      <c r="E266" s="3" t="str">
        <f>VLOOKUP(Table2[[#This Row],[discounted_price]],$D$1399:$E$1401,2,TRUE)</f>
        <v>&gt;500</v>
      </c>
      <c r="F266" s="3">
        <v>4699</v>
      </c>
      <c r="G266" s="3">
        <f t="shared" si="8"/>
        <v>0</v>
      </c>
      <c r="H266" s="3">
        <f t="shared" si="9"/>
        <v>0</v>
      </c>
      <c r="I266" s="2" t="str">
        <f>IF(Table2[[#This Row],[discount_percentage]]&gt;=50%,"Yes","No")</f>
        <v>No</v>
      </c>
      <c r="J266" s="1">
        <v>0</v>
      </c>
      <c r="K266" s="4">
        <v>4.5</v>
      </c>
      <c r="L266" s="5">
        <v>224</v>
      </c>
      <c r="M266" s="3">
        <f>(Table2[[#This Row],[actual_price]]*Table2[[#This Row],[rating_count]])</f>
        <v>1052576</v>
      </c>
      <c r="N266" s="2" t="s">
        <v>505</v>
      </c>
    </row>
    <row r="267" spans="1:14" x14ac:dyDescent="0.25">
      <c r="A267" s="2" t="s">
        <v>506</v>
      </c>
      <c r="B267" s="2" t="s">
        <v>3108</v>
      </c>
      <c r="C267" s="2" t="s">
        <v>41</v>
      </c>
      <c r="D267" s="3">
        <v>18999</v>
      </c>
      <c r="E267" s="3" t="str">
        <f>VLOOKUP(Table2[[#This Row],[discounted_price]],$D$1399:$E$1401,2,TRUE)</f>
        <v>&gt;500</v>
      </c>
      <c r="F267" s="3">
        <v>24990</v>
      </c>
      <c r="G267" s="3">
        <f t="shared" si="8"/>
        <v>5991</v>
      </c>
      <c r="H267" s="3">
        <f t="shared" si="9"/>
        <v>23.973589435774308</v>
      </c>
      <c r="I267" s="2" t="str">
        <f>IF(Table2[[#This Row],[discount_percentage]]&gt;=50%,"Yes","No")</f>
        <v>No</v>
      </c>
      <c r="J267" s="1">
        <v>0.24</v>
      </c>
      <c r="K267" s="4">
        <v>4.3</v>
      </c>
      <c r="L267" s="5">
        <v>4702</v>
      </c>
      <c r="M267" s="3">
        <f>(Table2[[#This Row],[actual_price]]*Table2[[#This Row],[rating_count]])</f>
        <v>117502980</v>
      </c>
      <c r="N267" s="2" t="s">
        <v>2820</v>
      </c>
    </row>
    <row r="268" spans="1:14" x14ac:dyDescent="0.25">
      <c r="A268" s="2" t="s">
        <v>507</v>
      </c>
      <c r="B268" s="2" t="s">
        <v>3109</v>
      </c>
      <c r="C268" s="2" t="s">
        <v>9</v>
      </c>
      <c r="D268" s="3">
        <v>199</v>
      </c>
      <c r="E268" s="3" t="str">
        <f>VLOOKUP(Table2[[#This Row],[discounted_price]],$D$1399:$E$1401,2,TRUE)</f>
        <v>&lt;200</v>
      </c>
      <c r="F268" s="3">
        <v>999</v>
      </c>
      <c r="G268" s="3">
        <f t="shared" si="8"/>
        <v>800</v>
      </c>
      <c r="H268" s="3">
        <f t="shared" si="9"/>
        <v>80.08008008008008</v>
      </c>
      <c r="I268" s="2" t="str">
        <f>IF(Table2[[#This Row],[discount_percentage]]&gt;=50%,"Yes","No")</f>
        <v>Yes</v>
      </c>
      <c r="J268" s="1">
        <v>0.8</v>
      </c>
      <c r="K268" s="4">
        <v>4.2</v>
      </c>
      <c r="L268" s="5">
        <v>85</v>
      </c>
      <c r="M268" s="3">
        <f>(Table2[[#This Row],[actual_price]]*Table2[[#This Row],[rating_count]])</f>
        <v>84915</v>
      </c>
      <c r="N268" s="2" t="s">
        <v>508</v>
      </c>
    </row>
    <row r="269" spans="1:14" x14ac:dyDescent="0.25">
      <c r="A269" s="2" t="s">
        <v>509</v>
      </c>
      <c r="B269" s="2" t="s">
        <v>3110</v>
      </c>
      <c r="C269" s="2" t="s">
        <v>32</v>
      </c>
      <c r="D269" s="3">
        <v>269</v>
      </c>
      <c r="E269" s="3" t="str">
        <f>VLOOKUP(Table2[[#This Row],[discounted_price]],$D$1399:$E$1401,2,TRUE)</f>
        <v>&lt;200</v>
      </c>
      <c r="F269" s="3">
        <v>650</v>
      </c>
      <c r="G269" s="3">
        <f t="shared" si="8"/>
        <v>381</v>
      </c>
      <c r="H269" s="3">
        <f t="shared" si="9"/>
        <v>58.615384615384613</v>
      </c>
      <c r="I269" s="2" t="str">
        <f>IF(Table2[[#This Row],[discount_percentage]]&gt;=50%,"Yes","No")</f>
        <v>Yes</v>
      </c>
      <c r="J269" s="1">
        <v>0.59</v>
      </c>
      <c r="K269" s="4">
        <v>4.4000000000000004</v>
      </c>
      <c r="L269" s="5">
        <v>35877</v>
      </c>
      <c r="M269" s="3">
        <f>(Table2[[#This Row],[actual_price]]*Table2[[#This Row],[rating_count]])</f>
        <v>23320050</v>
      </c>
      <c r="N269" s="2" t="s">
        <v>510</v>
      </c>
    </row>
    <row r="270" spans="1:14" x14ac:dyDescent="0.25">
      <c r="A270" s="2" t="s">
        <v>511</v>
      </c>
      <c r="B270" s="2" t="s">
        <v>3111</v>
      </c>
      <c r="C270" s="2" t="s">
        <v>512</v>
      </c>
      <c r="D270" s="3">
        <v>1990</v>
      </c>
      <c r="E270" s="3" t="str">
        <f>VLOOKUP(Table2[[#This Row],[discounted_price]],$D$1399:$E$1401,2,TRUE)</f>
        <v>&gt;500</v>
      </c>
      <c r="F270" s="3">
        <v>3100</v>
      </c>
      <c r="G270" s="3">
        <f t="shared" si="8"/>
        <v>1110</v>
      </c>
      <c r="H270" s="3">
        <f t="shared" si="9"/>
        <v>35.806451612903231</v>
      </c>
      <c r="I270" s="2" t="str">
        <f>IF(Table2[[#This Row],[discount_percentage]]&gt;=50%,"Yes","No")</f>
        <v>No</v>
      </c>
      <c r="J270" s="1">
        <v>0.36</v>
      </c>
      <c r="K270" s="4">
        <v>4</v>
      </c>
      <c r="L270" s="5">
        <v>897</v>
      </c>
      <c r="M270" s="3">
        <f>(Table2[[#This Row],[actual_price]]*Table2[[#This Row],[rating_count]])</f>
        <v>2780700</v>
      </c>
      <c r="N270" s="2" t="s">
        <v>513</v>
      </c>
    </row>
    <row r="271" spans="1:14" x14ac:dyDescent="0.25">
      <c r="A271" s="2" t="s">
        <v>514</v>
      </c>
      <c r="B271" s="2" t="s">
        <v>3112</v>
      </c>
      <c r="C271" s="2" t="s">
        <v>515</v>
      </c>
      <c r="D271" s="3">
        <v>2299</v>
      </c>
      <c r="E271" s="3" t="str">
        <f>VLOOKUP(Table2[[#This Row],[discounted_price]],$D$1399:$E$1401,2,TRUE)</f>
        <v>&gt;500</v>
      </c>
      <c r="F271" s="3">
        <v>3999</v>
      </c>
      <c r="G271" s="3">
        <f t="shared" si="8"/>
        <v>1700</v>
      </c>
      <c r="H271" s="3">
        <f t="shared" si="9"/>
        <v>42.510627656914231</v>
      </c>
      <c r="I271" s="2" t="str">
        <f>IF(Table2[[#This Row],[discount_percentage]]&gt;=50%,"Yes","No")</f>
        <v>No</v>
      </c>
      <c r="J271" s="1">
        <v>0.43</v>
      </c>
      <c r="K271" s="4">
        <v>3.8</v>
      </c>
      <c r="L271" s="5">
        <v>282</v>
      </c>
      <c r="M271" s="3">
        <f>(Table2[[#This Row],[actual_price]]*Table2[[#This Row],[rating_count]])</f>
        <v>1127718</v>
      </c>
      <c r="N271" s="2" t="s">
        <v>516</v>
      </c>
    </row>
    <row r="272" spans="1:14" x14ac:dyDescent="0.25">
      <c r="A272" s="2" t="s">
        <v>517</v>
      </c>
      <c r="B272" s="2" t="s">
        <v>3113</v>
      </c>
      <c r="C272" s="2" t="s">
        <v>41</v>
      </c>
      <c r="D272" s="3">
        <v>35999</v>
      </c>
      <c r="E272" s="3" t="str">
        <f>VLOOKUP(Table2[[#This Row],[discounted_price]],$D$1399:$E$1401,2,TRUE)</f>
        <v>&gt;500</v>
      </c>
      <c r="F272" s="3">
        <v>49990</v>
      </c>
      <c r="G272" s="3">
        <f t="shared" si="8"/>
        <v>13991</v>
      </c>
      <c r="H272" s="3">
        <f t="shared" si="9"/>
        <v>27.987597519503897</v>
      </c>
      <c r="I272" s="2" t="str">
        <f>IF(Table2[[#This Row],[discount_percentage]]&gt;=50%,"Yes","No")</f>
        <v>No</v>
      </c>
      <c r="J272" s="1">
        <v>0.28000000000000003</v>
      </c>
      <c r="K272" s="4">
        <v>4.3</v>
      </c>
      <c r="L272" s="5">
        <v>1611</v>
      </c>
      <c r="M272" s="3">
        <f>(Table2[[#This Row],[actual_price]]*Table2[[#This Row],[rating_count]])</f>
        <v>80533890</v>
      </c>
      <c r="N272" s="2" t="s">
        <v>330</v>
      </c>
    </row>
    <row r="273" spans="1:14" x14ac:dyDescent="0.25">
      <c r="A273" s="2" t="s">
        <v>518</v>
      </c>
      <c r="B273" s="2" t="s">
        <v>3114</v>
      </c>
      <c r="C273" s="2" t="s">
        <v>101</v>
      </c>
      <c r="D273" s="3">
        <v>349</v>
      </c>
      <c r="E273" s="3" t="str">
        <f>VLOOKUP(Table2[[#This Row],[discounted_price]],$D$1399:$E$1401,2,TRUE)</f>
        <v>&gt;500</v>
      </c>
      <c r="F273" s="3">
        <v>999</v>
      </c>
      <c r="G273" s="3">
        <f t="shared" si="8"/>
        <v>650</v>
      </c>
      <c r="H273" s="3">
        <f t="shared" si="9"/>
        <v>65.06506506506507</v>
      </c>
      <c r="I273" s="2" t="str">
        <f>IF(Table2[[#This Row],[discount_percentage]]&gt;=50%,"Yes","No")</f>
        <v>Yes</v>
      </c>
      <c r="J273" s="1">
        <v>0.65</v>
      </c>
      <c r="K273" s="4">
        <v>4.2</v>
      </c>
      <c r="L273" s="5">
        <v>513</v>
      </c>
      <c r="M273" s="3">
        <f>(Table2[[#This Row],[actual_price]]*Table2[[#This Row],[rating_count]])</f>
        <v>512487</v>
      </c>
      <c r="N273" s="2" t="s">
        <v>519</v>
      </c>
    </row>
    <row r="274" spans="1:14" x14ac:dyDescent="0.25">
      <c r="A274" s="2" t="s">
        <v>520</v>
      </c>
      <c r="B274" s="2" t="s">
        <v>3115</v>
      </c>
      <c r="C274" s="2" t="s">
        <v>9</v>
      </c>
      <c r="D274" s="3">
        <v>719</v>
      </c>
      <c r="E274" s="3" t="str">
        <f>VLOOKUP(Table2[[#This Row],[discounted_price]],$D$1399:$E$1401,2,TRUE)</f>
        <v>&gt;500</v>
      </c>
      <c r="F274" s="3">
        <v>1499</v>
      </c>
      <c r="G274" s="3">
        <f t="shared" si="8"/>
        <v>780</v>
      </c>
      <c r="H274" s="3">
        <f t="shared" si="9"/>
        <v>52.034689793195469</v>
      </c>
      <c r="I274" s="2" t="str">
        <f>IF(Table2[[#This Row],[discount_percentage]]&gt;=50%,"Yes","No")</f>
        <v>Yes</v>
      </c>
      <c r="J274" s="1">
        <v>0.52</v>
      </c>
      <c r="K274" s="4">
        <v>4.0999999999999996</v>
      </c>
      <c r="L274" s="5">
        <v>1045</v>
      </c>
      <c r="M274" s="3">
        <f>(Table2[[#This Row],[actual_price]]*Table2[[#This Row],[rating_count]])</f>
        <v>1566455</v>
      </c>
      <c r="N274" s="2" t="s">
        <v>201</v>
      </c>
    </row>
    <row r="275" spans="1:14" x14ac:dyDescent="0.25">
      <c r="A275" s="2" t="s">
        <v>521</v>
      </c>
      <c r="B275" s="2" t="s">
        <v>3116</v>
      </c>
      <c r="C275" s="2" t="s">
        <v>41</v>
      </c>
      <c r="D275" s="3">
        <v>8999</v>
      </c>
      <c r="E275" s="3" t="str">
        <f>VLOOKUP(Table2[[#This Row],[discounted_price]],$D$1399:$E$1401,2,TRUE)</f>
        <v>&gt;500</v>
      </c>
      <c r="F275" s="3">
        <v>18999</v>
      </c>
      <c r="G275" s="3">
        <f t="shared" si="8"/>
        <v>10000</v>
      </c>
      <c r="H275" s="3">
        <f t="shared" si="9"/>
        <v>52.63434917627243</v>
      </c>
      <c r="I275" s="2" t="str">
        <f>IF(Table2[[#This Row],[discount_percentage]]&gt;=50%,"Yes","No")</f>
        <v>Yes</v>
      </c>
      <c r="J275" s="1">
        <v>0.53</v>
      </c>
      <c r="K275" s="4">
        <v>4</v>
      </c>
      <c r="L275" s="5">
        <v>6347</v>
      </c>
      <c r="M275" s="3">
        <f>(Table2[[#This Row],[actual_price]]*Table2[[#This Row],[rating_count]])</f>
        <v>120586653</v>
      </c>
      <c r="N275" s="2" t="s">
        <v>522</v>
      </c>
    </row>
    <row r="276" spans="1:14" x14ac:dyDescent="0.25">
      <c r="A276" s="2" t="s">
        <v>523</v>
      </c>
      <c r="B276" s="2" t="s">
        <v>3117</v>
      </c>
      <c r="C276" s="2" t="s">
        <v>430</v>
      </c>
      <c r="D276" s="3">
        <v>917</v>
      </c>
      <c r="E276" s="3" t="str">
        <f>VLOOKUP(Table2[[#This Row],[discounted_price]],$D$1399:$E$1401,2,TRUE)</f>
        <v>&gt;500</v>
      </c>
      <c r="F276" s="3">
        <v>2299</v>
      </c>
      <c r="G276" s="3">
        <f t="shared" si="8"/>
        <v>1382</v>
      </c>
      <c r="H276" s="3">
        <f t="shared" si="9"/>
        <v>60.113092648977819</v>
      </c>
      <c r="I276" s="2" t="str">
        <f>IF(Table2[[#This Row],[discount_percentage]]&gt;=50%,"Yes","No")</f>
        <v>Yes</v>
      </c>
      <c r="J276" s="1">
        <v>0.6</v>
      </c>
      <c r="K276" s="4">
        <v>4.2</v>
      </c>
      <c r="L276" s="5">
        <v>3300</v>
      </c>
      <c r="M276" s="3">
        <f>(Table2[[#This Row],[actual_price]]*Table2[[#This Row],[rating_count]])</f>
        <v>7586700</v>
      </c>
      <c r="N276" s="2" t="s">
        <v>524</v>
      </c>
    </row>
    <row r="277" spans="1:14" x14ac:dyDescent="0.25">
      <c r="A277" s="2" t="s">
        <v>525</v>
      </c>
      <c r="B277" s="2" t="s">
        <v>3118</v>
      </c>
      <c r="C277" s="2" t="s">
        <v>101</v>
      </c>
      <c r="D277" s="3">
        <v>399</v>
      </c>
      <c r="E277" s="3" t="str">
        <f>VLOOKUP(Table2[[#This Row],[discounted_price]],$D$1399:$E$1401,2,TRUE)</f>
        <v>&gt;500</v>
      </c>
      <c r="F277" s="3">
        <v>999</v>
      </c>
      <c r="G277" s="3">
        <f t="shared" si="8"/>
        <v>600</v>
      </c>
      <c r="H277" s="3">
        <f t="shared" si="9"/>
        <v>60.06006006006006</v>
      </c>
      <c r="I277" s="2" t="str">
        <f>IF(Table2[[#This Row],[discount_percentage]]&gt;=50%,"Yes","No")</f>
        <v>Yes</v>
      </c>
      <c r="J277" s="1">
        <v>0.6</v>
      </c>
      <c r="K277" s="4">
        <v>3.3</v>
      </c>
      <c r="L277" s="5">
        <v>23</v>
      </c>
      <c r="M277" s="3">
        <f>(Table2[[#This Row],[actual_price]]*Table2[[#This Row],[rating_count]])</f>
        <v>22977</v>
      </c>
      <c r="N277" s="2" t="s">
        <v>526</v>
      </c>
    </row>
    <row r="278" spans="1:14" x14ac:dyDescent="0.25">
      <c r="A278" s="2" t="s">
        <v>527</v>
      </c>
      <c r="B278" s="2" t="s">
        <v>3119</v>
      </c>
      <c r="C278" s="2" t="s">
        <v>41</v>
      </c>
      <c r="D278" s="3">
        <v>45999</v>
      </c>
      <c r="E278" s="3" t="str">
        <f>VLOOKUP(Table2[[#This Row],[discounted_price]],$D$1399:$E$1401,2,TRUE)</f>
        <v>&gt;500</v>
      </c>
      <c r="F278" s="3">
        <v>69900</v>
      </c>
      <c r="G278" s="3">
        <f t="shared" si="8"/>
        <v>23901</v>
      </c>
      <c r="H278" s="3">
        <f t="shared" si="9"/>
        <v>34.193133047210303</v>
      </c>
      <c r="I278" s="2" t="str">
        <f>IF(Table2[[#This Row],[discount_percentage]]&gt;=50%,"Yes","No")</f>
        <v>No</v>
      </c>
      <c r="J278" s="1">
        <v>0.34</v>
      </c>
      <c r="K278" s="4">
        <v>4.3</v>
      </c>
      <c r="L278" s="5">
        <v>7109</v>
      </c>
      <c r="M278" s="3">
        <f>(Table2[[#This Row],[actual_price]]*Table2[[#This Row],[rating_count]])</f>
        <v>496919100</v>
      </c>
      <c r="N278" s="2" t="s">
        <v>127</v>
      </c>
    </row>
    <row r="279" spans="1:14" x14ac:dyDescent="0.25">
      <c r="A279" s="2" t="s">
        <v>528</v>
      </c>
      <c r="B279" s="2" t="s">
        <v>3120</v>
      </c>
      <c r="C279" s="2" t="s">
        <v>9</v>
      </c>
      <c r="D279" s="3">
        <v>119</v>
      </c>
      <c r="E279" s="3" t="str">
        <f>VLOOKUP(Table2[[#This Row],[discounted_price]],$D$1399:$E$1401,2,TRUE)</f>
        <v>&lt;200</v>
      </c>
      <c r="F279" s="3">
        <v>299</v>
      </c>
      <c r="G279" s="3">
        <f t="shared" si="8"/>
        <v>180</v>
      </c>
      <c r="H279" s="3">
        <f t="shared" si="9"/>
        <v>60.200668896321076</v>
      </c>
      <c r="I279" s="2" t="str">
        <f>IF(Table2[[#This Row],[discount_percentage]]&gt;=50%,"Yes","No")</f>
        <v>Yes</v>
      </c>
      <c r="J279" s="1">
        <v>0.6</v>
      </c>
      <c r="K279" s="4">
        <v>3.8</v>
      </c>
      <c r="L279" s="5">
        <v>51</v>
      </c>
      <c r="M279" s="3">
        <f>(Table2[[#This Row],[actual_price]]*Table2[[#This Row],[rating_count]])</f>
        <v>15249</v>
      </c>
      <c r="N279" s="2" t="s">
        <v>529</v>
      </c>
    </row>
    <row r="280" spans="1:14" x14ac:dyDescent="0.25">
      <c r="A280" s="2" t="s">
        <v>530</v>
      </c>
      <c r="B280" s="2" t="s">
        <v>3121</v>
      </c>
      <c r="C280" s="2" t="s">
        <v>41</v>
      </c>
      <c r="D280" s="3">
        <v>21999</v>
      </c>
      <c r="E280" s="3" t="str">
        <f>VLOOKUP(Table2[[#This Row],[discounted_price]],$D$1399:$E$1401,2,TRUE)</f>
        <v>&gt;500</v>
      </c>
      <c r="F280" s="3">
        <v>29999</v>
      </c>
      <c r="G280" s="3">
        <f t="shared" si="8"/>
        <v>8000</v>
      </c>
      <c r="H280" s="3">
        <f t="shared" si="9"/>
        <v>26.667555585186175</v>
      </c>
      <c r="I280" s="2" t="str">
        <f>IF(Table2[[#This Row],[discount_percentage]]&gt;=50%,"Yes","No")</f>
        <v>No</v>
      </c>
      <c r="J280" s="1">
        <v>0.27</v>
      </c>
      <c r="K280" s="4">
        <v>4.2</v>
      </c>
      <c r="L280" s="5">
        <v>32840</v>
      </c>
      <c r="M280" s="3">
        <f>(Table2[[#This Row],[actual_price]]*Table2[[#This Row],[rating_count]])</f>
        <v>985167160</v>
      </c>
      <c r="N280" s="2" t="s">
        <v>209</v>
      </c>
    </row>
    <row r="281" spans="1:14" x14ac:dyDescent="0.25">
      <c r="A281" s="2" t="s">
        <v>531</v>
      </c>
      <c r="B281" s="2" t="s">
        <v>3122</v>
      </c>
      <c r="C281" s="2" t="s">
        <v>101</v>
      </c>
      <c r="D281" s="3">
        <v>299</v>
      </c>
      <c r="E281" s="3" t="str">
        <f>VLOOKUP(Table2[[#This Row],[discounted_price]],$D$1399:$E$1401,2,TRUE)</f>
        <v>&lt;200</v>
      </c>
      <c r="F281" s="3">
        <v>599</v>
      </c>
      <c r="G281" s="3">
        <f t="shared" si="8"/>
        <v>300</v>
      </c>
      <c r="H281" s="3">
        <f t="shared" si="9"/>
        <v>50.083472454090149</v>
      </c>
      <c r="I281" s="2" t="str">
        <f>IF(Table2[[#This Row],[discount_percentage]]&gt;=50%,"Yes","No")</f>
        <v>Yes</v>
      </c>
      <c r="J281" s="1">
        <v>0.5</v>
      </c>
      <c r="K281" s="4">
        <v>3.7</v>
      </c>
      <c r="L281" s="5">
        <v>708</v>
      </c>
      <c r="M281" s="3">
        <f>(Table2[[#This Row],[actual_price]]*Table2[[#This Row],[rating_count]])</f>
        <v>424092</v>
      </c>
      <c r="N281" s="2" t="s">
        <v>532</v>
      </c>
    </row>
    <row r="282" spans="1:14" x14ac:dyDescent="0.25">
      <c r="A282" s="2" t="s">
        <v>533</v>
      </c>
      <c r="B282" s="2" t="s">
        <v>3123</v>
      </c>
      <c r="C282" s="2" t="s">
        <v>41</v>
      </c>
      <c r="D282" s="3">
        <v>21990</v>
      </c>
      <c r="E282" s="3" t="str">
        <f>VLOOKUP(Table2[[#This Row],[discounted_price]],$D$1399:$E$1401,2,TRUE)</f>
        <v>&gt;500</v>
      </c>
      <c r="F282" s="3">
        <v>34990</v>
      </c>
      <c r="G282" s="3">
        <f t="shared" si="8"/>
        <v>13000</v>
      </c>
      <c r="H282" s="3">
        <f t="shared" si="9"/>
        <v>37.153472420691628</v>
      </c>
      <c r="I282" s="2" t="str">
        <f>IF(Table2[[#This Row],[discount_percentage]]&gt;=50%,"Yes","No")</f>
        <v>No</v>
      </c>
      <c r="J282" s="1">
        <v>0.37</v>
      </c>
      <c r="K282" s="4">
        <v>4.3</v>
      </c>
      <c r="L282" s="5">
        <v>1657</v>
      </c>
      <c r="M282" s="3">
        <f>(Table2[[#This Row],[actual_price]]*Table2[[#This Row],[rating_count]])</f>
        <v>57978430</v>
      </c>
      <c r="N282" s="2" t="s">
        <v>534</v>
      </c>
    </row>
    <row r="283" spans="1:14" x14ac:dyDescent="0.25">
      <c r="A283" s="2" t="s">
        <v>535</v>
      </c>
      <c r="B283" s="2" t="s">
        <v>3124</v>
      </c>
      <c r="C283" s="2" t="s">
        <v>9</v>
      </c>
      <c r="D283" s="3">
        <v>417.44</v>
      </c>
      <c r="E283" s="3" t="str">
        <f>VLOOKUP(Table2[[#This Row],[discounted_price]],$D$1399:$E$1401,2,TRUE)</f>
        <v>&gt;500</v>
      </c>
      <c r="F283" s="3">
        <v>670</v>
      </c>
      <c r="G283" s="3">
        <f t="shared" si="8"/>
        <v>252.56</v>
      </c>
      <c r="H283" s="3">
        <f t="shared" si="9"/>
        <v>37.695522388059707</v>
      </c>
      <c r="I283" s="2" t="str">
        <f>IF(Table2[[#This Row],[discount_percentage]]&gt;=50%,"Yes","No")</f>
        <v>No</v>
      </c>
      <c r="J283" s="1">
        <v>0.38</v>
      </c>
      <c r="K283" s="4">
        <v>3.9</v>
      </c>
      <c r="L283" s="5">
        <v>523</v>
      </c>
      <c r="M283" s="3">
        <f>(Table2[[#This Row],[actual_price]]*Table2[[#This Row],[rating_count]])</f>
        <v>350410</v>
      </c>
      <c r="N283" s="2" t="s">
        <v>536</v>
      </c>
    </row>
    <row r="284" spans="1:14" x14ac:dyDescent="0.25">
      <c r="A284" s="2" t="s">
        <v>537</v>
      </c>
      <c r="B284" s="2" t="s">
        <v>3125</v>
      </c>
      <c r="C284" s="2" t="s">
        <v>41</v>
      </c>
      <c r="D284" s="3">
        <v>47990</v>
      </c>
      <c r="E284" s="3" t="str">
        <f>VLOOKUP(Table2[[#This Row],[discounted_price]],$D$1399:$E$1401,2,TRUE)</f>
        <v>&gt;500</v>
      </c>
      <c r="F284" s="3">
        <v>79990</v>
      </c>
      <c r="G284" s="3">
        <f t="shared" si="8"/>
        <v>32000</v>
      </c>
      <c r="H284" s="3">
        <f t="shared" si="9"/>
        <v>40.005000625078132</v>
      </c>
      <c r="I284" s="2" t="str">
        <f>IF(Table2[[#This Row],[discount_percentage]]&gt;=50%,"Yes","No")</f>
        <v>No</v>
      </c>
      <c r="J284" s="1">
        <v>0.4</v>
      </c>
      <c r="K284" s="4">
        <v>4.3</v>
      </c>
      <c r="L284" s="5">
        <v>1376</v>
      </c>
      <c r="M284" s="3">
        <f>(Table2[[#This Row],[actual_price]]*Table2[[#This Row],[rating_count]])</f>
        <v>110066240</v>
      </c>
      <c r="N284" s="2" t="s">
        <v>272</v>
      </c>
    </row>
    <row r="285" spans="1:14" x14ac:dyDescent="0.25">
      <c r="A285" s="2" t="s">
        <v>538</v>
      </c>
      <c r="B285" s="2" t="s">
        <v>3126</v>
      </c>
      <c r="C285" s="2" t="s">
        <v>101</v>
      </c>
      <c r="D285" s="3">
        <v>215</v>
      </c>
      <c r="E285" s="3" t="str">
        <f>VLOOKUP(Table2[[#This Row],[discounted_price]],$D$1399:$E$1401,2,TRUE)</f>
        <v>&lt;200</v>
      </c>
      <c r="F285" s="3">
        <v>499</v>
      </c>
      <c r="G285" s="3">
        <f t="shared" si="8"/>
        <v>284</v>
      </c>
      <c r="H285" s="3">
        <f t="shared" si="9"/>
        <v>56.913827655310619</v>
      </c>
      <c r="I285" s="2" t="str">
        <f>IF(Table2[[#This Row],[discount_percentage]]&gt;=50%,"Yes","No")</f>
        <v>Yes</v>
      </c>
      <c r="J285" s="1">
        <v>0.56999999999999995</v>
      </c>
      <c r="K285" s="4">
        <v>3.5</v>
      </c>
      <c r="L285" s="5">
        <v>121</v>
      </c>
      <c r="M285" s="3">
        <f>(Table2[[#This Row],[actual_price]]*Table2[[#This Row],[rating_count]])</f>
        <v>60379</v>
      </c>
      <c r="N285" s="2" t="s">
        <v>539</v>
      </c>
    </row>
    <row r="286" spans="1:14" x14ac:dyDescent="0.25">
      <c r="A286" s="2" t="s">
        <v>540</v>
      </c>
      <c r="B286" s="2" t="s">
        <v>3127</v>
      </c>
      <c r="C286" s="2" t="s">
        <v>9</v>
      </c>
      <c r="D286" s="3">
        <v>99</v>
      </c>
      <c r="E286" s="3" t="str">
        <f>VLOOKUP(Table2[[#This Row],[discounted_price]],$D$1399:$E$1401,2,TRUE)</f>
        <v>&lt;200</v>
      </c>
      <c r="F286" s="3">
        <v>800</v>
      </c>
      <c r="G286" s="3">
        <f t="shared" si="8"/>
        <v>701</v>
      </c>
      <c r="H286" s="3">
        <f t="shared" si="9"/>
        <v>87.625</v>
      </c>
      <c r="I286" s="2" t="str">
        <f>IF(Table2[[#This Row],[discount_percentage]]&gt;=50%,"Yes","No")</f>
        <v>Yes</v>
      </c>
      <c r="J286" s="1">
        <v>0.88</v>
      </c>
      <c r="K286" s="4">
        <v>3.9</v>
      </c>
      <c r="L286" s="5">
        <v>1075</v>
      </c>
      <c r="M286" s="3">
        <f>(Table2[[#This Row],[actual_price]]*Table2[[#This Row],[rating_count]])</f>
        <v>860000</v>
      </c>
      <c r="N286" s="2" t="s">
        <v>541</v>
      </c>
    </row>
    <row r="287" spans="1:14" x14ac:dyDescent="0.25">
      <c r="A287" s="2" t="s">
        <v>542</v>
      </c>
      <c r="B287" s="2" t="s">
        <v>3128</v>
      </c>
      <c r="C287" s="2" t="s">
        <v>41</v>
      </c>
      <c r="D287" s="3">
        <v>18999</v>
      </c>
      <c r="E287" s="3" t="str">
        <f>VLOOKUP(Table2[[#This Row],[discounted_price]],$D$1399:$E$1401,2,TRUE)</f>
        <v>&gt;500</v>
      </c>
      <c r="F287" s="3">
        <v>35000</v>
      </c>
      <c r="G287" s="3">
        <f t="shared" si="8"/>
        <v>16001</v>
      </c>
      <c r="H287" s="3">
        <f t="shared" si="9"/>
        <v>45.717142857142854</v>
      </c>
      <c r="I287" s="2" t="str">
        <f>IF(Table2[[#This Row],[discount_percentage]]&gt;=50%,"Yes","No")</f>
        <v>No</v>
      </c>
      <c r="J287" s="1">
        <v>0.46</v>
      </c>
      <c r="K287" s="4">
        <v>4</v>
      </c>
      <c r="L287" s="5">
        <v>1001</v>
      </c>
      <c r="M287" s="3">
        <f>(Table2[[#This Row],[actual_price]]*Table2[[#This Row],[rating_count]])</f>
        <v>35035000</v>
      </c>
      <c r="N287" s="2" t="s">
        <v>543</v>
      </c>
    </row>
    <row r="288" spans="1:14" x14ac:dyDescent="0.25">
      <c r="A288" s="2" t="s">
        <v>544</v>
      </c>
      <c r="B288" s="2" t="s">
        <v>3129</v>
      </c>
      <c r="C288" s="2" t="s">
        <v>9</v>
      </c>
      <c r="D288" s="3">
        <v>249</v>
      </c>
      <c r="E288" s="3" t="str">
        <f>VLOOKUP(Table2[[#This Row],[discounted_price]],$D$1399:$E$1401,2,TRUE)</f>
        <v>&lt;200</v>
      </c>
      <c r="F288" s="3">
        <v>999</v>
      </c>
      <c r="G288" s="3">
        <f t="shared" si="8"/>
        <v>750</v>
      </c>
      <c r="H288" s="3">
        <f t="shared" si="9"/>
        <v>75.075075075075077</v>
      </c>
      <c r="I288" s="2" t="str">
        <f>IF(Table2[[#This Row],[discount_percentage]]&gt;=50%,"Yes","No")</f>
        <v>Yes</v>
      </c>
      <c r="J288" s="1">
        <v>0.75</v>
      </c>
      <c r="K288" s="4">
        <v>4.3</v>
      </c>
      <c r="L288" s="5">
        <v>112</v>
      </c>
      <c r="M288" s="3">
        <f>(Table2[[#This Row],[actual_price]]*Table2[[#This Row],[rating_count]])</f>
        <v>111888</v>
      </c>
      <c r="N288" s="2" t="s">
        <v>545</v>
      </c>
    </row>
    <row r="289" spans="1:14" x14ac:dyDescent="0.25">
      <c r="A289" s="2" t="s">
        <v>546</v>
      </c>
      <c r="B289" s="2" t="s">
        <v>3130</v>
      </c>
      <c r="C289" s="2" t="s">
        <v>112</v>
      </c>
      <c r="D289" s="3">
        <v>7999</v>
      </c>
      <c r="E289" s="3" t="str">
        <f>VLOOKUP(Table2[[#This Row],[discounted_price]],$D$1399:$E$1401,2,TRUE)</f>
        <v>&gt;500</v>
      </c>
      <c r="F289" s="3">
        <v>15999</v>
      </c>
      <c r="G289" s="3">
        <f t="shared" si="8"/>
        <v>8000</v>
      </c>
      <c r="H289" s="3">
        <f t="shared" si="9"/>
        <v>50.003125195324706</v>
      </c>
      <c r="I289" s="2" t="str">
        <f>IF(Table2[[#This Row],[discount_percentage]]&gt;=50%,"Yes","No")</f>
        <v>Yes</v>
      </c>
      <c r="J289" s="1">
        <v>0.5</v>
      </c>
      <c r="K289" s="4">
        <v>3.8</v>
      </c>
      <c r="L289" s="5">
        <v>3022</v>
      </c>
      <c r="M289" s="3">
        <f>(Table2[[#This Row],[actual_price]]*Table2[[#This Row],[rating_count]])</f>
        <v>48348978</v>
      </c>
      <c r="N289" s="2" t="s">
        <v>547</v>
      </c>
    </row>
    <row r="290" spans="1:14" x14ac:dyDescent="0.25">
      <c r="A290" s="2" t="s">
        <v>548</v>
      </c>
      <c r="B290" s="2" t="s">
        <v>3131</v>
      </c>
      <c r="C290" s="2" t="s">
        <v>9</v>
      </c>
      <c r="D290" s="3">
        <v>649</v>
      </c>
      <c r="E290" s="3" t="str">
        <f>VLOOKUP(Table2[[#This Row],[discounted_price]],$D$1399:$E$1401,2,TRUE)</f>
        <v>&gt;500</v>
      </c>
      <c r="F290" s="3">
        <v>1600</v>
      </c>
      <c r="G290" s="3">
        <f t="shared" si="8"/>
        <v>951</v>
      </c>
      <c r="H290" s="3">
        <f t="shared" si="9"/>
        <v>59.4375</v>
      </c>
      <c r="I290" s="2" t="str">
        <f>IF(Table2[[#This Row],[discount_percentage]]&gt;=50%,"Yes","No")</f>
        <v>Yes</v>
      </c>
      <c r="J290" s="1">
        <v>0.59</v>
      </c>
      <c r="K290" s="4">
        <v>4.3</v>
      </c>
      <c r="L290" s="5">
        <v>5451</v>
      </c>
      <c r="M290" s="3">
        <f>(Table2[[#This Row],[actual_price]]*Table2[[#This Row],[rating_count]])</f>
        <v>8721600</v>
      </c>
      <c r="N290" s="2" t="s">
        <v>357</v>
      </c>
    </row>
    <row r="291" spans="1:14" x14ac:dyDescent="0.25">
      <c r="A291" s="2" t="s">
        <v>549</v>
      </c>
      <c r="B291" s="2" t="s">
        <v>161</v>
      </c>
      <c r="C291" s="2" t="s">
        <v>101</v>
      </c>
      <c r="D291" s="3">
        <v>1289</v>
      </c>
      <c r="E291" s="3" t="str">
        <f>VLOOKUP(Table2[[#This Row],[discounted_price]],$D$1399:$E$1401,2,TRUE)</f>
        <v>&gt;500</v>
      </c>
      <c r="F291" s="3">
        <v>2499</v>
      </c>
      <c r="G291" s="3">
        <f t="shared" si="8"/>
        <v>1210</v>
      </c>
      <c r="H291" s="3">
        <f t="shared" si="9"/>
        <v>48.419367747098839</v>
      </c>
      <c r="I291" s="2" t="str">
        <f>IF(Table2[[#This Row],[discount_percentage]]&gt;=50%,"Yes","No")</f>
        <v>No</v>
      </c>
      <c r="J291" s="1">
        <v>0.48</v>
      </c>
      <c r="K291" s="4">
        <v>3.3</v>
      </c>
      <c r="L291" s="5">
        <v>73</v>
      </c>
      <c r="M291" s="3">
        <f>(Table2[[#This Row],[actual_price]]*Table2[[#This Row],[rating_count]])</f>
        <v>182427</v>
      </c>
      <c r="N291" s="2" t="s">
        <v>550</v>
      </c>
    </row>
    <row r="292" spans="1:14" x14ac:dyDescent="0.25">
      <c r="A292" s="2" t="s">
        <v>551</v>
      </c>
      <c r="B292" s="2" t="s">
        <v>3132</v>
      </c>
      <c r="C292" s="2" t="s">
        <v>32</v>
      </c>
      <c r="D292" s="3">
        <v>609</v>
      </c>
      <c r="E292" s="3" t="str">
        <f>VLOOKUP(Table2[[#This Row],[discounted_price]],$D$1399:$E$1401,2,TRUE)</f>
        <v>&gt;500</v>
      </c>
      <c r="F292" s="3">
        <v>1500</v>
      </c>
      <c r="G292" s="3">
        <f t="shared" si="8"/>
        <v>891</v>
      </c>
      <c r="H292" s="3">
        <f t="shared" si="9"/>
        <v>59.4</v>
      </c>
      <c r="I292" s="2" t="str">
        <f>IF(Table2[[#This Row],[discount_percentage]]&gt;=50%,"Yes","No")</f>
        <v>Yes</v>
      </c>
      <c r="J292" s="1">
        <v>0.59</v>
      </c>
      <c r="K292" s="4">
        <v>4.5</v>
      </c>
      <c r="L292" s="5">
        <v>1029</v>
      </c>
      <c r="M292" s="3">
        <f>(Table2[[#This Row],[actual_price]]*Table2[[#This Row],[rating_count]])</f>
        <v>1543500</v>
      </c>
      <c r="N292" s="2" t="s">
        <v>552</v>
      </c>
    </row>
    <row r="293" spans="1:14" x14ac:dyDescent="0.25">
      <c r="A293" s="2" t="s">
        <v>553</v>
      </c>
      <c r="B293" s="2" t="s">
        <v>3133</v>
      </c>
      <c r="C293" s="2" t="s">
        <v>41</v>
      </c>
      <c r="D293" s="3">
        <v>32990</v>
      </c>
      <c r="E293" s="3" t="str">
        <f>VLOOKUP(Table2[[#This Row],[discounted_price]],$D$1399:$E$1401,2,TRUE)</f>
        <v>&gt;500</v>
      </c>
      <c r="F293" s="3">
        <v>54990</v>
      </c>
      <c r="G293" s="3">
        <f t="shared" si="8"/>
        <v>22000</v>
      </c>
      <c r="H293" s="3">
        <f t="shared" si="9"/>
        <v>40.007274049827238</v>
      </c>
      <c r="I293" s="2" t="str">
        <f>IF(Table2[[#This Row],[discount_percentage]]&gt;=50%,"Yes","No")</f>
        <v>No</v>
      </c>
      <c r="J293" s="1">
        <v>0.4</v>
      </c>
      <c r="K293" s="4">
        <v>4.0999999999999996</v>
      </c>
      <c r="L293" s="5">
        <v>1555</v>
      </c>
      <c r="M293" s="3">
        <f>(Table2[[#This Row],[actual_price]]*Table2[[#This Row],[rating_count]])</f>
        <v>85509450</v>
      </c>
      <c r="N293" s="2" t="s">
        <v>554</v>
      </c>
    </row>
    <row r="294" spans="1:14" x14ac:dyDescent="0.25">
      <c r="A294" s="2" t="s">
        <v>555</v>
      </c>
      <c r="B294" s="2" t="s">
        <v>3134</v>
      </c>
      <c r="C294" s="2" t="s">
        <v>32</v>
      </c>
      <c r="D294" s="3">
        <v>599</v>
      </c>
      <c r="E294" s="3" t="str">
        <f>VLOOKUP(Table2[[#This Row],[discounted_price]],$D$1399:$E$1401,2,TRUE)</f>
        <v>&gt;500</v>
      </c>
      <c r="F294" s="3">
        <v>1999</v>
      </c>
      <c r="G294" s="3">
        <f t="shared" si="8"/>
        <v>1400</v>
      </c>
      <c r="H294" s="3">
        <f t="shared" si="9"/>
        <v>70.035017508754379</v>
      </c>
      <c r="I294" s="2" t="str">
        <f>IF(Table2[[#This Row],[discount_percentage]]&gt;=50%,"Yes","No")</f>
        <v>Yes</v>
      </c>
      <c r="J294" s="1">
        <v>0.7</v>
      </c>
      <c r="K294" s="4">
        <v>4.2</v>
      </c>
      <c r="L294" s="5">
        <v>47</v>
      </c>
      <c r="M294" s="3">
        <f>(Table2[[#This Row],[actual_price]]*Table2[[#This Row],[rating_count]])</f>
        <v>93953</v>
      </c>
      <c r="N294" s="2" t="s">
        <v>556</v>
      </c>
    </row>
    <row r="295" spans="1:14" x14ac:dyDescent="0.25">
      <c r="A295" s="2" t="s">
        <v>557</v>
      </c>
      <c r="B295" s="2" t="s">
        <v>3135</v>
      </c>
      <c r="C295" s="2" t="s">
        <v>9</v>
      </c>
      <c r="D295" s="3">
        <v>349</v>
      </c>
      <c r="E295" s="3" t="str">
        <f>VLOOKUP(Table2[[#This Row],[discounted_price]],$D$1399:$E$1401,2,TRUE)</f>
        <v>&gt;500</v>
      </c>
      <c r="F295" s="3">
        <v>899</v>
      </c>
      <c r="G295" s="3">
        <f t="shared" si="8"/>
        <v>550</v>
      </c>
      <c r="H295" s="3">
        <f t="shared" si="9"/>
        <v>61.179087875417125</v>
      </c>
      <c r="I295" s="2" t="str">
        <f>IF(Table2[[#This Row],[discount_percentage]]&gt;=50%,"Yes","No")</f>
        <v>Yes</v>
      </c>
      <c r="J295" s="1">
        <v>0.61</v>
      </c>
      <c r="K295" s="4">
        <v>4.0999999999999996</v>
      </c>
      <c r="L295" s="5">
        <v>14896</v>
      </c>
      <c r="M295" s="3">
        <f>(Table2[[#This Row],[actual_price]]*Table2[[#This Row],[rating_count]])</f>
        <v>13391504</v>
      </c>
      <c r="N295" s="2" t="s">
        <v>558</v>
      </c>
    </row>
    <row r="296" spans="1:14" x14ac:dyDescent="0.25">
      <c r="A296" s="2" t="s">
        <v>559</v>
      </c>
      <c r="B296" s="2" t="s">
        <v>3136</v>
      </c>
      <c r="C296" s="2" t="s">
        <v>41</v>
      </c>
      <c r="D296" s="3">
        <v>29999</v>
      </c>
      <c r="E296" s="3" t="str">
        <f>VLOOKUP(Table2[[#This Row],[discounted_price]],$D$1399:$E$1401,2,TRUE)</f>
        <v>&gt;500</v>
      </c>
      <c r="F296" s="3">
        <v>50999</v>
      </c>
      <c r="G296" s="3">
        <f t="shared" si="8"/>
        <v>21000</v>
      </c>
      <c r="H296" s="3">
        <f t="shared" si="9"/>
        <v>41.177277985842856</v>
      </c>
      <c r="I296" s="2" t="str">
        <f>IF(Table2[[#This Row],[discount_percentage]]&gt;=50%,"Yes","No")</f>
        <v>No</v>
      </c>
      <c r="J296" s="1">
        <v>0.41</v>
      </c>
      <c r="K296" s="4">
        <v>4.4000000000000004</v>
      </c>
      <c r="L296" s="5">
        <v>1712</v>
      </c>
      <c r="M296" s="3">
        <f>(Table2[[#This Row],[actual_price]]*Table2[[#This Row],[rating_count]])</f>
        <v>87310288</v>
      </c>
      <c r="N296" s="2" t="s">
        <v>560</v>
      </c>
    </row>
    <row r="297" spans="1:14" x14ac:dyDescent="0.25">
      <c r="A297" s="2" t="s">
        <v>561</v>
      </c>
      <c r="B297" s="2" t="s">
        <v>3087</v>
      </c>
      <c r="C297" s="2" t="s">
        <v>101</v>
      </c>
      <c r="D297" s="3">
        <v>199</v>
      </c>
      <c r="E297" s="3" t="str">
        <f>VLOOKUP(Table2[[#This Row],[discounted_price]],$D$1399:$E$1401,2,TRUE)</f>
        <v>&lt;200</v>
      </c>
      <c r="F297" s="3">
        <v>399</v>
      </c>
      <c r="G297" s="3">
        <f t="shared" si="8"/>
        <v>200</v>
      </c>
      <c r="H297" s="3">
        <f t="shared" si="9"/>
        <v>50.125313283208015</v>
      </c>
      <c r="I297" s="2" t="str">
        <f>IF(Table2[[#This Row],[discount_percentage]]&gt;=50%,"Yes","No")</f>
        <v>Yes</v>
      </c>
      <c r="J297" s="1">
        <v>0.5</v>
      </c>
      <c r="K297" s="4">
        <v>4.2</v>
      </c>
      <c r="L297" s="5">
        <v>1335</v>
      </c>
      <c r="M297" s="3">
        <f>(Table2[[#This Row],[actual_price]]*Table2[[#This Row],[rating_count]])</f>
        <v>532665</v>
      </c>
      <c r="N297" s="2" t="s">
        <v>470</v>
      </c>
    </row>
    <row r="298" spans="1:14" x14ac:dyDescent="0.25">
      <c r="A298" s="2" t="s">
        <v>562</v>
      </c>
      <c r="B298" s="2" t="s">
        <v>3137</v>
      </c>
      <c r="C298" s="2" t="s">
        <v>101</v>
      </c>
      <c r="D298" s="3">
        <v>349</v>
      </c>
      <c r="E298" s="3" t="str">
        <f>VLOOKUP(Table2[[#This Row],[discounted_price]],$D$1399:$E$1401,2,TRUE)</f>
        <v>&gt;500</v>
      </c>
      <c r="F298" s="3">
        <v>699</v>
      </c>
      <c r="G298" s="3">
        <f t="shared" si="8"/>
        <v>350</v>
      </c>
      <c r="H298" s="3">
        <f t="shared" si="9"/>
        <v>50.071530758226032</v>
      </c>
      <c r="I298" s="2" t="str">
        <f>IF(Table2[[#This Row],[discount_percentage]]&gt;=50%,"Yes","No")</f>
        <v>Yes</v>
      </c>
      <c r="J298" s="1">
        <v>0.5</v>
      </c>
      <c r="K298" s="4">
        <v>3.9</v>
      </c>
      <c r="L298" s="5">
        <v>214</v>
      </c>
      <c r="M298" s="3">
        <f>(Table2[[#This Row],[actual_price]]*Table2[[#This Row],[rating_count]])</f>
        <v>149586</v>
      </c>
      <c r="N298" s="2" t="s">
        <v>563</v>
      </c>
    </row>
    <row r="299" spans="1:14" x14ac:dyDescent="0.25">
      <c r="A299" s="2" t="s">
        <v>564</v>
      </c>
      <c r="B299" s="2" t="s">
        <v>3138</v>
      </c>
      <c r="C299" s="2" t="s">
        <v>140</v>
      </c>
      <c r="D299" s="3">
        <v>1850</v>
      </c>
      <c r="E299" s="3" t="str">
        <f>VLOOKUP(Table2[[#This Row],[discounted_price]],$D$1399:$E$1401,2,TRUE)</f>
        <v>&gt;500</v>
      </c>
      <c r="F299" s="3">
        <v>4500</v>
      </c>
      <c r="G299" s="3">
        <f t="shared" si="8"/>
        <v>2650</v>
      </c>
      <c r="H299" s="3">
        <f t="shared" si="9"/>
        <v>58.888888888888893</v>
      </c>
      <c r="I299" s="2" t="str">
        <f>IF(Table2[[#This Row],[discount_percentage]]&gt;=50%,"Yes","No")</f>
        <v>Yes</v>
      </c>
      <c r="J299" s="1">
        <v>0.59</v>
      </c>
      <c r="K299" s="4">
        <v>4</v>
      </c>
      <c r="L299" s="5">
        <v>184</v>
      </c>
      <c r="M299" s="3">
        <f>(Table2[[#This Row],[actual_price]]*Table2[[#This Row],[rating_count]])</f>
        <v>828000</v>
      </c>
      <c r="N299" s="2" t="s">
        <v>565</v>
      </c>
    </row>
    <row r="300" spans="1:14" x14ac:dyDescent="0.25">
      <c r="A300" s="2" t="s">
        <v>566</v>
      </c>
      <c r="B300" s="2" t="s">
        <v>3139</v>
      </c>
      <c r="C300" s="2" t="s">
        <v>310</v>
      </c>
      <c r="D300" s="3">
        <v>13990</v>
      </c>
      <c r="E300" s="3" t="str">
        <f>VLOOKUP(Table2[[#This Row],[discounted_price]],$D$1399:$E$1401,2,TRUE)</f>
        <v>&gt;500</v>
      </c>
      <c r="F300" s="3">
        <v>28900</v>
      </c>
      <c r="G300" s="3">
        <f t="shared" si="8"/>
        <v>14910</v>
      </c>
      <c r="H300" s="3">
        <f t="shared" si="9"/>
        <v>51.591695501730108</v>
      </c>
      <c r="I300" s="2" t="str">
        <f>IF(Table2[[#This Row],[discount_percentage]]&gt;=50%,"Yes","No")</f>
        <v>Yes</v>
      </c>
      <c r="J300" s="1">
        <v>0.52</v>
      </c>
      <c r="K300" s="4">
        <v>4.5</v>
      </c>
      <c r="L300" s="5">
        <v>7</v>
      </c>
      <c r="M300" s="3">
        <f>(Table2[[#This Row],[actual_price]]*Table2[[#This Row],[rating_count]])</f>
        <v>202300</v>
      </c>
      <c r="N300" s="2" t="s">
        <v>567</v>
      </c>
    </row>
    <row r="301" spans="1:14" x14ac:dyDescent="0.25">
      <c r="A301" s="2" t="s">
        <v>568</v>
      </c>
      <c r="B301" s="2" t="s">
        <v>569</v>
      </c>
      <c r="C301" s="2" t="s">
        <v>9</v>
      </c>
      <c r="D301" s="3">
        <v>129</v>
      </c>
      <c r="E301" s="3" t="str">
        <f>VLOOKUP(Table2[[#This Row],[discounted_price]],$D$1399:$E$1401,2,TRUE)</f>
        <v>&lt;200</v>
      </c>
      <c r="F301" s="3">
        <v>449</v>
      </c>
      <c r="G301" s="3">
        <f t="shared" si="8"/>
        <v>320</v>
      </c>
      <c r="H301" s="3">
        <f t="shared" si="9"/>
        <v>71.269487750556792</v>
      </c>
      <c r="I301" s="2" t="str">
        <f>IF(Table2[[#This Row],[discount_percentage]]&gt;=50%,"Yes","No")</f>
        <v>Yes</v>
      </c>
      <c r="J301" s="1">
        <v>0.71</v>
      </c>
      <c r="K301" s="4">
        <v>3.7</v>
      </c>
      <c r="L301" s="5">
        <v>41</v>
      </c>
      <c r="M301" s="3">
        <f>(Table2[[#This Row],[actual_price]]*Table2[[#This Row],[rating_count]])</f>
        <v>18409</v>
      </c>
      <c r="N301" s="2" t="s">
        <v>570</v>
      </c>
    </row>
    <row r="302" spans="1:14" x14ac:dyDescent="0.25">
      <c r="A302" s="2" t="s">
        <v>571</v>
      </c>
      <c r="B302" s="2" t="s">
        <v>3140</v>
      </c>
      <c r="C302" s="2" t="s">
        <v>32</v>
      </c>
      <c r="D302" s="3">
        <v>379</v>
      </c>
      <c r="E302" s="3" t="str">
        <f>VLOOKUP(Table2[[#This Row],[discounted_price]],$D$1399:$E$1401,2,TRUE)</f>
        <v>&gt;500</v>
      </c>
      <c r="F302" s="3">
        <v>999</v>
      </c>
      <c r="G302" s="3">
        <f t="shared" si="8"/>
        <v>620</v>
      </c>
      <c r="H302" s="3">
        <f t="shared" si="9"/>
        <v>62.062062062062061</v>
      </c>
      <c r="I302" s="2" t="str">
        <f>IF(Table2[[#This Row],[discount_percentage]]&gt;=50%,"Yes","No")</f>
        <v>Yes</v>
      </c>
      <c r="J302" s="1">
        <v>0.62</v>
      </c>
      <c r="K302" s="4">
        <v>4.2</v>
      </c>
      <c r="L302" s="5">
        <v>12153</v>
      </c>
      <c r="M302" s="3">
        <f>(Table2[[#This Row],[actual_price]]*Table2[[#This Row],[rating_count]])</f>
        <v>12140847</v>
      </c>
      <c r="N302" s="2" t="s">
        <v>58</v>
      </c>
    </row>
    <row r="303" spans="1:14" x14ac:dyDescent="0.25">
      <c r="A303" s="2" t="s">
        <v>572</v>
      </c>
      <c r="B303" s="2" t="s">
        <v>3141</v>
      </c>
      <c r="C303" s="2" t="s">
        <v>32</v>
      </c>
      <c r="D303" s="3">
        <v>185</v>
      </c>
      <c r="E303" s="3" t="str">
        <f>VLOOKUP(Table2[[#This Row],[discounted_price]],$D$1399:$E$1401,2,TRUE)</f>
        <v>&lt;200</v>
      </c>
      <c r="F303" s="3">
        <v>499</v>
      </c>
      <c r="G303" s="3">
        <f t="shared" si="8"/>
        <v>314</v>
      </c>
      <c r="H303" s="3">
        <f t="shared" si="9"/>
        <v>62.925851703406806</v>
      </c>
      <c r="I303" s="2" t="str">
        <f>IF(Table2[[#This Row],[discount_percentage]]&gt;=50%,"Yes","No")</f>
        <v>Yes</v>
      </c>
      <c r="J303" s="1">
        <v>0.63</v>
      </c>
      <c r="K303" s="4">
        <v>4.2</v>
      </c>
      <c r="L303" s="5">
        <v>25</v>
      </c>
      <c r="M303" s="3">
        <f>(Table2[[#This Row],[actual_price]]*Table2[[#This Row],[rating_count]])</f>
        <v>12475</v>
      </c>
      <c r="N303" s="2" t="s">
        <v>573</v>
      </c>
    </row>
    <row r="304" spans="1:14" x14ac:dyDescent="0.25">
      <c r="A304" s="2" t="s">
        <v>574</v>
      </c>
      <c r="B304" s="2" t="s">
        <v>3142</v>
      </c>
      <c r="C304" s="2" t="s">
        <v>25</v>
      </c>
      <c r="D304" s="3">
        <v>218</v>
      </c>
      <c r="E304" s="3" t="str">
        <f>VLOOKUP(Table2[[#This Row],[discounted_price]],$D$1399:$E$1401,2,TRUE)</f>
        <v>&lt;200</v>
      </c>
      <c r="F304" s="3">
        <v>999</v>
      </c>
      <c r="G304" s="3">
        <f t="shared" si="8"/>
        <v>781</v>
      </c>
      <c r="H304" s="3">
        <f t="shared" si="9"/>
        <v>78.178178178178186</v>
      </c>
      <c r="I304" s="2" t="str">
        <f>IF(Table2[[#This Row],[discount_percentage]]&gt;=50%,"Yes","No")</f>
        <v>Yes</v>
      </c>
      <c r="J304" s="1">
        <v>0.78</v>
      </c>
      <c r="K304" s="4">
        <v>4.2</v>
      </c>
      <c r="L304" s="5">
        <v>163</v>
      </c>
      <c r="M304" s="3">
        <f>(Table2[[#This Row],[actual_price]]*Table2[[#This Row],[rating_count]])</f>
        <v>162837</v>
      </c>
      <c r="N304" s="2" t="s">
        <v>575</v>
      </c>
    </row>
    <row r="305" spans="1:14" x14ac:dyDescent="0.25">
      <c r="A305" s="2" t="s">
        <v>576</v>
      </c>
      <c r="B305" s="2" t="s">
        <v>3143</v>
      </c>
      <c r="C305" s="2" t="s">
        <v>9</v>
      </c>
      <c r="D305" s="3">
        <v>199</v>
      </c>
      <c r="E305" s="3" t="str">
        <f>VLOOKUP(Table2[[#This Row],[discounted_price]],$D$1399:$E$1401,2,TRUE)</f>
        <v>&lt;200</v>
      </c>
      <c r="F305" s="3">
        <v>999</v>
      </c>
      <c r="G305" s="3">
        <f t="shared" si="8"/>
        <v>800</v>
      </c>
      <c r="H305" s="3">
        <f t="shared" si="9"/>
        <v>80.08008008008008</v>
      </c>
      <c r="I305" s="2" t="str">
        <f>IF(Table2[[#This Row],[discount_percentage]]&gt;=50%,"Yes","No")</f>
        <v>Yes</v>
      </c>
      <c r="J305" s="1">
        <v>0.8</v>
      </c>
      <c r="K305" s="4">
        <v>4.3</v>
      </c>
      <c r="L305" s="5">
        <v>87</v>
      </c>
      <c r="M305" s="3">
        <f>(Table2[[#This Row],[actual_price]]*Table2[[#This Row],[rating_count]])</f>
        <v>86913</v>
      </c>
      <c r="N305" s="2" t="s">
        <v>577</v>
      </c>
    </row>
    <row r="306" spans="1:14" x14ac:dyDescent="0.25">
      <c r="A306" s="2" t="s">
        <v>578</v>
      </c>
      <c r="B306" s="2" t="s">
        <v>3144</v>
      </c>
      <c r="C306" s="2" t="s">
        <v>32</v>
      </c>
      <c r="D306" s="3">
        <v>499</v>
      </c>
      <c r="E306" s="3" t="str">
        <f>VLOOKUP(Table2[[#This Row],[discounted_price]],$D$1399:$E$1401,2,TRUE)</f>
        <v>&gt;500</v>
      </c>
      <c r="F306" s="3">
        <v>900</v>
      </c>
      <c r="G306" s="3">
        <f t="shared" si="8"/>
        <v>401</v>
      </c>
      <c r="H306" s="3">
        <f t="shared" si="9"/>
        <v>44.555555555555557</v>
      </c>
      <c r="I306" s="2" t="str">
        <f>IF(Table2[[#This Row],[discount_percentage]]&gt;=50%,"Yes","No")</f>
        <v>No</v>
      </c>
      <c r="J306" s="1">
        <v>0.45</v>
      </c>
      <c r="K306" s="4">
        <v>4.4000000000000004</v>
      </c>
      <c r="L306" s="5">
        <v>2165</v>
      </c>
      <c r="M306" s="3">
        <f>(Table2[[#This Row],[actual_price]]*Table2[[#This Row],[rating_count]])</f>
        <v>1948500</v>
      </c>
      <c r="N306" s="2" t="s">
        <v>579</v>
      </c>
    </row>
    <row r="307" spans="1:14" x14ac:dyDescent="0.25">
      <c r="A307" s="2" t="s">
        <v>580</v>
      </c>
      <c r="B307" s="2" t="s">
        <v>3145</v>
      </c>
      <c r="C307" s="2" t="s">
        <v>41</v>
      </c>
      <c r="D307" s="3">
        <v>26999</v>
      </c>
      <c r="E307" s="3" t="str">
        <f>VLOOKUP(Table2[[#This Row],[discounted_price]],$D$1399:$E$1401,2,TRUE)</f>
        <v>&gt;500</v>
      </c>
      <c r="F307" s="3">
        <v>42999</v>
      </c>
      <c r="G307" s="3">
        <f t="shared" si="8"/>
        <v>16000</v>
      </c>
      <c r="H307" s="3">
        <f t="shared" si="9"/>
        <v>37.210167678318101</v>
      </c>
      <c r="I307" s="2" t="str">
        <f>IF(Table2[[#This Row],[discount_percentage]]&gt;=50%,"Yes","No")</f>
        <v>No</v>
      </c>
      <c r="J307" s="1">
        <v>0.37</v>
      </c>
      <c r="K307" s="4">
        <v>4.2</v>
      </c>
      <c r="L307" s="5">
        <v>1510</v>
      </c>
      <c r="M307" s="3">
        <f>(Table2[[#This Row],[actual_price]]*Table2[[#This Row],[rating_count]])</f>
        <v>64928490</v>
      </c>
      <c r="N307" s="2" t="s">
        <v>581</v>
      </c>
    </row>
    <row r="308" spans="1:14" x14ac:dyDescent="0.25">
      <c r="A308" s="2" t="s">
        <v>582</v>
      </c>
      <c r="B308" s="2" t="s">
        <v>3146</v>
      </c>
      <c r="C308" s="2" t="s">
        <v>140</v>
      </c>
      <c r="D308" s="3">
        <v>893</v>
      </c>
      <c r="E308" s="3" t="str">
        <f>VLOOKUP(Table2[[#This Row],[discounted_price]],$D$1399:$E$1401,2,TRUE)</f>
        <v>&gt;500</v>
      </c>
      <c r="F308" s="3">
        <v>1052</v>
      </c>
      <c r="G308" s="3">
        <f t="shared" si="8"/>
        <v>159</v>
      </c>
      <c r="H308" s="3">
        <f t="shared" si="9"/>
        <v>15.114068441064637</v>
      </c>
      <c r="I308" s="2" t="str">
        <f>IF(Table2[[#This Row],[discount_percentage]]&gt;=50%,"Yes","No")</f>
        <v>No</v>
      </c>
      <c r="J308" s="1">
        <v>0.15</v>
      </c>
      <c r="K308" s="4">
        <v>4.3</v>
      </c>
      <c r="L308" s="5">
        <v>106</v>
      </c>
      <c r="M308" s="3">
        <f>(Table2[[#This Row],[actual_price]]*Table2[[#This Row],[rating_count]])</f>
        <v>111512</v>
      </c>
      <c r="N308" s="2" t="s">
        <v>583</v>
      </c>
    </row>
    <row r="309" spans="1:14" x14ac:dyDescent="0.25">
      <c r="A309" s="2" t="s">
        <v>584</v>
      </c>
      <c r="B309" s="2" t="s">
        <v>3147</v>
      </c>
      <c r="C309" s="2" t="s">
        <v>41</v>
      </c>
      <c r="D309" s="3">
        <v>10990</v>
      </c>
      <c r="E309" s="3" t="str">
        <f>VLOOKUP(Table2[[#This Row],[discounted_price]],$D$1399:$E$1401,2,TRUE)</f>
        <v>&gt;500</v>
      </c>
      <c r="F309" s="3">
        <v>19990</v>
      </c>
      <c r="G309" s="3">
        <f t="shared" si="8"/>
        <v>9000</v>
      </c>
      <c r="H309" s="3">
        <f t="shared" si="9"/>
        <v>45.022511255627812</v>
      </c>
      <c r="I309" s="2" t="str">
        <f>IF(Table2[[#This Row],[discount_percentage]]&gt;=50%,"Yes","No")</f>
        <v>No</v>
      </c>
      <c r="J309" s="1">
        <v>0.45</v>
      </c>
      <c r="K309" s="4">
        <v>3.7</v>
      </c>
      <c r="L309" s="5">
        <v>129</v>
      </c>
      <c r="M309" s="3">
        <f>(Table2[[#This Row],[actual_price]]*Table2[[#This Row],[rating_count]])</f>
        <v>2578710</v>
      </c>
      <c r="N309" s="2" t="s">
        <v>585</v>
      </c>
    </row>
    <row r="310" spans="1:14" x14ac:dyDescent="0.25">
      <c r="A310" s="2" t="s">
        <v>586</v>
      </c>
      <c r="B310" s="2" t="s">
        <v>3148</v>
      </c>
      <c r="C310" s="2" t="s">
        <v>9</v>
      </c>
      <c r="D310" s="3">
        <v>379</v>
      </c>
      <c r="E310" s="3" t="str">
        <f>VLOOKUP(Table2[[#This Row],[discounted_price]],$D$1399:$E$1401,2,TRUE)</f>
        <v>&gt;500</v>
      </c>
      <c r="F310" s="3">
        <v>1099</v>
      </c>
      <c r="G310" s="3">
        <f t="shared" si="8"/>
        <v>720</v>
      </c>
      <c r="H310" s="3">
        <f t="shared" si="9"/>
        <v>65.514103730664246</v>
      </c>
      <c r="I310" s="2" t="str">
        <f>IF(Table2[[#This Row],[discount_percentage]]&gt;=50%,"Yes","No")</f>
        <v>Yes</v>
      </c>
      <c r="J310" s="1">
        <v>0.66</v>
      </c>
      <c r="K310" s="4">
        <v>4.3</v>
      </c>
      <c r="L310" s="5">
        <v>3049</v>
      </c>
      <c r="M310" s="3">
        <f>(Table2[[#This Row],[actual_price]]*Table2[[#This Row],[rating_count]])</f>
        <v>3350851</v>
      </c>
      <c r="N310" s="2" t="s">
        <v>587</v>
      </c>
    </row>
    <row r="311" spans="1:14" x14ac:dyDescent="0.25">
      <c r="A311" s="2" t="s">
        <v>588</v>
      </c>
      <c r="B311" s="2" t="s">
        <v>3149</v>
      </c>
      <c r="C311" s="2" t="s">
        <v>41</v>
      </c>
      <c r="D311" s="3">
        <v>16999</v>
      </c>
      <c r="E311" s="3" t="str">
        <f>VLOOKUP(Table2[[#This Row],[discounted_price]],$D$1399:$E$1401,2,TRUE)</f>
        <v>&gt;500</v>
      </c>
      <c r="F311" s="3">
        <v>25999</v>
      </c>
      <c r="G311" s="3">
        <f t="shared" si="8"/>
        <v>9000</v>
      </c>
      <c r="H311" s="3">
        <f t="shared" si="9"/>
        <v>34.616716027539518</v>
      </c>
      <c r="I311" s="2" t="str">
        <f>IF(Table2[[#This Row],[discount_percentage]]&gt;=50%,"Yes","No")</f>
        <v>No</v>
      </c>
      <c r="J311" s="1">
        <v>0.35</v>
      </c>
      <c r="K311" s="4">
        <v>4.2</v>
      </c>
      <c r="L311" s="5">
        <v>32840</v>
      </c>
      <c r="M311" s="3">
        <f>(Table2[[#This Row],[actual_price]]*Table2[[#This Row],[rating_count]])</f>
        <v>853807160</v>
      </c>
      <c r="N311" s="2" t="s">
        <v>42</v>
      </c>
    </row>
    <row r="312" spans="1:14" x14ac:dyDescent="0.25">
      <c r="A312" s="2" t="s">
        <v>589</v>
      </c>
      <c r="B312" s="2" t="s">
        <v>590</v>
      </c>
      <c r="C312" s="2" t="s">
        <v>32</v>
      </c>
      <c r="D312" s="3">
        <v>699</v>
      </c>
      <c r="E312" s="3" t="str">
        <f>VLOOKUP(Table2[[#This Row],[discounted_price]],$D$1399:$E$1401,2,TRUE)</f>
        <v>&gt;500</v>
      </c>
      <c r="F312" s="3">
        <v>1899</v>
      </c>
      <c r="G312" s="3">
        <f t="shared" si="8"/>
        <v>1200</v>
      </c>
      <c r="H312" s="3">
        <f t="shared" si="9"/>
        <v>63.191153238546605</v>
      </c>
      <c r="I312" s="2" t="str">
        <f>IF(Table2[[#This Row],[discount_percentage]]&gt;=50%,"Yes","No")</f>
        <v>Yes</v>
      </c>
      <c r="J312" s="1">
        <v>0.63</v>
      </c>
      <c r="K312" s="4">
        <v>4.4000000000000004</v>
      </c>
      <c r="L312" s="5">
        <v>390</v>
      </c>
      <c r="M312" s="3">
        <f>(Table2[[#This Row],[actual_price]]*Table2[[#This Row],[rating_count]])</f>
        <v>740610</v>
      </c>
      <c r="N312" s="2" t="s">
        <v>591</v>
      </c>
    </row>
    <row r="313" spans="1:14" x14ac:dyDescent="0.25">
      <c r="A313" s="2" t="s">
        <v>592</v>
      </c>
      <c r="B313" s="2" t="s">
        <v>3150</v>
      </c>
      <c r="C313" s="2" t="s">
        <v>593</v>
      </c>
      <c r="D313" s="3">
        <v>2699</v>
      </c>
      <c r="E313" s="3" t="str">
        <f>VLOOKUP(Table2[[#This Row],[discounted_price]],$D$1399:$E$1401,2,TRUE)</f>
        <v>&gt;500</v>
      </c>
      <c r="F313" s="3">
        <v>3500</v>
      </c>
      <c r="G313" s="3">
        <f t="shared" si="8"/>
        <v>801</v>
      </c>
      <c r="H313" s="3">
        <f t="shared" si="9"/>
        <v>22.885714285714286</v>
      </c>
      <c r="I313" s="2" t="str">
        <f>IF(Table2[[#This Row],[discount_percentage]]&gt;=50%,"Yes","No")</f>
        <v>No</v>
      </c>
      <c r="J313" s="1">
        <v>0.23</v>
      </c>
      <c r="K313" s="4">
        <v>3.5</v>
      </c>
      <c r="L313" s="5">
        <v>621</v>
      </c>
      <c r="M313" s="3">
        <f>(Table2[[#This Row],[actual_price]]*Table2[[#This Row],[rating_count]])</f>
        <v>2173500</v>
      </c>
      <c r="N313" s="2" t="s">
        <v>594</v>
      </c>
    </row>
    <row r="314" spans="1:14" x14ac:dyDescent="0.25">
      <c r="A314" s="2" t="s">
        <v>595</v>
      </c>
      <c r="B314" s="2" t="s">
        <v>596</v>
      </c>
      <c r="C314" s="2" t="s">
        <v>9</v>
      </c>
      <c r="D314" s="3">
        <v>129</v>
      </c>
      <c r="E314" s="3" t="str">
        <f>VLOOKUP(Table2[[#This Row],[discounted_price]],$D$1399:$E$1401,2,TRUE)</f>
        <v>&lt;200</v>
      </c>
      <c r="F314" s="3">
        <v>599</v>
      </c>
      <c r="G314" s="3">
        <f t="shared" si="8"/>
        <v>470</v>
      </c>
      <c r="H314" s="3">
        <f t="shared" si="9"/>
        <v>78.464106844741238</v>
      </c>
      <c r="I314" s="2" t="str">
        <f>IF(Table2[[#This Row],[discount_percentage]]&gt;=50%,"Yes","No")</f>
        <v>Yes</v>
      </c>
      <c r="J314" s="1">
        <v>0.78</v>
      </c>
      <c r="K314" s="4">
        <v>4.0999999999999996</v>
      </c>
      <c r="L314" s="5">
        <v>265</v>
      </c>
      <c r="M314" s="3">
        <f>(Table2[[#This Row],[actual_price]]*Table2[[#This Row],[rating_count]])</f>
        <v>158735</v>
      </c>
      <c r="N314" s="2" t="s">
        <v>597</v>
      </c>
    </row>
    <row r="315" spans="1:14" x14ac:dyDescent="0.25">
      <c r="A315" s="2" t="s">
        <v>598</v>
      </c>
      <c r="B315" s="2" t="s">
        <v>3151</v>
      </c>
      <c r="C315" s="2" t="s">
        <v>9</v>
      </c>
      <c r="D315" s="3">
        <v>389</v>
      </c>
      <c r="E315" s="3" t="str">
        <f>VLOOKUP(Table2[[#This Row],[discounted_price]],$D$1399:$E$1401,2,TRUE)</f>
        <v>&gt;500</v>
      </c>
      <c r="F315" s="3">
        <v>999</v>
      </c>
      <c r="G315" s="3">
        <f t="shared" si="8"/>
        <v>610</v>
      </c>
      <c r="H315" s="3">
        <f t="shared" si="9"/>
        <v>61.061061061061061</v>
      </c>
      <c r="I315" s="2" t="str">
        <f>IF(Table2[[#This Row],[discount_percentage]]&gt;=50%,"Yes","No")</f>
        <v>Yes</v>
      </c>
      <c r="J315" s="1">
        <v>0.61</v>
      </c>
      <c r="K315" s="4">
        <v>4.3</v>
      </c>
      <c r="L315" s="5">
        <v>838</v>
      </c>
      <c r="M315" s="3">
        <f>(Table2[[#This Row],[actual_price]]*Table2[[#This Row],[rating_count]])</f>
        <v>837162</v>
      </c>
      <c r="N315" s="2" t="s">
        <v>599</v>
      </c>
    </row>
    <row r="316" spans="1:14" x14ac:dyDescent="0.25">
      <c r="A316" s="2" t="s">
        <v>600</v>
      </c>
      <c r="B316" s="2" t="s">
        <v>3152</v>
      </c>
      <c r="C316" s="2" t="s">
        <v>101</v>
      </c>
      <c r="D316" s="3">
        <v>246</v>
      </c>
      <c r="E316" s="3" t="str">
        <f>VLOOKUP(Table2[[#This Row],[discounted_price]],$D$1399:$E$1401,2,TRUE)</f>
        <v>&lt;200</v>
      </c>
      <c r="F316" s="3">
        <v>600</v>
      </c>
      <c r="G316" s="3">
        <f t="shared" si="8"/>
        <v>354</v>
      </c>
      <c r="H316" s="3">
        <f t="shared" si="9"/>
        <v>59</v>
      </c>
      <c r="I316" s="2" t="str">
        <f>IF(Table2[[#This Row],[discount_percentage]]&gt;=50%,"Yes","No")</f>
        <v>Yes</v>
      </c>
      <c r="J316" s="1">
        <v>0.59</v>
      </c>
      <c r="K316" s="4">
        <v>4.2</v>
      </c>
      <c r="L316" s="5">
        <v>143</v>
      </c>
      <c r="M316" s="3">
        <f>(Table2[[#This Row],[actual_price]]*Table2[[#This Row],[rating_count]])</f>
        <v>85800</v>
      </c>
      <c r="N316" s="2" t="s">
        <v>601</v>
      </c>
    </row>
    <row r="317" spans="1:14" x14ac:dyDescent="0.25">
      <c r="A317" s="2" t="s">
        <v>602</v>
      </c>
      <c r="B317" s="2" t="s">
        <v>3153</v>
      </c>
      <c r="C317" s="2" t="s">
        <v>9</v>
      </c>
      <c r="D317" s="3">
        <v>299</v>
      </c>
      <c r="E317" s="3" t="str">
        <f>VLOOKUP(Table2[[#This Row],[discounted_price]],$D$1399:$E$1401,2,TRUE)</f>
        <v>&lt;200</v>
      </c>
      <c r="F317" s="3">
        <v>799</v>
      </c>
      <c r="G317" s="3">
        <f t="shared" si="8"/>
        <v>500</v>
      </c>
      <c r="H317" s="3">
        <f t="shared" si="9"/>
        <v>62.578222778473091</v>
      </c>
      <c r="I317" s="2" t="str">
        <f>IF(Table2[[#This Row],[discount_percentage]]&gt;=50%,"Yes","No")</f>
        <v>Yes</v>
      </c>
      <c r="J317" s="1">
        <v>0.63</v>
      </c>
      <c r="K317" s="4">
        <v>4</v>
      </c>
      <c r="L317" s="5">
        <v>151</v>
      </c>
      <c r="M317" s="3">
        <f>(Table2[[#This Row],[actual_price]]*Table2[[#This Row],[rating_count]])</f>
        <v>120649</v>
      </c>
      <c r="N317" s="2" t="s">
        <v>603</v>
      </c>
    </row>
    <row r="318" spans="1:14" x14ac:dyDescent="0.25">
      <c r="A318" s="2" t="s">
        <v>604</v>
      </c>
      <c r="B318" s="2" t="s">
        <v>3154</v>
      </c>
      <c r="C318" s="2" t="s">
        <v>101</v>
      </c>
      <c r="D318" s="3">
        <v>247</v>
      </c>
      <c r="E318" s="3" t="str">
        <f>VLOOKUP(Table2[[#This Row],[discounted_price]],$D$1399:$E$1401,2,TRUE)</f>
        <v>&lt;200</v>
      </c>
      <c r="F318" s="3">
        <v>399</v>
      </c>
      <c r="G318" s="3">
        <f t="shared" si="8"/>
        <v>152</v>
      </c>
      <c r="H318" s="3">
        <f t="shared" si="9"/>
        <v>38.095238095238095</v>
      </c>
      <c r="I318" s="2" t="str">
        <f>IF(Table2[[#This Row],[discount_percentage]]&gt;=50%,"Yes","No")</f>
        <v>No</v>
      </c>
      <c r="J318" s="1">
        <v>0.38</v>
      </c>
      <c r="K318" s="4">
        <v>3.9</v>
      </c>
      <c r="L318" s="5">
        <v>200</v>
      </c>
      <c r="M318" s="3">
        <f>(Table2[[#This Row],[actual_price]]*Table2[[#This Row],[rating_count]])</f>
        <v>79800</v>
      </c>
      <c r="N318" s="2" t="s">
        <v>2830</v>
      </c>
    </row>
    <row r="319" spans="1:14" x14ac:dyDescent="0.25">
      <c r="A319" s="2" t="s">
        <v>605</v>
      </c>
      <c r="B319" s="2" t="s">
        <v>3155</v>
      </c>
      <c r="C319" s="2" t="s">
        <v>101</v>
      </c>
      <c r="D319" s="3">
        <v>1369</v>
      </c>
      <c r="E319" s="3" t="str">
        <f>VLOOKUP(Table2[[#This Row],[discounted_price]],$D$1399:$E$1401,2,TRUE)</f>
        <v>&gt;500</v>
      </c>
      <c r="F319" s="3">
        <v>2999</v>
      </c>
      <c r="G319" s="3">
        <f t="shared" si="8"/>
        <v>1630</v>
      </c>
      <c r="H319" s="3">
        <f t="shared" si="9"/>
        <v>54.351450483494503</v>
      </c>
      <c r="I319" s="2" t="str">
        <f>IF(Table2[[#This Row],[discount_percentage]]&gt;=50%,"Yes","No")</f>
        <v>Yes</v>
      </c>
      <c r="J319" s="1">
        <v>0.54</v>
      </c>
      <c r="K319" s="4">
        <v>3.3</v>
      </c>
      <c r="L319" s="5">
        <v>227</v>
      </c>
      <c r="M319" s="3">
        <f>(Table2[[#This Row],[actual_price]]*Table2[[#This Row],[rating_count]])</f>
        <v>680773</v>
      </c>
      <c r="N319" s="2" t="s">
        <v>606</v>
      </c>
    </row>
    <row r="320" spans="1:14" x14ac:dyDescent="0.25">
      <c r="A320" s="2" t="s">
        <v>607</v>
      </c>
      <c r="B320" s="2" t="s">
        <v>3156</v>
      </c>
      <c r="C320" s="2" t="s">
        <v>101</v>
      </c>
      <c r="D320" s="3">
        <v>199</v>
      </c>
      <c r="E320" s="3" t="str">
        <f>VLOOKUP(Table2[[#This Row],[discounted_price]],$D$1399:$E$1401,2,TRUE)</f>
        <v>&lt;200</v>
      </c>
      <c r="F320" s="3">
        <v>499</v>
      </c>
      <c r="G320" s="3">
        <f t="shared" si="8"/>
        <v>300</v>
      </c>
      <c r="H320" s="3">
        <f t="shared" si="9"/>
        <v>60.120240480961925</v>
      </c>
      <c r="I320" s="2" t="str">
        <f>IF(Table2[[#This Row],[discount_percentage]]&gt;=50%,"Yes","No")</f>
        <v>Yes</v>
      </c>
      <c r="J320" s="1">
        <v>0.6</v>
      </c>
      <c r="K320" s="4">
        <v>3.8</v>
      </c>
      <c r="L320" s="5">
        <v>538</v>
      </c>
      <c r="M320" s="3">
        <f>(Table2[[#This Row],[actual_price]]*Table2[[#This Row],[rating_count]])</f>
        <v>268462</v>
      </c>
      <c r="N320" s="2" t="s">
        <v>608</v>
      </c>
    </row>
    <row r="321" spans="1:14" x14ac:dyDescent="0.25">
      <c r="A321" s="2" t="s">
        <v>609</v>
      </c>
      <c r="B321" s="2" t="s">
        <v>3157</v>
      </c>
      <c r="C321" s="2" t="s">
        <v>32</v>
      </c>
      <c r="D321" s="3">
        <v>299</v>
      </c>
      <c r="E321" s="3" t="str">
        <f>VLOOKUP(Table2[[#This Row],[discounted_price]],$D$1399:$E$1401,2,TRUE)</f>
        <v>&lt;200</v>
      </c>
      <c r="F321" s="3">
        <v>599</v>
      </c>
      <c r="G321" s="3">
        <f t="shared" si="8"/>
        <v>300</v>
      </c>
      <c r="H321" s="3">
        <f t="shared" si="9"/>
        <v>50.083472454090149</v>
      </c>
      <c r="I321" s="2" t="str">
        <f>IF(Table2[[#This Row],[discount_percentage]]&gt;=50%,"Yes","No")</f>
        <v>Yes</v>
      </c>
      <c r="J321" s="1">
        <v>0.5</v>
      </c>
      <c r="K321" s="4">
        <v>4</v>
      </c>
      <c r="L321" s="5">
        <v>171</v>
      </c>
      <c r="M321" s="3">
        <f>(Table2[[#This Row],[actual_price]]*Table2[[#This Row],[rating_count]])</f>
        <v>102429</v>
      </c>
      <c r="N321" s="2" t="s">
        <v>610</v>
      </c>
    </row>
    <row r="322" spans="1:14" x14ac:dyDescent="0.25">
      <c r="A322" s="2" t="s">
        <v>611</v>
      </c>
      <c r="B322" s="2" t="s">
        <v>3158</v>
      </c>
      <c r="C322" s="2" t="s">
        <v>41</v>
      </c>
      <c r="D322" s="3">
        <v>14999</v>
      </c>
      <c r="E322" s="3" t="str">
        <f>VLOOKUP(Table2[[#This Row],[discounted_price]],$D$1399:$E$1401,2,TRUE)</f>
        <v>&gt;500</v>
      </c>
      <c r="F322" s="3">
        <v>14999</v>
      </c>
      <c r="G322" s="3">
        <f t="shared" ref="G322:G385" si="10">F322-D322</f>
        <v>0</v>
      </c>
      <c r="H322" s="3">
        <f t="shared" si="9"/>
        <v>0</v>
      </c>
      <c r="I322" s="2" t="str">
        <f>IF(Table2[[#This Row],[discount_percentage]]&gt;=50%,"Yes","No")</f>
        <v>No</v>
      </c>
      <c r="J322" s="1">
        <v>0</v>
      </c>
      <c r="K322" s="4">
        <v>4.3</v>
      </c>
      <c r="L322" s="5">
        <v>27508</v>
      </c>
      <c r="M322" s="3">
        <f>(Table2[[#This Row],[actual_price]]*Table2[[#This Row],[rating_count]])</f>
        <v>412592492</v>
      </c>
      <c r="N322" s="2" t="s">
        <v>612</v>
      </c>
    </row>
    <row r="323" spans="1:14" x14ac:dyDescent="0.25">
      <c r="A323" s="2" t="s">
        <v>613</v>
      </c>
      <c r="B323" s="2" t="s">
        <v>3159</v>
      </c>
      <c r="C323" s="2" t="s">
        <v>9</v>
      </c>
      <c r="D323" s="3">
        <v>299</v>
      </c>
      <c r="E323" s="3" t="str">
        <f>VLOOKUP(Table2[[#This Row],[discounted_price]],$D$1399:$E$1401,2,TRUE)</f>
        <v>&lt;200</v>
      </c>
      <c r="F323" s="3">
        <v>699</v>
      </c>
      <c r="G323" s="3">
        <f t="shared" si="10"/>
        <v>400</v>
      </c>
      <c r="H323" s="3">
        <f t="shared" ref="H323:H386" si="11">G323/F323*100</f>
        <v>57.224606580829764</v>
      </c>
      <c r="I323" s="2" t="str">
        <f>IF(Table2[[#This Row],[discount_percentage]]&gt;=50%,"Yes","No")</f>
        <v>Yes</v>
      </c>
      <c r="J323" s="1">
        <v>0.56999999999999995</v>
      </c>
      <c r="K323" s="4">
        <v>3.9</v>
      </c>
      <c r="L323" s="5">
        <v>1454</v>
      </c>
      <c r="M323" s="3">
        <f>(Table2[[#This Row],[actual_price]]*Table2[[#This Row],[rating_count]])</f>
        <v>1016346</v>
      </c>
      <c r="N323" s="2" t="s">
        <v>614</v>
      </c>
    </row>
    <row r="324" spans="1:14" x14ac:dyDescent="0.25">
      <c r="A324" s="2" t="s">
        <v>615</v>
      </c>
      <c r="B324" s="2" t="s">
        <v>3160</v>
      </c>
      <c r="C324" s="2" t="s">
        <v>41</v>
      </c>
      <c r="D324" s="3">
        <v>24990</v>
      </c>
      <c r="E324" s="3" t="str">
        <f>VLOOKUP(Table2[[#This Row],[discounted_price]],$D$1399:$E$1401,2,TRUE)</f>
        <v>&gt;500</v>
      </c>
      <c r="F324" s="3">
        <v>51990</v>
      </c>
      <c r="G324" s="3">
        <f t="shared" si="10"/>
        <v>27000</v>
      </c>
      <c r="H324" s="3">
        <f t="shared" si="11"/>
        <v>51.933064050778995</v>
      </c>
      <c r="I324" s="2" t="str">
        <f>IF(Table2[[#This Row],[discount_percentage]]&gt;=50%,"Yes","No")</f>
        <v>Yes</v>
      </c>
      <c r="J324" s="1">
        <v>0.52</v>
      </c>
      <c r="K324" s="4">
        <v>4.2</v>
      </c>
      <c r="L324" s="5">
        <v>2951</v>
      </c>
      <c r="M324" s="3">
        <f>(Table2[[#This Row],[actual_price]]*Table2[[#This Row],[rating_count]])</f>
        <v>153422490</v>
      </c>
      <c r="N324" s="2" t="s">
        <v>616</v>
      </c>
    </row>
    <row r="325" spans="1:14" x14ac:dyDescent="0.25">
      <c r="A325" s="2" t="s">
        <v>617</v>
      </c>
      <c r="B325" s="2" t="s">
        <v>3161</v>
      </c>
      <c r="C325" s="2" t="s">
        <v>41</v>
      </c>
      <c r="D325" s="3">
        <v>61999</v>
      </c>
      <c r="E325" s="3" t="str">
        <f>VLOOKUP(Table2[[#This Row],[discounted_price]],$D$1399:$E$1401,2,TRUE)</f>
        <v>&gt;500</v>
      </c>
      <c r="F325" s="3">
        <v>69999</v>
      </c>
      <c r="G325" s="3">
        <f t="shared" si="10"/>
        <v>8000</v>
      </c>
      <c r="H325" s="3">
        <f t="shared" si="11"/>
        <v>11.428734696209945</v>
      </c>
      <c r="I325" s="2" t="str">
        <f>IF(Table2[[#This Row],[discount_percentage]]&gt;=50%,"Yes","No")</f>
        <v>No</v>
      </c>
      <c r="J325" s="1">
        <v>0.11</v>
      </c>
      <c r="K325" s="4">
        <v>4.0999999999999996</v>
      </c>
      <c r="L325" s="5">
        <v>6753</v>
      </c>
      <c r="M325" s="3">
        <f>(Table2[[#This Row],[actual_price]]*Table2[[#This Row],[rating_count]])</f>
        <v>472703247</v>
      </c>
      <c r="N325" s="2" t="s">
        <v>414</v>
      </c>
    </row>
    <row r="326" spans="1:14" x14ac:dyDescent="0.25">
      <c r="A326" s="2" t="s">
        <v>618</v>
      </c>
      <c r="B326" s="2" t="s">
        <v>3162</v>
      </c>
      <c r="C326" s="2" t="s">
        <v>41</v>
      </c>
      <c r="D326" s="3">
        <v>24499</v>
      </c>
      <c r="E326" s="3" t="str">
        <f>VLOOKUP(Table2[[#This Row],[discounted_price]],$D$1399:$E$1401,2,TRUE)</f>
        <v>&gt;500</v>
      </c>
      <c r="F326" s="3">
        <v>50000</v>
      </c>
      <c r="G326" s="3">
        <f t="shared" si="10"/>
        <v>25501</v>
      </c>
      <c r="H326" s="3">
        <f t="shared" si="11"/>
        <v>51.002000000000002</v>
      </c>
      <c r="I326" s="2" t="str">
        <f>IF(Table2[[#This Row],[discount_percentage]]&gt;=50%,"Yes","No")</f>
        <v>Yes</v>
      </c>
      <c r="J326" s="1">
        <v>0.51</v>
      </c>
      <c r="K326" s="4">
        <v>3.9</v>
      </c>
      <c r="L326" s="5">
        <v>3518</v>
      </c>
      <c r="M326" s="3">
        <f>(Table2[[#This Row],[actual_price]]*Table2[[#This Row],[rating_count]])</f>
        <v>175900000</v>
      </c>
      <c r="N326" s="2" t="s">
        <v>619</v>
      </c>
    </row>
    <row r="327" spans="1:14" x14ac:dyDescent="0.25">
      <c r="A327" s="2" t="s">
        <v>620</v>
      </c>
      <c r="B327" s="2" t="s">
        <v>3163</v>
      </c>
      <c r="C327" s="2" t="s">
        <v>41</v>
      </c>
      <c r="D327" s="3">
        <v>10499</v>
      </c>
      <c r="E327" s="3" t="str">
        <f>VLOOKUP(Table2[[#This Row],[discounted_price]],$D$1399:$E$1401,2,TRUE)</f>
        <v>&gt;500</v>
      </c>
      <c r="F327" s="3">
        <v>19499</v>
      </c>
      <c r="G327" s="3">
        <f t="shared" si="10"/>
        <v>9000</v>
      </c>
      <c r="H327" s="3">
        <f t="shared" si="11"/>
        <v>46.156213139135339</v>
      </c>
      <c r="I327" s="2" t="str">
        <f>IF(Table2[[#This Row],[discount_percentage]]&gt;=50%,"Yes","No")</f>
        <v>No</v>
      </c>
      <c r="J327" s="1">
        <v>0.46</v>
      </c>
      <c r="K327" s="4">
        <v>4.2</v>
      </c>
      <c r="L327" s="5">
        <v>1510</v>
      </c>
      <c r="M327" s="3">
        <f>(Table2[[#This Row],[actual_price]]*Table2[[#This Row],[rating_count]])</f>
        <v>29443490</v>
      </c>
      <c r="N327" s="2" t="s">
        <v>581</v>
      </c>
    </row>
    <row r="328" spans="1:14" x14ac:dyDescent="0.25">
      <c r="A328" s="2" t="s">
        <v>621</v>
      </c>
      <c r="B328" s="2" t="s">
        <v>3164</v>
      </c>
      <c r="C328" s="2" t="s">
        <v>9</v>
      </c>
      <c r="D328" s="3">
        <v>349</v>
      </c>
      <c r="E328" s="3" t="str">
        <f>VLOOKUP(Table2[[#This Row],[discounted_price]],$D$1399:$E$1401,2,TRUE)</f>
        <v>&gt;500</v>
      </c>
      <c r="F328" s="3">
        <v>999</v>
      </c>
      <c r="G328" s="3">
        <f t="shared" si="10"/>
        <v>650</v>
      </c>
      <c r="H328" s="3">
        <f t="shared" si="11"/>
        <v>65.06506506506507</v>
      </c>
      <c r="I328" s="2" t="str">
        <f>IF(Table2[[#This Row],[discount_percentage]]&gt;=50%,"Yes","No")</f>
        <v>Yes</v>
      </c>
      <c r="J328" s="1">
        <v>0.65</v>
      </c>
      <c r="K328" s="4">
        <v>4.3</v>
      </c>
      <c r="L328" s="5">
        <v>838</v>
      </c>
      <c r="M328" s="3">
        <f>(Table2[[#This Row],[actual_price]]*Table2[[#This Row],[rating_count]])</f>
        <v>837162</v>
      </c>
      <c r="N328" s="2" t="s">
        <v>599</v>
      </c>
    </row>
    <row r="329" spans="1:14" x14ac:dyDescent="0.25">
      <c r="A329" s="2" t="s">
        <v>622</v>
      </c>
      <c r="B329" s="2" t="s">
        <v>3165</v>
      </c>
      <c r="C329" s="2" t="s">
        <v>101</v>
      </c>
      <c r="D329" s="3">
        <v>197</v>
      </c>
      <c r="E329" s="3" t="str">
        <f>VLOOKUP(Table2[[#This Row],[discounted_price]],$D$1399:$E$1401,2,TRUE)</f>
        <v>&lt;200</v>
      </c>
      <c r="F329" s="3">
        <v>499</v>
      </c>
      <c r="G329" s="3">
        <f t="shared" si="10"/>
        <v>302</v>
      </c>
      <c r="H329" s="3">
        <f t="shared" si="11"/>
        <v>60.521042084168343</v>
      </c>
      <c r="I329" s="2" t="str">
        <f>IF(Table2[[#This Row],[discount_percentage]]&gt;=50%,"Yes","No")</f>
        <v>Yes</v>
      </c>
      <c r="J329" s="1">
        <v>0.61</v>
      </c>
      <c r="K329" s="4">
        <v>3.8</v>
      </c>
      <c r="L329" s="5">
        <v>136</v>
      </c>
      <c r="M329" s="3">
        <f>(Table2[[#This Row],[actual_price]]*Table2[[#This Row],[rating_count]])</f>
        <v>67864</v>
      </c>
      <c r="N329" s="2" t="s">
        <v>623</v>
      </c>
    </row>
    <row r="330" spans="1:14" x14ac:dyDescent="0.25">
      <c r="A330" s="2" t="s">
        <v>624</v>
      </c>
      <c r="B330" s="2" t="s">
        <v>3166</v>
      </c>
      <c r="C330" s="2" t="s">
        <v>430</v>
      </c>
      <c r="D330" s="3">
        <v>1299</v>
      </c>
      <c r="E330" s="3" t="str">
        <f>VLOOKUP(Table2[[#This Row],[discounted_price]],$D$1399:$E$1401,2,TRUE)</f>
        <v>&gt;500</v>
      </c>
      <c r="F330" s="3">
        <v>2499</v>
      </c>
      <c r="G330" s="3">
        <f t="shared" si="10"/>
        <v>1200</v>
      </c>
      <c r="H330" s="3">
        <f t="shared" si="11"/>
        <v>48.019207683073226</v>
      </c>
      <c r="I330" s="2" t="str">
        <f>IF(Table2[[#This Row],[discount_percentage]]&gt;=50%,"Yes","No")</f>
        <v>No</v>
      </c>
      <c r="J330" s="1">
        <v>0.48</v>
      </c>
      <c r="K330" s="4">
        <v>4.3</v>
      </c>
      <c r="L330" s="5">
        <v>301</v>
      </c>
      <c r="M330" s="3">
        <f>(Table2[[#This Row],[actual_price]]*Table2[[#This Row],[rating_count]])</f>
        <v>752199</v>
      </c>
      <c r="N330" s="2" t="s">
        <v>625</v>
      </c>
    </row>
    <row r="331" spans="1:14" x14ac:dyDescent="0.25">
      <c r="A331" s="2" t="s">
        <v>626</v>
      </c>
      <c r="B331" s="2" t="s">
        <v>3167</v>
      </c>
      <c r="C331" s="2" t="s">
        <v>9</v>
      </c>
      <c r="D331" s="3">
        <v>1519</v>
      </c>
      <c r="E331" s="3" t="str">
        <f>VLOOKUP(Table2[[#This Row],[discounted_price]],$D$1399:$E$1401,2,TRUE)</f>
        <v>&gt;500</v>
      </c>
      <c r="F331" s="3">
        <v>1899</v>
      </c>
      <c r="G331" s="3">
        <f t="shared" si="10"/>
        <v>380</v>
      </c>
      <c r="H331" s="3">
        <f t="shared" si="11"/>
        <v>20.01053185887309</v>
      </c>
      <c r="I331" s="2" t="str">
        <f>IF(Table2[[#This Row],[discount_percentage]]&gt;=50%,"Yes","No")</f>
        <v>No</v>
      </c>
      <c r="J331" s="1">
        <v>0.2</v>
      </c>
      <c r="K331" s="4">
        <v>4.4000000000000004</v>
      </c>
      <c r="L331" s="5">
        <v>19763</v>
      </c>
      <c r="M331" s="3">
        <f>(Table2[[#This Row],[actual_price]]*Table2[[#This Row],[rating_count]])</f>
        <v>37529937</v>
      </c>
      <c r="N331" s="2" t="s">
        <v>627</v>
      </c>
    </row>
    <row r="332" spans="1:14" x14ac:dyDescent="0.25">
      <c r="A332" s="2" t="s">
        <v>628</v>
      </c>
      <c r="B332" s="2" t="s">
        <v>3168</v>
      </c>
      <c r="C332" s="2" t="s">
        <v>41</v>
      </c>
      <c r="D332" s="3">
        <v>46999</v>
      </c>
      <c r="E332" s="3" t="str">
        <f>VLOOKUP(Table2[[#This Row],[discounted_price]],$D$1399:$E$1401,2,TRUE)</f>
        <v>&gt;500</v>
      </c>
      <c r="F332" s="3">
        <v>69999</v>
      </c>
      <c r="G332" s="3">
        <f t="shared" si="10"/>
        <v>23000</v>
      </c>
      <c r="H332" s="3">
        <f t="shared" si="11"/>
        <v>32.857612251603598</v>
      </c>
      <c r="I332" s="2" t="str">
        <f>IF(Table2[[#This Row],[discount_percentage]]&gt;=50%,"Yes","No")</f>
        <v>No</v>
      </c>
      <c r="J332" s="1">
        <v>0.33</v>
      </c>
      <c r="K332" s="4">
        <v>4.3</v>
      </c>
      <c r="L332" s="5">
        <v>21252</v>
      </c>
      <c r="M332" s="3">
        <f>(Table2[[#This Row],[actual_price]]*Table2[[#This Row],[rating_count]])</f>
        <v>1487618748</v>
      </c>
      <c r="N332" s="2" t="s">
        <v>629</v>
      </c>
    </row>
    <row r="333" spans="1:14" x14ac:dyDescent="0.25">
      <c r="A333" s="2" t="s">
        <v>630</v>
      </c>
      <c r="B333" s="2" t="s">
        <v>3169</v>
      </c>
      <c r="C333" s="2" t="s">
        <v>9</v>
      </c>
      <c r="D333" s="3">
        <v>299</v>
      </c>
      <c r="E333" s="3" t="str">
        <f>VLOOKUP(Table2[[#This Row],[discounted_price]],$D$1399:$E$1401,2,TRUE)</f>
        <v>&lt;200</v>
      </c>
      <c r="F333" s="3">
        <v>799</v>
      </c>
      <c r="G333" s="3">
        <f t="shared" si="10"/>
        <v>500</v>
      </c>
      <c r="H333" s="3">
        <f t="shared" si="11"/>
        <v>62.578222778473091</v>
      </c>
      <c r="I333" s="2" t="str">
        <f>IF(Table2[[#This Row],[discount_percentage]]&gt;=50%,"Yes","No")</f>
        <v>Yes</v>
      </c>
      <c r="J333" s="1">
        <v>0.63</v>
      </c>
      <c r="K333" s="4">
        <v>4.3</v>
      </c>
      <c r="L333" s="5">
        <v>1902</v>
      </c>
      <c r="M333" s="3">
        <f>(Table2[[#This Row],[actual_price]]*Table2[[#This Row],[rating_count]])</f>
        <v>1519698</v>
      </c>
      <c r="N333" s="2" t="s">
        <v>631</v>
      </c>
    </row>
    <row r="334" spans="1:14" x14ac:dyDescent="0.25">
      <c r="A334" s="2" t="s">
        <v>632</v>
      </c>
      <c r="B334" s="2" t="s">
        <v>3170</v>
      </c>
      <c r="C334" s="2" t="s">
        <v>633</v>
      </c>
      <c r="D334" s="3">
        <v>1799</v>
      </c>
      <c r="E334" s="3" t="str">
        <f>VLOOKUP(Table2[[#This Row],[discounted_price]],$D$1399:$E$1401,2,TRUE)</f>
        <v>&gt;500</v>
      </c>
      <c r="F334" s="3">
        <v>19999</v>
      </c>
      <c r="G334" s="3">
        <f t="shared" si="10"/>
        <v>18200</v>
      </c>
      <c r="H334" s="3">
        <f t="shared" si="11"/>
        <v>91.004550227511373</v>
      </c>
      <c r="I334" s="2" t="str">
        <f>IF(Table2[[#This Row],[discount_percentage]]&gt;=50%,"Yes","No")</f>
        <v>Yes</v>
      </c>
      <c r="J334" s="1">
        <v>0.91</v>
      </c>
      <c r="K334" s="4">
        <v>4.2</v>
      </c>
      <c r="L334" s="5">
        <v>13937</v>
      </c>
      <c r="M334" s="3">
        <f>(Table2[[#This Row],[actual_price]]*Table2[[#This Row],[rating_count]])</f>
        <v>278726063</v>
      </c>
      <c r="N334" s="2" t="s">
        <v>634</v>
      </c>
    </row>
    <row r="335" spans="1:14" x14ac:dyDescent="0.25">
      <c r="A335" s="2" t="s">
        <v>635</v>
      </c>
      <c r="B335" s="2" t="s">
        <v>3171</v>
      </c>
      <c r="C335" s="2" t="s">
        <v>633</v>
      </c>
      <c r="D335" s="3">
        <v>1998</v>
      </c>
      <c r="E335" s="3" t="str">
        <f>VLOOKUP(Table2[[#This Row],[discounted_price]],$D$1399:$E$1401,2,TRUE)</f>
        <v>&gt;500</v>
      </c>
      <c r="F335" s="3">
        <v>9999</v>
      </c>
      <c r="G335" s="3">
        <f t="shared" si="10"/>
        <v>8001</v>
      </c>
      <c r="H335" s="3">
        <f t="shared" si="11"/>
        <v>80.018001800180016</v>
      </c>
      <c r="I335" s="2" t="str">
        <f>IF(Table2[[#This Row],[discount_percentage]]&gt;=50%,"Yes","No")</f>
        <v>Yes</v>
      </c>
      <c r="J335" s="1">
        <v>0.8</v>
      </c>
      <c r="K335" s="4">
        <v>4.3</v>
      </c>
      <c r="L335" s="5">
        <v>27696</v>
      </c>
      <c r="M335" s="3">
        <f>(Table2[[#This Row],[actual_price]]*Table2[[#This Row],[rating_count]])</f>
        <v>276932304</v>
      </c>
      <c r="N335" s="2" t="s">
        <v>636</v>
      </c>
    </row>
    <row r="336" spans="1:14" x14ac:dyDescent="0.25">
      <c r="A336" s="2" t="s">
        <v>637</v>
      </c>
      <c r="B336" s="2" t="s">
        <v>3172</v>
      </c>
      <c r="C336" s="2" t="s">
        <v>633</v>
      </c>
      <c r="D336" s="3">
        <v>1999</v>
      </c>
      <c r="E336" s="3" t="str">
        <f>VLOOKUP(Table2[[#This Row],[discounted_price]],$D$1399:$E$1401,2,TRUE)</f>
        <v>&gt;500</v>
      </c>
      <c r="F336" s="3">
        <v>7990</v>
      </c>
      <c r="G336" s="3">
        <f t="shared" si="10"/>
        <v>5991</v>
      </c>
      <c r="H336" s="3">
        <f t="shared" si="11"/>
        <v>74.981226533166449</v>
      </c>
      <c r="I336" s="2" t="str">
        <f>IF(Table2[[#This Row],[discount_percentage]]&gt;=50%,"Yes","No")</f>
        <v>Yes</v>
      </c>
      <c r="J336" s="1">
        <v>0.75</v>
      </c>
      <c r="K336" s="4">
        <v>3.8</v>
      </c>
      <c r="L336" s="5">
        <v>17831</v>
      </c>
      <c r="M336" s="3">
        <f>(Table2[[#This Row],[actual_price]]*Table2[[#This Row],[rating_count]])</f>
        <v>142469690</v>
      </c>
      <c r="N336" s="2" t="s">
        <v>638</v>
      </c>
    </row>
    <row r="337" spans="1:14" x14ac:dyDescent="0.25">
      <c r="A337" s="2" t="s">
        <v>639</v>
      </c>
      <c r="B337" s="2" t="s">
        <v>3173</v>
      </c>
      <c r="C337" s="2" t="s">
        <v>640</v>
      </c>
      <c r="D337" s="3">
        <v>2049</v>
      </c>
      <c r="E337" s="3" t="str">
        <f>VLOOKUP(Table2[[#This Row],[discounted_price]],$D$1399:$E$1401,2,TRUE)</f>
        <v>&gt;500</v>
      </c>
      <c r="F337" s="3">
        <v>2199</v>
      </c>
      <c r="G337" s="3">
        <f t="shared" si="10"/>
        <v>150</v>
      </c>
      <c r="H337" s="3">
        <f t="shared" si="11"/>
        <v>6.8212824010914055</v>
      </c>
      <c r="I337" s="2" t="str">
        <f>IF(Table2[[#This Row],[discount_percentage]]&gt;=50%,"Yes","No")</f>
        <v>No</v>
      </c>
      <c r="J337" s="1">
        <v>7.0000000000000007E-2</v>
      </c>
      <c r="K337" s="4">
        <v>4.3</v>
      </c>
      <c r="L337" s="5">
        <v>178912</v>
      </c>
      <c r="M337" s="3">
        <f>(Table2[[#This Row],[actual_price]]*Table2[[#This Row],[rating_count]])</f>
        <v>393427488</v>
      </c>
      <c r="N337" s="2" t="s">
        <v>641</v>
      </c>
    </row>
    <row r="338" spans="1:14" x14ac:dyDescent="0.25">
      <c r="A338" s="2" t="s">
        <v>642</v>
      </c>
      <c r="B338" s="2" t="s">
        <v>3174</v>
      </c>
      <c r="C338" s="2" t="s">
        <v>643</v>
      </c>
      <c r="D338" s="3">
        <v>6499</v>
      </c>
      <c r="E338" s="3" t="str">
        <f>VLOOKUP(Table2[[#This Row],[discounted_price]],$D$1399:$E$1401,2,TRUE)</f>
        <v>&gt;500</v>
      </c>
      <c r="F338" s="3">
        <v>8999</v>
      </c>
      <c r="G338" s="3">
        <f t="shared" si="10"/>
        <v>2500</v>
      </c>
      <c r="H338" s="3">
        <f t="shared" si="11"/>
        <v>27.780864540504503</v>
      </c>
      <c r="I338" s="2" t="str">
        <f>IF(Table2[[#This Row],[discount_percentage]]&gt;=50%,"Yes","No")</f>
        <v>No</v>
      </c>
      <c r="J338" s="1">
        <v>0.28000000000000003</v>
      </c>
      <c r="K338" s="4">
        <v>4</v>
      </c>
      <c r="L338" s="5">
        <v>7807</v>
      </c>
      <c r="M338" s="3">
        <f>(Table2[[#This Row],[actual_price]]*Table2[[#This Row],[rating_count]])</f>
        <v>70255193</v>
      </c>
      <c r="N338" s="2" t="s">
        <v>644</v>
      </c>
    </row>
    <row r="339" spans="1:14" x14ac:dyDescent="0.25">
      <c r="A339" s="2" t="s">
        <v>645</v>
      </c>
      <c r="B339" s="2" t="s">
        <v>3175</v>
      </c>
      <c r="C339" s="2" t="s">
        <v>643</v>
      </c>
      <c r="D339" s="3">
        <v>28999</v>
      </c>
      <c r="E339" s="3" t="str">
        <f>VLOOKUP(Table2[[#This Row],[discounted_price]],$D$1399:$E$1401,2,TRUE)</f>
        <v>&gt;500</v>
      </c>
      <c r="F339" s="3">
        <v>28999</v>
      </c>
      <c r="G339" s="3">
        <f t="shared" si="10"/>
        <v>0</v>
      </c>
      <c r="H339" s="3">
        <f t="shared" si="11"/>
        <v>0</v>
      </c>
      <c r="I339" s="2" t="str">
        <f>IF(Table2[[#This Row],[discount_percentage]]&gt;=50%,"Yes","No")</f>
        <v>No</v>
      </c>
      <c r="J339" s="1">
        <v>0</v>
      </c>
      <c r="K339" s="4">
        <v>4.3</v>
      </c>
      <c r="L339" s="5">
        <v>17415</v>
      </c>
      <c r="M339" s="3">
        <f>(Table2[[#This Row],[actual_price]]*Table2[[#This Row],[rating_count]])</f>
        <v>505017585</v>
      </c>
      <c r="N339" s="2" t="s">
        <v>646</v>
      </c>
    </row>
    <row r="340" spans="1:14" x14ac:dyDescent="0.25">
      <c r="A340" s="2" t="s">
        <v>647</v>
      </c>
      <c r="B340" s="2" t="s">
        <v>3176</v>
      </c>
      <c r="C340" s="2" t="s">
        <v>643</v>
      </c>
      <c r="D340" s="3">
        <v>28999</v>
      </c>
      <c r="E340" s="3" t="str">
        <f>VLOOKUP(Table2[[#This Row],[discounted_price]],$D$1399:$E$1401,2,TRUE)</f>
        <v>&gt;500</v>
      </c>
      <c r="F340" s="3">
        <v>28999</v>
      </c>
      <c r="G340" s="3">
        <f t="shared" si="10"/>
        <v>0</v>
      </c>
      <c r="H340" s="3">
        <f t="shared" si="11"/>
        <v>0</v>
      </c>
      <c r="I340" s="2" t="str">
        <f>IF(Table2[[#This Row],[discount_percentage]]&gt;=50%,"Yes","No")</f>
        <v>No</v>
      </c>
      <c r="J340" s="1">
        <v>0</v>
      </c>
      <c r="K340" s="4">
        <v>4.3</v>
      </c>
      <c r="L340" s="5">
        <v>17415</v>
      </c>
      <c r="M340" s="3">
        <f>(Table2[[#This Row],[actual_price]]*Table2[[#This Row],[rating_count]])</f>
        <v>505017585</v>
      </c>
      <c r="N340" s="2" t="s">
        <v>646</v>
      </c>
    </row>
    <row r="341" spans="1:14" x14ac:dyDescent="0.25">
      <c r="A341" s="2" t="s">
        <v>648</v>
      </c>
      <c r="B341" s="2" t="s">
        <v>3177</v>
      </c>
      <c r="C341" s="2" t="s">
        <v>643</v>
      </c>
      <c r="D341" s="3">
        <v>6499</v>
      </c>
      <c r="E341" s="3" t="str">
        <f>VLOOKUP(Table2[[#This Row],[discounted_price]],$D$1399:$E$1401,2,TRUE)</f>
        <v>&gt;500</v>
      </c>
      <c r="F341" s="3">
        <v>8999</v>
      </c>
      <c r="G341" s="3">
        <f t="shared" si="10"/>
        <v>2500</v>
      </c>
      <c r="H341" s="3">
        <f t="shared" si="11"/>
        <v>27.780864540504503</v>
      </c>
      <c r="I341" s="2" t="str">
        <f>IF(Table2[[#This Row],[discount_percentage]]&gt;=50%,"Yes","No")</f>
        <v>No</v>
      </c>
      <c r="J341" s="1">
        <v>0.28000000000000003</v>
      </c>
      <c r="K341" s="4">
        <v>4</v>
      </c>
      <c r="L341" s="5">
        <v>7807</v>
      </c>
      <c r="M341" s="3">
        <f>(Table2[[#This Row],[actual_price]]*Table2[[#This Row],[rating_count]])</f>
        <v>70255193</v>
      </c>
      <c r="N341" s="2" t="s">
        <v>644</v>
      </c>
    </row>
    <row r="342" spans="1:14" x14ac:dyDescent="0.25">
      <c r="A342" s="2" t="s">
        <v>649</v>
      </c>
      <c r="B342" s="2" t="s">
        <v>3178</v>
      </c>
      <c r="C342" s="2" t="s">
        <v>643</v>
      </c>
      <c r="D342" s="3">
        <v>6499</v>
      </c>
      <c r="E342" s="3" t="str">
        <f>VLOOKUP(Table2[[#This Row],[discounted_price]],$D$1399:$E$1401,2,TRUE)</f>
        <v>&gt;500</v>
      </c>
      <c r="F342" s="3">
        <v>8999</v>
      </c>
      <c r="G342" s="3">
        <f t="shared" si="10"/>
        <v>2500</v>
      </c>
      <c r="H342" s="3">
        <f t="shared" si="11"/>
        <v>27.780864540504503</v>
      </c>
      <c r="I342" s="2" t="str">
        <f>IF(Table2[[#This Row],[discount_percentage]]&gt;=50%,"Yes","No")</f>
        <v>No</v>
      </c>
      <c r="J342" s="1">
        <v>0.28000000000000003</v>
      </c>
      <c r="K342" s="4">
        <v>4</v>
      </c>
      <c r="L342" s="5">
        <v>7807</v>
      </c>
      <c r="M342" s="3">
        <f>(Table2[[#This Row],[actual_price]]*Table2[[#This Row],[rating_count]])</f>
        <v>70255193</v>
      </c>
      <c r="N342" s="2" t="s">
        <v>644</v>
      </c>
    </row>
    <row r="343" spans="1:14" x14ac:dyDescent="0.25">
      <c r="A343" s="2" t="s">
        <v>650</v>
      </c>
      <c r="B343" s="2" t="s">
        <v>3179</v>
      </c>
      <c r="C343" s="2" t="s">
        <v>651</v>
      </c>
      <c r="D343" s="3">
        <v>569</v>
      </c>
      <c r="E343" s="3" t="str">
        <f>VLOOKUP(Table2[[#This Row],[discounted_price]],$D$1399:$E$1401,2,TRUE)</f>
        <v>&gt;500</v>
      </c>
      <c r="F343" s="3">
        <v>1000</v>
      </c>
      <c r="G343" s="3">
        <f t="shared" si="10"/>
        <v>431</v>
      </c>
      <c r="H343" s="3">
        <f t="shared" si="11"/>
        <v>43.1</v>
      </c>
      <c r="I343" s="2" t="str">
        <f>IF(Table2[[#This Row],[discount_percentage]]&gt;=50%,"Yes","No")</f>
        <v>No</v>
      </c>
      <c r="J343" s="1">
        <v>0.43</v>
      </c>
      <c r="K343" s="4">
        <v>4.4000000000000004</v>
      </c>
      <c r="L343" s="5">
        <v>67259</v>
      </c>
      <c r="M343" s="3">
        <f>(Table2[[#This Row],[actual_price]]*Table2[[#This Row],[rating_count]])</f>
        <v>67259000</v>
      </c>
      <c r="N343" s="2" t="s">
        <v>652</v>
      </c>
    </row>
    <row r="344" spans="1:14" x14ac:dyDescent="0.25">
      <c r="A344" s="2" t="s">
        <v>653</v>
      </c>
      <c r="B344" s="2" t="s">
        <v>3180</v>
      </c>
      <c r="C344" s="2" t="s">
        <v>633</v>
      </c>
      <c r="D344" s="3">
        <v>1898</v>
      </c>
      <c r="E344" s="3" t="str">
        <f>VLOOKUP(Table2[[#This Row],[discounted_price]],$D$1399:$E$1401,2,TRUE)</f>
        <v>&gt;500</v>
      </c>
      <c r="F344" s="3">
        <v>4999</v>
      </c>
      <c r="G344" s="3">
        <f t="shared" si="10"/>
        <v>3101</v>
      </c>
      <c r="H344" s="3">
        <f t="shared" si="11"/>
        <v>62.032406481296256</v>
      </c>
      <c r="I344" s="2" t="str">
        <f>IF(Table2[[#This Row],[discount_percentage]]&gt;=50%,"Yes","No")</f>
        <v>Yes</v>
      </c>
      <c r="J344" s="1">
        <v>0.62</v>
      </c>
      <c r="K344" s="4">
        <v>4.0999999999999996</v>
      </c>
      <c r="L344" s="5">
        <v>10689</v>
      </c>
      <c r="M344" s="3">
        <f>(Table2[[#This Row],[actual_price]]*Table2[[#This Row],[rating_count]])</f>
        <v>53434311</v>
      </c>
      <c r="N344" s="2" t="s">
        <v>654</v>
      </c>
    </row>
    <row r="345" spans="1:14" x14ac:dyDescent="0.25">
      <c r="A345" s="2" t="s">
        <v>655</v>
      </c>
      <c r="B345" s="2" t="s">
        <v>3181</v>
      </c>
      <c r="C345" s="2" t="s">
        <v>656</v>
      </c>
      <c r="D345" s="3">
        <v>1299</v>
      </c>
      <c r="E345" s="3" t="str">
        <f>VLOOKUP(Table2[[#This Row],[discounted_price]],$D$1399:$E$1401,2,TRUE)</f>
        <v>&gt;500</v>
      </c>
      <c r="F345" s="3">
        <v>1599</v>
      </c>
      <c r="G345" s="3">
        <f t="shared" si="10"/>
        <v>300</v>
      </c>
      <c r="H345" s="3">
        <f t="shared" si="11"/>
        <v>18.761726078799249</v>
      </c>
      <c r="I345" s="2" t="str">
        <f>IF(Table2[[#This Row],[discount_percentage]]&gt;=50%,"Yes","No")</f>
        <v>No</v>
      </c>
      <c r="J345" s="1">
        <v>0.19</v>
      </c>
      <c r="K345" s="4">
        <v>4</v>
      </c>
      <c r="L345" s="5">
        <v>128311</v>
      </c>
      <c r="M345" s="3">
        <f>(Table2[[#This Row],[actual_price]]*Table2[[#This Row],[rating_count]])</f>
        <v>205169289</v>
      </c>
      <c r="N345" s="2" t="s">
        <v>657</v>
      </c>
    </row>
    <row r="346" spans="1:14" x14ac:dyDescent="0.25">
      <c r="A346" s="2" t="s">
        <v>658</v>
      </c>
      <c r="B346" s="2" t="s">
        <v>3182</v>
      </c>
      <c r="C346" s="2" t="s">
        <v>633</v>
      </c>
      <c r="D346" s="3">
        <v>1499</v>
      </c>
      <c r="E346" s="3" t="str">
        <f>VLOOKUP(Table2[[#This Row],[discounted_price]],$D$1399:$E$1401,2,TRUE)</f>
        <v>&gt;500</v>
      </c>
      <c r="F346" s="3">
        <v>6990</v>
      </c>
      <c r="G346" s="3">
        <f t="shared" si="10"/>
        <v>5491</v>
      </c>
      <c r="H346" s="3">
        <f t="shared" si="11"/>
        <v>78.55507868383404</v>
      </c>
      <c r="I346" s="2" t="str">
        <f>IF(Table2[[#This Row],[discount_percentage]]&gt;=50%,"Yes","No")</f>
        <v>Yes</v>
      </c>
      <c r="J346" s="1">
        <v>0.79</v>
      </c>
      <c r="K346" s="4">
        <v>3.9</v>
      </c>
      <c r="L346" s="5">
        <v>21796</v>
      </c>
      <c r="M346" s="3">
        <f>(Table2[[#This Row],[actual_price]]*Table2[[#This Row],[rating_count]])</f>
        <v>152354040</v>
      </c>
      <c r="N346" s="2" t="s">
        <v>659</v>
      </c>
    </row>
    <row r="347" spans="1:14" x14ac:dyDescent="0.25">
      <c r="A347" s="2" t="s">
        <v>660</v>
      </c>
      <c r="B347" s="2" t="s">
        <v>3183</v>
      </c>
      <c r="C347" s="2" t="s">
        <v>661</v>
      </c>
      <c r="D347" s="3">
        <v>599</v>
      </c>
      <c r="E347" s="3" t="str">
        <f>VLOOKUP(Table2[[#This Row],[discounted_price]],$D$1399:$E$1401,2,TRUE)</f>
        <v>&gt;500</v>
      </c>
      <c r="F347" s="3">
        <v>999</v>
      </c>
      <c r="G347" s="3">
        <f t="shared" si="10"/>
        <v>400</v>
      </c>
      <c r="H347" s="3">
        <f t="shared" si="11"/>
        <v>40.04004004004004</v>
      </c>
      <c r="I347" s="2" t="str">
        <f>IF(Table2[[#This Row],[discount_percentage]]&gt;=50%,"Yes","No")</f>
        <v>No</v>
      </c>
      <c r="J347" s="1">
        <v>0.4</v>
      </c>
      <c r="K347" s="4">
        <v>4.0999999999999996</v>
      </c>
      <c r="L347" s="5">
        <v>192590</v>
      </c>
      <c r="M347" s="3">
        <f>(Table2[[#This Row],[actual_price]]*Table2[[#This Row],[rating_count]])</f>
        <v>192397410</v>
      </c>
      <c r="N347" s="2" t="s">
        <v>662</v>
      </c>
    </row>
    <row r="348" spans="1:14" x14ac:dyDescent="0.25">
      <c r="A348" s="2" t="s">
        <v>663</v>
      </c>
      <c r="B348" s="2" t="s">
        <v>3184</v>
      </c>
      <c r="C348" s="2" t="s">
        <v>643</v>
      </c>
      <c r="D348" s="3">
        <v>9499</v>
      </c>
      <c r="E348" s="3" t="str">
        <f>VLOOKUP(Table2[[#This Row],[discounted_price]],$D$1399:$E$1401,2,TRUE)</f>
        <v>&gt;500</v>
      </c>
      <c r="F348" s="3">
        <v>11999</v>
      </c>
      <c r="G348" s="3">
        <f t="shared" si="10"/>
        <v>2500</v>
      </c>
      <c r="H348" s="3">
        <f t="shared" si="11"/>
        <v>20.835069589132427</v>
      </c>
      <c r="I348" s="2" t="str">
        <f>IF(Table2[[#This Row],[discount_percentage]]&gt;=50%,"Yes","No")</f>
        <v>No</v>
      </c>
      <c r="J348" s="1">
        <v>0.21</v>
      </c>
      <c r="K348" s="4">
        <v>4.2</v>
      </c>
      <c r="L348" s="5">
        <v>284</v>
      </c>
      <c r="M348" s="3">
        <f>(Table2[[#This Row],[actual_price]]*Table2[[#This Row],[rating_count]])</f>
        <v>3407716</v>
      </c>
      <c r="N348" s="2" t="s">
        <v>664</v>
      </c>
    </row>
    <row r="349" spans="1:14" x14ac:dyDescent="0.25">
      <c r="A349" s="2" t="s">
        <v>665</v>
      </c>
      <c r="B349" s="2" t="s">
        <v>3185</v>
      </c>
      <c r="C349" s="2" t="s">
        <v>661</v>
      </c>
      <c r="D349" s="3">
        <v>599</v>
      </c>
      <c r="E349" s="3" t="str">
        <f>VLOOKUP(Table2[[#This Row],[discounted_price]],$D$1399:$E$1401,2,TRUE)</f>
        <v>&gt;500</v>
      </c>
      <c r="F349" s="3">
        <v>2499</v>
      </c>
      <c r="G349" s="3">
        <f t="shared" si="10"/>
        <v>1900</v>
      </c>
      <c r="H349" s="3">
        <f t="shared" si="11"/>
        <v>76.03041216486595</v>
      </c>
      <c r="I349" s="2" t="str">
        <f>IF(Table2[[#This Row],[discount_percentage]]&gt;=50%,"Yes","No")</f>
        <v>Yes</v>
      </c>
      <c r="J349" s="1">
        <v>0.76</v>
      </c>
      <c r="K349" s="4">
        <v>3.9</v>
      </c>
      <c r="L349" s="5">
        <v>58162</v>
      </c>
      <c r="M349" s="3">
        <f>(Table2[[#This Row],[actual_price]]*Table2[[#This Row],[rating_count]])</f>
        <v>145346838</v>
      </c>
      <c r="N349" s="2" t="s">
        <v>666</v>
      </c>
    </row>
    <row r="350" spans="1:14" x14ac:dyDescent="0.25">
      <c r="A350" s="2" t="s">
        <v>667</v>
      </c>
      <c r="B350" s="2" t="s">
        <v>3186</v>
      </c>
      <c r="C350" s="2" t="s">
        <v>643</v>
      </c>
      <c r="D350" s="3">
        <v>8999</v>
      </c>
      <c r="E350" s="3" t="str">
        <f>VLOOKUP(Table2[[#This Row],[discounted_price]],$D$1399:$E$1401,2,TRUE)</f>
        <v>&gt;500</v>
      </c>
      <c r="F350" s="3">
        <v>11999</v>
      </c>
      <c r="G350" s="3">
        <f t="shared" si="10"/>
        <v>3000</v>
      </c>
      <c r="H350" s="3">
        <f t="shared" si="11"/>
        <v>25.002083506958911</v>
      </c>
      <c r="I350" s="2" t="str">
        <f>IF(Table2[[#This Row],[discount_percentage]]&gt;=50%,"Yes","No")</f>
        <v>No</v>
      </c>
      <c r="J350" s="1">
        <v>0.25</v>
      </c>
      <c r="K350" s="4">
        <v>4</v>
      </c>
      <c r="L350" s="5">
        <v>12796</v>
      </c>
      <c r="M350" s="3">
        <f>(Table2[[#This Row],[actual_price]]*Table2[[#This Row],[rating_count]])</f>
        <v>153539204</v>
      </c>
      <c r="N350" s="2" t="s">
        <v>668</v>
      </c>
    </row>
    <row r="351" spans="1:14" x14ac:dyDescent="0.25">
      <c r="A351" s="2" t="s">
        <v>669</v>
      </c>
      <c r="B351" s="2" t="s">
        <v>3187</v>
      </c>
      <c r="C351" s="2" t="s">
        <v>670</v>
      </c>
      <c r="D351" s="3">
        <v>349</v>
      </c>
      <c r="E351" s="3" t="str">
        <f>VLOOKUP(Table2[[#This Row],[discounted_price]],$D$1399:$E$1401,2,TRUE)</f>
        <v>&gt;500</v>
      </c>
      <c r="F351" s="3">
        <v>1299</v>
      </c>
      <c r="G351" s="3">
        <f t="shared" si="10"/>
        <v>950</v>
      </c>
      <c r="H351" s="3">
        <f t="shared" si="11"/>
        <v>73.133179368745189</v>
      </c>
      <c r="I351" s="2" t="str">
        <f>IF(Table2[[#This Row],[discount_percentage]]&gt;=50%,"Yes","No")</f>
        <v>Yes</v>
      </c>
      <c r="J351" s="1">
        <v>0.73</v>
      </c>
      <c r="K351" s="4">
        <v>4</v>
      </c>
      <c r="L351" s="5">
        <v>14282</v>
      </c>
      <c r="M351" s="3">
        <f>(Table2[[#This Row],[actual_price]]*Table2[[#This Row],[rating_count]])</f>
        <v>18552318</v>
      </c>
      <c r="N351" s="2" t="s">
        <v>671</v>
      </c>
    </row>
    <row r="352" spans="1:14" x14ac:dyDescent="0.25">
      <c r="A352" s="2" t="s">
        <v>672</v>
      </c>
      <c r="B352" s="2" t="s">
        <v>3188</v>
      </c>
      <c r="C352" s="2" t="s">
        <v>661</v>
      </c>
      <c r="D352" s="3">
        <v>349</v>
      </c>
      <c r="E352" s="3" t="str">
        <f>VLOOKUP(Table2[[#This Row],[discounted_price]],$D$1399:$E$1401,2,TRUE)</f>
        <v>&gt;500</v>
      </c>
      <c r="F352" s="3">
        <v>999</v>
      </c>
      <c r="G352" s="3">
        <f t="shared" si="10"/>
        <v>650</v>
      </c>
      <c r="H352" s="3">
        <f t="shared" si="11"/>
        <v>65.06506506506507</v>
      </c>
      <c r="I352" s="2" t="str">
        <f>IF(Table2[[#This Row],[discount_percentage]]&gt;=50%,"Yes","No")</f>
        <v>Yes</v>
      </c>
      <c r="J352" s="1">
        <v>0.65</v>
      </c>
      <c r="K352" s="4">
        <v>4.0999999999999996</v>
      </c>
      <c r="L352" s="5">
        <v>363713</v>
      </c>
      <c r="M352" s="3">
        <f>(Table2[[#This Row],[actual_price]]*Table2[[#This Row],[rating_count]])</f>
        <v>363349287</v>
      </c>
      <c r="N352" s="2" t="s">
        <v>673</v>
      </c>
    </row>
    <row r="353" spans="1:14" x14ac:dyDescent="0.25">
      <c r="A353" s="2" t="s">
        <v>674</v>
      </c>
      <c r="B353" s="2" t="s">
        <v>3189</v>
      </c>
      <c r="C353" s="2" t="s">
        <v>651</v>
      </c>
      <c r="D353" s="3">
        <v>959</v>
      </c>
      <c r="E353" s="3" t="str">
        <f>VLOOKUP(Table2[[#This Row],[discounted_price]],$D$1399:$E$1401,2,TRUE)</f>
        <v>&gt;500</v>
      </c>
      <c r="F353" s="3">
        <v>1800</v>
      </c>
      <c r="G353" s="3">
        <f t="shared" si="10"/>
        <v>841</v>
      </c>
      <c r="H353" s="3">
        <f t="shared" si="11"/>
        <v>46.722222222222221</v>
      </c>
      <c r="I353" s="2" t="str">
        <f>IF(Table2[[#This Row],[discount_percentage]]&gt;=50%,"Yes","No")</f>
        <v>No</v>
      </c>
      <c r="J353" s="1">
        <v>0.47</v>
      </c>
      <c r="K353" s="4">
        <v>4.4000000000000004</v>
      </c>
      <c r="L353" s="5">
        <v>67259</v>
      </c>
      <c r="M353" s="3">
        <f>(Table2[[#This Row],[actual_price]]*Table2[[#This Row],[rating_count]])</f>
        <v>121066200</v>
      </c>
      <c r="N353" s="2" t="s">
        <v>652</v>
      </c>
    </row>
    <row r="354" spans="1:14" x14ac:dyDescent="0.25">
      <c r="A354" s="2" t="s">
        <v>675</v>
      </c>
      <c r="B354" s="2" t="s">
        <v>3190</v>
      </c>
      <c r="C354" s="2" t="s">
        <v>643</v>
      </c>
      <c r="D354" s="3">
        <v>9499</v>
      </c>
      <c r="E354" s="3" t="str">
        <f>VLOOKUP(Table2[[#This Row],[discounted_price]],$D$1399:$E$1401,2,TRUE)</f>
        <v>&gt;500</v>
      </c>
      <c r="F354" s="3">
        <v>11999</v>
      </c>
      <c r="G354" s="3">
        <f t="shared" si="10"/>
        <v>2500</v>
      </c>
      <c r="H354" s="3">
        <f t="shared" si="11"/>
        <v>20.835069589132427</v>
      </c>
      <c r="I354" s="2" t="str">
        <f>IF(Table2[[#This Row],[discount_percentage]]&gt;=50%,"Yes","No")</f>
        <v>No</v>
      </c>
      <c r="J354" s="1">
        <v>0.21</v>
      </c>
      <c r="K354" s="4">
        <v>4.2</v>
      </c>
      <c r="L354" s="5">
        <v>284</v>
      </c>
      <c r="M354" s="3">
        <f>(Table2[[#This Row],[actual_price]]*Table2[[#This Row],[rating_count]])</f>
        <v>3407716</v>
      </c>
      <c r="N354" s="2" t="s">
        <v>664</v>
      </c>
    </row>
    <row r="355" spans="1:14" x14ac:dyDescent="0.25">
      <c r="A355" s="2" t="s">
        <v>676</v>
      </c>
      <c r="B355" s="2" t="s">
        <v>3191</v>
      </c>
      <c r="C355" s="2" t="s">
        <v>640</v>
      </c>
      <c r="D355" s="3">
        <v>1499</v>
      </c>
      <c r="E355" s="3" t="str">
        <f>VLOOKUP(Table2[[#This Row],[discounted_price]],$D$1399:$E$1401,2,TRUE)</f>
        <v>&gt;500</v>
      </c>
      <c r="F355" s="3">
        <v>2499</v>
      </c>
      <c r="G355" s="3">
        <f t="shared" si="10"/>
        <v>1000</v>
      </c>
      <c r="H355" s="3">
        <f t="shared" si="11"/>
        <v>40.016006402561018</v>
      </c>
      <c r="I355" s="2" t="str">
        <f>IF(Table2[[#This Row],[discount_percentage]]&gt;=50%,"Yes","No")</f>
        <v>No</v>
      </c>
      <c r="J355" s="1">
        <v>0.4</v>
      </c>
      <c r="K355" s="4">
        <v>4.3</v>
      </c>
      <c r="L355" s="5">
        <v>15970</v>
      </c>
      <c r="M355" s="3">
        <f>(Table2[[#This Row],[actual_price]]*Table2[[#This Row],[rating_count]])</f>
        <v>39909030</v>
      </c>
      <c r="N355" s="2" t="s">
        <v>677</v>
      </c>
    </row>
    <row r="356" spans="1:14" x14ac:dyDescent="0.25">
      <c r="A356" s="2" t="s">
        <v>678</v>
      </c>
      <c r="B356" s="2" t="s">
        <v>3192</v>
      </c>
      <c r="C356" s="2" t="s">
        <v>640</v>
      </c>
      <c r="D356" s="3">
        <v>1149</v>
      </c>
      <c r="E356" s="3" t="str">
        <f>VLOOKUP(Table2[[#This Row],[discounted_price]],$D$1399:$E$1401,2,TRUE)</f>
        <v>&gt;500</v>
      </c>
      <c r="F356" s="3">
        <v>2199</v>
      </c>
      <c r="G356" s="3">
        <f t="shared" si="10"/>
        <v>1050</v>
      </c>
      <c r="H356" s="3">
        <f t="shared" si="11"/>
        <v>47.748976807639835</v>
      </c>
      <c r="I356" s="2" t="str">
        <f>IF(Table2[[#This Row],[discount_percentage]]&gt;=50%,"Yes","No")</f>
        <v>No</v>
      </c>
      <c r="J356" s="1">
        <v>0.48</v>
      </c>
      <c r="K356" s="4">
        <v>4.3</v>
      </c>
      <c r="L356" s="5">
        <v>178912</v>
      </c>
      <c r="M356" s="3">
        <f>(Table2[[#This Row],[actual_price]]*Table2[[#This Row],[rating_count]])</f>
        <v>393427488</v>
      </c>
      <c r="N356" s="2" t="s">
        <v>641</v>
      </c>
    </row>
    <row r="357" spans="1:14" x14ac:dyDescent="0.25">
      <c r="A357" s="2" t="s">
        <v>679</v>
      </c>
      <c r="B357" s="2" t="s">
        <v>3193</v>
      </c>
      <c r="C357" s="2" t="s">
        <v>680</v>
      </c>
      <c r="D357" s="3">
        <v>349</v>
      </c>
      <c r="E357" s="3" t="str">
        <f>VLOOKUP(Table2[[#This Row],[discounted_price]],$D$1399:$E$1401,2,TRUE)</f>
        <v>&gt;500</v>
      </c>
      <c r="F357" s="3">
        <v>999</v>
      </c>
      <c r="G357" s="3">
        <f t="shared" si="10"/>
        <v>650</v>
      </c>
      <c r="H357" s="3">
        <f t="shared" si="11"/>
        <v>65.06506506506507</v>
      </c>
      <c r="I357" s="2" t="str">
        <f>IF(Table2[[#This Row],[discount_percentage]]&gt;=50%,"Yes","No")</f>
        <v>Yes</v>
      </c>
      <c r="J357" s="1">
        <v>0.65</v>
      </c>
      <c r="K357" s="4">
        <v>3.9</v>
      </c>
      <c r="L357" s="5">
        <v>46399</v>
      </c>
      <c r="M357" s="3">
        <f>(Table2[[#This Row],[actual_price]]*Table2[[#This Row],[rating_count]])</f>
        <v>46352601</v>
      </c>
      <c r="N357" s="2" t="s">
        <v>681</v>
      </c>
    </row>
    <row r="358" spans="1:14" x14ac:dyDescent="0.25">
      <c r="A358" s="2" t="s">
        <v>682</v>
      </c>
      <c r="B358" s="2" t="s">
        <v>3194</v>
      </c>
      <c r="C358" s="2" t="s">
        <v>683</v>
      </c>
      <c r="D358" s="3">
        <v>1219</v>
      </c>
      <c r="E358" s="3" t="str">
        <f>VLOOKUP(Table2[[#This Row],[discounted_price]],$D$1399:$E$1401,2,TRUE)</f>
        <v>&gt;500</v>
      </c>
      <c r="F358" s="3">
        <v>1699</v>
      </c>
      <c r="G358" s="3">
        <f t="shared" si="10"/>
        <v>480</v>
      </c>
      <c r="H358" s="3">
        <f t="shared" si="11"/>
        <v>28.251912889935255</v>
      </c>
      <c r="I358" s="2" t="str">
        <f>IF(Table2[[#This Row],[discount_percentage]]&gt;=50%,"Yes","No")</f>
        <v>No</v>
      </c>
      <c r="J358" s="1">
        <v>0.28000000000000003</v>
      </c>
      <c r="K358" s="4">
        <v>4.4000000000000004</v>
      </c>
      <c r="L358" s="5">
        <v>8891</v>
      </c>
      <c r="M358" s="3">
        <f>(Table2[[#This Row],[actual_price]]*Table2[[#This Row],[rating_count]])</f>
        <v>15105809</v>
      </c>
      <c r="N358" s="2" t="s">
        <v>684</v>
      </c>
    </row>
    <row r="359" spans="1:14" x14ac:dyDescent="0.25">
      <c r="A359" s="2" t="s">
        <v>685</v>
      </c>
      <c r="B359" s="2" t="s">
        <v>3195</v>
      </c>
      <c r="C359" s="2" t="s">
        <v>633</v>
      </c>
      <c r="D359" s="3">
        <v>1599</v>
      </c>
      <c r="E359" s="3" t="str">
        <f>VLOOKUP(Table2[[#This Row],[discounted_price]],$D$1399:$E$1401,2,TRUE)</f>
        <v>&gt;500</v>
      </c>
      <c r="F359" s="3">
        <v>3999</v>
      </c>
      <c r="G359" s="3">
        <f t="shared" si="10"/>
        <v>2400</v>
      </c>
      <c r="H359" s="3">
        <f t="shared" si="11"/>
        <v>60.015003750937737</v>
      </c>
      <c r="I359" s="2" t="str">
        <f>IF(Table2[[#This Row],[discount_percentage]]&gt;=50%,"Yes","No")</f>
        <v>Yes</v>
      </c>
      <c r="J359" s="1">
        <v>0.6</v>
      </c>
      <c r="K359" s="4">
        <v>4</v>
      </c>
      <c r="L359" s="5">
        <v>30254</v>
      </c>
      <c r="M359" s="3">
        <f>(Table2[[#This Row],[actual_price]]*Table2[[#This Row],[rating_count]])</f>
        <v>120985746</v>
      </c>
      <c r="N359" s="2" t="s">
        <v>686</v>
      </c>
    </row>
    <row r="360" spans="1:14" x14ac:dyDescent="0.25">
      <c r="A360" s="2" t="s">
        <v>687</v>
      </c>
      <c r="B360" s="2" t="s">
        <v>3196</v>
      </c>
      <c r="C360" s="2" t="s">
        <v>633</v>
      </c>
      <c r="D360" s="3">
        <v>1499</v>
      </c>
      <c r="E360" s="3" t="str">
        <f>VLOOKUP(Table2[[#This Row],[discounted_price]],$D$1399:$E$1401,2,TRUE)</f>
        <v>&gt;500</v>
      </c>
      <c r="F360" s="3">
        <v>7999</v>
      </c>
      <c r="G360" s="3">
        <f t="shared" si="10"/>
        <v>6500</v>
      </c>
      <c r="H360" s="3">
        <f t="shared" si="11"/>
        <v>81.260157519689955</v>
      </c>
      <c r="I360" s="2" t="str">
        <f>IF(Table2[[#This Row],[discount_percentage]]&gt;=50%,"Yes","No")</f>
        <v>Yes</v>
      </c>
      <c r="J360" s="1">
        <v>0.81</v>
      </c>
      <c r="K360" s="4">
        <v>4.2</v>
      </c>
      <c r="L360" s="5">
        <v>22636</v>
      </c>
      <c r="M360" s="3">
        <f>(Table2[[#This Row],[actual_price]]*Table2[[#This Row],[rating_count]])</f>
        <v>181065364</v>
      </c>
      <c r="N360" s="2" t="s">
        <v>688</v>
      </c>
    </row>
    <row r="361" spans="1:14" x14ac:dyDescent="0.25">
      <c r="A361" s="2" t="s">
        <v>689</v>
      </c>
      <c r="B361" s="2" t="s">
        <v>3197</v>
      </c>
      <c r="C361" s="2" t="s">
        <v>643</v>
      </c>
      <c r="D361" s="3">
        <v>18499</v>
      </c>
      <c r="E361" s="3" t="str">
        <f>VLOOKUP(Table2[[#This Row],[discounted_price]],$D$1399:$E$1401,2,TRUE)</f>
        <v>&gt;500</v>
      </c>
      <c r="F361" s="3">
        <v>25999</v>
      </c>
      <c r="G361" s="3">
        <f t="shared" si="10"/>
        <v>7500</v>
      </c>
      <c r="H361" s="3">
        <f t="shared" si="11"/>
        <v>28.84726335628293</v>
      </c>
      <c r="I361" s="2" t="str">
        <f>IF(Table2[[#This Row],[discount_percentage]]&gt;=50%,"Yes","No")</f>
        <v>No</v>
      </c>
      <c r="J361" s="1">
        <v>0.28999999999999998</v>
      </c>
      <c r="K361" s="4">
        <v>4.0999999999999996</v>
      </c>
      <c r="L361" s="5">
        <v>22318</v>
      </c>
      <c r="M361" s="3">
        <f>(Table2[[#This Row],[actual_price]]*Table2[[#This Row],[rating_count]])</f>
        <v>580245682</v>
      </c>
      <c r="N361" s="2" t="s">
        <v>690</v>
      </c>
    </row>
    <row r="362" spans="1:14" x14ac:dyDescent="0.25">
      <c r="A362" s="2" t="s">
        <v>691</v>
      </c>
      <c r="B362" s="2" t="s">
        <v>3198</v>
      </c>
      <c r="C362" s="2" t="s">
        <v>651</v>
      </c>
      <c r="D362" s="3">
        <v>369</v>
      </c>
      <c r="E362" s="3" t="str">
        <f>VLOOKUP(Table2[[#This Row],[discounted_price]],$D$1399:$E$1401,2,TRUE)</f>
        <v>&gt;500</v>
      </c>
      <c r="F362" s="3">
        <v>700</v>
      </c>
      <c r="G362" s="3">
        <f t="shared" si="10"/>
        <v>331</v>
      </c>
      <c r="H362" s="3">
        <f t="shared" si="11"/>
        <v>47.285714285714285</v>
      </c>
      <c r="I362" s="2" t="str">
        <f>IF(Table2[[#This Row],[discount_percentage]]&gt;=50%,"Yes","No")</f>
        <v>No</v>
      </c>
      <c r="J362" s="1">
        <v>0.47</v>
      </c>
      <c r="K362" s="4">
        <v>4.4000000000000004</v>
      </c>
      <c r="L362" s="5">
        <v>67259</v>
      </c>
      <c r="M362" s="3">
        <f>(Table2[[#This Row],[actual_price]]*Table2[[#This Row],[rating_count]])</f>
        <v>47081300</v>
      </c>
      <c r="N362" s="2" t="s">
        <v>652</v>
      </c>
    </row>
    <row r="363" spans="1:14" x14ac:dyDescent="0.25">
      <c r="A363" s="2" t="s">
        <v>692</v>
      </c>
      <c r="B363" s="2" t="s">
        <v>3199</v>
      </c>
      <c r="C363" s="2" t="s">
        <v>643</v>
      </c>
      <c r="D363" s="3">
        <v>12999</v>
      </c>
      <c r="E363" s="3" t="str">
        <f>VLOOKUP(Table2[[#This Row],[discounted_price]],$D$1399:$E$1401,2,TRUE)</f>
        <v>&gt;500</v>
      </c>
      <c r="F363" s="3">
        <v>17999</v>
      </c>
      <c r="G363" s="3">
        <f t="shared" si="10"/>
        <v>5000</v>
      </c>
      <c r="H363" s="3">
        <f t="shared" si="11"/>
        <v>27.779321073392964</v>
      </c>
      <c r="I363" s="2" t="str">
        <f>IF(Table2[[#This Row],[discount_percentage]]&gt;=50%,"Yes","No")</f>
        <v>No</v>
      </c>
      <c r="J363" s="1">
        <v>0.28000000000000003</v>
      </c>
      <c r="K363" s="4">
        <v>4.0999999999999996</v>
      </c>
      <c r="L363" s="5">
        <v>18998</v>
      </c>
      <c r="M363" s="3">
        <f>(Table2[[#This Row],[actual_price]]*Table2[[#This Row],[rating_count]])</f>
        <v>341945002</v>
      </c>
      <c r="N363" s="2" t="s">
        <v>693</v>
      </c>
    </row>
    <row r="364" spans="1:14" x14ac:dyDescent="0.25">
      <c r="A364" s="2" t="s">
        <v>694</v>
      </c>
      <c r="B364" s="2" t="s">
        <v>3170</v>
      </c>
      <c r="C364" s="2" t="s">
        <v>633</v>
      </c>
      <c r="D364" s="3">
        <v>1799</v>
      </c>
      <c r="E364" s="3" t="str">
        <f>VLOOKUP(Table2[[#This Row],[discounted_price]],$D$1399:$E$1401,2,TRUE)</f>
        <v>&gt;500</v>
      </c>
      <c r="F364" s="3">
        <v>19999</v>
      </c>
      <c r="G364" s="3">
        <f t="shared" si="10"/>
        <v>18200</v>
      </c>
      <c r="H364" s="3">
        <f t="shared" si="11"/>
        <v>91.004550227511373</v>
      </c>
      <c r="I364" s="2" t="str">
        <f>IF(Table2[[#This Row],[discount_percentage]]&gt;=50%,"Yes","No")</f>
        <v>Yes</v>
      </c>
      <c r="J364" s="1">
        <v>0.91</v>
      </c>
      <c r="K364" s="4">
        <v>4.2</v>
      </c>
      <c r="L364" s="5">
        <v>13937</v>
      </c>
      <c r="M364" s="3">
        <f>(Table2[[#This Row],[actual_price]]*Table2[[#This Row],[rating_count]])</f>
        <v>278726063</v>
      </c>
      <c r="N364" s="2" t="s">
        <v>634</v>
      </c>
    </row>
    <row r="365" spans="1:14" x14ac:dyDescent="0.25">
      <c r="A365" s="2" t="s">
        <v>695</v>
      </c>
      <c r="B365" s="2" t="s">
        <v>3200</v>
      </c>
      <c r="C365" s="2" t="s">
        <v>633</v>
      </c>
      <c r="D365" s="3">
        <v>2199</v>
      </c>
      <c r="E365" s="3" t="str">
        <f>VLOOKUP(Table2[[#This Row],[discounted_price]],$D$1399:$E$1401,2,TRUE)</f>
        <v>&gt;500</v>
      </c>
      <c r="F365" s="3">
        <v>9999</v>
      </c>
      <c r="G365" s="3">
        <f t="shared" si="10"/>
        <v>7800</v>
      </c>
      <c r="H365" s="3">
        <f t="shared" si="11"/>
        <v>78.007800780078014</v>
      </c>
      <c r="I365" s="2" t="str">
        <f>IF(Table2[[#This Row],[discount_percentage]]&gt;=50%,"Yes","No")</f>
        <v>Yes</v>
      </c>
      <c r="J365" s="1">
        <v>0.78</v>
      </c>
      <c r="K365" s="4">
        <v>4.2</v>
      </c>
      <c r="L365" s="5">
        <v>29471</v>
      </c>
      <c r="M365" s="3">
        <f>(Table2[[#This Row],[actual_price]]*Table2[[#This Row],[rating_count]])</f>
        <v>294680529</v>
      </c>
      <c r="N365" s="2" t="s">
        <v>696</v>
      </c>
    </row>
    <row r="366" spans="1:14" x14ac:dyDescent="0.25">
      <c r="A366" s="2" t="s">
        <v>697</v>
      </c>
      <c r="B366" s="2" t="s">
        <v>3201</v>
      </c>
      <c r="C366" s="2" t="s">
        <v>643</v>
      </c>
      <c r="D366" s="3">
        <v>16999</v>
      </c>
      <c r="E366" s="3" t="str">
        <f>VLOOKUP(Table2[[#This Row],[discounted_price]],$D$1399:$E$1401,2,TRUE)</f>
        <v>&gt;500</v>
      </c>
      <c r="F366" s="3">
        <v>24999</v>
      </c>
      <c r="G366" s="3">
        <f t="shared" si="10"/>
        <v>8000</v>
      </c>
      <c r="H366" s="3">
        <f t="shared" si="11"/>
        <v>32.001280051202045</v>
      </c>
      <c r="I366" s="2" t="str">
        <f>IF(Table2[[#This Row],[discount_percentage]]&gt;=50%,"Yes","No")</f>
        <v>No</v>
      </c>
      <c r="J366" s="1">
        <v>0.32</v>
      </c>
      <c r="K366" s="4">
        <v>4.0999999999999996</v>
      </c>
      <c r="L366" s="5">
        <v>22318</v>
      </c>
      <c r="M366" s="3">
        <f>(Table2[[#This Row],[actual_price]]*Table2[[#This Row],[rating_count]])</f>
        <v>557927682</v>
      </c>
      <c r="N366" s="2" t="s">
        <v>690</v>
      </c>
    </row>
    <row r="367" spans="1:14" x14ac:dyDescent="0.25">
      <c r="A367" s="2" t="s">
        <v>698</v>
      </c>
      <c r="B367" s="2" t="s">
        <v>3202</v>
      </c>
      <c r="C367" s="2" t="s">
        <v>643</v>
      </c>
      <c r="D367" s="3">
        <v>16499</v>
      </c>
      <c r="E367" s="3" t="str">
        <f>VLOOKUP(Table2[[#This Row],[discounted_price]],$D$1399:$E$1401,2,TRUE)</f>
        <v>&gt;500</v>
      </c>
      <c r="F367" s="3">
        <v>20999</v>
      </c>
      <c r="G367" s="3">
        <f t="shared" si="10"/>
        <v>4500</v>
      </c>
      <c r="H367" s="3">
        <f t="shared" si="11"/>
        <v>21.429591885327874</v>
      </c>
      <c r="I367" s="2" t="str">
        <f>IF(Table2[[#This Row],[discount_percentage]]&gt;=50%,"Yes","No")</f>
        <v>No</v>
      </c>
      <c r="J367" s="1">
        <v>0.21</v>
      </c>
      <c r="K367" s="4">
        <v>4</v>
      </c>
      <c r="L367" s="5">
        <v>21350</v>
      </c>
      <c r="M367" s="3">
        <f>(Table2[[#This Row],[actual_price]]*Table2[[#This Row],[rating_count]])</f>
        <v>448328650</v>
      </c>
      <c r="N367" s="2" t="s">
        <v>699</v>
      </c>
    </row>
    <row r="368" spans="1:14" x14ac:dyDescent="0.25">
      <c r="A368" s="2" t="s">
        <v>700</v>
      </c>
      <c r="B368" s="2" t="s">
        <v>3170</v>
      </c>
      <c r="C368" s="2" t="s">
        <v>633</v>
      </c>
      <c r="D368" s="3">
        <v>1799</v>
      </c>
      <c r="E368" s="3" t="str">
        <f>VLOOKUP(Table2[[#This Row],[discounted_price]],$D$1399:$E$1401,2,TRUE)</f>
        <v>&gt;500</v>
      </c>
      <c r="F368" s="3">
        <v>19999</v>
      </c>
      <c r="G368" s="3">
        <f t="shared" si="10"/>
        <v>18200</v>
      </c>
      <c r="H368" s="3">
        <f t="shared" si="11"/>
        <v>91.004550227511373</v>
      </c>
      <c r="I368" s="2" t="str">
        <f>IF(Table2[[#This Row],[discount_percentage]]&gt;=50%,"Yes","No")</f>
        <v>Yes</v>
      </c>
      <c r="J368" s="1">
        <v>0.91</v>
      </c>
      <c r="K368" s="4">
        <v>4.2</v>
      </c>
      <c r="L368" s="5">
        <v>13937</v>
      </c>
      <c r="M368" s="3">
        <f>(Table2[[#This Row],[actual_price]]*Table2[[#This Row],[rating_count]])</f>
        <v>278726063</v>
      </c>
      <c r="N368" s="2" t="s">
        <v>634</v>
      </c>
    </row>
    <row r="369" spans="1:14" x14ac:dyDescent="0.25">
      <c r="A369" s="2" t="s">
        <v>8</v>
      </c>
      <c r="B369" s="2" t="s">
        <v>2864</v>
      </c>
      <c r="C369" s="2" t="s">
        <v>9</v>
      </c>
      <c r="D369" s="3">
        <v>399</v>
      </c>
      <c r="E369" s="3" t="str">
        <f>VLOOKUP(Table2[[#This Row],[discounted_price]],$D$1399:$E$1401,2,TRUE)</f>
        <v>&gt;500</v>
      </c>
      <c r="F369" s="3">
        <v>1099</v>
      </c>
      <c r="G369" s="3">
        <f t="shared" si="10"/>
        <v>700</v>
      </c>
      <c r="H369" s="3">
        <f t="shared" si="11"/>
        <v>63.694267515923563</v>
      </c>
      <c r="I369" s="2" t="str">
        <f>IF(Table2[[#This Row],[discount_percentage]]&gt;=50%,"Yes","No")</f>
        <v>Yes</v>
      </c>
      <c r="J369" s="1">
        <v>0.64</v>
      </c>
      <c r="K369" s="4">
        <v>4.2</v>
      </c>
      <c r="L369" s="5">
        <v>24270</v>
      </c>
      <c r="M369" s="3">
        <f>(Table2[[#This Row],[actual_price]]*Table2[[#This Row],[rating_count]])</f>
        <v>26672730</v>
      </c>
      <c r="N369" s="2" t="s">
        <v>183</v>
      </c>
    </row>
    <row r="370" spans="1:14" x14ac:dyDescent="0.25">
      <c r="A370" s="2" t="s">
        <v>701</v>
      </c>
      <c r="B370" s="2" t="s">
        <v>3203</v>
      </c>
      <c r="C370" s="2" t="s">
        <v>643</v>
      </c>
      <c r="D370" s="3">
        <v>8499</v>
      </c>
      <c r="E370" s="3" t="str">
        <f>VLOOKUP(Table2[[#This Row],[discounted_price]],$D$1399:$E$1401,2,TRUE)</f>
        <v>&gt;500</v>
      </c>
      <c r="F370" s="3">
        <v>10999</v>
      </c>
      <c r="G370" s="3">
        <f t="shared" si="10"/>
        <v>2500</v>
      </c>
      <c r="H370" s="3">
        <f t="shared" si="11"/>
        <v>22.729339030820984</v>
      </c>
      <c r="I370" s="2" t="str">
        <f>IF(Table2[[#This Row],[discount_percentage]]&gt;=50%,"Yes","No")</f>
        <v>No</v>
      </c>
      <c r="J370" s="1">
        <v>0.23</v>
      </c>
      <c r="K370" s="4">
        <v>4.0999999999999996</v>
      </c>
      <c r="L370" s="5">
        <v>313836</v>
      </c>
      <c r="M370" s="3">
        <f>(Table2[[#This Row],[actual_price]]*Table2[[#This Row],[rating_count]])</f>
        <v>3451882164</v>
      </c>
      <c r="N370" s="2" t="s">
        <v>702</v>
      </c>
    </row>
    <row r="371" spans="1:14" x14ac:dyDescent="0.25">
      <c r="A371" s="2" t="s">
        <v>703</v>
      </c>
      <c r="B371" s="2" t="s">
        <v>3204</v>
      </c>
      <c r="C371" s="2" t="s">
        <v>643</v>
      </c>
      <c r="D371" s="3">
        <v>6499</v>
      </c>
      <c r="E371" s="3" t="str">
        <f>VLOOKUP(Table2[[#This Row],[discounted_price]],$D$1399:$E$1401,2,TRUE)</f>
        <v>&gt;500</v>
      </c>
      <c r="F371" s="3">
        <v>8499</v>
      </c>
      <c r="G371" s="3">
        <f t="shared" si="10"/>
        <v>2000</v>
      </c>
      <c r="H371" s="3">
        <f t="shared" si="11"/>
        <v>23.532180256500766</v>
      </c>
      <c r="I371" s="2" t="str">
        <f>IF(Table2[[#This Row],[discount_percentage]]&gt;=50%,"Yes","No")</f>
        <v>No</v>
      </c>
      <c r="J371" s="1">
        <v>0.24</v>
      </c>
      <c r="K371" s="4">
        <v>4.0999999999999996</v>
      </c>
      <c r="L371" s="5">
        <v>313836</v>
      </c>
      <c r="M371" s="3">
        <f>(Table2[[#This Row],[actual_price]]*Table2[[#This Row],[rating_count]])</f>
        <v>2667292164</v>
      </c>
      <c r="N371" s="2" t="s">
        <v>702</v>
      </c>
    </row>
    <row r="372" spans="1:14" x14ac:dyDescent="0.25">
      <c r="A372" s="2" t="s">
        <v>704</v>
      </c>
      <c r="B372" s="2" t="s">
        <v>3170</v>
      </c>
      <c r="C372" s="2" t="s">
        <v>633</v>
      </c>
      <c r="D372" s="3">
        <v>1799</v>
      </c>
      <c r="E372" s="3" t="str">
        <f>VLOOKUP(Table2[[#This Row],[discounted_price]],$D$1399:$E$1401,2,TRUE)</f>
        <v>&gt;500</v>
      </c>
      <c r="F372" s="3">
        <v>19999</v>
      </c>
      <c r="G372" s="3">
        <f t="shared" si="10"/>
        <v>18200</v>
      </c>
      <c r="H372" s="3">
        <f t="shared" si="11"/>
        <v>91.004550227511373</v>
      </c>
      <c r="I372" s="2" t="str">
        <f>IF(Table2[[#This Row],[discount_percentage]]&gt;=50%,"Yes","No")</f>
        <v>Yes</v>
      </c>
      <c r="J372" s="1">
        <v>0.91</v>
      </c>
      <c r="K372" s="4">
        <v>4.2</v>
      </c>
      <c r="L372" s="5">
        <v>13937</v>
      </c>
      <c r="M372" s="3">
        <f>(Table2[[#This Row],[actual_price]]*Table2[[#This Row],[rating_count]])</f>
        <v>278726063</v>
      </c>
      <c r="N372" s="2" t="s">
        <v>634</v>
      </c>
    </row>
    <row r="373" spans="1:14" x14ac:dyDescent="0.25">
      <c r="A373" s="2" t="s">
        <v>705</v>
      </c>
      <c r="B373" s="2" t="s">
        <v>3205</v>
      </c>
      <c r="C373" s="2" t="s">
        <v>643</v>
      </c>
      <c r="D373" s="3">
        <v>8999</v>
      </c>
      <c r="E373" s="3" t="str">
        <f>VLOOKUP(Table2[[#This Row],[discounted_price]],$D$1399:$E$1401,2,TRUE)</f>
        <v>&gt;500</v>
      </c>
      <c r="F373" s="3">
        <v>11999</v>
      </c>
      <c r="G373" s="3">
        <f t="shared" si="10"/>
        <v>3000</v>
      </c>
      <c r="H373" s="3">
        <f t="shared" si="11"/>
        <v>25.002083506958911</v>
      </c>
      <c r="I373" s="2" t="str">
        <f>IF(Table2[[#This Row],[discount_percentage]]&gt;=50%,"Yes","No")</f>
        <v>No</v>
      </c>
      <c r="J373" s="1">
        <v>0.25</v>
      </c>
      <c r="K373" s="4">
        <v>4</v>
      </c>
      <c r="L373" s="5">
        <v>12796</v>
      </c>
      <c r="M373" s="3">
        <f>(Table2[[#This Row],[actual_price]]*Table2[[#This Row],[rating_count]])</f>
        <v>153539204</v>
      </c>
      <c r="N373" s="2" t="s">
        <v>668</v>
      </c>
    </row>
    <row r="374" spans="1:14" x14ac:dyDescent="0.25">
      <c r="A374" s="2" t="s">
        <v>706</v>
      </c>
      <c r="B374" s="2" t="s">
        <v>3206</v>
      </c>
      <c r="C374" s="2" t="s">
        <v>707</v>
      </c>
      <c r="D374" s="3">
        <v>139</v>
      </c>
      <c r="E374" s="3" t="str">
        <f>VLOOKUP(Table2[[#This Row],[discounted_price]],$D$1399:$E$1401,2,TRUE)</f>
        <v>&lt;200</v>
      </c>
      <c r="F374" s="3">
        <v>495</v>
      </c>
      <c r="G374" s="3">
        <f t="shared" si="10"/>
        <v>356</v>
      </c>
      <c r="H374" s="3">
        <f t="shared" si="11"/>
        <v>71.919191919191917</v>
      </c>
      <c r="I374" s="2" t="str">
        <f>IF(Table2[[#This Row],[discount_percentage]]&gt;=50%,"Yes","No")</f>
        <v>Yes</v>
      </c>
      <c r="J374" s="1">
        <v>0.72</v>
      </c>
      <c r="K374" s="4">
        <v>4.3</v>
      </c>
      <c r="L374" s="5">
        <v>14185</v>
      </c>
      <c r="M374" s="3">
        <f>(Table2[[#This Row],[actual_price]]*Table2[[#This Row],[rating_count]])</f>
        <v>7021575</v>
      </c>
      <c r="N374" s="2" t="s">
        <v>708</v>
      </c>
    </row>
    <row r="375" spans="1:14" x14ac:dyDescent="0.25">
      <c r="A375" s="2" t="s">
        <v>709</v>
      </c>
      <c r="B375" s="2" t="s">
        <v>3207</v>
      </c>
      <c r="C375" s="2" t="s">
        <v>633</v>
      </c>
      <c r="D375" s="3">
        <v>3999</v>
      </c>
      <c r="E375" s="3" t="str">
        <f>VLOOKUP(Table2[[#This Row],[discounted_price]],$D$1399:$E$1401,2,TRUE)</f>
        <v>&gt;500</v>
      </c>
      <c r="F375" s="3">
        <v>16999</v>
      </c>
      <c r="G375" s="3">
        <f t="shared" si="10"/>
        <v>13000</v>
      </c>
      <c r="H375" s="3">
        <f t="shared" si="11"/>
        <v>76.475086769809991</v>
      </c>
      <c r="I375" s="2" t="str">
        <f>IF(Table2[[#This Row],[discount_percentage]]&gt;=50%,"Yes","No")</f>
        <v>Yes</v>
      </c>
      <c r="J375" s="1">
        <v>0.76</v>
      </c>
      <c r="K375" s="4">
        <v>4.3</v>
      </c>
      <c r="L375" s="5">
        <v>17159</v>
      </c>
      <c r="M375" s="3">
        <f>(Table2[[#This Row],[actual_price]]*Table2[[#This Row],[rating_count]])</f>
        <v>291685841</v>
      </c>
      <c r="N375" s="2" t="s">
        <v>710</v>
      </c>
    </row>
    <row r="376" spans="1:14" x14ac:dyDescent="0.25">
      <c r="A376" s="2" t="s">
        <v>711</v>
      </c>
      <c r="B376" s="2" t="s">
        <v>3208</v>
      </c>
      <c r="C376" s="2" t="s">
        <v>633</v>
      </c>
      <c r="D376" s="3">
        <v>2998</v>
      </c>
      <c r="E376" s="3" t="str">
        <f>VLOOKUP(Table2[[#This Row],[discounted_price]],$D$1399:$E$1401,2,TRUE)</f>
        <v>&gt;500</v>
      </c>
      <c r="F376" s="3">
        <v>5999</v>
      </c>
      <c r="G376" s="3">
        <f t="shared" si="10"/>
        <v>3001</v>
      </c>
      <c r="H376" s="3">
        <f t="shared" si="11"/>
        <v>50.025004167361232</v>
      </c>
      <c r="I376" s="2" t="str">
        <f>IF(Table2[[#This Row],[discount_percentage]]&gt;=50%,"Yes","No")</f>
        <v>Yes</v>
      </c>
      <c r="J376" s="1">
        <v>0.5</v>
      </c>
      <c r="K376" s="4">
        <v>4.0999999999999996</v>
      </c>
      <c r="L376" s="5">
        <v>5179</v>
      </c>
      <c r="M376" s="3">
        <f>(Table2[[#This Row],[actual_price]]*Table2[[#This Row],[rating_count]])</f>
        <v>31068821</v>
      </c>
      <c r="N376" s="2" t="s">
        <v>712</v>
      </c>
    </row>
    <row r="377" spans="1:14" x14ac:dyDescent="0.25">
      <c r="A377" s="2" t="s">
        <v>11</v>
      </c>
      <c r="B377" s="2" t="s">
        <v>2865</v>
      </c>
      <c r="C377" s="2" t="s">
        <v>9</v>
      </c>
      <c r="D377" s="3">
        <v>199</v>
      </c>
      <c r="E377" s="3" t="str">
        <f>VLOOKUP(Table2[[#This Row],[discounted_price]],$D$1399:$E$1401,2,TRUE)</f>
        <v>&lt;200</v>
      </c>
      <c r="F377" s="3">
        <v>349</v>
      </c>
      <c r="G377" s="3">
        <f t="shared" si="10"/>
        <v>150</v>
      </c>
      <c r="H377" s="3">
        <f t="shared" si="11"/>
        <v>42.97994269340974</v>
      </c>
      <c r="I377" s="2" t="str">
        <f>IF(Table2[[#This Row],[discount_percentage]]&gt;=50%,"Yes","No")</f>
        <v>No</v>
      </c>
      <c r="J377" s="1">
        <v>0.43</v>
      </c>
      <c r="K377" s="4">
        <v>4</v>
      </c>
      <c r="L377" s="5">
        <v>43993</v>
      </c>
      <c r="M377" s="3">
        <f>(Table2[[#This Row],[actual_price]]*Table2[[#This Row],[rating_count]])</f>
        <v>15353557</v>
      </c>
      <c r="N377" s="2" t="s">
        <v>12</v>
      </c>
    </row>
    <row r="378" spans="1:14" x14ac:dyDescent="0.25">
      <c r="A378" s="2" t="s">
        <v>713</v>
      </c>
      <c r="B378" s="2" t="s">
        <v>3209</v>
      </c>
      <c r="C378" s="2" t="s">
        <v>643</v>
      </c>
      <c r="D378" s="3">
        <v>15499</v>
      </c>
      <c r="E378" s="3" t="str">
        <f>VLOOKUP(Table2[[#This Row],[discounted_price]],$D$1399:$E$1401,2,TRUE)</f>
        <v>&gt;500</v>
      </c>
      <c r="F378" s="3">
        <v>18999</v>
      </c>
      <c r="G378" s="3">
        <f t="shared" si="10"/>
        <v>3500</v>
      </c>
      <c r="H378" s="3">
        <f t="shared" si="11"/>
        <v>18.422022211695353</v>
      </c>
      <c r="I378" s="2" t="str">
        <f>IF(Table2[[#This Row],[discount_percentage]]&gt;=50%,"Yes","No")</f>
        <v>No</v>
      </c>
      <c r="J378" s="1">
        <v>0.18</v>
      </c>
      <c r="K378" s="4">
        <v>4.0999999999999996</v>
      </c>
      <c r="L378" s="5">
        <v>19252</v>
      </c>
      <c r="M378" s="3">
        <f>(Table2[[#This Row],[actual_price]]*Table2[[#This Row],[rating_count]])</f>
        <v>365768748</v>
      </c>
      <c r="N378" s="2" t="s">
        <v>714</v>
      </c>
    </row>
    <row r="379" spans="1:14" x14ac:dyDescent="0.25">
      <c r="A379" s="2" t="s">
        <v>13</v>
      </c>
      <c r="B379" s="2" t="s">
        <v>2866</v>
      </c>
      <c r="C379" s="2" t="s">
        <v>9</v>
      </c>
      <c r="D379" s="3">
        <v>199</v>
      </c>
      <c r="E379" s="3" t="str">
        <f>VLOOKUP(Table2[[#This Row],[discounted_price]],$D$1399:$E$1401,2,TRUE)</f>
        <v>&lt;200</v>
      </c>
      <c r="F379" s="3">
        <v>999</v>
      </c>
      <c r="G379" s="3">
        <f t="shared" si="10"/>
        <v>800</v>
      </c>
      <c r="H379" s="3">
        <f t="shared" si="11"/>
        <v>80.08008008008008</v>
      </c>
      <c r="I379" s="2" t="str">
        <f>IF(Table2[[#This Row],[discount_percentage]]&gt;=50%,"Yes","No")</f>
        <v>Yes</v>
      </c>
      <c r="J379" s="1">
        <v>0.8</v>
      </c>
      <c r="K379" s="4">
        <v>3.9</v>
      </c>
      <c r="L379" s="5">
        <v>7928</v>
      </c>
      <c r="M379" s="3">
        <f>(Table2[[#This Row],[actual_price]]*Table2[[#This Row],[rating_count]])</f>
        <v>7920072</v>
      </c>
      <c r="N379" s="2" t="s">
        <v>715</v>
      </c>
    </row>
    <row r="380" spans="1:14" x14ac:dyDescent="0.25">
      <c r="A380" s="2" t="s">
        <v>716</v>
      </c>
      <c r="B380" s="2" t="s">
        <v>3170</v>
      </c>
      <c r="C380" s="2" t="s">
        <v>633</v>
      </c>
      <c r="D380" s="3">
        <v>1799</v>
      </c>
      <c r="E380" s="3" t="str">
        <f>VLOOKUP(Table2[[#This Row],[discounted_price]],$D$1399:$E$1401,2,TRUE)</f>
        <v>&gt;500</v>
      </c>
      <c r="F380" s="3">
        <v>19999</v>
      </c>
      <c r="G380" s="3">
        <f t="shared" si="10"/>
        <v>18200</v>
      </c>
      <c r="H380" s="3">
        <f t="shared" si="11"/>
        <v>91.004550227511373</v>
      </c>
      <c r="I380" s="2" t="str">
        <f>IF(Table2[[#This Row],[discount_percentage]]&gt;=50%,"Yes","No")</f>
        <v>Yes</v>
      </c>
      <c r="J380" s="1">
        <v>0.91</v>
      </c>
      <c r="K380" s="4">
        <v>4.2</v>
      </c>
      <c r="L380" s="5">
        <v>13937</v>
      </c>
      <c r="M380" s="3">
        <f>(Table2[[#This Row],[actual_price]]*Table2[[#This Row],[rating_count]])</f>
        <v>278726063</v>
      </c>
      <c r="N380" s="2" t="s">
        <v>634</v>
      </c>
    </row>
    <row r="381" spans="1:14" x14ac:dyDescent="0.25">
      <c r="A381" s="2" t="s">
        <v>717</v>
      </c>
      <c r="B381" s="2" t="s">
        <v>3210</v>
      </c>
      <c r="C381" s="2" t="s">
        <v>643</v>
      </c>
      <c r="D381" s="3">
        <v>8999</v>
      </c>
      <c r="E381" s="3" t="str">
        <f>VLOOKUP(Table2[[#This Row],[discounted_price]],$D$1399:$E$1401,2,TRUE)</f>
        <v>&gt;500</v>
      </c>
      <c r="F381" s="3">
        <v>11999</v>
      </c>
      <c r="G381" s="3">
        <f t="shared" si="10"/>
        <v>3000</v>
      </c>
      <c r="H381" s="3">
        <f t="shared" si="11"/>
        <v>25.002083506958911</v>
      </c>
      <c r="I381" s="2" t="str">
        <f>IF(Table2[[#This Row],[discount_percentage]]&gt;=50%,"Yes","No")</f>
        <v>No</v>
      </c>
      <c r="J381" s="1">
        <v>0.25</v>
      </c>
      <c r="K381" s="4">
        <v>4</v>
      </c>
      <c r="L381" s="5">
        <v>12796</v>
      </c>
      <c r="M381" s="3">
        <f>(Table2[[#This Row],[actual_price]]*Table2[[#This Row],[rating_count]])</f>
        <v>153539204</v>
      </c>
      <c r="N381" s="2" t="s">
        <v>668</v>
      </c>
    </row>
    <row r="382" spans="1:14" x14ac:dyDescent="0.25">
      <c r="A382" s="2" t="s">
        <v>718</v>
      </c>
      <c r="B382" s="2" t="s">
        <v>3211</v>
      </c>
      <c r="C382" s="2" t="s">
        <v>670</v>
      </c>
      <c r="D382" s="3">
        <v>873</v>
      </c>
      <c r="E382" s="3" t="str">
        <f>VLOOKUP(Table2[[#This Row],[discounted_price]],$D$1399:$E$1401,2,TRUE)</f>
        <v>&gt;500</v>
      </c>
      <c r="F382" s="3">
        <v>1699</v>
      </c>
      <c r="G382" s="3">
        <f t="shared" si="10"/>
        <v>826</v>
      </c>
      <c r="H382" s="3">
        <f t="shared" si="11"/>
        <v>48.616833431430251</v>
      </c>
      <c r="I382" s="2" t="str">
        <f>IF(Table2[[#This Row],[discount_percentage]]&gt;=50%,"Yes","No")</f>
        <v>No</v>
      </c>
      <c r="J382" s="1">
        <v>0.49</v>
      </c>
      <c r="K382" s="4">
        <v>4.4000000000000004</v>
      </c>
      <c r="L382" s="5">
        <v>1680</v>
      </c>
      <c r="M382" s="3">
        <f>(Table2[[#This Row],[actual_price]]*Table2[[#This Row],[rating_count]])</f>
        <v>2854320</v>
      </c>
      <c r="N382" s="2" t="s">
        <v>719</v>
      </c>
    </row>
    <row r="383" spans="1:14" x14ac:dyDescent="0.25">
      <c r="A383" s="2" t="s">
        <v>720</v>
      </c>
      <c r="B383" s="2" t="s">
        <v>3212</v>
      </c>
      <c r="C383" s="2" t="s">
        <v>643</v>
      </c>
      <c r="D383" s="3">
        <v>12999</v>
      </c>
      <c r="E383" s="3" t="str">
        <f>VLOOKUP(Table2[[#This Row],[discounted_price]],$D$1399:$E$1401,2,TRUE)</f>
        <v>&gt;500</v>
      </c>
      <c r="F383" s="3">
        <v>15999</v>
      </c>
      <c r="G383" s="3">
        <f t="shared" si="10"/>
        <v>3000</v>
      </c>
      <c r="H383" s="3">
        <f t="shared" si="11"/>
        <v>18.751171948246764</v>
      </c>
      <c r="I383" s="2" t="str">
        <f>IF(Table2[[#This Row],[discount_percentage]]&gt;=50%,"Yes","No")</f>
        <v>No</v>
      </c>
      <c r="J383" s="1">
        <v>0.19</v>
      </c>
      <c r="K383" s="4">
        <v>4.2</v>
      </c>
      <c r="L383" s="5">
        <v>13246</v>
      </c>
      <c r="M383" s="3">
        <f>(Table2[[#This Row],[actual_price]]*Table2[[#This Row],[rating_count]])</f>
        <v>211922754</v>
      </c>
      <c r="N383" s="2" t="s">
        <v>721</v>
      </c>
    </row>
    <row r="384" spans="1:14" x14ac:dyDescent="0.25">
      <c r="A384" s="2" t="s">
        <v>722</v>
      </c>
      <c r="B384" s="2" t="s">
        <v>3213</v>
      </c>
      <c r="C384" s="2" t="s">
        <v>723</v>
      </c>
      <c r="D384" s="3">
        <v>539</v>
      </c>
      <c r="E384" s="3" t="str">
        <f>VLOOKUP(Table2[[#This Row],[discounted_price]],$D$1399:$E$1401,2,TRUE)</f>
        <v>&gt;500</v>
      </c>
      <c r="F384" s="3">
        <v>1599</v>
      </c>
      <c r="G384" s="3">
        <f t="shared" si="10"/>
        <v>1060</v>
      </c>
      <c r="H384" s="3">
        <f t="shared" si="11"/>
        <v>66.291432145090681</v>
      </c>
      <c r="I384" s="2" t="str">
        <f>IF(Table2[[#This Row],[discount_percentage]]&gt;=50%,"Yes","No")</f>
        <v>Yes</v>
      </c>
      <c r="J384" s="1">
        <v>0.66</v>
      </c>
      <c r="K384" s="4">
        <v>3.8</v>
      </c>
      <c r="L384" s="5">
        <v>14648</v>
      </c>
      <c r="M384" s="3">
        <f>(Table2[[#This Row],[actual_price]]*Table2[[#This Row],[rating_count]])</f>
        <v>23422152</v>
      </c>
      <c r="N384" s="2" t="s">
        <v>724</v>
      </c>
    </row>
    <row r="385" spans="1:14" x14ac:dyDescent="0.25">
      <c r="A385" s="2" t="s">
        <v>725</v>
      </c>
      <c r="B385" s="2" t="s">
        <v>3171</v>
      </c>
      <c r="C385" s="2" t="s">
        <v>633</v>
      </c>
      <c r="D385" s="3">
        <v>1999</v>
      </c>
      <c r="E385" s="3" t="str">
        <f>VLOOKUP(Table2[[#This Row],[discounted_price]],$D$1399:$E$1401,2,TRUE)</f>
        <v>&gt;500</v>
      </c>
      <c r="F385" s="3">
        <v>9999</v>
      </c>
      <c r="G385" s="3">
        <f t="shared" si="10"/>
        <v>8000</v>
      </c>
      <c r="H385" s="3">
        <f t="shared" si="11"/>
        <v>80.008000800079998</v>
      </c>
      <c r="I385" s="2" t="str">
        <f>IF(Table2[[#This Row],[discount_percentage]]&gt;=50%,"Yes","No")</f>
        <v>Yes</v>
      </c>
      <c r="J385" s="1">
        <v>0.8</v>
      </c>
      <c r="K385" s="4">
        <v>4.3</v>
      </c>
      <c r="L385" s="5">
        <v>27696</v>
      </c>
      <c r="M385" s="3">
        <f>(Table2[[#This Row],[actual_price]]*Table2[[#This Row],[rating_count]])</f>
        <v>276932304</v>
      </c>
      <c r="N385" s="2" t="s">
        <v>636</v>
      </c>
    </row>
    <row r="386" spans="1:14" x14ac:dyDescent="0.25">
      <c r="A386" s="2" t="s">
        <v>726</v>
      </c>
      <c r="B386" s="2" t="s">
        <v>3214</v>
      </c>
      <c r="C386" s="2" t="s">
        <v>643</v>
      </c>
      <c r="D386" s="3">
        <v>15490</v>
      </c>
      <c r="E386" s="3" t="str">
        <f>VLOOKUP(Table2[[#This Row],[discounted_price]],$D$1399:$E$1401,2,TRUE)</f>
        <v>&gt;500</v>
      </c>
      <c r="F386" s="3">
        <v>20990</v>
      </c>
      <c r="G386" s="3">
        <f t="shared" ref="G386:G449" si="12">F386-D386</f>
        <v>5500</v>
      </c>
      <c r="H386" s="3">
        <f t="shared" si="11"/>
        <v>26.202953787517863</v>
      </c>
      <c r="I386" s="2" t="str">
        <f>IF(Table2[[#This Row],[discount_percentage]]&gt;=50%,"Yes","No")</f>
        <v>No</v>
      </c>
      <c r="J386" s="1">
        <v>0.26</v>
      </c>
      <c r="K386" s="4">
        <v>4.2</v>
      </c>
      <c r="L386" s="5">
        <v>32916</v>
      </c>
      <c r="M386" s="3">
        <f>(Table2[[#This Row],[actual_price]]*Table2[[#This Row],[rating_count]])</f>
        <v>690906840</v>
      </c>
      <c r="N386" s="2" t="s">
        <v>727</v>
      </c>
    </row>
    <row r="387" spans="1:14" x14ac:dyDescent="0.25">
      <c r="A387" s="2" t="s">
        <v>728</v>
      </c>
      <c r="B387" s="2" t="s">
        <v>3215</v>
      </c>
      <c r="C387" s="2" t="s">
        <v>643</v>
      </c>
      <c r="D387" s="3">
        <v>19999</v>
      </c>
      <c r="E387" s="3" t="str">
        <f>VLOOKUP(Table2[[#This Row],[discounted_price]],$D$1399:$E$1401,2,TRUE)</f>
        <v>&gt;500</v>
      </c>
      <c r="F387" s="3">
        <v>24999</v>
      </c>
      <c r="G387" s="3">
        <f t="shared" si="12"/>
        <v>5000</v>
      </c>
      <c r="H387" s="3">
        <f t="shared" ref="H387:H450" si="13">G387/F387*100</f>
        <v>20.00080003200128</v>
      </c>
      <c r="I387" s="2" t="str">
        <f>IF(Table2[[#This Row],[discount_percentage]]&gt;=50%,"Yes","No")</f>
        <v>No</v>
      </c>
      <c r="J387" s="1">
        <v>0.2</v>
      </c>
      <c r="K387" s="4">
        <v>3.9</v>
      </c>
      <c r="L387" s="5">
        <v>25824</v>
      </c>
      <c r="M387" s="3">
        <f>(Table2[[#This Row],[actual_price]]*Table2[[#This Row],[rating_count]])</f>
        <v>645574176</v>
      </c>
      <c r="N387" s="2" t="s">
        <v>729</v>
      </c>
    </row>
    <row r="388" spans="1:14" x14ac:dyDescent="0.25">
      <c r="A388" s="2" t="s">
        <v>730</v>
      </c>
      <c r="B388" s="2" t="s">
        <v>3216</v>
      </c>
      <c r="C388" s="2" t="s">
        <v>683</v>
      </c>
      <c r="D388" s="3">
        <v>1075</v>
      </c>
      <c r="E388" s="3" t="str">
        <f>VLOOKUP(Table2[[#This Row],[discounted_price]],$D$1399:$E$1401,2,TRUE)</f>
        <v>&gt;500</v>
      </c>
      <c r="F388" s="3">
        <v>1699</v>
      </c>
      <c r="G388" s="3">
        <f t="shared" si="12"/>
        <v>624</v>
      </c>
      <c r="H388" s="3">
        <f t="shared" si="13"/>
        <v>36.72748675691583</v>
      </c>
      <c r="I388" s="2" t="str">
        <f>IF(Table2[[#This Row],[discount_percentage]]&gt;=50%,"Yes","No")</f>
        <v>No</v>
      </c>
      <c r="J388" s="1">
        <v>0.37</v>
      </c>
      <c r="K388" s="4">
        <v>4.4000000000000004</v>
      </c>
      <c r="L388" s="5">
        <v>7462</v>
      </c>
      <c r="M388" s="3">
        <f>(Table2[[#This Row],[actual_price]]*Table2[[#This Row],[rating_count]])</f>
        <v>12677938</v>
      </c>
      <c r="N388" s="2" t="s">
        <v>731</v>
      </c>
    </row>
    <row r="389" spans="1:14" x14ac:dyDescent="0.25">
      <c r="A389" s="2" t="s">
        <v>732</v>
      </c>
      <c r="B389" s="2" t="s">
        <v>3217</v>
      </c>
      <c r="C389" s="2" t="s">
        <v>661</v>
      </c>
      <c r="D389" s="3">
        <v>399</v>
      </c>
      <c r="E389" s="3" t="str">
        <f>VLOOKUP(Table2[[#This Row],[discounted_price]],$D$1399:$E$1401,2,TRUE)</f>
        <v>&gt;500</v>
      </c>
      <c r="F389" s="3">
        <v>699</v>
      </c>
      <c r="G389" s="3">
        <f t="shared" si="12"/>
        <v>300</v>
      </c>
      <c r="H389" s="3">
        <f t="shared" si="13"/>
        <v>42.918454935622321</v>
      </c>
      <c r="I389" s="2" t="str">
        <f>IF(Table2[[#This Row],[discount_percentage]]&gt;=50%,"Yes","No")</f>
        <v>No</v>
      </c>
      <c r="J389" s="1">
        <v>0.43</v>
      </c>
      <c r="K389" s="4">
        <v>4</v>
      </c>
      <c r="L389" s="5">
        <v>37817</v>
      </c>
      <c r="M389" s="3">
        <f>(Table2[[#This Row],[actual_price]]*Table2[[#This Row],[rating_count]])</f>
        <v>26434083</v>
      </c>
      <c r="N389" s="2" t="s">
        <v>733</v>
      </c>
    </row>
    <row r="390" spans="1:14" x14ac:dyDescent="0.25">
      <c r="A390" s="2" t="s">
        <v>734</v>
      </c>
      <c r="B390" s="2" t="s">
        <v>3218</v>
      </c>
      <c r="C390" s="2" t="s">
        <v>633</v>
      </c>
      <c r="D390" s="3">
        <v>1999</v>
      </c>
      <c r="E390" s="3" t="str">
        <f>VLOOKUP(Table2[[#This Row],[discounted_price]],$D$1399:$E$1401,2,TRUE)</f>
        <v>&gt;500</v>
      </c>
      <c r="F390" s="3">
        <v>3990</v>
      </c>
      <c r="G390" s="3">
        <f t="shared" si="12"/>
        <v>1991</v>
      </c>
      <c r="H390" s="3">
        <f t="shared" si="13"/>
        <v>49.899749373433586</v>
      </c>
      <c r="I390" s="2" t="str">
        <f>IF(Table2[[#This Row],[discount_percentage]]&gt;=50%,"Yes","No")</f>
        <v>Yes</v>
      </c>
      <c r="J390" s="1">
        <v>0.5</v>
      </c>
      <c r="K390" s="4">
        <v>4</v>
      </c>
      <c r="L390" s="5">
        <v>30254</v>
      </c>
      <c r="M390" s="3">
        <f>(Table2[[#This Row],[actual_price]]*Table2[[#This Row],[rating_count]])</f>
        <v>120713460</v>
      </c>
      <c r="N390" s="2" t="s">
        <v>686</v>
      </c>
    </row>
    <row r="391" spans="1:14" x14ac:dyDescent="0.25">
      <c r="A391" s="2" t="s">
        <v>735</v>
      </c>
      <c r="B391" s="2" t="s">
        <v>3219</v>
      </c>
      <c r="C391" s="2" t="s">
        <v>633</v>
      </c>
      <c r="D391" s="3">
        <v>1999</v>
      </c>
      <c r="E391" s="3" t="str">
        <f>VLOOKUP(Table2[[#This Row],[discounted_price]],$D$1399:$E$1401,2,TRUE)</f>
        <v>&gt;500</v>
      </c>
      <c r="F391" s="3">
        <v>7990</v>
      </c>
      <c r="G391" s="3">
        <f t="shared" si="12"/>
        <v>5991</v>
      </c>
      <c r="H391" s="3">
        <f t="shared" si="13"/>
        <v>74.981226533166449</v>
      </c>
      <c r="I391" s="2" t="str">
        <f>IF(Table2[[#This Row],[discount_percentage]]&gt;=50%,"Yes","No")</f>
        <v>Yes</v>
      </c>
      <c r="J391" s="1">
        <v>0.75</v>
      </c>
      <c r="K391" s="4">
        <v>3.8</v>
      </c>
      <c r="L391" s="5">
        <v>17831</v>
      </c>
      <c r="M391" s="3">
        <f>(Table2[[#This Row],[actual_price]]*Table2[[#This Row],[rating_count]])</f>
        <v>142469690</v>
      </c>
      <c r="N391" s="2" t="s">
        <v>638</v>
      </c>
    </row>
    <row r="392" spans="1:14" x14ac:dyDescent="0.25">
      <c r="A392" s="2" t="s">
        <v>15</v>
      </c>
      <c r="B392" s="2" t="s">
        <v>2867</v>
      </c>
      <c r="C392" s="2" t="s">
        <v>9</v>
      </c>
      <c r="D392" s="3">
        <v>329</v>
      </c>
      <c r="E392" s="3" t="str">
        <f>VLOOKUP(Table2[[#This Row],[discounted_price]],$D$1399:$E$1401,2,TRUE)</f>
        <v>&gt;500</v>
      </c>
      <c r="F392" s="3">
        <v>699</v>
      </c>
      <c r="G392" s="3">
        <f t="shared" si="12"/>
        <v>370</v>
      </c>
      <c r="H392" s="3">
        <f t="shared" si="13"/>
        <v>52.932761087267522</v>
      </c>
      <c r="I392" s="2" t="str">
        <f>IF(Table2[[#This Row],[discount_percentage]]&gt;=50%,"Yes","No")</f>
        <v>Yes</v>
      </c>
      <c r="J392" s="1">
        <v>0.53</v>
      </c>
      <c r="K392" s="4">
        <v>4.2</v>
      </c>
      <c r="L392" s="5">
        <v>94364</v>
      </c>
      <c r="M392" s="3">
        <f>(Table2[[#This Row],[actual_price]]*Table2[[#This Row],[rating_count]])</f>
        <v>65960436</v>
      </c>
      <c r="N392" s="2" t="s">
        <v>16</v>
      </c>
    </row>
    <row r="393" spans="1:14" x14ac:dyDescent="0.25">
      <c r="A393" s="2" t="s">
        <v>736</v>
      </c>
      <c r="B393" s="2" t="s">
        <v>3220</v>
      </c>
      <c r="C393" s="2" t="s">
        <v>643</v>
      </c>
      <c r="D393" s="3">
        <v>28999</v>
      </c>
      <c r="E393" s="3" t="str">
        <f>VLOOKUP(Table2[[#This Row],[discounted_price]],$D$1399:$E$1401,2,TRUE)</f>
        <v>&gt;500</v>
      </c>
      <c r="F393" s="3">
        <v>34999</v>
      </c>
      <c r="G393" s="3">
        <f t="shared" si="12"/>
        <v>6000</v>
      </c>
      <c r="H393" s="3">
        <f t="shared" si="13"/>
        <v>17.143346952770081</v>
      </c>
      <c r="I393" s="2" t="str">
        <f>IF(Table2[[#This Row],[discount_percentage]]&gt;=50%,"Yes","No")</f>
        <v>No</v>
      </c>
      <c r="J393" s="1">
        <v>0.17</v>
      </c>
      <c r="K393" s="4">
        <v>4.4000000000000004</v>
      </c>
      <c r="L393" s="5">
        <v>20311</v>
      </c>
      <c r="M393" s="3">
        <f>(Table2[[#This Row],[actual_price]]*Table2[[#This Row],[rating_count]])</f>
        <v>710864689</v>
      </c>
      <c r="N393" s="2" t="s">
        <v>737</v>
      </c>
    </row>
    <row r="394" spans="1:14" x14ac:dyDescent="0.25">
      <c r="A394" s="2" t="s">
        <v>738</v>
      </c>
      <c r="B394" s="2" t="s">
        <v>3221</v>
      </c>
      <c r="C394" s="2" t="s">
        <v>633</v>
      </c>
      <c r="D394" s="3">
        <v>2299</v>
      </c>
      <c r="E394" s="3" t="str">
        <f>VLOOKUP(Table2[[#This Row],[discounted_price]],$D$1399:$E$1401,2,TRUE)</f>
        <v>&gt;500</v>
      </c>
      <c r="F394" s="3">
        <v>7990</v>
      </c>
      <c r="G394" s="3">
        <f t="shared" si="12"/>
        <v>5691</v>
      </c>
      <c r="H394" s="3">
        <f t="shared" si="13"/>
        <v>71.226533166458069</v>
      </c>
      <c r="I394" s="2" t="str">
        <f>IF(Table2[[#This Row],[discount_percentage]]&gt;=50%,"Yes","No")</f>
        <v>Yes</v>
      </c>
      <c r="J394" s="1">
        <v>0.71</v>
      </c>
      <c r="K394" s="4">
        <v>4.2</v>
      </c>
      <c r="L394" s="5">
        <v>69622</v>
      </c>
      <c r="M394" s="3">
        <f>(Table2[[#This Row],[actual_price]]*Table2[[#This Row],[rating_count]])</f>
        <v>556279780</v>
      </c>
      <c r="N394" s="2" t="s">
        <v>739</v>
      </c>
    </row>
    <row r="395" spans="1:14" x14ac:dyDescent="0.25">
      <c r="A395" s="2" t="s">
        <v>740</v>
      </c>
      <c r="B395" s="2" t="s">
        <v>3222</v>
      </c>
      <c r="C395" s="2" t="s">
        <v>741</v>
      </c>
      <c r="D395" s="3">
        <v>399</v>
      </c>
      <c r="E395" s="3" t="str">
        <f>VLOOKUP(Table2[[#This Row],[discounted_price]],$D$1399:$E$1401,2,TRUE)</f>
        <v>&gt;500</v>
      </c>
      <c r="F395" s="3">
        <v>1999</v>
      </c>
      <c r="G395" s="3">
        <f t="shared" si="12"/>
        <v>1600</v>
      </c>
      <c r="H395" s="3">
        <f t="shared" si="13"/>
        <v>80.040020010004994</v>
      </c>
      <c r="I395" s="2" t="str">
        <f>IF(Table2[[#This Row],[discount_percentage]]&gt;=50%,"Yes","No")</f>
        <v>Yes</v>
      </c>
      <c r="J395" s="1">
        <v>0.8</v>
      </c>
      <c r="K395" s="4">
        <v>4</v>
      </c>
      <c r="L395" s="5">
        <v>3382</v>
      </c>
      <c r="M395" s="3">
        <f>(Table2[[#This Row],[actual_price]]*Table2[[#This Row],[rating_count]])</f>
        <v>6760618</v>
      </c>
      <c r="N395" s="2" t="s">
        <v>2831</v>
      </c>
    </row>
    <row r="396" spans="1:14" x14ac:dyDescent="0.25">
      <c r="A396" s="2" t="s">
        <v>742</v>
      </c>
      <c r="B396" s="2" t="s">
        <v>3223</v>
      </c>
      <c r="C396" s="2" t="s">
        <v>651</v>
      </c>
      <c r="D396" s="3">
        <v>1149</v>
      </c>
      <c r="E396" s="3" t="str">
        <f>VLOOKUP(Table2[[#This Row],[discounted_price]],$D$1399:$E$1401,2,TRUE)</f>
        <v>&gt;500</v>
      </c>
      <c r="F396" s="3">
        <v>3999</v>
      </c>
      <c r="G396" s="3">
        <f t="shared" si="12"/>
        <v>2850</v>
      </c>
      <c r="H396" s="3">
        <f t="shared" si="13"/>
        <v>71.267816954238555</v>
      </c>
      <c r="I396" s="2" t="str">
        <f>IF(Table2[[#This Row],[discount_percentage]]&gt;=50%,"Yes","No")</f>
        <v>Yes</v>
      </c>
      <c r="J396" s="1">
        <v>0.71</v>
      </c>
      <c r="K396" s="4">
        <v>4.3</v>
      </c>
      <c r="L396" s="5">
        <v>140036</v>
      </c>
      <c r="M396" s="3">
        <f>(Table2[[#This Row],[actual_price]]*Table2[[#This Row],[rating_count]])</f>
        <v>560003964</v>
      </c>
      <c r="N396" s="2" t="s">
        <v>743</v>
      </c>
    </row>
    <row r="397" spans="1:14" x14ac:dyDescent="0.25">
      <c r="A397" s="2" t="s">
        <v>744</v>
      </c>
      <c r="B397" s="2" t="s">
        <v>3224</v>
      </c>
      <c r="C397" s="2" t="s">
        <v>683</v>
      </c>
      <c r="D397" s="3">
        <v>529</v>
      </c>
      <c r="E397" s="3" t="str">
        <f>VLOOKUP(Table2[[#This Row],[discounted_price]],$D$1399:$E$1401,2,TRUE)</f>
        <v>&gt;500</v>
      </c>
      <c r="F397" s="3">
        <v>1499</v>
      </c>
      <c r="G397" s="3">
        <f t="shared" si="12"/>
        <v>970</v>
      </c>
      <c r="H397" s="3">
        <f t="shared" si="13"/>
        <v>64.70980653769179</v>
      </c>
      <c r="I397" s="2" t="str">
        <f>IF(Table2[[#This Row],[discount_percentage]]&gt;=50%,"Yes","No")</f>
        <v>Yes</v>
      </c>
      <c r="J397" s="1">
        <v>0.65</v>
      </c>
      <c r="K397" s="4">
        <v>4.0999999999999996</v>
      </c>
      <c r="L397" s="5">
        <v>8599</v>
      </c>
      <c r="M397" s="3">
        <f>(Table2[[#This Row],[actual_price]]*Table2[[#This Row],[rating_count]])</f>
        <v>12889901</v>
      </c>
      <c r="N397" s="2" t="s">
        <v>745</v>
      </c>
    </row>
    <row r="398" spans="1:14" x14ac:dyDescent="0.25">
      <c r="A398" s="2" t="s">
        <v>746</v>
      </c>
      <c r="B398" s="2" t="s">
        <v>3225</v>
      </c>
      <c r="C398" s="2" t="s">
        <v>643</v>
      </c>
      <c r="D398" s="3">
        <v>13999</v>
      </c>
      <c r="E398" s="3" t="str">
        <f>VLOOKUP(Table2[[#This Row],[discounted_price]],$D$1399:$E$1401,2,TRUE)</f>
        <v>&gt;500</v>
      </c>
      <c r="F398" s="3">
        <v>19499</v>
      </c>
      <c r="G398" s="3">
        <f t="shared" si="12"/>
        <v>5500</v>
      </c>
      <c r="H398" s="3">
        <f t="shared" si="13"/>
        <v>28.206574696138265</v>
      </c>
      <c r="I398" s="2" t="str">
        <f>IF(Table2[[#This Row],[discount_percentage]]&gt;=50%,"Yes","No")</f>
        <v>No</v>
      </c>
      <c r="J398" s="1">
        <v>0.28000000000000003</v>
      </c>
      <c r="K398" s="4">
        <v>4.0999999999999996</v>
      </c>
      <c r="L398" s="5">
        <v>18998</v>
      </c>
      <c r="M398" s="3">
        <f>(Table2[[#This Row],[actual_price]]*Table2[[#This Row],[rating_count]])</f>
        <v>370442002</v>
      </c>
      <c r="N398" s="2" t="s">
        <v>693</v>
      </c>
    </row>
    <row r="399" spans="1:14" x14ac:dyDescent="0.25">
      <c r="A399" s="2" t="s">
        <v>747</v>
      </c>
      <c r="B399" s="2" t="s">
        <v>3226</v>
      </c>
      <c r="C399" s="2" t="s">
        <v>661</v>
      </c>
      <c r="D399" s="3">
        <v>379</v>
      </c>
      <c r="E399" s="3" t="str">
        <f>VLOOKUP(Table2[[#This Row],[discounted_price]],$D$1399:$E$1401,2,TRUE)</f>
        <v>&gt;500</v>
      </c>
      <c r="F399" s="3">
        <v>999</v>
      </c>
      <c r="G399" s="3">
        <f t="shared" si="12"/>
        <v>620</v>
      </c>
      <c r="H399" s="3">
        <f t="shared" si="13"/>
        <v>62.062062062062061</v>
      </c>
      <c r="I399" s="2" t="str">
        <f>IF(Table2[[#This Row],[discount_percentage]]&gt;=50%,"Yes","No")</f>
        <v>Yes</v>
      </c>
      <c r="J399" s="1">
        <v>0.62</v>
      </c>
      <c r="K399" s="4">
        <v>4.0999999999999996</v>
      </c>
      <c r="L399" s="5">
        <v>363713</v>
      </c>
      <c r="M399" s="3">
        <f>(Table2[[#This Row],[actual_price]]*Table2[[#This Row],[rating_count]])</f>
        <v>363349287</v>
      </c>
      <c r="N399" s="2" t="s">
        <v>673</v>
      </c>
    </row>
    <row r="400" spans="1:14" x14ac:dyDescent="0.25">
      <c r="A400" s="2" t="s">
        <v>748</v>
      </c>
      <c r="B400" s="2" t="s">
        <v>3227</v>
      </c>
      <c r="C400" s="2" t="s">
        <v>643</v>
      </c>
      <c r="D400" s="3">
        <v>13999</v>
      </c>
      <c r="E400" s="3" t="str">
        <f>VLOOKUP(Table2[[#This Row],[discounted_price]],$D$1399:$E$1401,2,TRUE)</f>
        <v>&gt;500</v>
      </c>
      <c r="F400" s="3">
        <v>19999</v>
      </c>
      <c r="G400" s="3">
        <f t="shared" si="12"/>
        <v>6000</v>
      </c>
      <c r="H400" s="3">
        <f t="shared" si="13"/>
        <v>30.001500075003751</v>
      </c>
      <c r="I400" s="2" t="str">
        <f>IF(Table2[[#This Row],[discount_percentage]]&gt;=50%,"Yes","No")</f>
        <v>No</v>
      </c>
      <c r="J400" s="1">
        <v>0.3</v>
      </c>
      <c r="K400" s="4">
        <v>4.0999999999999996</v>
      </c>
      <c r="L400" s="5">
        <v>19252</v>
      </c>
      <c r="M400" s="3">
        <f>(Table2[[#This Row],[actual_price]]*Table2[[#This Row],[rating_count]])</f>
        <v>385020748</v>
      </c>
      <c r="N400" s="2" t="s">
        <v>714</v>
      </c>
    </row>
    <row r="401" spans="1:14" x14ac:dyDescent="0.25">
      <c r="A401" s="2" t="s">
        <v>749</v>
      </c>
      <c r="B401" s="2" t="s">
        <v>3228</v>
      </c>
      <c r="C401" s="2" t="s">
        <v>633</v>
      </c>
      <c r="D401" s="3">
        <v>3999</v>
      </c>
      <c r="E401" s="3" t="str">
        <f>VLOOKUP(Table2[[#This Row],[discounted_price]],$D$1399:$E$1401,2,TRUE)</f>
        <v>&gt;500</v>
      </c>
      <c r="F401" s="3">
        <v>9999</v>
      </c>
      <c r="G401" s="3">
        <f t="shared" si="12"/>
        <v>6000</v>
      </c>
      <c r="H401" s="3">
        <f t="shared" si="13"/>
        <v>60.006000600060005</v>
      </c>
      <c r="I401" s="2" t="str">
        <f>IF(Table2[[#This Row],[discount_percentage]]&gt;=50%,"Yes","No")</f>
        <v>Yes</v>
      </c>
      <c r="J401" s="1">
        <v>0.6</v>
      </c>
      <c r="K401" s="4">
        <v>4.4000000000000004</v>
      </c>
      <c r="L401" s="5">
        <v>73</v>
      </c>
      <c r="M401" s="3">
        <f>(Table2[[#This Row],[actual_price]]*Table2[[#This Row],[rating_count]])</f>
        <v>729927</v>
      </c>
      <c r="N401" s="2" t="s">
        <v>750</v>
      </c>
    </row>
    <row r="402" spans="1:14" x14ac:dyDescent="0.25">
      <c r="A402" s="2" t="s">
        <v>18</v>
      </c>
      <c r="B402" s="2" t="s">
        <v>2869</v>
      </c>
      <c r="C402" s="2" t="s">
        <v>9</v>
      </c>
      <c r="D402" s="3">
        <v>149</v>
      </c>
      <c r="E402" s="3" t="str">
        <f>VLOOKUP(Table2[[#This Row],[discounted_price]],$D$1399:$E$1401,2,TRUE)</f>
        <v>&lt;200</v>
      </c>
      <c r="F402" s="3">
        <v>1000</v>
      </c>
      <c r="G402" s="3">
        <f t="shared" si="12"/>
        <v>851</v>
      </c>
      <c r="H402" s="3">
        <f t="shared" si="13"/>
        <v>85.1</v>
      </c>
      <c r="I402" s="2" t="str">
        <f>IF(Table2[[#This Row],[discount_percentage]]&gt;=50%,"Yes","No")</f>
        <v>Yes</v>
      </c>
      <c r="J402" s="1">
        <v>0.85</v>
      </c>
      <c r="K402" s="4">
        <v>3.9</v>
      </c>
      <c r="L402" s="5">
        <v>24870</v>
      </c>
      <c r="M402" s="3">
        <f>(Table2[[#This Row],[actual_price]]*Table2[[#This Row],[rating_count]])</f>
        <v>24870000</v>
      </c>
      <c r="N402" s="2" t="s">
        <v>751</v>
      </c>
    </row>
    <row r="403" spans="1:14" x14ac:dyDescent="0.25">
      <c r="A403" s="2" t="s">
        <v>752</v>
      </c>
      <c r="B403" s="2" t="s">
        <v>3229</v>
      </c>
      <c r="C403" s="2" t="s">
        <v>753</v>
      </c>
      <c r="D403" s="3">
        <v>99</v>
      </c>
      <c r="E403" s="3" t="str">
        <f>VLOOKUP(Table2[[#This Row],[discounted_price]],$D$1399:$E$1401,2,TRUE)</f>
        <v>&lt;200</v>
      </c>
      <c r="F403" s="3">
        <v>499</v>
      </c>
      <c r="G403" s="3">
        <f t="shared" si="12"/>
        <v>400</v>
      </c>
      <c r="H403" s="3">
        <f t="shared" si="13"/>
        <v>80.160320641282567</v>
      </c>
      <c r="I403" s="2" t="str">
        <f>IF(Table2[[#This Row],[discount_percentage]]&gt;=50%,"Yes","No")</f>
        <v>Yes</v>
      </c>
      <c r="J403" s="1">
        <v>0.8</v>
      </c>
      <c r="K403" s="4">
        <v>4.3</v>
      </c>
      <c r="L403" s="5">
        <v>42641</v>
      </c>
      <c r="M403" s="3">
        <f>(Table2[[#This Row],[actual_price]]*Table2[[#This Row],[rating_count]])</f>
        <v>21277859</v>
      </c>
      <c r="N403" s="2" t="s">
        <v>2832</v>
      </c>
    </row>
    <row r="404" spans="1:14" x14ac:dyDescent="0.25">
      <c r="A404" s="2" t="s">
        <v>754</v>
      </c>
      <c r="B404" s="2" t="s">
        <v>3230</v>
      </c>
      <c r="C404" s="2" t="s">
        <v>661</v>
      </c>
      <c r="D404" s="3">
        <v>4790</v>
      </c>
      <c r="E404" s="3" t="str">
        <f>VLOOKUP(Table2[[#This Row],[discounted_price]],$D$1399:$E$1401,2,TRUE)</f>
        <v>&gt;500</v>
      </c>
      <c r="F404" s="3">
        <v>15990</v>
      </c>
      <c r="G404" s="3">
        <f t="shared" si="12"/>
        <v>11200</v>
      </c>
      <c r="H404" s="3">
        <f t="shared" si="13"/>
        <v>70.043777360850541</v>
      </c>
      <c r="I404" s="2" t="str">
        <f>IF(Table2[[#This Row],[discount_percentage]]&gt;=50%,"Yes","No")</f>
        <v>Yes</v>
      </c>
      <c r="J404" s="1">
        <v>0.7</v>
      </c>
      <c r="K404" s="4">
        <v>4</v>
      </c>
      <c r="L404" s="5">
        <v>4390</v>
      </c>
      <c r="M404" s="3">
        <f>(Table2[[#This Row],[actual_price]]*Table2[[#This Row],[rating_count]])</f>
        <v>70196100</v>
      </c>
      <c r="N404" s="2" t="s">
        <v>755</v>
      </c>
    </row>
    <row r="405" spans="1:14" x14ac:dyDescent="0.25">
      <c r="A405" s="2" t="s">
        <v>756</v>
      </c>
      <c r="B405" s="2" t="s">
        <v>3231</v>
      </c>
      <c r="C405" s="2" t="s">
        <v>643</v>
      </c>
      <c r="D405" s="3">
        <v>33999</v>
      </c>
      <c r="E405" s="3" t="str">
        <f>VLOOKUP(Table2[[#This Row],[discounted_price]],$D$1399:$E$1401,2,TRUE)</f>
        <v>&gt;500</v>
      </c>
      <c r="F405" s="3">
        <v>33999</v>
      </c>
      <c r="G405" s="3">
        <f t="shared" si="12"/>
        <v>0</v>
      </c>
      <c r="H405" s="3">
        <f t="shared" si="13"/>
        <v>0</v>
      </c>
      <c r="I405" s="2" t="str">
        <f>IF(Table2[[#This Row],[discount_percentage]]&gt;=50%,"Yes","No")</f>
        <v>No</v>
      </c>
      <c r="J405" s="1">
        <v>0</v>
      </c>
      <c r="K405" s="4">
        <v>4.3</v>
      </c>
      <c r="L405" s="5">
        <v>17415</v>
      </c>
      <c r="M405" s="3">
        <f>(Table2[[#This Row],[actual_price]]*Table2[[#This Row],[rating_count]])</f>
        <v>592092585</v>
      </c>
      <c r="N405" s="2" t="s">
        <v>646</v>
      </c>
    </row>
    <row r="406" spans="1:14" x14ac:dyDescent="0.25">
      <c r="A406" s="2" t="s">
        <v>757</v>
      </c>
      <c r="B406" s="2" t="s">
        <v>3232</v>
      </c>
      <c r="C406" s="2" t="s">
        <v>758</v>
      </c>
      <c r="D406" s="3">
        <v>99</v>
      </c>
      <c r="E406" s="3" t="str">
        <f>VLOOKUP(Table2[[#This Row],[discounted_price]],$D$1399:$E$1401,2,TRUE)</f>
        <v>&lt;200</v>
      </c>
      <c r="F406" s="3">
        <v>999</v>
      </c>
      <c r="G406" s="3">
        <f t="shared" si="12"/>
        <v>900</v>
      </c>
      <c r="H406" s="3">
        <f t="shared" si="13"/>
        <v>90.090090090090087</v>
      </c>
      <c r="I406" s="2" t="str">
        <f>IF(Table2[[#This Row],[discount_percentage]]&gt;=50%,"Yes","No")</f>
        <v>Yes</v>
      </c>
      <c r="J406" s="1">
        <v>0.9</v>
      </c>
      <c r="K406" s="4">
        <v>4</v>
      </c>
      <c r="L406" s="5">
        <v>1396</v>
      </c>
      <c r="M406" s="3">
        <f>(Table2[[#This Row],[actual_price]]*Table2[[#This Row],[rating_count]])</f>
        <v>1394604</v>
      </c>
      <c r="N406" s="2" t="s">
        <v>759</v>
      </c>
    </row>
    <row r="407" spans="1:14" x14ac:dyDescent="0.25">
      <c r="A407" s="2" t="s">
        <v>760</v>
      </c>
      <c r="B407" s="2" t="s">
        <v>3233</v>
      </c>
      <c r="C407" s="2" t="s">
        <v>661</v>
      </c>
      <c r="D407" s="3">
        <v>299</v>
      </c>
      <c r="E407" s="3" t="str">
        <f>VLOOKUP(Table2[[#This Row],[discounted_price]],$D$1399:$E$1401,2,TRUE)</f>
        <v>&lt;200</v>
      </c>
      <c r="F407" s="3">
        <v>1900</v>
      </c>
      <c r="G407" s="3">
        <f t="shared" si="12"/>
        <v>1601</v>
      </c>
      <c r="H407" s="3">
        <f t="shared" si="13"/>
        <v>84.263157894736835</v>
      </c>
      <c r="I407" s="2" t="str">
        <f>IF(Table2[[#This Row],[discount_percentage]]&gt;=50%,"Yes","No")</f>
        <v>Yes</v>
      </c>
      <c r="J407" s="1">
        <v>0.84</v>
      </c>
      <c r="K407" s="4">
        <v>3.6</v>
      </c>
      <c r="L407" s="5">
        <v>18202</v>
      </c>
      <c r="M407" s="3">
        <f>(Table2[[#This Row],[actual_price]]*Table2[[#This Row],[rating_count]])</f>
        <v>34583800</v>
      </c>
      <c r="N407" s="2" t="s">
        <v>761</v>
      </c>
    </row>
    <row r="408" spans="1:14" x14ac:dyDescent="0.25">
      <c r="A408" s="2" t="s">
        <v>762</v>
      </c>
      <c r="B408" s="2" t="s">
        <v>3234</v>
      </c>
      <c r="C408" s="2" t="s">
        <v>643</v>
      </c>
      <c r="D408" s="3">
        <v>10999</v>
      </c>
      <c r="E408" s="3" t="str">
        <f>VLOOKUP(Table2[[#This Row],[discounted_price]],$D$1399:$E$1401,2,TRUE)</f>
        <v>&gt;500</v>
      </c>
      <c r="F408" s="3">
        <v>14999</v>
      </c>
      <c r="G408" s="3">
        <f t="shared" si="12"/>
        <v>4000</v>
      </c>
      <c r="H408" s="3">
        <f t="shared" si="13"/>
        <v>26.668444562970866</v>
      </c>
      <c r="I408" s="2" t="str">
        <f>IF(Table2[[#This Row],[discount_percentage]]&gt;=50%,"Yes","No")</f>
        <v>No</v>
      </c>
      <c r="J408" s="1">
        <v>0.27</v>
      </c>
      <c r="K408" s="4">
        <v>4.0999999999999996</v>
      </c>
      <c r="L408" s="5">
        <v>18998</v>
      </c>
      <c r="M408" s="3">
        <f>(Table2[[#This Row],[actual_price]]*Table2[[#This Row],[rating_count]])</f>
        <v>284951002</v>
      </c>
      <c r="N408" s="2" t="s">
        <v>693</v>
      </c>
    </row>
    <row r="409" spans="1:14" x14ac:dyDescent="0.25">
      <c r="A409" s="2" t="s">
        <v>763</v>
      </c>
      <c r="B409" s="2" t="s">
        <v>3235</v>
      </c>
      <c r="C409" s="2" t="s">
        <v>643</v>
      </c>
      <c r="D409" s="3">
        <v>34999</v>
      </c>
      <c r="E409" s="3" t="str">
        <f>VLOOKUP(Table2[[#This Row],[discounted_price]],$D$1399:$E$1401,2,TRUE)</f>
        <v>&gt;500</v>
      </c>
      <c r="F409" s="3">
        <v>38999</v>
      </c>
      <c r="G409" s="3">
        <f t="shared" si="12"/>
        <v>4000</v>
      </c>
      <c r="H409" s="3">
        <f t="shared" si="13"/>
        <v>10.256673248032001</v>
      </c>
      <c r="I409" s="2" t="str">
        <f>IF(Table2[[#This Row],[discount_percentage]]&gt;=50%,"Yes","No")</f>
        <v>No</v>
      </c>
      <c r="J409" s="1">
        <v>0.1</v>
      </c>
      <c r="K409" s="4">
        <v>4.2</v>
      </c>
      <c r="L409" s="5">
        <v>11029</v>
      </c>
      <c r="M409" s="3">
        <f>(Table2[[#This Row],[actual_price]]*Table2[[#This Row],[rating_count]])</f>
        <v>430119971</v>
      </c>
      <c r="N409" s="2" t="s">
        <v>764</v>
      </c>
    </row>
    <row r="410" spans="1:14" x14ac:dyDescent="0.25">
      <c r="A410" s="2" t="s">
        <v>765</v>
      </c>
      <c r="B410" s="2" t="s">
        <v>3201</v>
      </c>
      <c r="C410" s="2" t="s">
        <v>643</v>
      </c>
      <c r="D410" s="3">
        <v>16999</v>
      </c>
      <c r="E410" s="3" t="str">
        <f>VLOOKUP(Table2[[#This Row],[discounted_price]],$D$1399:$E$1401,2,TRUE)</f>
        <v>&gt;500</v>
      </c>
      <c r="F410" s="3">
        <v>24999</v>
      </c>
      <c r="G410" s="3">
        <f t="shared" si="12"/>
        <v>8000</v>
      </c>
      <c r="H410" s="3">
        <f t="shared" si="13"/>
        <v>32.001280051202045</v>
      </c>
      <c r="I410" s="2" t="str">
        <f>IF(Table2[[#This Row],[discount_percentage]]&gt;=50%,"Yes","No")</f>
        <v>No</v>
      </c>
      <c r="J410" s="1">
        <v>0.32</v>
      </c>
      <c r="K410" s="4">
        <v>4.0999999999999996</v>
      </c>
      <c r="L410" s="5">
        <v>22318</v>
      </c>
      <c r="M410" s="3">
        <f>(Table2[[#This Row],[actual_price]]*Table2[[#This Row],[rating_count]])</f>
        <v>557927682</v>
      </c>
      <c r="N410" s="2" t="s">
        <v>690</v>
      </c>
    </row>
    <row r="411" spans="1:14" x14ac:dyDescent="0.25">
      <c r="A411" s="2" t="s">
        <v>766</v>
      </c>
      <c r="B411" s="2" t="s">
        <v>767</v>
      </c>
      <c r="C411" s="2" t="s">
        <v>753</v>
      </c>
      <c r="D411" s="3">
        <v>199</v>
      </c>
      <c r="E411" s="3" t="str">
        <f>VLOOKUP(Table2[[#This Row],[discounted_price]],$D$1399:$E$1401,2,TRUE)</f>
        <v>&lt;200</v>
      </c>
      <c r="F411" s="3">
        <v>499</v>
      </c>
      <c r="G411" s="3">
        <f t="shared" si="12"/>
        <v>300</v>
      </c>
      <c r="H411" s="3">
        <f t="shared" si="13"/>
        <v>60.120240480961925</v>
      </c>
      <c r="I411" s="2" t="str">
        <f>IF(Table2[[#This Row],[discount_percentage]]&gt;=50%,"Yes","No")</f>
        <v>Yes</v>
      </c>
      <c r="J411" s="1">
        <v>0.6</v>
      </c>
      <c r="K411" s="4">
        <v>4.0999999999999996</v>
      </c>
      <c r="L411" s="5">
        <v>1786</v>
      </c>
      <c r="M411" s="3">
        <f>(Table2[[#This Row],[actual_price]]*Table2[[#This Row],[rating_count]])</f>
        <v>891214</v>
      </c>
      <c r="N411" s="2" t="s">
        <v>768</v>
      </c>
    </row>
    <row r="412" spans="1:14" x14ac:dyDescent="0.25">
      <c r="A412" s="2" t="s">
        <v>769</v>
      </c>
      <c r="B412" s="2" t="s">
        <v>3236</v>
      </c>
      <c r="C412" s="2" t="s">
        <v>640</v>
      </c>
      <c r="D412" s="3">
        <v>999</v>
      </c>
      <c r="E412" s="3" t="str">
        <f>VLOOKUP(Table2[[#This Row],[discounted_price]],$D$1399:$E$1401,2,TRUE)</f>
        <v>&gt;500</v>
      </c>
      <c r="F412" s="3">
        <v>1599</v>
      </c>
      <c r="G412" s="3">
        <f t="shared" si="12"/>
        <v>600</v>
      </c>
      <c r="H412" s="3">
        <f t="shared" si="13"/>
        <v>37.523452157598499</v>
      </c>
      <c r="I412" s="2" t="str">
        <f>IF(Table2[[#This Row],[discount_percentage]]&gt;=50%,"Yes","No")</f>
        <v>No</v>
      </c>
      <c r="J412" s="1">
        <v>0.38</v>
      </c>
      <c r="K412" s="4">
        <v>4</v>
      </c>
      <c r="L412" s="5">
        <v>7222</v>
      </c>
      <c r="M412" s="3">
        <f>(Table2[[#This Row],[actual_price]]*Table2[[#This Row],[rating_count]])</f>
        <v>11547978</v>
      </c>
      <c r="N412" s="2" t="s">
        <v>770</v>
      </c>
    </row>
    <row r="413" spans="1:14" x14ac:dyDescent="0.25">
      <c r="A413" s="2" t="s">
        <v>771</v>
      </c>
      <c r="B413" s="2" t="s">
        <v>3237</v>
      </c>
      <c r="C413" s="2" t="s">
        <v>656</v>
      </c>
      <c r="D413" s="3">
        <v>1299</v>
      </c>
      <c r="E413" s="3" t="str">
        <f>VLOOKUP(Table2[[#This Row],[discounted_price]],$D$1399:$E$1401,2,TRUE)</f>
        <v>&gt;500</v>
      </c>
      <c r="F413" s="3">
        <v>1599</v>
      </c>
      <c r="G413" s="3">
        <f t="shared" si="12"/>
        <v>300</v>
      </c>
      <c r="H413" s="3">
        <f t="shared" si="13"/>
        <v>18.761726078799249</v>
      </c>
      <c r="I413" s="2" t="str">
        <f>IF(Table2[[#This Row],[discount_percentage]]&gt;=50%,"Yes","No")</f>
        <v>No</v>
      </c>
      <c r="J413" s="1">
        <v>0.19</v>
      </c>
      <c r="K413" s="4">
        <v>4</v>
      </c>
      <c r="L413" s="5">
        <v>128311</v>
      </c>
      <c r="M413" s="3">
        <f>(Table2[[#This Row],[actual_price]]*Table2[[#This Row],[rating_count]])</f>
        <v>205169289</v>
      </c>
      <c r="N413" s="2" t="s">
        <v>657</v>
      </c>
    </row>
    <row r="414" spans="1:14" x14ac:dyDescent="0.25">
      <c r="A414" s="2" t="s">
        <v>772</v>
      </c>
      <c r="B414" s="2" t="s">
        <v>3238</v>
      </c>
      <c r="C414" s="2" t="s">
        <v>661</v>
      </c>
      <c r="D414" s="3">
        <v>599</v>
      </c>
      <c r="E414" s="3" t="str">
        <f>VLOOKUP(Table2[[#This Row],[discounted_price]],$D$1399:$E$1401,2,TRUE)</f>
        <v>&gt;500</v>
      </c>
      <c r="F414" s="3">
        <v>1800</v>
      </c>
      <c r="G414" s="3">
        <f t="shared" si="12"/>
        <v>1201</v>
      </c>
      <c r="H414" s="3">
        <f t="shared" si="13"/>
        <v>66.722222222222229</v>
      </c>
      <c r="I414" s="2" t="str">
        <f>IF(Table2[[#This Row],[discount_percentage]]&gt;=50%,"Yes","No")</f>
        <v>Yes</v>
      </c>
      <c r="J414" s="1">
        <v>0.67</v>
      </c>
      <c r="K414" s="4">
        <v>3.5</v>
      </c>
      <c r="L414" s="5">
        <v>83996</v>
      </c>
      <c r="M414" s="3">
        <f>(Table2[[#This Row],[actual_price]]*Table2[[#This Row],[rating_count]])</f>
        <v>151192800</v>
      </c>
      <c r="N414" s="2" t="s">
        <v>773</v>
      </c>
    </row>
    <row r="415" spans="1:14" x14ac:dyDescent="0.25">
      <c r="A415" s="2" t="s">
        <v>774</v>
      </c>
      <c r="B415" s="2" t="s">
        <v>3239</v>
      </c>
      <c r="C415" s="2" t="s">
        <v>651</v>
      </c>
      <c r="D415" s="3">
        <v>599</v>
      </c>
      <c r="E415" s="3" t="str">
        <f>VLOOKUP(Table2[[#This Row],[discounted_price]],$D$1399:$E$1401,2,TRUE)</f>
        <v>&gt;500</v>
      </c>
      <c r="F415" s="3">
        <v>1899</v>
      </c>
      <c r="G415" s="3">
        <f t="shared" si="12"/>
        <v>1300</v>
      </c>
      <c r="H415" s="3">
        <f t="shared" si="13"/>
        <v>68.457082675092153</v>
      </c>
      <c r="I415" s="2" t="str">
        <f>IF(Table2[[#This Row],[discount_percentage]]&gt;=50%,"Yes","No")</f>
        <v>Yes</v>
      </c>
      <c r="J415" s="1">
        <v>0.68</v>
      </c>
      <c r="K415" s="4">
        <v>4.3</v>
      </c>
      <c r="L415" s="5">
        <v>140036</v>
      </c>
      <c r="M415" s="3">
        <f>(Table2[[#This Row],[actual_price]]*Table2[[#This Row],[rating_count]])</f>
        <v>265928364</v>
      </c>
      <c r="N415" s="2" t="s">
        <v>743</v>
      </c>
    </row>
    <row r="416" spans="1:14" x14ac:dyDescent="0.25">
      <c r="A416" s="2" t="s">
        <v>775</v>
      </c>
      <c r="B416" s="2" t="s">
        <v>3240</v>
      </c>
      <c r="C416" s="2" t="s">
        <v>640</v>
      </c>
      <c r="D416" s="3">
        <v>1799</v>
      </c>
      <c r="E416" s="3" t="str">
        <f>VLOOKUP(Table2[[#This Row],[discounted_price]],$D$1399:$E$1401,2,TRUE)</f>
        <v>&gt;500</v>
      </c>
      <c r="F416" s="3">
        <v>2499</v>
      </c>
      <c r="G416" s="3">
        <f t="shared" si="12"/>
        <v>700</v>
      </c>
      <c r="H416" s="3">
        <f t="shared" si="13"/>
        <v>28.011204481792717</v>
      </c>
      <c r="I416" s="2" t="str">
        <f>IF(Table2[[#This Row],[discount_percentage]]&gt;=50%,"Yes","No")</f>
        <v>No</v>
      </c>
      <c r="J416" s="1">
        <v>0.28000000000000003</v>
      </c>
      <c r="K416" s="4">
        <v>4.0999999999999996</v>
      </c>
      <c r="L416" s="5">
        <v>18678</v>
      </c>
      <c r="M416" s="3">
        <f>(Table2[[#This Row],[actual_price]]*Table2[[#This Row],[rating_count]])</f>
        <v>46676322</v>
      </c>
      <c r="N416" s="2" t="s">
        <v>2833</v>
      </c>
    </row>
    <row r="417" spans="1:14" x14ac:dyDescent="0.25">
      <c r="A417" s="2" t="s">
        <v>20</v>
      </c>
      <c r="B417" s="2" t="s">
        <v>2870</v>
      </c>
      <c r="C417" s="2" t="s">
        <v>9</v>
      </c>
      <c r="D417" s="3">
        <v>176.63</v>
      </c>
      <c r="E417" s="3" t="str">
        <f>VLOOKUP(Table2[[#This Row],[discounted_price]],$D$1399:$E$1401,2,TRUE)</f>
        <v>&lt;200</v>
      </c>
      <c r="F417" s="3">
        <v>499</v>
      </c>
      <c r="G417" s="3">
        <f t="shared" si="12"/>
        <v>322.37</v>
      </c>
      <c r="H417" s="3">
        <f t="shared" si="13"/>
        <v>64.603206412825656</v>
      </c>
      <c r="I417" s="2" t="str">
        <f>IF(Table2[[#This Row],[discount_percentage]]&gt;=50%,"Yes","No")</f>
        <v>Yes</v>
      </c>
      <c r="J417" s="1">
        <v>0.65</v>
      </c>
      <c r="K417" s="4">
        <v>4.0999999999999996</v>
      </c>
      <c r="L417" s="5">
        <v>15189</v>
      </c>
      <c r="M417" s="3">
        <f>(Table2[[#This Row],[actual_price]]*Table2[[#This Row],[rating_count]])</f>
        <v>7579311</v>
      </c>
      <c r="N417" s="2" t="s">
        <v>21</v>
      </c>
    </row>
    <row r="418" spans="1:14" x14ac:dyDescent="0.25">
      <c r="A418" s="2" t="s">
        <v>776</v>
      </c>
      <c r="B418" s="2" t="s">
        <v>3241</v>
      </c>
      <c r="C418" s="2" t="s">
        <v>643</v>
      </c>
      <c r="D418" s="3">
        <v>10999</v>
      </c>
      <c r="E418" s="3" t="str">
        <f>VLOOKUP(Table2[[#This Row],[discounted_price]],$D$1399:$E$1401,2,TRUE)</f>
        <v>&gt;500</v>
      </c>
      <c r="F418" s="3">
        <v>14999</v>
      </c>
      <c r="G418" s="3">
        <f t="shared" si="12"/>
        <v>4000</v>
      </c>
      <c r="H418" s="3">
        <f t="shared" si="13"/>
        <v>26.668444562970866</v>
      </c>
      <c r="I418" s="2" t="str">
        <f>IF(Table2[[#This Row],[discount_percentage]]&gt;=50%,"Yes","No")</f>
        <v>No</v>
      </c>
      <c r="J418" s="1">
        <v>0.27</v>
      </c>
      <c r="K418" s="4">
        <v>4.0999999999999996</v>
      </c>
      <c r="L418" s="5">
        <v>18998</v>
      </c>
      <c r="M418" s="3">
        <f>(Table2[[#This Row],[actual_price]]*Table2[[#This Row],[rating_count]])</f>
        <v>284951002</v>
      </c>
      <c r="N418" s="2" t="s">
        <v>693</v>
      </c>
    </row>
    <row r="419" spans="1:14" x14ac:dyDescent="0.25">
      <c r="A419" s="2" t="s">
        <v>777</v>
      </c>
      <c r="B419" s="2" t="s">
        <v>3242</v>
      </c>
      <c r="C419" s="2" t="s">
        <v>633</v>
      </c>
      <c r="D419" s="3">
        <v>2999</v>
      </c>
      <c r="E419" s="3" t="str">
        <f>VLOOKUP(Table2[[#This Row],[discounted_price]],$D$1399:$E$1401,2,TRUE)</f>
        <v>&gt;500</v>
      </c>
      <c r="F419" s="3">
        <v>7990</v>
      </c>
      <c r="G419" s="3">
        <f t="shared" si="12"/>
        <v>4991</v>
      </c>
      <c r="H419" s="3">
        <f t="shared" si="13"/>
        <v>62.465581977471842</v>
      </c>
      <c r="I419" s="2" t="str">
        <f>IF(Table2[[#This Row],[discount_percentage]]&gt;=50%,"Yes","No")</f>
        <v>Yes</v>
      </c>
      <c r="J419" s="1">
        <v>0.62</v>
      </c>
      <c r="K419" s="4">
        <v>4.0999999999999996</v>
      </c>
      <c r="L419" s="5">
        <v>48449</v>
      </c>
      <c r="M419" s="3">
        <f>(Table2[[#This Row],[actual_price]]*Table2[[#This Row],[rating_count]])</f>
        <v>387107510</v>
      </c>
      <c r="N419" s="2" t="s">
        <v>778</v>
      </c>
    </row>
    <row r="420" spans="1:14" x14ac:dyDescent="0.25">
      <c r="A420" s="2" t="s">
        <v>779</v>
      </c>
      <c r="B420" s="2" t="s">
        <v>3243</v>
      </c>
      <c r="C420" s="2" t="s">
        <v>633</v>
      </c>
      <c r="D420" s="3">
        <v>1999</v>
      </c>
      <c r="E420" s="3" t="str">
        <f>VLOOKUP(Table2[[#This Row],[discounted_price]],$D$1399:$E$1401,2,TRUE)</f>
        <v>&gt;500</v>
      </c>
      <c r="F420" s="3">
        <v>7990</v>
      </c>
      <c r="G420" s="3">
        <f t="shared" si="12"/>
        <v>5991</v>
      </c>
      <c r="H420" s="3">
        <f t="shared" si="13"/>
        <v>74.981226533166449</v>
      </c>
      <c r="I420" s="2" t="str">
        <f>IF(Table2[[#This Row],[discount_percentage]]&gt;=50%,"Yes","No")</f>
        <v>Yes</v>
      </c>
      <c r="J420" s="1">
        <v>0.75</v>
      </c>
      <c r="K420" s="4">
        <v>3.8</v>
      </c>
      <c r="L420" s="5">
        <v>17831</v>
      </c>
      <c r="M420" s="3">
        <f>(Table2[[#This Row],[actual_price]]*Table2[[#This Row],[rating_count]])</f>
        <v>142469690</v>
      </c>
      <c r="N420" s="2" t="s">
        <v>638</v>
      </c>
    </row>
    <row r="421" spans="1:14" x14ac:dyDescent="0.25">
      <c r="A421" s="2" t="s">
        <v>780</v>
      </c>
      <c r="B421" s="2" t="s">
        <v>3244</v>
      </c>
      <c r="C421" s="2" t="s">
        <v>683</v>
      </c>
      <c r="D421" s="3">
        <v>649</v>
      </c>
      <c r="E421" s="3" t="str">
        <f>VLOOKUP(Table2[[#This Row],[discounted_price]],$D$1399:$E$1401,2,TRUE)</f>
        <v>&gt;500</v>
      </c>
      <c r="F421" s="3">
        <v>999</v>
      </c>
      <c r="G421" s="3">
        <f t="shared" si="12"/>
        <v>350</v>
      </c>
      <c r="H421" s="3">
        <f t="shared" si="13"/>
        <v>35.035035035035037</v>
      </c>
      <c r="I421" s="2" t="str">
        <f>IF(Table2[[#This Row],[discount_percentage]]&gt;=50%,"Yes","No")</f>
        <v>No</v>
      </c>
      <c r="J421" s="1">
        <v>0.35</v>
      </c>
      <c r="K421" s="4">
        <v>4.2</v>
      </c>
      <c r="L421" s="5">
        <v>1315</v>
      </c>
      <c r="M421" s="3">
        <f>(Table2[[#This Row],[actual_price]]*Table2[[#This Row],[rating_count]])</f>
        <v>1313685</v>
      </c>
      <c r="N421" s="2" t="s">
        <v>781</v>
      </c>
    </row>
    <row r="422" spans="1:14" x14ac:dyDescent="0.25">
      <c r="A422" s="2" t="s">
        <v>782</v>
      </c>
      <c r="B422" s="2" t="s">
        <v>3225</v>
      </c>
      <c r="C422" s="2" t="s">
        <v>643</v>
      </c>
      <c r="D422" s="3">
        <v>13999</v>
      </c>
      <c r="E422" s="3" t="str">
        <f>VLOOKUP(Table2[[#This Row],[discounted_price]],$D$1399:$E$1401,2,TRUE)</f>
        <v>&gt;500</v>
      </c>
      <c r="F422" s="3">
        <v>19499</v>
      </c>
      <c r="G422" s="3">
        <f t="shared" si="12"/>
        <v>5500</v>
      </c>
      <c r="H422" s="3">
        <f t="shared" si="13"/>
        <v>28.206574696138265</v>
      </c>
      <c r="I422" s="2" t="str">
        <f>IF(Table2[[#This Row],[discount_percentage]]&gt;=50%,"Yes","No")</f>
        <v>No</v>
      </c>
      <c r="J422" s="1">
        <v>0.28000000000000003</v>
      </c>
      <c r="K422" s="4">
        <v>4.0999999999999996</v>
      </c>
      <c r="L422" s="5">
        <v>18998</v>
      </c>
      <c r="M422" s="3">
        <f>(Table2[[#This Row],[actual_price]]*Table2[[#This Row],[rating_count]])</f>
        <v>370442002</v>
      </c>
      <c r="N422" s="2" t="s">
        <v>693</v>
      </c>
    </row>
    <row r="423" spans="1:14" x14ac:dyDescent="0.25">
      <c r="A423" s="2" t="s">
        <v>783</v>
      </c>
      <c r="B423" s="2" t="s">
        <v>3245</v>
      </c>
      <c r="C423" s="2" t="s">
        <v>784</v>
      </c>
      <c r="D423" s="3">
        <v>119</v>
      </c>
      <c r="E423" s="3" t="str">
        <f>VLOOKUP(Table2[[#This Row],[discounted_price]],$D$1399:$E$1401,2,TRUE)</f>
        <v>&lt;200</v>
      </c>
      <c r="F423" s="3">
        <v>299</v>
      </c>
      <c r="G423" s="3">
        <f t="shared" si="12"/>
        <v>180</v>
      </c>
      <c r="H423" s="3">
        <f t="shared" si="13"/>
        <v>60.200668896321076</v>
      </c>
      <c r="I423" s="2" t="str">
        <f>IF(Table2[[#This Row],[discount_percentage]]&gt;=50%,"Yes","No")</f>
        <v>Yes</v>
      </c>
      <c r="J423" s="1">
        <v>0.6</v>
      </c>
      <c r="K423" s="4">
        <v>4.0999999999999996</v>
      </c>
      <c r="L423" s="5">
        <v>5999</v>
      </c>
      <c r="M423" s="3">
        <f>(Table2[[#This Row],[actual_price]]*Table2[[#This Row],[rating_count]])</f>
        <v>1793701</v>
      </c>
      <c r="N423" s="2" t="s">
        <v>785</v>
      </c>
    </row>
    <row r="424" spans="1:14" x14ac:dyDescent="0.25">
      <c r="A424" s="2" t="s">
        <v>786</v>
      </c>
      <c r="B424" s="2" t="s">
        <v>3246</v>
      </c>
      <c r="C424" s="2" t="s">
        <v>643</v>
      </c>
      <c r="D424" s="3">
        <v>12999</v>
      </c>
      <c r="E424" s="3" t="str">
        <f>VLOOKUP(Table2[[#This Row],[discounted_price]],$D$1399:$E$1401,2,TRUE)</f>
        <v>&gt;500</v>
      </c>
      <c r="F424" s="3">
        <v>17999</v>
      </c>
      <c r="G424" s="3">
        <f t="shared" si="12"/>
        <v>5000</v>
      </c>
      <c r="H424" s="3">
        <f t="shared" si="13"/>
        <v>27.779321073392964</v>
      </c>
      <c r="I424" s="2" t="str">
        <f>IF(Table2[[#This Row],[discount_percentage]]&gt;=50%,"Yes","No")</f>
        <v>No</v>
      </c>
      <c r="J424" s="1">
        <v>0.28000000000000003</v>
      </c>
      <c r="K424" s="4">
        <v>4.0999999999999996</v>
      </c>
      <c r="L424" s="5">
        <v>50772</v>
      </c>
      <c r="M424" s="3">
        <f>(Table2[[#This Row],[actual_price]]*Table2[[#This Row],[rating_count]])</f>
        <v>913845228</v>
      </c>
      <c r="N424" s="2" t="s">
        <v>787</v>
      </c>
    </row>
    <row r="425" spans="1:14" x14ac:dyDescent="0.25">
      <c r="A425" s="2" t="s">
        <v>788</v>
      </c>
      <c r="B425" s="2" t="s">
        <v>3247</v>
      </c>
      <c r="C425" s="2" t="s">
        <v>643</v>
      </c>
      <c r="D425" s="3">
        <v>20999</v>
      </c>
      <c r="E425" s="3" t="str">
        <f>VLOOKUP(Table2[[#This Row],[discounted_price]],$D$1399:$E$1401,2,TRUE)</f>
        <v>&gt;500</v>
      </c>
      <c r="F425" s="3">
        <v>26999</v>
      </c>
      <c r="G425" s="3">
        <f t="shared" si="12"/>
        <v>6000</v>
      </c>
      <c r="H425" s="3">
        <f t="shared" si="13"/>
        <v>22.223045297973997</v>
      </c>
      <c r="I425" s="2" t="str">
        <f>IF(Table2[[#This Row],[discount_percentage]]&gt;=50%,"Yes","No")</f>
        <v>No</v>
      </c>
      <c r="J425" s="1">
        <v>0.22</v>
      </c>
      <c r="K425" s="4">
        <v>3.9</v>
      </c>
      <c r="L425" s="5">
        <v>25824</v>
      </c>
      <c r="M425" s="3">
        <f>(Table2[[#This Row],[actual_price]]*Table2[[#This Row],[rating_count]])</f>
        <v>697222176</v>
      </c>
      <c r="N425" s="2" t="s">
        <v>729</v>
      </c>
    </row>
    <row r="426" spans="1:14" x14ac:dyDescent="0.25">
      <c r="A426" s="2" t="s">
        <v>789</v>
      </c>
      <c r="B426" s="2" t="s">
        <v>3248</v>
      </c>
      <c r="C426" s="2" t="s">
        <v>683</v>
      </c>
      <c r="D426" s="3">
        <v>249</v>
      </c>
      <c r="E426" s="3" t="str">
        <f>VLOOKUP(Table2[[#This Row],[discounted_price]],$D$1399:$E$1401,2,TRUE)</f>
        <v>&lt;200</v>
      </c>
      <c r="F426" s="3">
        <v>649</v>
      </c>
      <c r="G426" s="3">
        <f t="shared" si="12"/>
        <v>400</v>
      </c>
      <c r="H426" s="3">
        <f t="shared" si="13"/>
        <v>61.633281972265017</v>
      </c>
      <c r="I426" s="2" t="str">
        <f>IF(Table2[[#This Row],[discount_percentage]]&gt;=50%,"Yes","No")</f>
        <v>Yes</v>
      </c>
      <c r="J426" s="1">
        <v>0.62</v>
      </c>
      <c r="K426" s="4">
        <v>4</v>
      </c>
      <c r="L426" s="5">
        <v>14404</v>
      </c>
      <c r="M426" s="3">
        <f>(Table2[[#This Row],[actual_price]]*Table2[[#This Row],[rating_count]])</f>
        <v>9348196</v>
      </c>
      <c r="N426" s="2" t="s">
        <v>790</v>
      </c>
    </row>
    <row r="427" spans="1:14" x14ac:dyDescent="0.25">
      <c r="A427" s="2" t="s">
        <v>791</v>
      </c>
      <c r="B427" s="2" t="s">
        <v>792</v>
      </c>
      <c r="C427" s="2" t="s">
        <v>683</v>
      </c>
      <c r="D427" s="3">
        <v>99</v>
      </c>
      <c r="E427" s="3" t="str">
        <f>VLOOKUP(Table2[[#This Row],[discounted_price]],$D$1399:$E$1401,2,TRUE)</f>
        <v>&lt;200</v>
      </c>
      <c r="F427" s="3">
        <v>171</v>
      </c>
      <c r="G427" s="3">
        <f t="shared" si="12"/>
        <v>72</v>
      </c>
      <c r="H427" s="3">
        <f t="shared" si="13"/>
        <v>42.105263157894733</v>
      </c>
      <c r="I427" s="2" t="str">
        <f>IF(Table2[[#This Row],[discount_percentage]]&gt;=50%,"Yes","No")</f>
        <v>No</v>
      </c>
      <c r="J427" s="1">
        <v>0.42</v>
      </c>
      <c r="K427" s="4">
        <v>4.5</v>
      </c>
      <c r="L427" s="5">
        <v>11339</v>
      </c>
      <c r="M427" s="3">
        <f>(Table2[[#This Row],[actual_price]]*Table2[[#This Row],[rating_count]])</f>
        <v>1938969</v>
      </c>
      <c r="N427" s="2" t="s">
        <v>793</v>
      </c>
    </row>
    <row r="428" spans="1:14" x14ac:dyDescent="0.25">
      <c r="A428" s="2" t="s">
        <v>794</v>
      </c>
      <c r="B428" s="2" t="s">
        <v>3249</v>
      </c>
      <c r="C428" s="2" t="s">
        <v>680</v>
      </c>
      <c r="D428" s="3">
        <v>489</v>
      </c>
      <c r="E428" s="3" t="str">
        <f>VLOOKUP(Table2[[#This Row],[discounted_price]],$D$1399:$E$1401,2,TRUE)</f>
        <v>&gt;500</v>
      </c>
      <c r="F428" s="3">
        <v>1999</v>
      </c>
      <c r="G428" s="3">
        <f t="shared" si="12"/>
        <v>1510</v>
      </c>
      <c r="H428" s="3">
        <f t="shared" si="13"/>
        <v>75.537768884442229</v>
      </c>
      <c r="I428" s="2" t="str">
        <f>IF(Table2[[#This Row],[discount_percentage]]&gt;=50%,"Yes","No")</f>
        <v>Yes</v>
      </c>
      <c r="J428" s="1">
        <v>0.76</v>
      </c>
      <c r="K428" s="4">
        <v>4</v>
      </c>
      <c r="L428" s="5">
        <v>3626</v>
      </c>
      <c r="M428" s="3">
        <f>(Table2[[#This Row],[actual_price]]*Table2[[#This Row],[rating_count]])</f>
        <v>7248374</v>
      </c>
      <c r="N428" s="2" t="s">
        <v>795</v>
      </c>
    </row>
    <row r="429" spans="1:14" x14ac:dyDescent="0.25">
      <c r="A429" s="2" t="s">
        <v>796</v>
      </c>
      <c r="B429" s="2" t="s">
        <v>3250</v>
      </c>
      <c r="C429" s="2" t="s">
        <v>651</v>
      </c>
      <c r="D429" s="3">
        <v>369</v>
      </c>
      <c r="E429" s="3" t="str">
        <f>VLOOKUP(Table2[[#This Row],[discounted_price]],$D$1399:$E$1401,2,TRUE)</f>
        <v>&gt;500</v>
      </c>
      <c r="F429" s="3">
        <v>1600</v>
      </c>
      <c r="G429" s="3">
        <f t="shared" si="12"/>
        <v>1231</v>
      </c>
      <c r="H429" s="3">
        <f t="shared" si="13"/>
        <v>76.9375</v>
      </c>
      <c r="I429" s="2" t="str">
        <f>IF(Table2[[#This Row],[discount_percentage]]&gt;=50%,"Yes","No")</f>
        <v>Yes</v>
      </c>
      <c r="J429" s="1">
        <v>0.77</v>
      </c>
      <c r="K429" s="4">
        <v>4</v>
      </c>
      <c r="L429" s="5">
        <v>32625</v>
      </c>
      <c r="M429" s="3">
        <f>(Table2[[#This Row],[actual_price]]*Table2[[#This Row],[rating_count]])</f>
        <v>52200000</v>
      </c>
      <c r="N429" s="2" t="s">
        <v>797</v>
      </c>
    </row>
    <row r="430" spans="1:14" x14ac:dyDescent="0.25">
      <c r="A430" s="2" t="s">
        <v>798</v>
      </c>
      <c r="B430" s="2" t="s">
        <v>3251</v>
      </c>
      <c r="C430" s="2" t="s">
        <v>643</v>
      </c>
      <c r="D430" s="3">
        <v>15499</v>
      </c>
      <c r="E430" s="3" t="str">
        <f>VLOOKUP(Table2[[#This Row],[discounted_price]],$D$1399:$E$1401,2,TRUE)</f>
        <v>&gt;500</v>
      </c>
      <c r="F430" s="3">
        <v>20999</v>
      </c>
      <c r="G430" s="3">
        <f t="shared" si="12"/>
        <v>5500</v>
      </c>
      <c r="H430" s="3">
        <f t="shared" si="13"/>
        <v>26.191723415400737</v>
      </c>
      <c r="I430" s="2" t="str">
        <f>IF(Table2[[#This Row],[discount_percentage]]&gt;=50%,"Yes","No")</f>
        <v>No</v>
      </c>
      <c r="J430" s="1">
        <v>0.26</v>
      </c>
      <c r="K430" s="4">
        <v>4.0999999999999996</v>
      </c>
      <c r="L430" s="5">
        <v>19252</v>
      </c>
      <c r="M430" s="3">
        <f>(Table2[[#This Row],[actual_price]]*Table2[[#This Row],[rating_count]])</f>
        <v>404272748</v>
      </c>
      <c r="N430" s="2" t="s">
        <v>714</v>
      </c>
    </row>
    <row r="431" spans="1:14" x14ac:dyDescent="0.25">
      <c r="A431" s="2" t="s">
        <v>799</v>
      </c>
      <c r="B431" s="2" t="s">
        <v>3252</v>
      </c>
      <c r="C431" s="2" t="s">
        <v>643</v>
      </c>
      <c r="D431" s="3">
        <v>15499</v>
      </c>
      <c r="E431" s="3" t="str">
        <f>VLOOKUP(Table2[[#This Row],[discounted_price]],$D$1399:$E$1401,2,TRUE)</f>
        <v>&gt;500</v>
      </c>
      <c r="F431" s="3">
        <v>18999</v>
      </c>
      <c r="G431" s="3">
        <f t="shared" si="12"/>
        <v>3500</v>
      </c>
      <c r="H431" s="3">
        <f t="shared" si="13"/>
        <v>18.422022211695353</v>
      </c>
      <c r="I431" s="2" t="str">
        <f>IF(Table2[[#This Row],[discount_percentage]]&gt;=50%,"Yes","No")</f>
        <v>No</v>
      </c>
      <c r="J431" s="1">
        <v>0.18</v>
      </c>
      <c r="K431" s="4">
        <v>4.0999999999999996</v>
      </c>
      <c r="L431" s="5">
        <v>19252</v>
      </c>
      <c r="M431" s="3">
        <f>(Table2[[#This Row],[actual_price]]*Table2[[#This Row],[rating_count]])</f>
        <v>365768748</v>
      </c>
      <c r="N431" s="2" t="s">
        <v>714</v>
      </c>
    </row>
    <row r="432" spans="1:14" x14ac:dyDescent="0.25">
      <c r="A432" s="2" t="s">
        <v>800</v>
      </c>
      <c r="B432" s="2" t="s">
        <v>3253</v>
      </c>
      <c r="C432" s="2" t="s">
        <v>643</v>
      </c>
      <c r="D432" s="3">
        <v>22999</v>
      </c>
      <c r="E432" s="3" t="str">
        <f>VLOOKUP(Table2[[#This Row],[discounted_price]],$D$1399:$E$1401,2,TRUE)</f>
        <v>&gt;500</v>
      </c>
      <c r="F432" s="3">
        <v>28999</v>
      </c>
      <c r="G432" s="3">
        <f t="shared" si="12"/>
        <v>6000</v>
      </c>
      <c r="H432" s="3">
        <f t="shared" si="13"/>
        <v>20.690368633401153</v>
      </c>
      <c r="I432" s="2" t="str">
        <f>IF(Table2[[#This Row],[discount_percentage]]&gt;=50%,"Yes","No")</f>
        <v>No</v>
      </c>
      <c r="J432" s="1">
        <v>0.21</v>
      </c>
      <c r="K432" s="4">
        <v>3.9</v>
      </c>
      <c r="L432" s="5">
        <v>25824</v>
      </c>
      <c r="M432" s="3">
        <f>(Table2[[#This Row],[actual_price]]*Table2[[#This Row],[rating_count]])</f>
        <v>748870176</v>
      </c>
      <c r="N432" s="2" t="s">
        <v>729</v>
      </c>
    </row>
    <row r="433" spans="1:14" x14ac:dyDescent="0.25">
      <c r="A433" s="2" t="s">
        <v>801</v>
      </c>
      <c r="B433" s="2" t="s">
        <v>3254</v>
      </c>
      <c r="C433" s="2" t="s">
        <v>661</v>
      </c>
      <c r="D433" s="3">
        <v>599</v>
      </c>
      <c r="E433" s="3" t="str">
        <f>VLOOKUP(Table2[[#This Row],[discounted_price]],$D$1399:$E$1401,2,TRUE)</f>
        <v>&gt;500</v>
      </c>
      <c r="F433" s="3">
        <v>1490</v>
      </c>
      <c r="G433" s="3">
        <f t="shared" si="12"/>
        <v>891</v>
      </c>
      <c r="H433" s="3">
        <f t="shared" si="13"/>
        <v>59.798657718120808</v>
      </c>
      <c r="I433" s="2" t="str">
        <f>IF(Table2[[#This Row],[discount_percentage]]&gt;=50%,"Yes","No")</f>
        <v>Yes</v>
      </c>
      <c r="J433" s="1">
        <v>0.6</v>
      </c>
      <c r="K433" s="4">
        <v>4.0999999999999996</v>
      </c>
      <c r="L433" s="5">
        <v>161679</v>
      </c>
      <c r="M433" s="3">
        <f>(Table2[[#This Row],[actual_price]]*Table2[[#This Row],[rating_count]])</f>
        <v>240901710</v>
      </c>
      <c r="N433" s="2" t="s">
        <v>802</v>
      </c>
    </row>
    <row r="434" spans="1:14" x14ac:dyDescent="0.25">
      <c r="A434" s="2" t="s">
        <v>803</v>
      </c>
      <c r="B434" s="2" t="s">
        <v>3255</v>
      </c>
      <c r="C434" s="2" t="s">
        <v>753</v>
      </c>
      <c r="D434" s="3">
        <v>134</v>
      </c>
      <c r="E434" s="3" t="str">
        <f>VLOOKUP(Table2[[#This Row],[discounted_price]],$D$1399:$E$1401,2,TRUE)</f>
        <v>&lt;200</v>
      </c>
      <c r="F434" s="3">
        <v>699</v>
      </c>
      <c r="G434" s="3">
        <f t="shared" si="12"/>
        <v>565</v>
      </c>
      <c r="H434" s="3">
        <f t="shared" si="13"/>
        <v>80.829756795422043</v>
      </c>
      <c r="I434" s="2" t="str">
        <f>IF(Table2[[#This Row],[discount_percentage]]&gt;=50%,"Yes","No")</f>
        <v>Yes</v>
      </c>
      <c r="J434" s="1">
        <v>0.81</v>
      </c>
      <c r="K434" s="4">
        <v>4.0999999999999996</v>
      </c>
      <c r="L434" s="5">
        <v>16685</v>
      </c>
      <c r="M434" s="3">
        <f>(Table2[[#This Row],[actual_price]]*Table2[[#This Row],[rating_count]])</f>
        <v>11662815</v>
      </c>
      <c r="N434" s="2" t="s">
        <v>804</v>
      </c>
    </row>
    <row r="435" spans="1:14" x14ac:dyDescent="0.25">
      <c r="A435" s="2" t="s">
        <v>805</v>
      </c>
      <c r="B435" s="2" t="s">
        <v>3256</v>
      </c>
      <c r="C435" s="2" t="s">
        <v>643</v>
      </c>
      <c r="D435" s="3">
        <v>7499</v>
      </c>
      <c r="E435" s="3" t="str">
        <f>VLOOKUP(Table2[[#This Row],[discounted_price]],$D$1399:$E$1401,2,TRUE)</f>
        <v>&gt;500</v>
      </c>
      <c r="F435" s="3">
        <v>7999</v>
      </c>
      <c r="G435" s="3">
        <f t="shared" si="12"/>
        <v>500</v>
      </c>
      <c r="H435" s="3">
        <f t="shared" si="13"/>
        <v>6.2507813476684593</v>
      </c>
      <c r="I435" s="2" t="str">
        <f>IF(Table2[[#This Row],[discount_percentage]]&gt;=50%,"Yes","No")</f>
        <v>No</v>
      </c>
      <c r="J435" s="1">
        <v>0.06</v>
      </c>
      <c r="K435" s="4">
        <v>4</v>
      </c>
      <c r="L435" s="5">
        <v>30907</v>
      </c>
      <c r="M435" s="3">
        <f>(Table2[[#This Row],[actual_price]]*Table2[[#This Row],[rating_count]])</f>
        <v>247225093</v>
      </c>
      <c r="N435" s="2" t="s">
        <v>806</v>
      </c>
    </row>
    <row r="436" spans="1:14" x14ac:dyDescent="0.25">
      <c r="A436" s="2" t="s">
        <v>807</v>
      </c>
      <c r="B436" s="2" t="s">
        <v>3257</v>
      </c>
      <c r="C436" s="2" t="s">
        <v>640</v>
      </c>
      <c r="D436" s="3">
        <v>1149</v>
      </c>
      <c r="E436" s="3" t="str">
        <f>VLOOKUP(Table2[[#This Row],[discounted_price]],$D$1399:$E$1401,2,TRUE)</f>
        <v>&gt;500</v>
      </c>
      <c r="F436" s="3">
        <v>2199</v>
      </c>
      <c r="G436" s="3">
        <f t="shared" si="12"/>
        <v>1050</v>
      </c>
      <c r="H436" s="3">
        <f t="shared" si="13"/>
        <v>47.748976807639835</v>
      </c>
      <c r="I436" s="2" t="str">
        <f>IF(Table2[[#This Row],[discount_percentage]]&gt;=50%,"Yes","No")</f>
        <v>No</v>
      </c>
      <c r="J436" s="1">
        <v>0.48</v>
      </c>
      <c r="K436" s="4">
        <v>4.3</v>
      </c>
      <c r="L436" s="5">
        <v>178912</v>
      </c>
      <c r="M436" s="3">
        <f>(Table2[[#This Row],[actual_price]]*Table2[[#This Row],[rating_count]])</f>
        <v>393427488</v>
      </c>
      <c r="N436" s="2" t="s">
        <v>641</v>
      </c>
    </row>
    <row r="437" spans="1:14" x14ac:dyDescent="0.25">
      <c r="A437" s="2" t="s">
        <v>808</v>
      </c>
      <c r="B437" s="2" t="s">
        <v>3258</v>
      </c>
      <c r="C437" s="2" t="s">
        <v>656</v>
      </c>
      <c r="D437" s="3">
        <v>1324</v>
      </c>
      <c r="E437" s="3" t="str">
        <f>VLOOKUP(Table2[[#This Row],[discounted_price]],$D$1399:$E$1401,2,TRUE)</f>
        <v>&gt;500</v>
      </c>
      <c r="F437" s="3">
        <v>1699</v>
      </c>
      <c r="G437" s="3">
        <f t="shared" si="12"/>
        <v>375</v>
      </c>
      <c r="H437" s="3">
        <f t="shared" si="13"/>
        <v>22.071806945261919</v>
      </c>
      <c r="I437" s="2" t="str">
        <f>IF(Table2[[#This Row],[discount_percentage]]&gt;=50%,"Yes","No")</f>
        <v>No</v>
      </c>
      <c r="J437" s="1">
        <v>0.22</v>
      </c>
      <c r="K437" s="4">
        <v>4</v>
      </c>
      <c r="L437" s="5">
        <v>128311</v>
      </c>
      <c r="M437" s="3">
        <f>(Table2[[#This Row],[actual_price]]*Table2[[#This Row],[rating_count]])</f>
        <v>218000389</v>
      </c>
      <c r="N437" s="2" t="s">
        <v>657</v>
      </c>
    </row>
    <row r="438" spans="1:14" x14ac:dyDescent="0.25">
      <c r="A438" s="2" t="s">
        <v>809</v>
      </c>
      <c r="B438" s="2" t="s">
        <v>3259</v>
      </c>
      <c r="C438" s="2" t="s">
        <v>643</v>
      </c>
      <c r="D438" s="3">
        <v>13999</v>
      </c>
      <c r="E438" s="3" t="str">
        <f>VLOOKUP(Table2[[#This Row],[discounted_price]],$D$1399:$E$1401,2,TRUE)</f>
        <v>&gt;500</v>
      </c>
      <c r="F438" s="3">
        <v>19999</v>
      </c>
      <c r="G438" s="3">
        <f t="shared" si="12"/>
        <v>6000</v>
      </c>
      <c r="H438" s="3">
        <f t="shared" si="13"/>
        <v>30.001500075003751</v>
      </c>
      <c r="I438" s="2" t="str">
        <f>IF(Table2[[#This Row],[discount_percentage]]&gt;=50%,"Yes","No")</f>
        <v>No</v>
      </c>
      <c r="J438" s="1">
        <v>0.3</v>
      </c>
      <c r="K438" s="4">
        <v>4.0999999999999996</v>
      </c>
      <c r="L438" s="5">
        <v>19252</v>
      </c>
      <c r="M438" s="3">
        <f>(Table2[[#This Row],[actual_price]]*Table2[[#This Row],[rating_count]])</f>
        <v>385020748</v>
      </c>
      <c r="N438" s="2" t="s">
        <v>714</v>
      </c>
    </row>
    <row r="439" spans="1:14" x14ac:dyDescent="0.25">
      <c r="A439" s="2" t="s">
        <v>30</v>
      </c>
      <c r="B439" s="2" t="s">
        <v>2875</v>
      </c>
      <c r="C439" s="2" t="s">
        <v>9</v>
      </c>
      <c r="D439" s="3">
        <v>299</v>
      </c>
      <c r="E439" s="3" t="str">
        <f>VLOOKUP(Table2[[#This Row],[discounted_price]],$D$1399:$E$1401,2,TRUE)</f>
        <v>&lt;200</v>
      </c>
      <c r="F439" s="3">
        <v>799</v>
      </c>
      <c r="G439" s="3">
        <f t="shared" si="12"/>
        <v>500</v>
      </c>
      <c r="H439" s="3">
        <f t="shared" si="13"/>
        <v>62.578222778473091</v>
      </c>
      <c r="I439" s="2" t="str">
        <f>IF(Table2[[#This Row],[discount_percentage]]&gt;=50%,"Yes","No")</f>
        <v>Yes</v>
      </c>
      <c r="J439" s="1">
        <v>0.63</v>
      </c>
      <c r="K439" s="4">
        <v>4.2</v>
      </c>
      <c r="L439" s="5">
        <v>94364</v>
      </c>
      <c r="M439" s="3">
        <f>(Table2[[#This Row],[actual_price]]*Table2[[#This Row],[rating_count]])</f>
        <v>75396836</v>
      </c>
      <c r="N439" s="2" t="s">
        <v>16</v>
      </c>
    </row>
    <row r="440" spans="1:14" x14ac:dyDescent="0.25">
      <c r="A440" s="2" t="s">
        <v>810</v>
      </c>
      <c r="B440" s="2" t="s">
        <v>3260</v>
      </c>
      <c r="C440" s="2" t="s">
        <v>640</v>
      </c>
      <c r="D440" s="3">
        <v>999</v>
      </c>
      <c r="E440" s="3" t="str">
        <f>VLOOKUP(Table2[[#This Row],[discounted_price]],$D$1399:$E$1401,2,TRUE)</f>
        <v>&gt;500</v>
      </c>
      <c r="F440" s="3">
        <v>1599</v>
      </c>
      <c r="G440" s="3">
        <f t="shared" si="12"/>
        <v>600</v>
      </c>
      <c r="H440" s="3">
        <f t="shared" si="13"/>
        <v>37.523452157598499</v>
      </c>
      <c r="I440" s="2" t="str">
        <f>IF(Table2[[#This Row],[discount_percentage]]&gt;=50%,"Yes","No")</f>
        <v>No</v>
      </c>
      <c r="J440" s="1">
        <v>0.38</v>
      </c>
      <c r="K440" s="4">
        <v>4</v>
      </c>
      <c r="L440" s="5">
        <v>7222</v>
      </c>
      <c r="M440" s="3">
        <f>(Table2[[#This Row],[actual_price]]*Table2[[#This Row],[rating_count]])</f>
        <v>11547978</v>
      </c>
      <c r="N440" s="2" t="s">
        <v>770</v>
      </c>
    </row>
    <row r="441" spans="1:14" x14ac:dyDescent="0.25">
      <c r="A441" s="2" t="s">
        <v>811</v>
      </c>
      <c r="B441" s="2" t="s">
        <v>3261</v>
      </c>
      <c r="C441" s="2" t="s">
        <v>643</v>
      </c>
      <c r="D441" s="3">
        <v>12999</v>
      </c>
      <c r="E441" s="3" t="str">
        <f>VLOOKUP(Table2[[#This Row],[discounted_price]],$D$1399:$E$1401,2,TRUE)</f>
        <v>&gt;500</v>
      </c>
      <c r="F441" s="3">
        <v>17999</v>
      </c>
      <c r="G441" s="3">
        <f t="shared" si="12"/>
        <v>5000</v>
      </c>
      <c r="H441" s="3">
        <f t="shared" si="13"/>
        <v>27.779321073392964</v>
      </c>
      <c r="I441" s="2" t="str">
        <f>IF(Table2[[#This Row],[discount_percentage]]&gt;=50%,"Yes","No")</f>
        <v>No</v>
      </c>
      <c r="J441" s="1">
        <v>0.28000000000000003</v>
      </c>
      <c r="K441" s="4">
        <v>4.0999999999999996</v>
      </c>
      <c r="L441" s="5">
        <v>18998</v>
      </c>
      <c r="M441" s="3">
        <f>(Table2[[#This Row],[actual_price]]*Table2[[#This Row],[rating_count]])</f>
        <v>341945002</v>
      </c>
      <c r="N441" s="2" t="s">
        <v>693</v>
      </c>
    </row>
    <row r="442" spans="1:14" x14ac:dyDescent="0.25">
      <c r="A442" s="2" t="s">
        <v>812</v>
      </c>
      <c r="B442" s="2" t="s">
        <v>3262</v>
      </c>
      <c r="C442" s="2" t="s">
        <v>643</v>
      </c>
      <c r="D442" s="3">
        <v>15490</v>
      </c>
      <c r="E442" s="3" t="str">
        <f>VLOOKUP(Table2[[#This Row],[discounted_price]],$D$1399:$E$1401,2,TRUE)</f>
        <v>&gt;500</v>
      </c>
      <c r="F442" s="3">
        <v>20990</v>
      </c>
      <c r="G442" s="3">
        <f t="shared" si="12"/>
        <v>5500</v>
      </c>
      <c r="H442" s="3">
        <f t="shared" si="13"/>
        <v>26.202953787517863</v>
      </c>
      <c r="I442" s="2" t="str">
        <f>IF(Table2[[#This Row],[discount_percentage]]&gt;=50%,"Yes","No")</f>
        <v>No</v>
      </c>
      <c r="J442" s="1">
        <v>0.26</v>
      </c>
      <c r="K442" s="4">
        <v>4.2</v>
      </c>
      <c r="L442" s="5">
        <v>32916</v>
      </c>
      <c r="M442" s="3">
        <f>(Table2[[#This Row],[actual_price]]*Table2[[#This Row],[rating_count]])</f>
        <v>690906840</v>
      </c>
      <c r="N442" s="2" t="s">
        <v>727</v>
      </c>
    </row>
    <row r="443" spans="1:14" x14ac:dyDescent="0.25">
      <c r="A443" s="2" t="s">
        <v>813</v>
      </c>
      <c r="B443" s="2" t="s">
        <v>3263</v>
      </c>
      <c r="C443" s="2" t="s">
        <v>814</v>
      </c>
      <c r="D443" s="3">
        <v>999</v>
      </c>
      <c r="E443" s="3" t="str">
        <f>VLOOKUP(Table2[[#This Row],[discounted_price]],$D$1399:$E$1401,2,TRUE)</f>
        <v>&gt;500</v>
      </c>
      <c r="F443" s="3">
        <v>2899</v>
      </c>
      <c r="G443" s="3">
        <f t="shared" si="12"/>
        <v>1900</v>
      </c>
      <c r="H443" s="3">
        <f t="shared" si="13"/>
        <v>65.53984132459469</v>
      </c>
      <c r="I443" s="2" t="str">
        <f>IF(Table2[[#This Row],[discount_percentage]]&gt;=50%,"Yes","No")</f>
        <v>Yes</v>
      </c>
      <c r="J443" s="1">
        <v>0.66</v>
      </c>
      <c r="K443" s="4">
        <v>4.5999999999999996</v>
      </c>
      <c r="L443" s="5">
        <v>26603</v>
      </c>
      <c r="M443" s="3">
        <f>(Table2[[#This Row],[actual_price]]*Table2[[#This Row],[rating_count]])</f>
        <v>77122097</v>
      </c>
      <c r="N443" s="2" t="s">
        <v>815</v>
      </c>
    </row>
    <row r="444" spans="1:14" x14ac:dyDescent="0.25">
      <c r="A444" s="2" t="s">
        <v>816</v>
      </c>
      <c r="B444" s="2" t="s">
        <v>3264</v>
      </c>
      <c r="C444" s="2" t="s">
        <v>633</v>
      </c>
      <c r="D444" s="3">
        <v>1599</v>
      </c>
      <c r="E444" s="3" t="str">
        <f>VLOOKUP(Table2[[#This Row],[discounted_price]],$D$1399:$E$1401,2,TRUE)</f>
        <v>&gt;500</v>
      </c>
      <c r="F444" s="3">
        <v>4999</v>
      </c>
      <c r="G444" s="3">
        <f t="shared" si="12"/>
        <v>3400</v>
      </c>
      <c r="H444" s="3">
        <f t="shared" si="13"/>
        <v>68.013602720544114</v>
      </c>
      <c r="I444" s="2" t="str">
        <f>IF(Table2[[#This Row],[discount_percentage]]&gt;=50%,"Yes","No")</f>
        <v>Yes</v>
      </c>
      <c r="J444" s="1">
        <v>0.68</v>
      </c>
      <c r="K444" s="4">
        <v>4</v>
      </c>
      <c r="L444" s="5">
        <v>67950</v>
      </c>
      <c r="M444" s="3">
        <f>(Table2[[#This Row],[actual_price]]*Table2[[#This Row],[rating_count]])</f>
        <v>339682050</v>
      </c>
      <c r="N444" s="2" t="s">
        <v>817</v>
      </c>
    </row>
    <row r="445" spans="1:14" x14ac:dyDescent="0.25">
      <c r="A445" s="2" t="s">
        <v>818</v>
      </c>
      <c r="B445" s="2" t="s">
        <v>3265</v>
      </c>
      <c r="C445" s="2" t="s">
        <v>656</v>
      </c>
      <c r="D445" s="3">
        <v>1324</v>
      </c>
      <c r="E445" s="3" t="str">
        <f>VLOOKUP(Table2[[#This Row],[discounted_price]],$D$1399:$E$1401,2,TRUE)</f>
        <v>&gt;500</v>
      </c>
      <c r="F445" s="3">
        <v>1699</v>
      </c>
      <c r="G445" s="3">
        <f t="shared" si="12"/>
        <v>375</v>
      </c>
      <c r="H445" s="3">
        <f t="shared" si="13"/>
        <v>22.071806945261919</v>
      </c>
      <c r="I445" s="2" t="str">
        <f>IF(Table2[[#This Row],[discount_percentage]]&gt;=50%,"Yes","No")</f>
        <v>No</v>
      </c>
      <c r="J445" s="1">
        <v>0.22</v>
      </c>
      <c r="K445" s="4">
        <v>4</v>
      </c>
      <c r="L445" s="5">
        <v>128311</v>
      </c>
      <c r="M445" s="3">
        <f>(Table2[[#This Row],[actual_price]]*Table2[[#This Row],[rating_count]])</f>
        <v>218000389</v>
      </c>
      <c r="N445" s="2" t="s">
        <v>657</v>
      </c>
    </row>
    <row r="446" spans="1:14" x14ac:dyDescent="0.25">
      <c r="A446" s="2" t="s">
        <v>819</v>
      </c>
      <c r="B446" s="2" t="s">
        <v>3266</v>
      </c>
      <c r="C446" s="2" t="s">
        <v>643</v>
      </c>
      <c r="D446" s="3">
        <v>20999</v>
      </c>
      <c r="E446" s="3" t="str">
        <f>VLOOKUP(Table2[[#This Row],[discounted_price]],$D$1399:$E$1401,2,TRUE)</f>
        <v>&gt;500</v>
      </c>
      <c r="F446" s="3">
        <v>29990</v>
      </c>
      <c r="G446" s="3">
        <f t="shared" si="12"/>
        <v>8991</v>
      </c>
      <c r="H446" s="3">
        <f t="shared" si="13"/>
        <v>29.979993331110371</v>
      </c>
      <c r="I446" s="2" t="str">
        <f>IF(Table2[[#This Row],[discount_percentage]]&gt;=50%,"Yes","No")</f>
        <v>No</v>
      </c>
      <c r="J446" s="1">
        <v>0.3</v>
      </c>
      <c r="K446" s="4">
        <v>4.3</v>
      </c>
      <c r="L446" s="5">
        <v>9499</v>
      </c>
      <c r="M446" s="3">
        <f>(Table2[[#This Row],[actual_price]]*Table2[[#This Row],[rating_count]])</f>
        <v>284875010</v>
      </c>
      <c r="N446" s="2" t="s">
        <v>820</v>
      </c>
    </row>
    <row r="447" spans="1:14" x14ac:dyDescent="0.25">
      <c r="A447" s="2" t="s">
        <v>821</v>
      </c>
      <c r="B447" s="2" t="s">
        <v>3267</v>
      </c>
      <c r="C447" s="2" t="s">
        <v>683</v>
      </c>
      <c r="D447" s="3">
        <v>999</v>
      </c>
      <c r="E447" s="3" t="str">
        <f>VLOOKUP(Table2[[#This Row],[discounted_price]],$D$1399:$E$1401,2,TRUE)</f>
        <v>&gt;500</v>
      </c>
      <c r="F447" s="3">
        <v>1999</v>
      </c>
      <c r="G447" s="3">
        <f t="shared" si="12"/>
        <v>1000</v>
      </c>
      <c r="H447" s="3">
        <f t="shared" si="13"/>
        <v>50.025012506253134</v>
      </c>
      <c r="I447" s="2" t="str">
        <f>IF(Table2[[#This Row],[discount_percentage]]&gt;=50%,"Yes","No")</f>
        <v>Yes</v>
      </c>
      <c r="J447" s="1">
        <v>0.5</v>
      </c>
      <c r="K447" s="4">
        <v>4.3</v>
      </c>
      <c r="L447" s="5">
        <v>1777</v>
      </c>
      <c r="M447" s="3">
        <f>(Table2[[#This Row],[actual_price]]*Table2[[#This Row],[rating_count]])</f>
        <v>3552223</v>
      </c>
      <c r="N447" s="2" t="s">
        <v>822</v>
      </c>
    </row>
    <row r="448" spans="1:14" x14ac:dyDescent="0.25">
      <c r="A448" s="2" t="s">
        <v>823</v>
      </c>
      <c r="B448" s="2" t="s">
        <v>3268</v>
      </c>
      <c r="C448" s="2" t="s">
        <v>643</v>
      </c>
      <c r="D448" s="3">
        <v>12490</v>
      </c>
      <c r="E448" s="3" t="str">
        <f>VLOOKUP(Table2[[#This Row],[discounted_price]],$D$1399:$E$1401,2,TRUE)</f>
        <v>&gt;500</v>
      </c>
      <c r="F448" s="3">
        <v>15990</v>
      </c>
      <c r="G448" s="3">
        <f t="shared" si="12"/>
        <v>3500</v>
      </c>
      <c r="H448" s="3">
        <f t="shared" si="13"/>
        <v>21.88868042526579</v>
      </c>
      <c r="I448" s="2" t="str">
        <f>IF(Table2[[#This Row],[discount_percentage]]&gt;=50%,"Yes","No")</f>
        <v>No</v>
      </c>
      <c r="J448" s="1">
        <v>0.22</v>
      </c>
      <c r="K448" s="4">
        <v>4.2</v>
      </c>
      <c r="L448" s="5">
        <v>58506</v>
      </c>
      <c r="M448" s="3">
        <f>(Table2[[#This Row],[actual_price]]*Table2[[#This Row],[rating_count]])</f>
        <v>935510940</v>
      </c>
      <c r="N448" s="2" t="s">
        <v>824</v>
      </c>
    </row>
    <row r="449" spans="1:14" x14ac:dyDescent="0.25">
      <c r="A449" s="2" t="s">
        <v>825</v>
      </c>
      <c r="B449" s="2" t="s">
        <v>3269</v>
      </c>
      <c r="C449" s="2" t="s">
        <v>643</v>
      </c>
      <c r="D449" s="3">
        <v>17999</v>
      </c>
      <c r="E449" s="3" t="str">
        <f>VLOOKUP(Table2[[#This Row],[discounted_price]],$D$1399:$E$1401,2,TRUE)</f>
        <v>&gt;500</v>
      </c>
      <c r="F449" s="3">
        <v>21990</v>
      </c>
      <c r="G449" s="3">
        <f t="shared" si="12"/>
        <v>3991</v>
      </c>
      <c r="H449" s="3">
        <f t="shared" si="13"/>
        <v>18.149158708503865</v>
      </c>
      <c r="I449" s="2" t="str">
        <f>IF(Table2[[#This Row],[discount_percentage]]&gt;=50%,"Yes","No")</f>
        <v>No</v>
      </c>
      <c r="J449" s="1">
        <v>0.18</v>
      </c>
      <c r="K449" s="4">
        <v>4</v>
      </c>
      <c r="L449" s="5">
        <v>21350</v>
      </c>
      <c r="M449" s="3">
        <f>(Table2[[#This Row],[actual_price]]*Table2[[#This Row],[rating_count]])</f>
        <v>469486500</v>
      </c>
      <c r="N449" s="2" t="s">
        <v>699</v>
      </c>
    </row>
    <row r="450" spans="1:14" x14ac:dyDescent="0.25">
      <c r="A450" s="2" t="s">
        <v>34</v>
      </c>
      <c r="B450" s="2" t="s">
        <v>2877</v>
      </c>
      <c r="C450" s="2" t="s">
        <v>9</v>
      </c>
      <c r="D450" s="3">
        <v>350</v>
      </c>
      <c r="E450" s="3" t="str">
        <f>VLOOKUP(Table2[[#This Row],[discounted_price]],$D$1399:$E$1401,2,TRUE)</f>
        <v>&gt;500</v>
      </c>
      <c r="F450" s="3">
        <v>899</v>
      </c>
      <c r="G450" s="3">
        <f t="shared" ref="G450:G513" si="14">F450-D450</f>
        <v>549</v>
      </c>
      <c r="H450" s="3">
        <f t="shared" si="13"/>
        <v>61.067853170189103</v>
      </c>
      <c r="I450" s="2" t="str">
        <f>IF(Table2[[#This Row],[discount_percentage]]&gt;=50%,"Yes","No")</f>
        <v>Yes</v>
      </c>
      <c r="J450" s="1">
        <v>0.61</v>
      </c>
      <c r="K450" s="4">
        <v>4.2</v>
      </c>
      <c r="L450" s="5">
        <v>2263</v>
      </c>
      <c r="M450" s="3">
        <f>(Table2[[#This Row],[actual_price]]*Table2[[#This Row],[rating_count]])</f>
        <v>2034437</v>
      </c>
      <c r="N450" s="2" t="s">
        <v>35</v>
      </c>
    </row>
    <row r="451" spans="1:14" x14ac:dyDescent="0.25">
      <c r="A451" s="2" t="s">
        <v>826</v>
      </c>
      <c r="B451" s="2" t="s">
        <v>3270</v>
      </c>
      <c r="C451" s="2" t="s">
        <v>656</v>
      </c>
      <c r="D451" s="3">
        <v>1399</v>
      </c>
      <c r="E451" s="3" t="str">
        <f>VLOOKUP(Table2[[#This Row],[discounted_price]],$D$1399:$E$1401,2,TRUE)</f>
        <v>&gt;500</v>
      </c>
      <c r="F451" s="3">
        <v>1630</v>
      </c>
      <c r="G451" s="3">
        <f t="shared" si="14"/>
        <v>231</v>
      </c>
      <c r="H451" s="3">
        <f t="shared" ref="H451:H514" si="15">G451/F451*100</f>
        <v>14.171779141104293</v>
      </c>
      <c r="I451" s="2" t="str">
        <f>IF(Table2[[#This Row],[discount_percentage]]&gt;=50%,"Yes","No")</f>
        <v>No</v>
      </c>
      <c r="J451" s="1">
        <v>0.14000000000000001</v>
      </c>
      <c r="K451" s="4">
        <v>4</v>
      </c>
      <c r="L451" s="5">
        <v>9378</v>
      </c>
      <c r="M451" s="3">
        <f>(Table2[[#This Row],[actual_price]]*Table2[[#This Row],[rating_count]])</f>
        <v>15286140</v>
      </c>
      <c r="N451" s="2" t="s">
        <v>827</v>
      </c>
    </row>
    <row r="452" spans="1:14" x14ac:dyDescent="0.25">
      <c r="A452" s="2" t="s">
        <v>828</v>
      </c>
      <c r="B452" s="2" t="s">
        <v>3271</v>
      </c>
      <c r="C452" s="2" t="s">
        <v>633</v>
      </c>
      <c r="D452" s="3">
        <v>1499</v>
      </c>
      <c r="E452" s="3" t="str">
        <f>VLOOKUP(Table2[[#This Row],[discounted_price]],$D$1399:$E$1401,2,TRUE)</f>
        <v>&gt;500</v>
      </c>
      <c r="F452" s="3">
        <v>6990</v>
      </c>
      <c r="G452" s="3">
        <f t="shared" si="14"/>
        <v>5491</v>
      </c>
      <c r="H452" s="3">
        <f t="shared" si="15"/>
        <v>78.55507868383404</v>
      </c>
      <c r="I452" s="2" t="str">
        <f>IF(Table2[[#This Row],[discount_percentage]]&gt;=50%,"Yes","No")</f>
        <v>Yes</v>
      </c>
      <c r="J452" s="1">
        <v>0.79</v>
      </c>
      <c r="K452" s="4">
        <v>3.9</v>
      </c>
      <c r="L452" s="5">
        <v>21796</v>
      </c>
      <c r="M452" s="3">
        <f>(Table2[[#This Row],[actual_price]]*Table2[[#This Row],[rating_count]])</f>
        <v>152354040</v>
      </c>
      <c r="N452" s="2" t="s">
        <v>659</v>
      </c>
    </row>
    <row r="453" spans="1:14" x14ac:dyDescent="0.25">
      <c r="A453" s="2" t="s">
        <v>829</v>
      </c>
      <c r="B453" s="2" t="s">
        <v>3272</v>
      </c>
      <c r="C453" s="2" t="s">
        <v>633</v>
      </c>
      <c r="D453" s="3">
        <v>1999</v>
      </c>
      <c r="E453" s="3" t="str">
        <f>VLOOKUP(Table2[[#This Row],[discounted_price]],$D$1399:$E$1401,2,TRUE)</f>
        <v>&gt;500</v>
      </c>
      <c r="F453" s="3">
        <v>7990</v>
      </c>
      <c r="G453" s="3">
        <f t="shared" si="14"/>
        <v>5991</v>
      </c>
      <c r="H453" s="3">
        <f t="shared" si="15"/>
        <v>74.981226533166449</v>
      </c>
      <c r="I453" s="2" t="str">
        <f>IF(Table2[[#This Row],[discount_percentage]]&gt;=50%,"Yes","No")</f>
        <v>Yes</v>
      </c>
      <c r="J453" s="1">
        <v>0.75</v>
      </c>
      <c r="K453" s="4">
        <v>3.8</v>
      </c>
      <c r="L453" s="5">
        <v>17833</v>
      </c>
      <c r="M453" s="3">
        <f>(Table2[[#This Row],[actual_price]]*Table2[[#This Row],[rating_count]])</f>
        <v>142485670</v>
      </c>
      <c r="N453" s="2" t="s">
        <v>638</v>
      </c>
    </row>
    <row r="454" spans="1:14" x14ac:dyDescent="0.25">
      <c r="A454" s="2" t="s">
        <v>830</v>
      </c>
      <c r="B454" s="2" t="s">
        <v>3273</v>
      </c>
      <c r="C454" s="2" t="s">
        <v>814</v>
      </c>
      <c r="D454" s="3">
        <v>999</v>
      </c>
      <c r="E454" s="3" t="str">
        <f>VLOOKUP(Table2[[#This Row],[discounted_price]],$D$1399:$E$1401,2,TRUE)</f>
        <v>&gt;500</v>
      </c>
      <c r="F454" s="3">
        <v>2899</v>
      </c>
      <c r="G454" s="3">
        <f t="shared" si="14"/>
        <v>1900</v>
      </c>
      <c r="H454" s="3">
        <f t="shared" si="15"/>
        <v>65.53984132459469</v>
      </c>
      <c r="I454" s="2" t="str">
        <f>IF(Table2[[#This Row],[discount_percentage]]&gt;=50%,"Yes","No")</f>
        <v>Yes</v>
      </c>
      <c r="J454" s="1">
        <v>0.66</v>
      </c>
      <c r="K454" s="4">
        <v>4.7</v>
      </c>
      <c r="L454" s="5">
        <v>7779</v>
      </c>
      <c r="M454" s="3">
        <f>(Table2[[#This Row],[actual_price]]*Table2[[#This Row],[rating_count]])</f>
        <v>22551321</v>
      </c>
      <c r="N454" s="2" t="s">
        <v>831</v>
      </c>
    </row>
    <row r="455" spans="1:14" x14ac:dyDescent="0.25">
      <c r="A455" s="2" t="s">
        <v>832</v>
      </c>
      <c r="B455" s="2" t="s">
        <v>3274</v>
      </c>
      <c r="C455" s="2" t="s">
        <v>833</v>
      </c>
      <c r="D455" s="3">
        <v>2099</v>
      </c>
      <c r="E455" s="3" t="str">
        <f>VLOOKUP(Table2[[#This Row],[discounted_price]],$D$1399:$E$1401,2,TRUE)</f>
        <v>&gt;500</v>
      </c>
      <c r="F455" s="3">
        <v>5999</v>
      </c>
      <c r="G455" s="3">
        <f t="shared" si="14"/>
        <v>3900</v>
      </c>
      <c r="H455" s="3">
        <f t="shared" si="15"/>
        <v>65.010835139189865</v>
      </c>
      <c r="I455" s="2" t="str">
        <f>IF(Table2[[#This Row],[discount_percentage]]&gt;=50%,"Yes","No")</f>
        <v>Yes</v>
      </c>
      <c r="J455" s="1">
        <v>0.65</v>
      </c>
      <c r="K455" s="4">
        <v>4.3</v>
      </c>
      <c r="L455" s="5">
        <v>17129</v>
      </c>
      <c r="M455" s="3">
        <f>(Table2[[#This Row],[actual_price]]*Table2[[#This Row],[rating_count]])</f>
        <v>102756871</v>
      </c>
      <c r="N455" s="2" t="s">
        <v>834</v>
      </c>
    </row>
    <row r="456" spans="1:14" x14ac:dyDescent="0.25">
      <c r="A456" s="2" t="s">
        <v>835</v>
      </c>
      <c r="B456" s="2" t="s">
        <v>3275</v>
      </c>
      <c r="C456" s="2" t="s">
        <v>670</v>
      </c>
      <c r="D456" s="3">
        <v>337</v>
      </c>
      <c r="E456" s="3" t="str">
        <f>VLOOKUP(Table2[[#This Row],[discounted_price]],$D$1399:$E$1401,2,TRUE)</f>
        <v>&gt;500</v>
      </c>
      <c r="F456" s="3">
        <v>699</v>
      </c>
      <c r="G456" s="3">
        <f t="shared" si="14"/>
        <v>362</v>
      </c>
      <c r="H456" s="3">
        <f t="shared" si="15"/>
        <v>51.788268955650928</v>
      </c>
      <c r="I456" s="2" t="str">
        <f>IF(Table2[[#This Row],[discount_percentage]]&gt;=50%,"Yes","No")</f>
        <v>Yes</v>
      </c>
      <c r="J456" s="1">
        <v>0.52</v>
      </c>
      <c r="K456" s="4">
        <v>4.2</v>
      </c>
      <c r="L456" s="5">
        <v>4969</v>
      </c>
      <c r="M456" s="3">
        <f>(Table2[[#This Row],[actual_price]]*Table2[[#This Row],[rating_count]])</f>
        <v>3473331</v>
      </c>
      <c r="N456" s="2" t="s">
        <v>836</v>
      </c>
    </row>
    <row r="457" spans="1:14" x14ac:dyDescent="0.25">
      <c r="A457" s="2" t="s">
        <v>837</v>
      </c>
      <c r="B457" s="2" t="s">
        <v>3276</v>
      </c>
      <c r="C457" s="2" t="s">
        <v>633</v>
      </c>
      <c r="D457" s="3">
        <v>2999</v>
      </c>
      <c r="E457" s="3" t="str">
        <f>VLOOKUP(Table2[[#This Row],[discounted_price]],$D$1399:$E$1401,2,TRUE)</f>
        <v>&gt;500</v>
      </c>
      <c r="F457" s="3">
        <v>7990</v>
      </c>
      <c r="G457" s="3">
        <f t="shared" si="14"/>
        <v>4991</v>
      </c>
      <c r="H457" s="3">
        <f t="shared" si="15"/>
        <v>62.465581977471842</v>
      </c>
      <c r="I457" s="2" t="str">
        <f>IF(Table2[[#This Row],[discount_percentage]]&gt;=50%,"Yes","No")</f>
        <v>Yes</v>
      </c>
      <c r="J457" s="1">
        <v>0.62</v>
      </c>
      <c r="K457" s="4">
        <v>4.0999999999999996</v>
      </c>
      <c r="L457" s="5">
        <v>154</v>
      </c>
      <c r="M457" s="3">
        <f>(Table2[[#This Row],[actual_price]]*Table2[[#This Row],[rating_count]])</f>
        <v>1230460</v>
      </c>
      <c r="N457" s="2" t="s">
        <v>838</v>
      </c>
    </row>
    <row r="458" spans="1:14" x14ac:dyDescent="0.25">
      <c r="A458" s="2" t="s">
        <v>839</v>
      </c>
      <c r="B458" s="2" t="s">
        <v>3277</v>
      </c>
      <c r="C458" s="2" t="s">
        <v>633</v>
      </c>
      <c r="D458" s="3">
        <v>1299</v>
      </c>
      <c r="E458" s="3" t="str">
        <f>VLOOKUP(Table2[[#This Row],[discounted_price]],$D$1399:$E$1401,2,TRUE)</f>
        <v>&gt;500</v>
      </c>
      <c r="F458" s="3">
        <v>5999</v>
      </c>
      <c r="G458" s="3">
        <f t="shared" si="14"/>
        <v>4700</v>
      </c>
      <c r="H458" s="3">
        <f t="shared" si="15"/>
        <v>78.346391065177528</v>
      </c>
      <c r="I458" s="2" t="str">
        <f>IF(Table2[[#This Row],[discount_percentage]]&gt;=50%,"Yes","No")</f>
        <v>Yes</v>
      </c>
      <c r="J458" s="1">
        <v>0.78</v>
      </c>
      <c r="K458" s="4">
        <v>3.3</v>
      </c>
      <c r="L458" s="5">
        <v>4415</v>
      </c>
      <c r="M458" s="3">
        <f>(Table2[[#This Row],[actual_price]]*Table2[[#This Row],[rating_count]])</f>
        <v>26485585</v>
      </c>
      <c r="N458" s="2" t="s">
        <v>840</v>
      </c>
    </row>
    <row r="459" spans="1:14" x14ac:dyDescent="0.25">
      <c r="A459" s="2" t="s">
        <v>38</v>
      </c>
      <c r="B459" s="2" t="s">
        <v>2879</v>
      </c>
      <c r="C459" s="2" t="s">
        <v>9</v>
      </c>
      <c r="D459" s="3">
        <v>349</v>
      </c>
      <c r="E459" s="3" t="str">
        <f>VLOOKUP(Table2[[#This Row],[discounted_price]],$D$1399:$E$1401,2,TRUE)</f>
        <v>&gt;500</v>
      </c>
      <c r="F459" s="3">
        <v>399</v>
      </c>
      <c r="G459" s="3">
        <f t="shared" si="14"/>
        <v>50</v>
      </c>
      <c r="H459" s="3">
        <f t="shared" si="15"/>
        <v>12.531328320802004</v>
      </c>
      <c r="I459" s="2" t="str">
        <f>IF(Table2[[#This Row],[discount_percentage]]&gt;=50%,"Yes","No")</f>
        <v>No</v>
      </c>
      <c r="J459" s="1">
        <v>0.13</v>
      </c>
      <c r="K459" s="4">
        <v>4.4000000000000004</v>
      </c>
      <c r="L459" s="5">
        <v>18757</v>
      </c>
      <c r="M459" s="3">
        <f>(Table2[[#This Row],[actual_price]]*Table2[[#This Row],[rating_count]])</f>
        <v>7484043</v>
      </c>
      <c r="N459" s="2" t="s">
        <v>841</v>
      </c>
    </row>
    <row r="460" spans="1:14" x14ac:dyDescent="0.25">
      <c r="A460" s="2" t="s">
        <v>842</v>
      </c>
      <c r="B460" s="2" t="s">
        <v>3278</v>
      </c>
      <c r="C460" s="2" t="s">
        <v>643</v>
      </c>
      <c r="D460" s="3">
        <v>16499</v>
      </c>
      <c r="E460" s="3" t="str">
        <f>VLOOKUP(Table2[[#This Row],[discounted_price]],$D$1399:$E$1401,2,TRUE)</f>
        <v>&gt;500</v>
      </c>
      <c r="F460" s="3">
        <v>20990</v>
      </c>
      <c r="G460" s="3">
        <f t="shared" si="14"/>
        <v>4491</v>
      </c>
      <c r="H460" s="3">
        <f t="shared" si="15"/>
        <v>21.395902810862317</v>
      </c>
      <c r="I460" s="2" t="str">
        <f>IF(Table2[[#This Row],[discount_percentage]]&gt;=50%,"Yes","No")</f>
        <v>No</v>
      </c>
      <c r="J460" s="1">
        <v>0.21</v>
      </c>
      <c r="K460" s="4">
        <v>4</v>
      </c>
      <c r="L460" s="5">
        <v>21350</v>
      </c>
      <c r="M460" s="3">
        <f>(Table2[[#This Row],[actual_price]]*Table2[[#This Row],[rating_count]])</f>
        <v>448136500</v>
      </c>
      <c r="N460" s="2" t="s">
        <v>699</v>
      </c>
    </row>
    <row r="461" spans="1:14" x14ac:dyDescent="0.25">
      <c r="A461" s="2" t="s">
        <v>843</v>
      </c>
      <c r="B461" s="2" t="s">
        <v>844</v>
      </c>
      <c r="C461" s="2" t="s">
        <v>661</v>
      </c>
      <c r="D461" s="3">
        <v>499</v>
      </c>
      <c r="E461" s="3" t="str">
        <f>VLOOKUP(Table2[[#This Row],[discounted_price]],$D$1399:$E$1401,2,TRUE)</f>
        <v>&gt;500</v>
      </c>
      <c r="F461" s="3">
        <v>499</v>
      </c>
      <c r="G461" s="3">
        <f t="shared" si="14"/>
        <v>0</v>
      </c>
      <c r="H461" s="3">
        <f t="shared" si="15"/>
        <v>0</v>
      </c>
      <c r="I461" s="2" t="str">
        <f>IF(Table2[[#This Row],[discount_percentage]]&gt;=50%,"Yes","No")</f>
        <v>No</v>
      </c>
      <c r="J461" s="1">
        <v>0</v>
      </c>
      <c r="K461" s="4">
        <v>4.2</v>
      </c>
      <c r="L461" s="5">
        <v>31539</v>
      </c>
      <c r="M461" s="3">
        <f>(Table2[[#This Row],[actual_price]]*Table2[[#This Row],[rating_count]])</f>
        <v>15737961</v>
      </c>
      <c r="N461" s="2" t="s">
        <v>845</v>
      </c>
    </row>
    <row r="462" spans="1:14" x14ac:dyDescent="0.25">
      <c r="A462" s="2" t="s">
        <v>846</v>
      </c>
      <c r="B462" s="2" t="s">
        <v>3279</v>
      </c>
      <c r="C462" s="2" t="s">
        <v>814</v>
      </c>
      <c r="D462" s="3">
        <v>999</v>
      </c>
      <c r="E462" s="3" t="str">
        <f>VLOOKUP(Table2[[#This Row],[discounted_price]],$D$1399:$E$1401,2,TRUE)</f>
        <v>&gt;500</v>
      </c>
      <c r="F462" s="3">
        <v>2899</v>
      </c>
      <c r="G462" s="3">
        <f t="shared" si="14"/>
        <v>1900</v>
      </c>
      <c r="H462" s="3">
        <f t="shared" si="15"/>
        <v>65.53984132459469</v>
      </c>
      <c r="I462" s="2" t="str">
        <f>IF(Table2[[#This Row],[discount_percentage]]&gt;=50%,"Yes","No")</f>
        <v>Yes</v>
      </c>
      <c r="J462" s="1">
        <v>0.66</v>
      </c>
      <c r="K462" s="4">
        <v>4.5999999999999996</v>
      </c>
      <c r="L462" s="5">
        <v>6129</v>
      </c>
      <c r="M462" s="3">
        <f>(Table2[[#This Row],[actual_price]]*Table2[[#This Row],[rating_count]])</f>
        <v>17767971</v>
      </c>
      <c r="N462" s="2" t="s">
        <v>2834</v>
      </c>
    </row>
    <row r="463" spans="1:14" x14ac:dyDescent="0.25">
      <c r="A463" s="2" t="s">
        <v>847</v>
      </c>
      <c r="B463" s="2" t="s">
        <v>3280</v>
      </c>
      <c r="C463" s="2" t="s">
        <v>643</v>
      </c>
      <c r="D463" s="3">
        <v>10499</v>
      </c>
      <c r="E463" s="3" t="str">
        <f>VLOOKUP(Table2[[#This Row],[discounted_price]],$D$1399:$E$1401,2,TRUE)</f>
        <v>&gt;500</v>
      </c>
      <c r="F463" s="3">
        <v>13499</v>
      </c>
      <c r="G463" s="3">
        <f t="shared" si="14"/>
        <v>3000</v>
      </c>
      <c r="H463" s="3">
        <f t="shared" si="15"/>
        <v>22.223868434698868</v>
      </c>
      <c r="I463" s="2" t="str">
        <f>IF(Table2[[#This Row],[discount_percentage]]&gt;=50%,"Yes","No")</f>
        <v>No</v>
      </c>
      <c r="J463" s="1">
        <v>0.22</v>
      </c>
      <c r="K463" s="4">
        <v>4.2</v>
      </c>
      <c r="L463" s="5">
        <v>284</v>
      </c>
      <c r="M463" s="3">
        <f>(Table2[[#This Row],[actual_price]]*Table2[[#This Row],[rating_count]])</f>
        <v>3833716</v>
      </c>
      <c r="N463" s="2" t="s">
        <v>664</v>
      </c>
    </row>
    <row r="464" spans="1:14" x14ac:dyDescent="0.25">
      <c r="A464" s="2" t="s">
        <v>848</v>
      </c>
      <c r="B464" s="2" t="s">
        <v>3281</v>
      </c>
      <c r="C464" s="2" t="s">
        <v>849</v>
      </c>
      <c r="D464" s="3">
        <v>251</v>
      </c>
      <c r="E464" s="3" t="str">
        <f>VLOOKUP(Table2[[#This Row],[discounted_price]],$D$1399:$E$1401,2,TRUE)</f>
        <v>&lt;200</v>
      </c>
      <c r="F464" s="3">
        <v>999</v>
      </c>
      <c r="G464" s="3">
        <f t="shared" si="14"/>
        <v>748</v>
      </c>
      <c r="H464" s="3">
        <f t="shared" si="15"/>
        <v>74.874874874874877</v>
      </c>
      <c r="I464" s="2" t="str">
        <f>IF(Table2[[#This Row],[discount_percentage]]&gt;=50%,"Yes","No")</f>
        <v>Yes</v>
      </c>
      <c r="J464" s="1">
        <v>0.75</v>
      </c>
      <c r="K464" s="4">
        <v>3.7</v>
      </c>
      <c r="L464" s="5">
        <v>3234</v>
      </c>
      <c r="M464" s="3">
        <f>(Table2[[#This Row],[actual_price]]*Table2[[#This Row],[rating_count]])</f>
        <v>3230766</v>
      </c>
      <c r="N464" s="2" t="s">
        <v>850</v>
      </c>
    </row>
    <row r="465" spans="1:14" x14ac:dyDescent="0.25">
      <c r="A465" s="2" t="s">
        <v>44</v>
      </c>
      <c r="B465" s="2" t="s">
        <v>2882</v>
      </c>
      <c r="C465" s="2" t="s">
        <v>9</v>
      </c>
      <c r="D465" s="3">
        <v>199</v>
      </c>
      <c r="E465" s="3" t="str">
        <f>VLOOKUP(Table2[[#This Row],[discounted_price]],$D$1399:$E$1401,2,TRUE)</f>
        <v>&lt;200</v>
      </c>
      <c r="F465" s="3">
        <v>499</v>
      </c>
      <c r="G465" s="3">
        <f t="shared" si="14"/>
        <v>300</v>
      </c>
      <c r="H465" s="3">
        <f t="shared" si="15"/>
        <v>60.120240480961925</v>
      </c>
      <c r="I465" s="2" t="str">
        <f>IF(Table2[[#This Row],[discount_percentage]]&gt;=50%,"Yes","No")</f>
        <v>Yes</v>
      </c>
      <c r="J465" s="1">
        <v>0.6</v>
      </c>
      <c r="K465" s="4">
        <v>4.0999999999999996</v>
      </c>
      <c r="L465" s="5">
        <v>13045</v>
      </c>
      <c r="M465" s="3">
        <f>(Table2[[#This Row],[actual_price]]*Table2[[#This Row],[rating_count]])</f>
        <v>6509455</v>
      </c>
      <c r="N465" s="2" t="s">
        <v>851</v>
      </c>
    </row>
    <row r="466" spans="1:14" x14ac:dyDescent="0.25">
      <c r="A466" s="2" t="s">
        <v>852</v>
      </c>
      <c r="B466" s="2" t="s">
        <v>3282</v>
      </c>
      <c r="C466" s="2" t="s">
        <v>643</v>
      </c>
      <c r="D466" s="3">
        <v>6499</v>
      </c>
      <c r="E466" s="3" t="str">
        <f>VLOOKUP(Table2[[#This Row],[discounted_price]],$D$1399:$E$1401,2,TRUE)</f>
        <v>&gt;500</v>
      </c>
      <c r="F466" s="3">
        <v>7999</v>
      </c>
      <c r="G466" s="3">
        <f t="shared" si="14"/>
        <v>1500</v>
      </c>
      <c r="H466" s="3">
        <f t="shared" si="15"/>
        <v>18.752344043005376</v>
      </c>
      <c r="I466" s="2" t="str">
        <f>IF(Table2[[#This Row],[discount_percentage]]&gt;=50%,"Yes","No")</f>
        <v>No</v>
      </c>
      <c r="J466" s="1">
        <v>0.19</v>
      </c>
      <c r="K466" s="4">
        <v>4.0999999999999996</v>
      </c>
      <c r="L466" s="5">
        <v>313832</v>
      </c>
      <c r="M466" s="3">
        <f>(Table2[[#This Row],[actual_price]]*Table2[[#This Row],[rating_count]])</f>
        <v>2510342168</v>
      </c>
      <c r="N466" s="2" t="s">
        <v>702</v>
      </c>
    </row>
    <row r="467" spans="1:14" x14ac:dyDescent="0.25">
      <c r="A467" s="2" t="s">
        <v>853</v>
      </c>
      <c r="B467" s="2" t="s">
        <v>3283</v>
      </c>
      <c r="C467" s="2" t="s">
        <v>633</v>
      </c>
      <c r="D467" s="3">
        <v>2999</v>
      </c>
      <c r="E467" s="3" t="str">
        <f>VLOOKUP(Table2[[#This Row],[discounted_price]],$D$1399:$E$1401,2,TRUE)</f>
        <v>&gt;500</v>
      </c>
      <c r="F467" s="3">
        <v>9999</v>
      </c>
      <c r="G467" s="3">
        <f t="shared" si="14"/>
        <v>7000</v>
      </c>
      <c r="H467" s="3">
        <f t="shared" si="15"/>
        <v>70.007000700070009</v>
      </c>
      <c r="I467" s="2" t="str">
        <f>IF(Table2[[#This Row],[discount_percentage]]&gt;=50%,"Yes","No")</f>
        <v>Yes</v>
      </c>
      <c r="J467" s="1">
        <v>0.7</v>
      </c>
      <c r="K467" s="4">
        <v>4.2</v>
      </c>
      <c r="L467" s="5">
        <v>20879</v>
      </c>
      <c r="M467" s="3">
        <f>(Table2[[#This Row],[actual_price]]*Table2[[#This Row],[rating_count]])</f>
        <v>208769121</v>
      </c>
      <c r="N467" s="2" t="s">
        <v>854</v>
      </c>
    </row>
    <row r="468" spans="1:14" x14ac:dyDescent="0.25">
      <c r="A468" s="2" t="s">
        <v>855</v>
      </c>
      <c r="B468" s="2" t="s">
        <v>3284</v>
      </c>
      <c r="C468" s="2" t="s">
        <v>856</v>
      </c>
      <c r="D468" s="3">
        <v>279</v>
      </c>
      <c r="E468" s="3" t="str">
        <f>VLOOKUP(Table2[[#This Row],[discounted_price]],$D$1399:$E$1401,2,TRUE)</f>
        <v>&lt;200</v>
      </c>
      <c r="F468" s="3">
        <v>1499</v>
      </c>
      <c r="G468" s="3">
        <f t="shared" si="14"/>
        <v>1220</v>
      </c>
      <c r="H468" s="3">
        <f t="shared" si="15"/>
        <v>81.387591727818545</v>
      </c>
      <c r="I468" s="2" t="str">
        <f>IF(Table2[[#This Row],[discount_percentage]]&gt;=50%,"Yes","No")</f>
        <v>Yes</v>
      </c>
      <c r="J468" s="1">
        <v>0.81</v>
      </c>
      <c r="K468" s="4">
        <v>4.2</v>
      </c>
      <c r="L468" s="5">
        <v>2646</v>
      </c>
      <c r="M468" s="3">
        <f>(Table2[[#This Row],[actual_price]]*Table2[[#This Row],[rating_count]])</f>
        <v>3966354</v>
      </c>
      <c r="N468" s="2" t="s">
        <v>857</v>
      </c>
    </row>
    <row r="469" spans="1:14" x14ac:dyDescent="0.25">
      <c r="A469" s="2" t="s">
        <v>858</v>
      </c>
      <c r="B469" s="2" t="s">
        <v>3285</v>
      </c>
      <c r="C469" s="2" t="s">
        <v>753</v>
      </c>
      <c r="D469" s="3">
        <v>269</v>
      </c>
      <c r="E469" s="3" t="str">
        <f>VLOOKUP(Table2[[#This Row],[discounted_price]],$D$1399:$E$1401,2,TRUE)</f>
        <v>&lt;200</v>
      </c>
      <c r="F469" s="3">
        <v>1499</v>
      </c>
      <c r="G469" s="3">
        <f t="shared" si="14"/>
        <v>1230</v>
      </c>
      <c r="H469" s="3">
        <f t="shared" si="15"/>
        <v>82.054703135423608</v>
      </c>
      <c r="I469" s="2" t="str">
        <f>IF(Table2[[#This Row],[discount_percentage]]&gt;=50%,"Yes","No")</f>
        <v>Yes</v>
      </c>
      <c r="J469" s="1">
        <v>0.82</v>
      </c>
      <c r="K469" s="4">
        <v>4.5</v>
      </c>
      <c r="L469" s="5">
        <v>28978</v>
      </c>
      <c r="M469" s="3">
        <f>(Table2[[#This Row],[actual_price]]*Table2[[#This Row],[rating_count]])</f>
        <v>43438022</v>
      </c>
      <c r="N469" s="2" t="s">
        <v>859</v>
      </c>
    </row>
    <row r="470" spans="1:14" x14ac:dyDescent="0.25">
      <c r="A470" s="2" t="s">
        <v>860</v>
      </c>
      <c r="B470" s="2" t="s">
        <v>3286</v>
      </c>
      <c r="C470" s="2" t="s">
        <v>643</v>
      </c>
      <c r="D470" s="3">
        <v>8999</v>
      </c>
      <c r="E470" s="3" t="str">
        <f>VLOOKUP(Table2[[#This Row],[discounted_price]],$D$1399:$E$1401,2,TRUE)</f>
        <v>&gt;500</v>
      </c>
      <c r="F470" s="3">
        <v>13499</v>
      </c>
      <c r="G470" s="3">
        <f t="shared" si="14"/>
        <v>4500</v>
      </c>
      <c r="H470" s="3">
        <f t="shared" si="15"/>
        <v>33.335802652048301</v>
      </c>
      <c r="I470" s="2" t="str">
        <f>IF(Table2[[#This Row],[discount_percentage]]&gt;=50%,"Yes","No")</f>
        <v>No</v>
      </c>
      <c r="J470" s="1">
        <v>0.33</v>
      </c>
      <c r="K470" s="4">
        <v>3.8</v>
      </c>
      <c r="L470" s="5">
        <v>3145</v>
      </c>
      <c r="M470" s="3">
        <f>(Table2[[#This Row],[actual_price]]*Table2[[#This Row],[rating_count]])</f>
        <v>42454355</v>
      </c>
      <c r="N470" s="2" t="s">
        <v>861</v>
      </c>
    </row>
    <row r="471" spans="1:14" x14ac:dyDescent="0.25">
      <c r="A471" s="2" t="s">
        <v>53</v>
      </c>
      <c r="B471" s="2" t="s">
        <v>54</v>
      </c>
      <c r="C471" s="2" t="s">
        <v>9</v>
      </c>
      <c r="D471" s="3">
        <v>59</v>
      </c>
      <c r="E471" s="3" t="str">
        <f>VLOOKUP(Table2[[#This Row],[discounted_price]],$D$1399:$E$1401,2,TRUE)</f>
        <v>&lt;200</v>
      </c>
      <c r="F471" s="3">
        <v>199</v>
      </c>
      <c r="G471" s="3">
        <f t="shared" si="14"/>
        <v>140</v>
      </c>
      <c r="H471" s="3">
        <f t="shared" si="15"/>
        <v>70.35175879396985</v>
      </c>
      <c r="I471" s="2" t="str">
        <f>IF(Table2[[#This Row],[discount_percentage]]&gt;=50%,"Yes","No")</f>
        <v>Yes</v>
      </c>
      <c r="J471" s="1">
        <v>0.7</v>
      </c>
      <c r="K471" s="4">
        <v>4</v>
      </c>
      <c r="L471" s="5">
        <v>9377</v>
      </c>
      <c r="M471" s="3">
        <f>(Table2[[#This Row],[actual_price]]*Table2[[#This Row],[rating_count]])</f>
        <v>1866023</v>
      </c>
      <c r="N471" s="2" t="s">
        <v>55</v>
      </c>
    </row>
    <row r="472" spans="1:14" x14ac:dyDescent="0.25">
      <c r="A472" s="2" t="s">
        <v>862</v>
      </c>
      <c r="B472" s="2" t="s">
        <v>3287</v>
      </c>
      <c r="C472" s="2" t="s">
        <v>661</v>
      </c>
      <c r="D472" s="3">
        <v>599</v>
      </c>
      <c r="E472" s="3" t="str">
        <f>VLOOKUP(Table2[[#This Row],[discounted_price]],$D$1399:$E$1401,2,TRUE)</f>
        <v>&gt;500</v>
      </c>
      <c r="F472" s="3">
        <v>1299</v>
      </c>
      <c r="G472" s="3">
        <f t="shared" si="14"/>
        <v>700</v>
      </c>
      <c r="H472" s="3">
        <f t="shared" si="15"/>
        <v>53.887605850654353</v>
      </c>
      <c r="I472" s="2" t="str">
        <f>IF(Table2[[#This Row],[discount_percentage]]&gt;=50%,"Yes","No")</f>
        <v>Yes</v>
      </c>
      <c r="J472" s="1">
        <v>0.54</v>
      </c>
      <c r="K472" s="4">
        <v>4.0999999999999996</v>
      </c>
      <c r="L472" s="5">
        <v>192589</v>
      </c>
      <c r="M472" s="3">
        <f>(Table2[[#This Row],[actual_price]]*Table2[[#This Row],[rating_count]])</f>
        <v>250173111</v>
      </c>
      <c r="N472" s="2" t="s">
        <v>662</v>
      </c>
    </row>
    <row r="473" spans="1:14" x14ac:dyDescent="0.25">
      <c r="A473" s="2" t="s">
        <v>863</v>
      </c>
      <c r="B473" s="2" t="s">
        <v>3288</v>
      </c>
      <c r="C473" s="2" t="s">
        <v>833</v>
      </c>
      <c r="D473" s="3">
        <v>349</v>
      </c>
      <c r="E473" s="3" t="str">
        <f>VLOOKUP(Table2[[#This Row],[discounted_price]],$D$1399:$E$1401,2,TRUE)</f>
        <v>&gt;500</v>
      </c>
      <c r="F473" s="3">
        <v>999</v>
      </c>
      <c r="G473" s="3">
        <f t="shared" si="14"/>
        <v>650</v>
      </c>
      <c r="H473" s="3">
        <f t="shared" si="15"/>
        <v>65.06506506506507</v>
      </c>
      <c r="I473" s="2" t="str">
        <f>IF(Table2[[#This Row],[discount_percentage]]&gt;=50%,"Yes","No")</f>
        <v>Yes</v>
      </c>
      <c r="J473" s="1">
        <v>0.65</v>
      </c>
      <c r="K473" s="4">
        <v>3.8</v>
      </c>
      <c r="L473" s="5">
        <v>16557</v>
      </c>
      <c r="M473" s="3">
        <f>(Table2[[#This Row],[actual_price]]*Table2[[#This Row],[rating_count]])</f>
        <v>16540443</v>
      </c>
      <c r="N473" s="2" t="s">
        <v>864</v>
      </c>
    </row>
    <row r="474" spans="1:14" x14ac:dyDescent="0.25">
      <c r="A474" s="2" t="s">
        <v>865</v>
      </c>
      <c r="B474" s="2" t="s">
        <v>3225</v>
      </c>
      <c r="C474" s="2" t="s">
        <v>643</v>
      </c>
      <c r="D474" s="3">
        <v>13999</v>
      </c>
      <c r="E474" s="3" t="str">
        <f>VLOOKUP(Table2[[#This Row],[discounted_price]],$D$1399:$E$1401,2,TRUE)</f>
        <v>&gt;500</v>
      </c>
      <c r="F474" s="3">
        <v>19499</v>
      </c>
      <c r="G474" s="3">
        <f t="shared" si="14"/>
        <v>5500</v>
      </c>
      <c r="H474" s="3">
        <f t="shared" si="15"/>
        <v>28.206574696138265</v>
      </c>
      <c r="I474" s="2" t="str">
        <f>IF(Table2[[#This Row],[discount_percentage]]&gt;=50%,"Yes","No")</f>
        <v>No</v>
      </c>
      <c r="J474" s="1">
        <v>0.28000000000000003</v>
      </c>
      <c r="K474" s="4">
        <v>4.0999999999999996</v>
      </c>
      <c r="L474" s="5">
        <v>18998</v>
      </c>
      <c r="M474" s="3">
        <f>(Table2[[#This Row],[actual_price]]*Table2[[#This Row],[rating_count]])</f>
        <v>370442002</v>
      </c>
      <c r="N474" s="2" t="s">
        <v>693</v>
      </c>
    </row>
    <row r="475" spans="1:14" x14ac:dyDescent="0.25">
      <c r="A475" s="2" t="s">
        <v>866</v>
      </c>
      <c r="B475" s="2" t="s">
        <v>3289</v>
      </c>
      <c r="C475" s="2" t="s">
        <v>833</v>
      </c>
      <c r="D475" s="3">
        <v>349</v>
      </c>
      <c r="E475" s="3" t="str">
        <f>VLOOKUP(Table2[[#This Row],[discounted_price]],$D$1399:$E$1401,2,TRUE)</f>
        <v>&gt;500</v>
      </c>
      <c r="F475" s="3">
        <v>999</v>
      </c>
      <c r="G475" s="3">
        <f t="shared" si="14"/>
        <v>650</v>
      </c>
      <c r="H475" s="3">
        <f t="shared" si="15"/>
        <v>65.06506506506507</v>
      </c>
      <c r="I475" s="2" t="str">
        <f>IF(Table2[[#This Row],[discount_percentage]]&gt;=50%,"Yes","No")</f>
        <v>Yes</v>
      </c>
      <c r="J475" s="1">
        <v>0.65</v>
      </c>
      <c r="K475" s="4">
        <v>3.8</v>
      </c>
      <c r="L475" s="5">
        <v>16557</v>
      </c>
      <c r="M475" s="3">
        <f>(Table2[[#This Row],[actual_price]]*Table2[[#This Row],[rating_count]])</f>
        <v>16540443</v>
      </c>
      <c r="N475" s="2" t="s">
        <v>864</v>
      </c>
    </row>
    <row r="476" spans="1:14" x14ac:dyDescent="0.25">
      <c r="A476" s="2" t="s">
        <v>867</v>
      </c>
      <c r="B476" s="2" t="s">
        <v>3290</v>
      </c>
      <c r="C476" s="2" t="s">
        <v>683</v>
      </c>
      <c r="D476" s="3">
        <v>499</v>
      </c>
      <c r="E476" s="3" t="str">
        <f>VLOOKUP(Table2[[#This Row],[discounted_price]],$D$1399:$E$1401,2,TRUE)</f>
        <v>&gt;500</v>
      </c>
      <c r="F476" s="3">
        <v>599</v>
      </c>
      <c r="G476" s="3">
        <f t="shared" si="14"/>
        <v>100</v>
      </c>
      <c r="H476" s="3">
        <f t="shared" si="15"/>
        <v>16.694490818030051</v>
      </c>
      <c r="I476" s="2" t="str">
        <f>IF(Table2[[#This Row],[discount_percentage]]&gt;=50%,"Yes","No")</f>
        <v>No</v>
      </c>
      <c r="J476" s="1">
        <v>0.17</v>
      </c>
      <c r="K476" s="4">
        <v>4.2</v>
      </c>
      <c r="L476" s="5">
        <v>21916</v>
      </c>
      <c r="M476" s="3">
        <f>(Table2[[#This Row],[actual_price]]*Table2[[#This Row],[rating_count]])</f>
        <v>13127684</v>
      </c>
      <c r="N476" s="2" t="s">
        <v>868</v>
      </c>
    </row>
    <row r="477" spans="1:14" x14ac:dyDescent="0.25">
      <c r="A477" s="2" t="s">
        <v>869</v>
      </c>
      <c r="B477" s="2" t="s">
        <v>3200</v>
      </c>
      <c r="C477" s="2" t="s">
        <v>633</v>
      </c>
      <c r="D477" s="3">
        <v>2199</v>
      </c>
      <c r="E477" s="3" t="str">
        <f>VLOOKUP(Table2[[#This Row],[discounted_price]],$D$1399:$E$1401,2,TRUE)</f>
        <v>&gt;500</v>
      </c>
      <c r="F477" s="3">
        <v>9999</v>
      </c>
      <c r="G477" s="3">
        <f t="shared" si="14"/>
        <v>7800</v>
      </c>
      <c r="H477" s="3">
        <f t="shared" si="15"/>
        <v>78.007800780078014</v>
      </c>
      <c r="I477" s="2" t="str">
        <f>IF(Table2[[#This Row],[discount_percentage]]&gt;=50%,"Yes","No")</f>
        <v>Yes</v>
      </c>
      <c r="J477" s="1">
        <v>0.78</v>
      </c>
      <c r="K477" s="4">
        <v>4.2</v>
      </c>
      <c r="L477" s="5">
        <v>29472</v>
      </c>
      <c r="M477" s="3">
        <f>(Table2[[#This Row],[actual_price]]*Table2[[#This Row],[rating_count]])</f>
        <v>294690528</v>
      </c>
      <c r="N477" s="2" t="s">
        <v>696</v>
      </c>
    </row>
    <row r="478" spans="1:14" x14ac:dyDescent="0.25">
      <c r="A478" s="2" t="s">
        <v>870</v>
      </c>
      <c r="B478" s="2" t="s">
        <v>3291</v>
      </c>
      <c r="C478" s="2" t="s">
        <v>784</v>
      </c>
      <c r="D478" s="3">
        <v>95</v>
      </c>
      <c r="E478" s="3" t="str">
        <f>VLOOKUP(Table2[[#This Row],[discounted_price]],$D$1399:$E$1401,2,TRUE)</f>
        <v>&lt;200</v>
      </c>
      <c r="F478" s="3">
        <v>499</v>
      </c>
      <c r="G478" s="3">
        <f t="shared" si="14"/>
        <v>404</v>
      </c>
      <c r="H478" s="3">
        <f t="shared" si="15"/>
        <v>80.961923847695388</v>
      </c>
      <c r="I478" s="2" t="str">
        <f>IF(Table2[[#This Row],[discount_percentage]]&gt;=50%,"Yes","No")</f>
        <v>Yes</v>
      </c>
      <c r="J478" s="1">
        <v>0.81</v>
      </c>
      <c r="K478" s="4">
        <v>4.2</v>
      </c>
      <c r="L478" s="5">
        <v>1949</v>
      </c>
      <c r="M478" s="3">
        <f>(Table2[[#This Row],[actual_price]]*Table2[[#This Row],[rating_count]])</f>
        <v>972551</v>
      </c>
      <c r="N478" s="2" t="s">
        <v>871</v>
      </c>
    </row>
    <row r="479" spans="1:14" x14ac:dyDescent="0.25">
      <c r="A479" s="2" t="s">
        <v>872</v>
      </c>
      <c r="B479" s="2" t="s">
        <v>3292</v>
      </c>
      <c r="C479" s="2" t="s">
        <v>9</v>
      </c>
      <c r="D479" s="3">
        <v>139</v>
      </c>
      <c r="E479" s="3" t="str">
        <f>VLOOKUP(Table2[[#This Row],[discounted_price]],$D$1399:$E$1401,2,TRUE)</f>
        <v>&lt;200</v>
      </c>
      <c r="F479" s="3">
        <v>249</v>
      </c>
      <c r="G479" s="3">
        <f t="shared" si="14"/>
        <v>110</v>
      </c>
      <c r="H479" s="3">
        <f t="shared" si="15"/>
        <v>44.176706827309239</v>
      </c>
      <c r="I479" s="2" t="str">
        <f>IF(Table2[[#This Row],[discount_percentage]]&gt;=50%,"Yes","No")</f>
        <v>No</v>
      </c>
      <c r="J479" s="1">
        <v>0.44</v>
      </c>
      <c r="K479" s="4">
        <v>4</v>
      </c>
      <c r="L479" s="5">
        <v>9377</v>
      </c>
      <c r="M479" s="3">
        <f>(Table2[[#This Row],[actual_price]]*Table2[[#This Row],[rating_count]])</f>
        <v>2334873</v>
      </c>
      <c r="N479" s="2" t="s">
        <v>55</v>
      </c>
    </row>
    <row r="480" spans="1:14" x14ac:dyDescent="0.25">
      <c r="A480" s="2" t="s">
        <v>873</v>
      </c>
      <c r="B480" s="2" t="s">
        <v>3293</v>
      </c>
      <c r="C480" s="2" t="s">
        <v>633</v>
      </c>
      <c r="D480" s="3">
        <v>4499</v>
      </c>
      <c r="E480" s="3" t="str">
        <f>VLOOKUP(Table2[[#This Row],[discounted_price]],$D$1399:$E$1401,2,TRUE)</f>
        <v>&gt;500</v>
      </c>
      <c r="F480" s="3">
        <v>7999</v>
      </c>
      <c r="G480" s="3">
        <f t="shared" si="14"/>
        <v>3500</v>
      </c>
      <c r="H480" s="3">
        <f t="shared" si="15"/>
        <v>43.75546943367921</v>
      </c>
      <c r="I480" s="2" t="str">
        <f>IF(Table2[[#This Row],[discount_percentage]]&gt;=50%,"Yes","No")</f>
        <v>No</v>
      </c>
      <c r="J480" s="1">
        <v>0.44</v>
      </c>
      <c r="K480" s="4">
        <v>3.5</v>
      </c>
      <c r="L480" s="5">
        <v>37</v>
      </c>
      <c r="M480" s="3">
        <f>(Table2[[#This Row],[actual_price]]*Table2[[#This Row],[rating_count]])</f>
        <v>295963</v>
      </c>
      <c r="N480" s="2" t="s">
        <v>874</v>
      </c>
    </row>
    <row r="481" spans="1:14" x14ac:dyDescent="0.25">
      <c r="A481" s="2" t="s">
        <v>875</v>
      </c>
      <c r="B481" s="2" t="s">
        <v>3294</v>
      </c>
      <c r="C481" s="2" t="s">
        <v>753</v>
      </c>
      <c r="D481" s="3">
        <v>89</v>
      </c>
      <c r="E481" s="3" t="str">
        <f>VLOOKUP(Table2[[#This Row],[discounted_price]],$D$1399:$E$1401,2,TRUE)</f>
        <v>&lt;200</v>
      </c>
      <c r="F481" s="3">
        <v>599</v>
      </c>
      <c r="G481" s="3">
        <f t="shared" si="14"/>
        <v>510</v>
      </c>
      <c r="H481" s="3">
        <f t="shared" si="15"/>
        <v>85.14190317195326</v>
      </c>
      <c r="I481" s="2" t="str">
        <f>IF(Table2[[#This Row],[discount_percentage]]&gt;=50%,"Yes","No")</f>
        <v>Yes</v>
      </c>
      <c r="J481" s="1">
        <v>0.85</v>
      </c>
      <c r="K481" s="4">
        <v>4.3</v>
      </c>
      <c r="L481" s="5">
        <v>2351</v>
      </c>
      <c r="M481" s="3">
        <f>(Table2[[#This Row],[actual_price]]*Table2[[#This Row],[rating_count]])</f>
        <v>1408249</v>
      </c>
      <c r="N481" s="2" t="s">
        <v>876</v>
      </c>
    </row>
    <row r="482" spans="1:14" x14ac:dyDescent="0.25">
      <c r="A482" s="2" t="s">
        <v>877</v>
      </c>
      <c r="B482" s="2" t="s">
        <v>3295</v>
      </c>
      <c r="C482" s="2" t="s">
        <v>643</v>
      </c>
      <c r="D482" s="3">
        <v>15499</v>
      </c>
      <c r="E482" s="3" t="str">
        <f>VLOOKUP(Table2[[#This Row],[discounted_price]],$D$1399:$E$1401,2,TRUE)</f>
        <v>&gt;500</v>
      </c>
      <c r="F482" s="3">
        <v>20999</v>
      </c>
      <c r="G482" s="3">
        <f t="shared" si="14"/>
        <v>5500</v>
      </c>
      <c r="H482" s="3">
        <f t="shared" si="15"/>
        <v>26.191723415400737</v>
      </c>
      <c r="I482" s="2" t="str">
        <f>IF(Table2[[#This Row],[discount_percentage]]&gt;=50%,"Yes","No")</f>
        <v>No</v>
      </c>
      <c r="J482" s="1">
        <v>0.26</v>
      </c>
      <c r="K482" s="4">
        <v>4.0999999999999996</v>
      </c>
      <c r="L482" s="5">
        <v>19253</v>
      </c>
      <c r="M482" s="3">
        <f>(Table2[[#This Row],[actual_price]]*Table2[[#This Row],[rating_count]])</f>
        <v>404293747</v>
      </c>
      <c r="N482" s="2" t="s">
        <v>714</v>
      </c>
    </row>
    <row r="483" spans="1:14" x14ac:dyDescent="0.25">
      <c r="A483" s="2" t="s">
        <v>878</v>
      </c>
      <c r="B483" s="2" t="s">
        <v>3296</v>
      </c>
      <c r="C483" s="2" t="s">
        <v>643</v>
      </c>
      <c r="D483" s="3">
        <v>13999</v>
      </c>
      <c r="E483" s="3" t="str">
        <f>VLOOKUP(Table2[[#This Row],[discounted_price]],$D$1399:$E$1401,2,TRUE)</f>
        <v>&gt;500</v>
      </c>
      <c r="F483" s="3">
        <v>15999</v>
      </c>
      <c r="G483" s="3">
        <f t="shared" si="14"/>
        <v>2000</v>
      </c>
      <c r="H483" s="3">
        <f t="shared" si="15"/>
        <v>12.500781298831177</v>
      </c>
      <c r="I483" s="2" t="str">
        <f>IF(Table2[[#This Row],[discount_percentage]]&gt;=50%,"Yes","No")</f>
        <v>No</v>
      </c>
      <c r="J483" s="1">
        <v>0.13</v>
      </c>
      <c r="K483" s="4">
        <v>3.9</v>
      </c>
      <c r="L483" s="5">
        <v>2180</v>
      </c>
      <c r="M483" s="3">
        <f>(Table2[[#This Row],[actual_price]]*Table2[[#This Row],[rating_count]])</f>
        <v>34877820</v>
      </c>
      <c r="N483" s="2" t="s">
        <v>879</v>
      </c>
    </row>
    <row r="484" spans="1:14" x14ac:dyDescent="0.25">
      <c r="A484" s="2" t="s">
        <v>880</v>
      </c>
      <c r="B484" s="2" t="s">
        <v>3297</v>
      </c>
      <c r="C484" s="2" t="s">
        <v>633</v>
      </c>
      <c r="D484" s="3">
        <v>1999</v>
      </c>
      <c r="E484" s="3" t="str">
        <f>VLOOKUP(Table2[[#This Row],[discounted_price]],$D$1399:$E$1401,2,TRUE)</f>
        <v>&gt;500</v>
      </c>
      <c r="F484" s="3">
        <v>4999</v>
      </c>
      <c r="G484" s="3">
        <f t="shared" si="14"/>
        <v>3000</v>
      </c>
      <c r="H484" s="3">
        <f t="shared" si="15"/>
        <v>60.012002400480092</v>
      </c>
      <c r="I484" s="2" t="str">
        <f>IF(Table2[[#This Row],[discount_percentage]]&gt;=50%,"Yes","No")</f>
        <v>Yes</v>
      </c>
      <c r="J484" s="1">
        <v>0.6</v>
      </c>
      <c r="K484" s="4">
        <v>3.9</v>
      </c>
      <c r="L484" s="5">
        <v>7571</v>
      </c>
      <c r="M484" s="3">
        <f>(Table2[[#This Row],[actual_price]]*Table2[[#This Row],[rating_count]])</f>
        <v>37847429</v>
      </c>
      <c r="N484" s="2" t="s">
        <v>881</v>
      </c>
    </row>
    <row r="485" spans="1:14" x14ac:dyDescent="0.25">
      <c r="A485" s="2" t="s">
        <v>882</v>
      </c>
      <c r="B485" s="2" t="s">
        <v>3298</v>
      </c>
      <c r="C485" s="2" t="s">
        <v>633</v>
      </c>
      <c r="D485" s="3">
        <v>1399</v>
      </c>
      <c r="E485" s="3" t="str">
        <f>VLOOKUP(Table2[[#This Row],[discounted_price]],$D$1399:$E$1401,2,TRUE)</f>
        <v>&gt;500</v>
      </c>
      <c r="F485" s="3">
        <v>5999</v>
      </c>
      <c r="G485" s="3">
        <f t="shared" si="14"/>
        <v>4600</v>
      </c>
      <c r="H485" s="3">
        <f t="shared" si="15"/>
        <v>76.679446574429065</v>
      </c>
      <c r="I485" s="2" t="str">
        <f>IF(Table2[[#This Row],[discount_percentage]]&gt;=50%,"Yes","No")</f>
        <v>Yes</v>
      </c>
      <c r="J485" s="1">
        <v>0.77</v>
      </c>
      <c r="K485" s="4">
        <v>3.3</v>
      </c>
      <c r="L485" s="5">
        <v>4415</v>
      </c>
      <c r="M485" s="3">
        <f>(Table2[[#This Row],[actual_price]]*Table2[[#This Row],[rating_count]])</f>
        <v>26485585</v>
      </c>
      <c r="N485" s="2" t="s">
        <v>840</v>
      </c>
    </row>
    <row r="486" spans="1:14" x14ac:dyDescent="0.25">
      <c r="A486" s="2" t="s">
        <v>883</v>
      </c>
      <c r="B486" s="2" t="s">
        <v>3299</v>
      </c>
      <c r="C486" s="2" t="s">
        <v>680</v>
      </c>
      <c r="D486" s="3">
        <v>599</v>
      </c>
      <c r="E486" s="3" t="str">
        <f>VLOOKUP(Table2[[#This Row],[discounted_price]],$D$1399:$E$1401,2,TRUE)</f>
        <v>&gt;500</v>
      </c>
      <c r="F486" s="3">
        <v>999</v>
      </c>
      <c r="G486" s="3">
        <f t="shared" si="14"/>
        <v>400</v>
      </c>
      <c r="H486" s="3">
        <f t="shared" si="15"/>
        <v>40.04004004004004</v>
      </c>
      <c r="I486" s="2" t="str">
        <f>IF(Table2[[#This Row],[discount_percentage]]&gt;=50%,"Yes","No")</f>
        <v>No</v>
      </c>
      <c r="J486" s="1">
        <v>0.4</v>
      </c>
      <c r="K486" s="4">
        <v>4</v>
      </c>
      <c r="L486" s="5">
        <v>18654</v>
      </c>
      <c r="M486" s="3">
        <f>(Table2[[#This Row],[actual_price]]*Table2[[#This Row],[rating_count]])</f>
        <v>18635346</v>
      </c>
      <c r="N486" s="2" t="s">
        <v>884</v>
      </c>
    </row>
    <row r="487" spans="1:14" x14ac:dyDescent="0.25">
      <c r="A487" s="2" t="s">
        <v>885</v>
      </c>
      <c r="B487" s="2" t="s">
        <v>3300</v>
      </c>
      <c r="C487" s="2" t="s">
        <v>683</v>
      </c>
      <c r="D487" s="3">
        <v>199</v>
      </c>
      <c r="E487" s="3" t="str">
        <f>VLOOKUP(Table2[[#This Row],[discounted_price]],$D$1399:$E$1401,2,TRUE)</f>
        <v>&lt;200</v>
      </c>
      <c r="F487" s="3">
        <v>1099</v>
      </c>
      <c r="G487" s="3">
        <f t="shared" si="14"/>
        <v>900</v>
      </c>
      <c r="H487" s="3">
        <f t="shared" si="15"/>
        <v>81.892629663330297</v>
      </c>
      <c r="I487" s="2" t="str">
        <f>IF(Table2[[#This Row],[discount_percentage]]&gt;=50%,"Yes","No")</f>
        <v>Yes</v>
      </c>
      <c r="J487" s="1">
        <v>0.82</v>
      </c>
      <c r="K487" s="4">
        <v>4</v>
      </c>
      <c r="L487" s="5">
        <v>3197</v>
      </c>
      <c r="M487" s="3">
        <f>(Table2[[#This Row],[actual_price]]*Table2[[#This Row],[rating_count]])</f>
        <v>3513503</v>
      </c>
      <c r="N487" s="2" t="s">
        <v>886</v>
      </c>
    </row>
    <row r="488" spans="1:14" x14ac:dyDescent="0.25">
      <c r="A488" s="2" t="s">
        <v>887</v>
      </c>
      <c r="B488" s="2" t="s">
        <v>3301</v>
      </c>
      <c r="C488" s="2" t="s">
        <v>633</v>
      </c>
      <c r="D488" s="3">
        <v>1799</v>
      </c>
      <c r="E488" s="3" t="str">
        <f>VLOOKUP(Table2[[#This Row],[discounted_price]],$D$1399:$E$1401,2,TRUE)</f>
        <v>&gt;500</v>
      </c>
      <c r="F488" s="3">
        <v>6990</v>
      </c>
      <c r="G488" s="3">
        <f t="shared" si="14"/>
        <v>5191</v>
      </c>
      <c r="H488" s="3">
        <f t="shared" si="15"/>
        <v>74.263233190271819</v>
      </c>
      <c r="I488" s="2" t="str">
        <f>IF(Table2[[#This Row],[discount_percentage]]&gt;=50%,"Yes","No")</f>
        <v>Yes</v>
      </c>
      <c r="J488" s="1">
        <v>0.74</v>
      </c>
      <c r="K488" s="4">
        <v>4</v>
      </c>
      <c r="L488" s="5">
        <v>26880</v>
      </c>
      <c r="M488" s="3">
        <f>(Table2[[#This Row],[actual_price]]*Table2[[#This Row],[rating_count]])</f>
        <v>187891200</v>
      </c>
      <c r="N488" s="2" t="s">
        <v>888</v>
      </c>
    </row>
    <row r="489" spans="1:14" x14ac:dyDescent="0.25">
      <c r="A489" s="2" t="s">
        <v>889</v>
      </c>
      <c r="B489" s="2" t="s">
        <v>3302</v>
      </c>
      <c r="C489" s="2" t="s">
        <v>633</v>
      </c>
      <c r="D489" s="3">
        <v>1499</v>
      </c>
      <c r="E489" s="3" t="str">
        <f>VLOOKUP(Table2[[#This Row],[discounted_price]],$D$1399:$E$1401,2,TRUE)</f>
        <v>&gt;500</v>
      </c>
      <c r="F489" s="3">
        <v>6990</v>
      </c>
      <c r="G489" s="3">
        <f t="shared" si="14"/>
        <v>5491</v>
      </c>
      <c r="H489" s="3">
        <f t="shared" si="15"/>
        <v>78.55507868383404</v>
      </c>
      <c r="I489" s="2" t="str">
        <f>IF(Table2[[#This Row],[discount_percentage]]&gt;=50%,"Yes","No")</f>
        <v>Yes</v>
      </c>
      <c r="J489" s="1">
        <v>0.79</v>
      </c>
      <c r="K489" s="4">
        <v>3.9</v>
      </c>
      <c r="L489" s="5">
        <v>21796</v>
      </c>
      <c r="M489" s="3">
        <f>(Table2[[#This Row],[actual_price]]*Table2[[#This Row],[rating_count]])</f>
        <v>152354040</v>
      </c>
      <c r="N489" s="2" t="s">
        <v>659</v>
      </c>
    </row>
    <row r="490" spans="1:14" x14ac:dyDescent="0.25">
      <c r="A490" s="2" t="s">
        <v>890</v>
      </c>
      <c r="B490" s="2" t="s">
        <v>3303</v>
      </c>
      <c r="C490" s="2" t="s">
        <v>643</v>
      </c>
      <c r="D490" s="3">
        <v>20999</v>
      </c>
      <c r="E490" s="3" t="str">
        <f>VLOOKUP(Table2[[#This Row],[discounted_price]],$D$1399:$E$1401,2,TRUE)</f>
        <v>&gt;500</v>
      </c>
      <c r="F490" s="3">
        <v>29990</v>
      </c>
      <c r="G490" s="3">
        <f t="shared" si="14"/>
        <v>8991</v>
      </c>
      <c r="H490" s="3">
        <f t="shared" si="15"/>
        <v>29.979993331110371</v>
      </c>
      <c r="I490" s="2" t="str">
        <f>IF(Table2[[#This Row],[discount_percentage]]&gt;=50%,"Yes","No")</f>
        <v>No</v>
      </c>
      <c r="J490" s="1">
        <v>0.3</v>
      </c>
      <c r="K490" s="4">
        <v>4.3</v>
      </c>
      <c r="L490" s="5">
        <v>9499</v>
      </c>
      <c r="M490" s="3">
        <f>(Table2[[#This Row],[actual_price]]*Table2[[#This Row],[rating_count]])</f>
        <v>284875010</v>
      </c>
      <c r="N490" s="2" t="s">
        <v>820</v>
      </c>
    </row>
    <row r="491" spans="1:14" x14ac:dyDescent="0.25">
      <c r="A491" s="2" t="s">
        <v>891</v>
      </c>
      <c r="B491" s="2" t="s">
        <v>3304</v>
      </c>
      <c r="C491" s="2" t="s">
        <v>643</v>
      </c>
      <c r="D491" s="3">
        <v>12999</v>
      </c>
      <c r="E491" s="3" t="str">
        <f>VLOOKUP(Table2[[#This Row],[discounted_price]],$D$1399:$E$1401,2,TRUE)</f>
        <v>&gt;500</v>
      </c>
      <c r="F491" s="3">
        <v>13499</v>
      </c>
      <c r="G491" s="3">
        <f t="shared" si="14"/>
        <v>500</v>
      </c>
      <c r="H491" s="3">
        <f t="shared" si="15"/>
        <v>3.7039780724498108</v>
      </c>
      <c r="I491" s="2" t="str">
        <f>IF(Table2[[#This Row],[discount_percentage]]&gt;=50%,"Yes","No")</f>
        <v>No</v>
      </c>
      <c r="J491" s="1">
        <v>0.04</v>
      </c>
      <c r="K491" s="4">
        <v>4.0999999999999996</v>
      </c>
      <c r="L491" s="5">
        <v>56098</v>
      </c>
      <c r="M491" s="3">
        <f>(Table2[[#This Row],[actual_price]]*Table2[[#This Row],[rating_count]])</f>
        <v>757266902</v>
      </c>
      <c r="N491" s="2" t="s">
        <v>892</v>
      </c>
    </row>
    <row r="492" spans="1:14" x14ac:dyDescent="0.25">
      <c r="A492" s="2" t="s">
        <v>893</v>
      </c>
      <c r="B492" s="2" t="s">
        <v>3305</v>
      </c>
      <c r="C492" s="2" t="s">
        <v>643</v>
      </c>
      <c r="D492" s="3">
        <v>16999</v>
      </c>
      <c r="E492" s="3" t="str">
        <f>VLOOKUP(Table2[[#This Row],[discounted_price]],$D$1399:$E$1401,2,TRUE)</f>
        <v>&gt;500</v>
      </c>
      <c r="F492" s="3">
        <v>20999</v>
      </c>
      <c r="G492" s="3">
        <f t="shared" si="14"/>
        <v>4000</v>
      </c>
      <c r="H492" s="3">
        <f t="shared" si="15"/>
        <v>19.048526120291442</v>
      </c>
      <c r="I492" s="2" t="str">
        <f>IF(Table2[[#This Row],[discount_percentage]]&gt;=50%,"Yes","No")</f>
        <v>No</v>
      </c>
      <c r="J492" s="1">
        <v>0.19</v>
      </c>
      <c r="K492" s="4">
        <v>4.0999999999999996</v>
      </c>
      <c r="L492" s="5">
        <v>31822</v>
      </c>
      <c r="M492" s="3">
        <f>(Table2[[#This Row],[actual_price]]*Table2[[#This Row],[rating_count]])</f>
        <v>668230178</v>
      </c>
      <c r="N492" s="2" t="s">
        <v>894</v>
      </c>
    </row>
    <row r="493" spans="1:14" x14ac:dyDescent="0.25">
      <c r="A493" s="2" t="s">
        <v>895</v>
      </c>
      <c r="B493" s="2" t="s">
        <v>3306</v>
      </c>
      <c r="C493" s="2" t="s">
        <v>643</v>
      </c>
      <c r="D493" s="3">
        <v>19999</v>
      </c>
      <c r="E493" s="3" t="str">
        <f>VLOOKUP(Table2[[#This Row],[discounted_price]],$D$1399:$E$1401,2,TRUE)</f>
        <v>&gt;500</v>
      </c>
      <c r="F493" s="3">
        <v>27990</v>
      </c>
      <c r="G493" s="3">
        <f t="shared" si="14"/>
        <v>7991</v>
      </c>
      <c r="H493" s="3">
        <f t="shared" si="15"/>
        <v>28.549481957842087</v>
      </c>
      <c r="I493" s="2" t="str">
        <f>IF(Table2[[#This Row],[discount_percentage]]&gt;=50%,"Yes","No")</f>
        <v>No</v>
      </c>
      <c r="J493" s="1">
        <v>0.28999999999999998</v>
      </c>
      <c r="K493" s="4">
        <v>4.3</v>
      </c>
      <c r="L493" s="5">
        <v>9499</v>
      </c>
      <c r="M493" s="3">
        <f>(Table2[[#This Row],[actual_price]]*Table2[[#This Row],[rating_count]])</f>
        <v>265877010</v>
      </c>
      <c r="N493" s="2" t="s">
        <v>820</v>
      </c>
    </row>
    <row r="494" spans="1:14" x14ac:dyDescent="0.25">
      <c r="A494" s="2" t="s">
        <v>896</v>
      </c>
      <c r="B494" s="2" t="s">
        <v>3307</v>
      </c>
      <c r="C494" s="2" t="s">
        <v>643</v>
      </c>
      <c r="D494" s="3">
        <v>12999</v>
      </c>
      <c r="E494" s="3" t="str">
        <f>VLOOKUP(Table2[[#This Row],[discounted_price]],$D$1399:$E$1401,2,TRUE)</f>
        <v>&gt;500</v>
      </c>
      <c r="F494" s="3">
        <v>18999</v>
      </c>
      <c r="G494" s="3">
        <f t="shared" si="14"/>
        <v>6000</v>
      </c>
      <c r="H494" s="3">
        <f t="shared" si="15"/>
        <v>31.580609505763462</v>
      </c>
      <c r="I494" s="2" t="str">
        <f>IF(Table2[[#This Row],[discount_percentage]]&gt;=50%,"Yes","No")</f>
        <v>No</v>
      </c>
      <c r="J494" s="1">
        <v>0.32</v>
      </c>
      <c r="K494" s="4">
        <v>4.0999999999999996</v>
      </c>
      <c r="L494" s="5">
        <v>50772</v>
      </c>
      <c r="M494" s="3">
        <f>(Table2[[#This Row],[actual_price]]*Table2[[#This Row],[rating_count]])</f>
        <v>964617228</v>
      </c>
      <c r="N494" s="2" t="s">
        <v>787</v>
      </c>
    </row>
    <row r="495" spans="1:14" x14ac:dyDescent="0.25">
      <c r="A495" s="2" t="s">
        <v>897</v>
      </c>
      <c r="B495" s="2" t="s">
        <v>3308</v>
      </c>
      <c r="C495" s="2" t="s">
        <v>633</v>
      </c>
      <c r="D495" s="3">
        <v>2999</v>
      </c>
      <c r="E495" s="3" t="str">
        <f>VLOOKUP(Table2[[#This Row],[discounted_price]],$D$1399:$E$1401,2,TRUE)</f>
        <v>&gt;500</v>
      </c>
      <c r="F495" s="3">
        <v>5999</v>
      </c>
      <c r="G495" s="3">
        <f t="shared" si="14"/>
        <v>3000</v>
      </c>
      <c r="H495" s="3">
        <f t="shared" si="15"/>
        <v>50.008334722453739</v>
      </c>
      <c r="I495" s="2" t="str">
        <f>IF(Table2[[#This Row],[discount_percentage]]&gt;=50%,"Yes","No")</f>
        <v>Yes</v>
      </c>
      <c r="J495" s="1">
        <v>0.5</v>
      </c>
      <c r="K495" s="4">
        <v>4.0999999999999996</v>
      </c>
      <c r="L495" s="5">
        <v>7148</v>
      </c>
      <c r="M495" s="3">
        <f>(Table2[[#This Row],[actual_price]]*Table2[[#This Row],[rating_count]])</f>
        <v>42880852</v>
      </c>
      <c r="N495" s="2" t="s">
        <v>898</v>
      </c>
    </row>
    <row r="496" spans="1:14" x14ac:dyDescent="0.25">
      <c r="A496" s="2" t="s">
        <v>65</v>
      </c>
      <c r="B496" s="2" t="s">
        <v>2891</v>
      </c>
      <c r="C496" s="2" t="s">
        <v>9</v>
      </c>
      <c r="D496" s="3">
        <v>299</v>
      </c>
      <c r="E496" s="3" t="str">
        <f>VLOOKUP(Table2[[#This Row],[discounted_price]],$D$1399:$E$1401,2,TRUE)</f>
        <v>&lt;200</v>
      </c>
      <c r="F496" s="3">
        <v>999</v>
      </c>
      <c r="G496" s="3">
        <f t="shared" si="14"/>
        <v>700</v>
      </c>
      <c r="H496" s="3">
        <f t="shared" si="15"/>
        <v>70.070070070070074</v>
      </c>
      <c r="I496" s="2" t="str">
        <f>IF(Table2[[#This Row],[discount_percentage]]&gt;=50%,"Yes","No")</f>
        <v>Yes</v>
      </c>
      <c r="J496" s="1">
        <v>0.7</v>
      </c>
      <c r="K496" s="4">
        <v>4.3</v>
      </c>
      <c r="L496" s="5">
        <v>20850</v>
      </c>
      <c r="M496" s="3">
        <f>(Table2[[#This Row],[actual_price]]*Table2[[#This Row],[rating_count]])</f>
        <v>20829150</v>
      </c>
      <c r="N496" s="2" t="s">
        <v>899</v>
      </c>
    </row>
    <row r="497" spans="1:14" x14ac:dyDescent="0.25">
      <c r="A497" s="2" t="s">
        <v>900</v>
      </c>
      <c r="B497" s="2" t="s">
        <v>901</v>
      </c>
      <c r="C497" s="2" t="s">
        <v>683</v>
      </c>
      <c r="D497" s="3">
        <v>329</v>
      </c>
      <c r="E497" s="3" t="str">
        <f>VLOOKUP(Table2[[#This Row],[discounted_price]],$D$1399:$E$1401,2,TRUE)</f>
        <v>&gt;500</v>
      </c>
      <c r="F497" s="3">
        <v>999</v>
      </c>
      <c r="G497" s="3">
        <f t="shared" si="14"/>
        <v>670</v>
      </c>
      <c r="H497" s="3">
        <f t="shared" si="15"/>
        <v>67.067067067067072</v>
      </c>
      <c r="I497" s="2" t="str">
        <f>IF(Table2[[#This Row],[discount_percentage]]&gt;=50%,"Yes","No")</f>
        <v>Yes</v>
      </c>
      <c r="J497" s="1">
        <v>0.67</v>
      </c>
      <c r="K497" s="4">
        <v>4.2</v>
      </c>
      <c r="L497" s="5">
        <v>3492</v>
      </c>
      <c r="M497" s="3">
        <f>(Table2[[#This Row],[actual_price]]*Table2[[#This Row],[rating_count]])</f>
        <v>3488508</v>
      </c>
      <c r="N497" s="2" t="s">
        <v>902</v>
      </c>
    </row>
    <row r="498" spans="1:14" x14ac:dyDescent="0.25">
      <c r="A498" s="2" t="s">
        <v>903</v>
      </c>
      <c r="B498" s="2" t="s">
        <v>3309</v>
      </c>
      <c r="C498" s="2" t="s">
        <v>633</v>
      </c>
      <c r="D498" s="3">
        <v>1299</v>
      </c>
      <c r="E498" s="3" t="str">
        <f>VLOOKUP(Table2[[#This Row],[discounted_price]],$D$1399:$E$1401,2,TRUE)</f>
        <v>&gt;500</v>
      </c>
      <c r="F498" s="3">
        <v>5999</v>
      </c>
      <c r="G498" s="3">
        <f t="shared" si="14"/>
        <v>4700</v>
      </c>
      <c r="H498" s="3">
        <f t="shared" si="15"/>
        <v>78.346391065177528</v>
      </c>
      <c r="I498" s="2" t="str">
        <f>IF(Table2[[#This Row],[discount_percentage]]&gt;=50%,"Yes","No")</f>
        <v>Yes</v>
      </c>
      <c r="J498" s="1">
        <v>0.78</v>
      </c>
      <c r="K498" s="4">
        <v>3.3</v>
      </c>
      <c r="L498" s="5">
        <v>4415</v>
      </c>
      <c r="M498" s="3">
        <f>(Table2[[#This Row],[actual_price]]*Table2[[#This Row],[rating_count]])</f>
        <v>26485585</v>
      </c>
      <c r="N498" s="2" t="s">
        <v>840</v>
      </c>
    </row>
    <row r="499" spans="1:14" x14ac:dyDescent="0.25">
      <c r="A499" s="2" t="s">
        <v>904</v>
      </c>
      <c r="B499" s="2" t="s">
        <v>3310</v>
      </c>
      <c r="C499" s="2" t="s">
        <v>651</v>
      </c>
      <c r="D499" s="3">
        <v>1989</v>
      </c>
      <c r="E499" s="3" t="str">
        <f>VLOOKUP(Table2[[#This Row],[discounted_price]],$D$1399:$E$1401,2,TRUE)</f>
        <v>&gt;500</v>
      </c>
      <c r="F499" s="3">
        <v>3500</v>
      </c>
      <c r="G499" s="3">
        <f t="shared" si="14"/>
        <v>1511</v>
      </c>
      <c r="H499" s="3">
        <f t="shared" si="15"/>
        <v>43.171428571428571</v>
      </c>
      <c r="I499" s="2" t="str">
        <f>IF(Table2[[#This Row],[discount_percentage]]&gt;=50%,"Yes","No")</f>
        <v>No</v>
      </c>
      <c r="J499" s="1">
        <v>0.43</v>
      </c>
      <c r="K499" s="4">
        <v>4.4000000000000004</v>
      </c>
      <c r="L499" s="5">
        <v>67260</v>
      </c>
      <c r="M499" s="3">
        <f>(Table2[[#This Row],[actual_price]]*Table2[[#This Row],[rating_count]])</f>
        <v>235410000</v>
      </c>
      <c r="N499" s="2" t="s">
        <v>652</v>
      </c>
    </row>
    <row r="500" spans="1:14" x14ac:dyDescent="0.25">
      <c r="A500" s="2" t="s">
        <v>905</v>
      </c>
      <c r="B500" s="2" t="s">
        <v>3171</v>
      </c>
      <c r="C500" s="2" t="s">
        <v>633</v>
      </c>
      <c r="D500" s="3">
        <v>1999</v>
      </c>
      <c r="E500" s="3" t="str">
        <f>VLOOKUP(Table2[[#This Row],[discounted_price]],$D$1399:$E$1401,2,TRUE)</f>
        <v>&gt;500</v>
      </c>
      <c r="F500" s="3">
        <v>9999</v>
      </c>
      <c r="G500" s="3">
        <f t="shared" si="14"/>
        <v>8000</v>
      </c>
      <c r="H500" s="3">
        <f t="shared" si="15"/>
        <v>80.008000800079998</v>
      </c>
      <c r="I500" s="2" t="str">
        <f>IF(Table2[[#This Row],[discount_percentage]]&gt;=50%,"Yes","No")</f>
        <v>Yes</v>
      </c>
      <c r="J500" s="1">
        <v>0.8</v>
      </c>
      <c r="K500" s="4">
        <v>4.3</v>
      </c>
      <c r="L500" s="5">
        <v>27704</v>
      </c>
      <c r="M500" s="3">
        <f>(Table2[[#This Row],[actual_price]]*Table2[[#This Row],[rating_count]])</f>
        <v>277012296</v>
      </c>
      <c r="N500" s="2" t="s">
        <v>636</v>
      </c>
    </row>
    <row r="501" spans="1:14" x14ac:dyDescent="0.25">
      <c r="A501" s="2" t="s">
        <v>906</v>
      </c>
      <c r="B501" s="2" t="s">
        <v>3311</v>
      </c>
      <c r="C501" s="2" t="s">
        <v>643</v>
      </c>
      <c r="D501" s="3">
        <v>12999</v>
      </c>
      <c r="E501" s="3" t="str">
        <f>VLOOKUP(Table2[[#This Row],[discounted_price]],$D$1399:$E$1401,2,TRUE)</f>
        <v>&gt;500</v>
      </c>
      <c r="F501" s="3">
        <v>18999</v>
      </c>
      <c r="G501" s="3">
        <f t="shared" si="14"/>
        <v>6000</v>
      </c>
      <c r="H501" s="3">
        <f t="shared" si="15"/>
        <v>31.580609505763462</v>
      </c>
      <c r="I501" s="2" t="str">
        <f>IF(Table2[[#This Row],[discount_percentage]]&gt;=50%,"Yes","No")</f>
        <v>No</v>
      </c>
      <c r="J501" s="1">
        <v>0.32</v>
      </c>
      <c r="K501" s="4">
        <v>4.0999999999999996</v>
      </c>
      <c r="L501" s="5">
        <v>50772</v>
      </c>
      <c r="M501" s="3">
        <f>(Table2[[#This Row],[actual_price]]*Table2[[#This Row],[rating_count]])</f>
        <v>964617228</v>
      </c>
      <c r="N501" s="2" t="s">
        <v>787</v>
      </c>
    </row>
    <row r="502" spans="1:14" x14ac:dyDescent="0.25">
      <c r="A502" s="2" t="s">
        <v>907</v>
      </c>
      <c r="B502" s="2" t="s">
        <v>3312</v>
      </c>
      <c r="C502" s="2" t="s">
        <v>633</v>
      </c>
      <c r="D502" s="3">
        <v>1499</v>
      </c>
      <c r="E502" s="3" t="str">
        <f>VLOOKUP(Table2[[#This Row],[discounted_price]],$D$1399:$E$1401,2,TRUE)</f>
        <v>&gt;500</v>
      </c>
      <c r="F502" s="3">
        <v>4999</v>
      </c>
      <c r="G502" s="3">
        <f t="shared" si="14"/>
        <v>3500</v>
      </c>
      <c r="H502" s="3">
        <f t="shared" si="15"/>
        <v>70.014002800560121</v>
      </c>
      <c r="I502" s="2" t="str">
        <f>IF(Table2[[#This Row],[discount_percentage]]&gt;=50%,"Yes","No")</f>
        <v>Yes</v>
      </c>
      <c r="J502" s="1">
        <v>0.7</v>
      </c>
      <c r="K502" s="4">
        <v>4</v>
      </c>
      <c r="L502" s="5">
        <v>92588</v>
      </c>
      <c r="M502" s="3">
        <f>(Table2[[#This Row],[actual_price]]*Table2[[#This Row],[rating_count]])</f>
        <v>462847412</v>
      </c>
      <c r="N502" s="2" t="s">
        <v>908</v>
      </c>
    </row>
    <row r="503" spans="1:14" x14ac:dyDescent="0.25">
      <c r="A503" s="2" t="s">
        <v>909</v>
      </c>
      <c r="B503" s="2" t="s">
        <v>3313</v>
      </c>
      <c r="C503" s="2" t="s">
        <v>643</v>
      </c>
      <c r="D503" s="3">
        <v>16999</v>
      </c>
      <c r="E503" s="3" t="str">
        <f>VLOOKUP(Table2[[#This Row],[discounted_price]],$D$1399:$E$1401,2,TRUE)</f>
        <v>&gt;500</v>
      </c>
      <c r="F503" s="3">
        <v>20999</v>
      </c>
      <c r="G503" s="3">
        <f t="shared" si="14"/>
        <v>4000</v>
      </c>
      <c r="H503" s="3">
        <f t="shared" si="15"/>
        <v>19.048526120291442</v>
      </c>
      <c r="I503" s="2" t="str">
        <f>IF(Table2[[#This Row],[discount_percentage]]&gt;=50%,"Yes","No")</f>
        <v>No</v>
      </c>
      <c r="J503" s="1">
        <v>0.19</v>
      </c>
      <c r="K503" s="4">
        <v>4.0999999999999996</v>
      </c>
      <c r="L503" s="5">
        <v>31822</v>
      </c>
      <c r="M503" s="3">
        <f>(Table2[[#This Row],[actual_price]]*Table2[[#This Row],[rating_count]])</f>
        <v>668230178</v>
      </c>
      <c r="N503" s="2" t="s">
        <v>894</v>
      </c>
    </row>
    <row r="504" spans="1:14" x14ac:dyDescent="0.25">
      <c r="A504" s="2" t="s">
        <v>910</v>
      </c>
      <c r="B504" s="2" t="s">
        <v>3314</v>
      </c>
      <c r="C504" s="2" t="s">
        <v>633</v>
      </c>
      <c r="D504" s="3">
        <v>1999</v>
      </c>
      <c r="E504" s="3" t="str">
        <f>VLOOKUP(Table2[[#This Row],[discounted_price]],$D$1399:$E$1401,2,TRUE)</f>
        <v>&gt;500</v>
      </c>
      <c r="F504" s="3">
        <v>8499</v>
      </c>
      <c r="G504" s="3">
        <f t="shared" si="14"/>
        <v>6500</v>
      </c>
      <c r="H504" s="3">
        <f t="shared" si="15"/>
        <v>76.479585833627482</v>
      </c>
      <c r="I504" s="2" t="str">
        <f>IF(Table2[[#This Row],[discount_percentage]]&gt;=50%,"Yes","No")</f>
        <v>Yes</v>
      </c>
      <c r="J504" s="1">
        <v>0.76</v>
      </c>
      <c r="K504" s="4">
        <v>4.3</v>
      </c>
      <c r="L504" s="5">
        <v>240</v>
      </c>
      <c r="M504" s="3">
        <f>(Table2[[#This Row],[actual_price]]*Table2[[#This Row],[rating_count]])</f>
        <v>2039760</v>
      </c>
      <c r="N504" s="2" t="s">
        <v>911</v>
      </c>
    </row>
    <row r="505" spans="1:14" x14ac:dyDescent="0.25">
      <c r="A505" s="2" t="s">
        <v>912</v>
      </c>
      <c r="B505" s="2" t="s">
        <v>3315</v>
      </c>
      <c r="C505" s="2" t="s">
        <v>633</v>
      </c>
      <c r="D505" s="3">
        <v>4999</v>
      </c>
      <c r="E505" s="3" t="str">
        <f>VLOOKUP(Table2[[#This Row],[discounted_price]],$D$1399:$E$1401,2,TRUE)</f>
        <v>&gt;500</v>
      </c>
      <c r="F505" s="3">
        <v>6999</v>
      </c>
      <c r="G505" s="3">
        <f t="shared" si="14"/>
        <v>2000</v>
      </c>
      <c r="H505" s="3">
        <f t="shared" si="15"/>
        <v>28.575510787255322</v>
      </c>
      <c r="I505" s="2" t="str">
        <f>IF(Table2[[#This Row],[discount_percentage]]&gt;=50%,"Yes","No")</f>
        <v>No</v>
      </c>
      <c r="J505" s="1">
        <v>0.28999999999999998</v>
      </c>
      <c r="K505" s="4">
        <v>3.8</v>
      </c>
      <c r="L505" s="5">
        <v>758</v>
      </c>
      <c r="M505" s="3">
        <f>(Table2[[#This Row],[actual_price]]*Table2[[#This Row],[rating_count]])</f>
        <v>5305242</v>
      </c>
      <c r="N505" s="2" t="s">
        <v>913</v>
      </c>
    </row>
    <row r="506" spans="1:14" x14ac:dyDescent="0.25">
      <c r="A506" s="2" t="s">
        <v>76</v>
      </c>
      <c r="B506" s="2" t="s">
        <v>2897</v>
      </c>
      <c r="C506" s="2" t="s">
        <v>9</v>
      </c>
      <c r="D506" s="3">
        <v>99</v>
      </c>
      <c r="E506" s="3" t="str">
        <f>VLOOKUP(Table2[[#This Row],[discounted_price]],$D$1399:$E$1401,2,TRUE)</f>
        <v>&lt;200</v>
      </c>
      <c r="F506" s="3">
        <v>666.66</v>
      </c>
      <c r="G506" s="3">
        <f t="shared" si="14"/>
        <v>567.66</v>
      </c>
      <c r="H506" s="3">
        <f t="shared" si="15"/>
        <v>85.149851498514977</v>
      </c>
      <c r="I506" s="2" t="str">
        <f>IF(Table2[[#This Row],[discount_percentage]]&gt;=50%,"Yes","No")</f>
        <v>Yes</v>
      </c>
      <c r="J506" s="1">
        <v>0.85</v>
      </c>
      <c r="K506" s="4">
        <v>3.9</v>
      </c>
      <c r="L506" s="5">
        <v>24870</v>
      </c>
      <c r="M506" s="3">
        <f>(Table2[[#This Row],[actual_price]]*Table2[[#This Row],[rating_count]])</f>
        <v>16579834.199999999</v>
      </c>
      <c r="N506" s="2" t="s">
        <v>751</v>
      </c>
    </row>
    <row r="507" spans="1:14" x14ac:dyDescent="0.25">
      <c r="A507" s="2" t="s">
        <v>914</v>
      </c>
      <c r="B507" s="2" t="s">
        <v>3316</v>
      </c>
      <c r="C507" s="2" t="s">
        <v>633</v>
      </c>
      <c r="D507" s="3">
        <v>2499</v>
      </c>
      <c r="E507" s="3" t="str">
        <f>VLOOKUP(Table2[[#This Row],[discounted_price]],$D$1399:$E$1401,2,TRUE)</f>
        <v>&gt;500</v>
      </c>
      <c r="F507" s="3">
        <v>5999</v>
      </c>
      <c r="G507" s="3">
        <f t="shared" si="14"/>
        <v>3500</v>
      </c>
      <c r="H507" s="3">
        <f t="shared" si="15"/>
        <v>58.343057176196034</v>
      </c>
      <c r="I507" s="2" t="str">
        <f>IF(Table2[[#This Row],[discount_percentage]]&gt;=50%,"Yes","No")</f>
        <v>Yes</v>
      </c>
      <c r="J507" s="1">
        <v>0.57999999999999996</v>
      </c>
      <c r="K507" s="4">
        <v>3.7</v>
      </c>
      <c r="L507" s="5">
        <v>828</v>
      </c>
      <c r="M507" s="3">
        <f>(Table2[[#This Row],[actual_price]]*Table2[[#This Row],[rating_count]])</f>
        <v>4967172</v>
      </c>
      <c r="N507" s="2" t="s">
        <v>915</v>
      </c>
    </row>
    <row r="508" spans="1:14" x14ac:dyDescent="0.25">
      <c r="A508" s="2" t="s">
        <v>916</v>
      </c>
      <c r="B508" s="2" t="s">
        <v>3317</v>
      </c>
      <c r="C508" s="2" t="s">
        <v>656</v>
      </c>
      <c r="D508" s="3">
        <v>1399</v>
      </c>
      <c r="E508" s="3" t="str">
        <f>VLOOKUP(Table2[[#This Row],[discounted_price]],$D$1399:$E$1401,2,TRUE)</f>
        <v>&gt;500</v>
      </c>
      <c r="F508" s="3">
        <v>1630</v>
      </c>
      <c r="G508" s="3">
        <f t="shared" si="14"/>
        <v>231</v>
      </c>
      <c r="H508" s="3">
        <f t="shared" si="15"/>
        <v>14.171779141104293</v>
      </c>
      <c r="I508" s="2" t="str">
        <f>IF(Table2[[#This Row],[discount_percentage]]&gt;=50%,"Yes","No")</f>
        <v>No</v>
      </c>
      <c r="J508" s="1">
        <v>0.14000000000000001</v>
      </c>
      <c r="K508" s="4">
        <v>4</v>
      </c>
      <c r="L508" s="5">
        <v>9378</v>
      </c>
      <c r="M508" s="3">
        <f>(Table2[[#This Row],[actual_price]]*Table2[[#This Row],[rating_count]])</f>
        <v>15286140</v>
      </c>
      <c r="N508" s="2" t="s">
        <v>827</v>
      </c>
    </row>
    <row r="509" spans="1:14" x14ac:dyDescent="0.25">
      <c r="A509" s="2" t="s">
        <v>917</v>
      </c>
      <c r="B509" s="2" t="s">
        <v>3318</v>
      </c>
      <c r="C509" s="2" t="s">
        <v>633</v>
      </c>
      <c r="D509" s="3">
        <v>1499</v>
      </c>
      <c r="E509" s="3" t="str">
        <f>VLOOKUP(Table2[[#This Row],[discounted_price]],$D$1399:$E$1401,2,TRUE)</f>
        <v>&gt;500</v>
      </c>
      <c r="F509" s="3">
        <v>9999</v>
      </c>
      <c r="G509" s="3">
        <f t="shared" si="14"/>
        <v>8500</v>
      </c>
      <c r="H509" s="3">
        <f t="shared" si="15"/>
        <v>85.008500850085014</v>
      </c>
      <c r="I509" s="2" t="str">
        <f>IF(Table2[[#This Row],[discount_percentage]]&gt;=50%,"Yes","No")</f>
        <v>Yes</v>
      </c>
      <c r="J509" s="1">
        <v>0.85</v>
      </c>
      <c r="K509" s="4">
        <v>4.2</v>
      </c>
      <c r="L509" s="5">
        <v>22638</v>
      </c>
      <c r="M509" s="3">
        <f>(Table2[[#This Row],[actual_price]]*Table2[[#This Row],[rating_count]])</f>
        <v>226357362</v>
      </c>
      <c r="N509" s="2" t="s">
        <v>688</v>
      </c>
    </row>
    <row r="510" spans="1:14" x14ac:dyDescent="0.25">
      <c r="A510" s="2" t="s">
        <v>918</v>
      </c>
      <c r="B510" s="2" t="s">
        <v>3319</v>
      </c>
      <c r="C510" s="2" t="s">
        <v>683</v>
      </c>
      <c r="D510" s="3">
        <v>249</v>
      </c>
      <c r="E510" s="3" t="str">
        <f>VLOOKUP(Table2[[#This Row],[discounted_price]],$D$1399:$E$1401,2,TRUE)</f>
        <v>&lt;200</v>
      </c>
      <c r="F510" s="3">
        <v>599</v>
      </c>
      <c r="G510" s="3">
        <f t="shared" si="14"/>
        <v>350</v>
      </c>
      <c r="H510" s="3">
        <f t="shared" si="15"/>
        <v>58.430717863105173</v>
      </c>
      <c r="I510" s="2" t="str">
        <f>IF(Table2[[#This Row],[discount_percentage]]&gt;=50%,"Yes","No")</f>
        <v>Yes</v>
      </c>
      <c r="J510" s="1">
        <v>0.57999999999999996</v>
      </c>
      <c r="K510" s="4">
        <v>3.9</v>
      </c>
      <c r="L510" s="5">
        <v>2147</v>
      </c>
      <c r="M510" s="3">
        <f>(Table2[[#This Row],[actual_price]]*Table2[[#This Row],[rating_count]])</f>
        <v>1286053</v>
      </c>
      <c r="N510" s="2" t="s">
        <v>919</v>
      </c>
    </row>
    <row r="511" spans="1:14" x14ac:dyDescent="0.25">
      <c r="A511" s="2" t="s">
        <v>920</v>
      </c>
      <c r="B511" s="2" t="s">
        <v>3320</v>
      </c>
      <c r="C511" s="2" t="s">
        <v>814</v>
      </c>
      <c r="D511" s="3">
        <v>299</v>
      </c>
      <c r="E511" s="3" t="str">
        <f>VLOOKUP(Table2[[#This Row],[discounted_price]],$D$1399:$E$1401,2,TRUE)</f>
        <v>&lt;200</v>
      </c>
      <c r="F511" s="3">
        <v>1199</v>
      </c>
      <c r="G511" s="3">
        <f t="shared" si="14"/>
        <v>900</v>
      </c>
      <c r="H511" s="3">
        <f t="shared" si="15"/>
        <v>75.062552126772303</v>
      </c>
      <c r="I511" s="2" t="str">
        <f>IF(Table2[[#This Row],[discount_percentage]]&gt;=50%,"Yes","No")</f>
        <v>Yes</v>
      </c>
      <c r="J511" s="1">
        <v>0.75</v>
      </c>
      <c r="K511" s="4">
        <v>4.5</v>
      </c>
      <c r="L511" s="5">
        <v>596</v>
      </c>
      <c r="M511" s="3">
        <f>(Table2[[#This Row],[actual_price]]*Table2[[#This Row],[rating_count]])</f>
        <v>714604</v>
      </c>
      <c r="N511" s="2" t="s">
        <v>921</v>
      </c>
    </row>
    <row r="512" spans="1:14" x14ac:dyDescent="0.25">
      <c r="A512" s="2" t="s">
        <v>922</v>
      </c>
      <c r="B512" s="2" t="s">
        <v>3321</v>
      </c>
      <c r="C512" s="2" t="s">
        <v>784</v>
      </c>
      <c r="D512" s="3">
        <v>79</v>
      </c>
      <c r="E512" s="3" t="str">
        <f>VLOOKUP(Table2[[#This Row],[discounted_price]],$D$1399:$E$1401,2,TRUE)</f>
        <v>&lt;200</v>
      </c>
      <c r="F512" s="3">
        <v>499</v>
      </c>
      <c r="G512" s="3">
        <f t="shared" si="14"/>
        <v>420</v>
      </c>
      <c r="H512" s="3">
        <f t="shared" si="15"/>
        <v>84.168336673346687</v>
      </c>
      <c r="I512" s="2" t="str">
        <f>IF(Table2[[#This Row],[discount_percentage]]&gt;=50%,"Yes","No")</f>
        <v>Yes</v>
      </c>
      <c r="J512" s="1">
        <v>0.84</v>
      </c>
      <c r="K512" s="4">
        <v>4.2</v>
      </c>
      <c r="L512" s="5">
        <v>1949</v>
      </c>
      <c r="M512" s="3">
        <f>(Table2[[#This Row],[actual_price]]*Table2[[#This Row],[rating_count]])</f>
        <v>972551</v>
      </c>
      <c r="N512" s="2" t="s">
        <v>871</v>
      </c>
    </row>
    <row r="513" spans="1:14" x14ac:dyDescent="0.25">
      <c r="A513" s="2" t="s">
        <v>923</v>
      </c>
      <c r="B513" s="2" t="s">
        <v>3322</v>
      </c>
      <c r="C513" s="2" t="s">
        <v>643</v>
      </c>
      <c r="D513" s="3">
        <v>13999</v>
      </c>
      <c r="E513" s="3" t="str">
        <f>VLOOKUP(Table2[[#This Row],[discounted_price]],$D$1399:$E$1401,2,TRUE)</f>
        <v>&gt;500</v>
      </c>
      <c r="F513" s="3">
        <v>15999</v>
      </c>
      <c r="G513" s="3">
        <f t="shared" si="14"/>
        <v>2000</v>
      </c>
      <c r="H513" s="3">
        <f t="shared" si="15"/>
        <v>12.500781298831177</v>
      </c>
      <c r="I513" s="2" t="str">
        <f>IF(Table2[[#This Row],[discount_percentage]]&gt;=50%,"Yes","No")</f>
        <v>No</v>
      </c>
      <c r="J513" s="1">
        <v>0.13</v>
      </c>
      <c r="K513" s="4">
        <v>3.9</v>
      </c>
      <c r="L513" s="5">
        <v>2180</v>
      </c>
      <c r="M513" s="3">
        <f>(Table2[[#This Row],[actual_price]]*Table2[[#This Row],[rating_count]])</f>
        <v>34877820</v>
      </c>
      <c r="N513" s="2" t="s">
        <v>924</v>
      </c>
    </row>
    <row r="514" spans="1:14" x14ac:dyDescent="0.25">
      <c r="A514" s="2" t="s">
        <v>925</v>
      </c>
      <c r="B514" s="2" t="s">
        <v>3323</v>
      </c>
      <c r="C514" s="2" t="s">
        <v>661</v>
      </c>
      <c r="D514" s="3">
        <v>949</v>
      </c>
      <c r="E514" s="3" t="str">
        <f>VLOOKUP(Table2[[#This Row],[discounted_price]],$D$1399:$E$1401,2,TRUE)</f>
        <v>&gt;500</v>
      </c>
      <c r="F514" s="3">
        <v>999</v>
      </c>
      <c r="G514" s="3">
        <f t="shared" ref="G514:G577" si="16">F514-D514</f>
        <v>50</v>
      </c>
      <c r="H514" s="3">
        <f t="shared" si="15"/>
        <v>5.005005005005005</v>
      </c>
      <c r="I514" s="2" t="str">
        <f>IF(Table2[[#This Row],[discount_percentage]]&gt;=50%,"Yes","No")</f>
        <v>No</v>
      </c>
      <c r="J514" s="1">
        <v>0.05</v>
      </c>
      <c r="K514" s="4">
        <v>4.2</v>
      </c>
      <c r="L514" s="5">
        <v>31539</v>
      </c>
      <c r="M514" s="3">
        <f>(Table2[[#This Row],[actual_price]]*Table2[[#This Row],[rating_count]])</f>
        <v>31507461</v>
      </c>
      <c r="N514" s="2" t="s">
        <v>845</v>
      </c>
    </row>
    <row r="515" spans="1:14" x14ac:dyDescent="0.25">
      <c r="A515" s="2" t="s">
        <v>926</v>
      </c>
      <c r="B515" s="2" t="s">
        <v>3324</v>
      </c>
      <c r="C515" s="2" t="s">
        <v>753</v>
      </c>
      <c r="D515" s="3">
        <v>99</v>
      </c>
      <c r="E515" s="3" t="str">
        <f>VLOOKUP(Table2[[#This Row],[discounted_price]],$D$1399:$E$1401,2,TRUE)</f>
        <v>&lt;200</v>
      </c>
      <c r="F515" s="3">
        <v>499</v>
      </c>
      <c r="G515" s="3">
        <f t="shared" si="16"/>
        <v>400</v>
      </c>
      <c r="H515" s="3">
        <f t="shared" ref="H515:H578" si="17">G515/F515*100</f>
        <v>80.160320641282567</v>
      </c>
      <c r="I515" s="2" t="str">
        <f>IF(Table2[[#This Row],[discount_percentage]]&gt;=50%,"Yes","No")</f>
        <v>Yes</v>
      </c>
      <c r="J515" s="1">
        <v>0.8</v>
      </c>
      <c r="K515" s="4">
        <v>4.0999999999999996</v>
      </c>
      <c r="L515" s="5">
        <v>2451</v>
      </c>
      <c r="M515" s="3">
        <f>(Table2[[#This Row],[actual_price]]*Table2[[#This Row],[rating_count]])</f>
        <v>1223049</v>
      </c>
      <c r="N515" s="2" t="s">
        <v>927</v>
      </c>
    </row>
    <row r="516" spans="1:14" x14ac:dyDescent="0.25">
      <c r="A516" s="2" t="s">
        <v>928</v>
      </c>
      <c r="B516" s="2" t="s">
        <v>3325</v>
      </c>
      <c r="C516" s="2" t="s">
        <v>633</v>
      </c>
      <c r="D516" s="3">
        <v>2499</v>
      </c>
      <c r="E516" s="3" t="str">
        <f>VLOOKUP(Table2[[#This Row],[discounted_price]],$D$1399:$E$1401,2,TRUE)</f>
        <v>&gt;500</v>
      </c>
      <c r="F516" s="3">
        <v>7990</v>
      </c>
      <c r="G516" s="3">
        <f t="shared" si="16"/>
        <v>5491</v>
      </c>
      <c r="H516" s="3">
        <f t="shared" si="17"/>
        <v>68.723404255319153</v>
      </c>
      <c r="I516" s="2" t="str">
        <f>IF(Table2[[#This Row],[discount_percentage]]&gt;=50%,"Yes","No")</f>
        <v>Yes</v>
      </c>
      <c r="J516" s="1">
        <v>0.69</v>
      </c>
      <c r="K516" s="4">
        <v>4.0999999999999996</v>
      </c>
      <c r="L516" s="5">
        <v>154</v>
      </c>
      <c r="M516" s="3">
        <f>(Table2[[#This Row],[actual_price]]*Table2[[#This Row],[rating_count]])</f>
        <v>1230460</v>
      </c>
      <c r="N516" s="2" t="s">
        <v>838</v>
      </c>
    </row>
    <row r="517" spans="1:14" x14ac:dyDescent="0.25">
      <c r="A517" s="2" t="s">
        <v>929</v>
      </c>
      <c r="B517" s="2" t="s">
        <v>3326</v>
      </c>
      <c r="C517" s="2" t="s">
        <v>930</v>
      </c>
      <c r="D517" s="3">
        <v>689</v>
      </c>
      <c r="E517" s="3" t="str">
        <f>VLOOKUP(Table2[[#This Row],[discounted_price]],$D$1399:$E$1401,2,TRUE)</f>
        <v>&gt;500</v>
      </c>
      <c r="F517" s="3">
        <v>1999</v>
      </c>
      <c r="G517" s="3">
        <f t="shared" si="16"/>
        <v>1310</v>
      </c>
      <c r="H517" s="3">
        <f t="shared" si="17"/>
        <v>65.5327663831916</v>
      </c>
      <c r="I517" s="2" t="str">
        <f>IF(Table2[[#This Row],[discount_percentage]]&gt;=50%,"Yes","No")</f>
        <v>Yes</v>
      </c>
      <c r="J517" s="1">
        <v>0.66</v>
      </c>
      <c r="K517" s="4">
        <v>4.3</v>
      </c>
      <c r="L517" s="5">
        <v>1193</v>
      </c>
      <c r="M517" s="3">
        <f>(Table2[[#This Row],[actual_price]]*Table2[[#This Row],[rating_count]])</f>
        <v>2384807</v>
      </c>
      <c r="N517" s="2" t="s">
        <v>931</v>
      </c>
    </row>
    <row r="518" spans="1:14" x14ac:dyDescent="0.25">
      <c r="A518" s="2" t="s">
        <v>932</v>
      </c>
      <c r="B518" s="2" t="s">
        <v>3327</v>
      </c>
      <c r="C518" s="2" t="s">
        <v>849</v>
      </c>
      <c r="D518" s="3">
        <v>499</v>
      </c>
      <c r="E518" s="3" t="str">
        <f>VLOOKUP(Table2[[#This Row],[discounted_price]],$D$1399:$E$1401,2,TRUE)</f>
        <v>&gt;500</v>
      </c>
      <c r="F518" s="3">
        <v>1899</v>
      </c>
      <c r="G518" s="3">
        <f t="shared" si="16"/>
        <v>1400</v>
      </c>
      <c r="H518" s="3">
        <f t="shared" si="17"/>
        <v>73.723012111637715</v>
      </c>
      <c r="I518" s="2" t="str">
        <f>IF(Table2[[#This Row],[discount_percentage]]&gt;=50%,"Yes","No")</f>
        <v>Yes</v>
      </c>
      <c r="J518" s="1">
        <v>0.74</v>
      </c>
      <c r="K518" s="4">
        <v>4.0999999999999996</v>
      </c>
      <c r="L518" s="5">
        <v>1475</v>
      </c>
      <c r="M518" s="3">
        <f>(Table2[[#This Row],[actual_price]]*Table2[[#This Row],[rating_count]])</f>
        <v>2801025</v>
      </c>
      <c r="N518" s="2" t="s">
        <v>933</v>
      </c>
    </row>
    <row r="519" spans="1:14" x14ac:dyDescent="0.25">
      <c r="A519" s="2" t="s">
        <v>934</v>
      </c>
      <c r="B519" s="2" t="s">
        <v>3328</v>
      </c>
      <c r="C519" s="2" t="s">
        <v>814</v>
      </c>
      <c r="D519" s="3">
        <v>299</v>
      </c>
      <c r="E519" s="3" t="str">
        <f>VLOOKUP(Table2[[#This Row],[discounted_price]],$D$1399:$E$1401,2,TRUE)</f>
        <v>&lt;200</v>
      </c>
      <c r="F519" s="3">
        <v>999</v>
      </c>
      <c r="G519" s="3">
        <f t="shared" si="16"/>
        <v>700</v>
      </c>
      <c r="H519" s="3">
        <f t="shared" si="17"/>
        <v>70.070070070070074</v>
      </c>
      <c r="I519" s="2" t="str">
        <f>IF(Table2[[#This Row],[discount_percentage]]&gt;=50%,"Yes","No")</f>
        <v>Yes</v>
      </c>
      <c r="J519" s="1">
        <v>0.7</v>
      </c>
      <c r="K519" s="4">
        <v>4.3</v>
      </c>
      <c r="L519" s="5">
        <v>8891</v>
      </c>
      <c r="M519" s="3">
        <f>(Table2[[#This Row],[actual_price]]*Table2[[#This Row],[rating_count]])</f>
        <v>8882109</v>
      </c>
      <c r="N519" s="2" t="s">
        <v>935</v>
      </c>
    </row>
    <row r="520" spans="1:14" x14ac:dyDescent="0.25">
      <c r="A520" s="2" t="s">
        <v>936</v>
      </c>
      <c r="B520" s="2" t="s">
        <v>3329</v>
      </c>
      <c r="C520" s="2" t="s">
        <v>753</v>
      </c>
      <c r="D520" s="3">
        <v>209</v>
      </c>
      <c r="E520" s="3" t="str">
        <f>VLOOKUP(Table2[[#This Row],[discounted_price]],$D$1399:$E$1401,2,TRUE)</f>
        <v>&lt;200</v>
      </c>
      <c r="F520" s="3">
        <v>499</v>
      </c>
      <c r="G520" s="3">
        <f t="shared" si="16"/>
        <v>290</v>
      </c>
      <c r="H520" s="3">
        <f t="shared" si="17"/>
        <v>58.116232464929865</v>
      </c>
      <c r="I520" s="2" t="str">
        <f>IF(Table2[[#This Row],[discount_percentage]]&gt;=50%,"Yes","No")</f>
        <v>Yes</v>
      </c>
      <c r="J520" s="1">
        <v>0.57999999999999996</v>
      </c>
      <c r="K520" s="4">
        <v>3.6</v>
      </c>
      <c r="L520" s="5">
        <v>104</v>
      </c>
      <c r="M520" s="3">
        <f>(Table2[[#This Row],[actual_price]]*Table2[[#This Row],[rating_count]])</f>
        <v>51896</v>
      </c>
      <c r="N520" s="2" t="s">
        <v>937</v>
      </c>
    </row>
    <row r="521" spans="1:14" x14ac:dyDescent="0.25">
      <c r="A521" s="2" t="s">
        <v>938</v>
      </c>
      <c r="B521" s="2" t="s">
        <v>3330</v>
      </c>
      <c r="C521" s="2" t="s">
        <v>643</v>
      </c>
      <c r="D521" s="3">
        <v>8499</v>
      </c>
      <c r="E521" s="3" t="str">
        <f>VLOOKUP(Table2[[#This Row],[discounted_price]],$D$1399:$E$1401,2,TRUE)</f>
        <v>&gt;500</v>
      </c>
      <c r="F521" s="3">
        <v>12999</v>
      </c>
      <c r="G521" s="3">
        <f t="shared" si="16"/>
        <v>4500</v>
      </c>
      <c r="H521" s="3">
        <f t="shared" si="17"/>
        <v>34.618047542118624</v>
      </c>
      <c r="I521" s="2" t="str">
        <f>IF(Table2[[#This Row],[discount_percentage]]&gt;=50%,"Yes","No")</f>
        <v>No</v>
      </c>
      <c r="J521" s="1">
        <v>0.35</v>
      </c>
      <c r="K521" s="4">
        <v>4.0999999999999996</v>
      </c>
      <c r="L521" s="5">
        <v>6662</v>
      </c>
      <c r="M521" s="3">
        <f>(Table2[[#This Row],[actual_price]]*Table2[[#This Row],[rating_count]])</f>
        <v>86599338</v>
      </c>
      <c r="N521" s="2" t="s">
        <v>939</v>
      </c>
    </row>
    <row r="522" spans="1:14" x14ac:dyDescent="0.25">
      <c r="A522" s="2" t="s">
        <v>940</v>
      </c>
      <c r="B522" s="2" t="s">
        <v>3331</v>
      </c>
      <c r="C522" s="2" t="s">
        <v>640</v>
      </c>
      <c r="D522" s="3">
        <v>2179</v>
      </c>
      <c r="E522" s="3" t="str">
        <f>VLOOKUP(Table2[[#This Row],[discounted_price]],$D$1399:$E$1401,2,TRUE)</f>
        <v>&gt;500</v>
      </c>
      <c r="F522" s="3">
        <v>3999</v>
      </c>
      <c r="G522" s="3">
        <f t="shared" si="16"/>
        <v>1820</v>
      </c>
      <c r="H522" s="3">
        <f t="shared" si="17"/>
        <v>45.511377844461116</v>
      </c>
      <c r="I522" s="2" t="str">
        <f>IF(Table2[[#This Row],[discount_percentage]]&gt;=50%,"Yes","No")</f>
        <v>No</v>
      </c>
      <c r="J522" s="1">
        <v>0.46</v>
      </c>
      <c r="K522" s="4">
        <v>4</v>
      </c>
      <c r="L522" s="5">
        <v>8380</v>
      </c>
      <c r="M522" s="3">
        <f>(Table2[[#This Row],[actual_price]]*Table2[[#This Row],[rating_count]])</f>
        <v>33511620</v>
      </c>
      <c r="N522" s="2" t="s">
        <v>941</v>
      </c>
    </row>
    <row r="523" spans="1:14" x14ac:dyDescent="0.25">
      <c r="A523" s="2" t="s">
        <v>942</v>
      </c>
      <c r="B523" s="2" t="s">
        <v>3332</v>
      </c>
      <c r="C523" s="2" t="s">
        <v>643</v>
      </c>
      <c r="D523" s="3">
        <v>16999</v>
      </c>
      <c r="E523" s="3" t="str">
        <f>VLOOKUP(Table2[[#This Row],[discounted_price]],$D$1399:$E$1401,2,TRUE)</f>
        <v>&gt;500</v>
      </c>
      <c r="F523" s="3">
        <v>20999</v>
      </c>
      <c r="G523" s="3">
        <f t="shared" si="16"/>
        <v>4000</v>
      </c>
      <c r="H523" s="3">
        <f t="shared" si="17"/>
        <v>19.048526120291442</v>
      </c>
      <c r="I523" s="2" t="str">
        <f>IF(Table2[[#This Row],[discount_percentage]]&gt;=50%,"Yes","No")</f>
        <v>No</v>
      </c>
      <c r="J523" s="1">
        <v>0.19</v>
      </c>
      <c r="K523" s="4">
        <v>4.0999999999999996</v>
      </c>
      <c r="L523" s="5">
        <v>31822</v>
      </c>
      <c r="M523" s="3">
        <f>(Table2[[#This Row],[actual_price]]*Table2[[#This Row],[rating_count]])</f>
        <v>668230178</v>
      </c>
      <c r="N523" s="2" t="s">
        <v>894</v>
      </c>
    </row>
    <row r="524" spans="1:14" x14ac:dyDescent="0.25">
      <c r="A524" s="2" t="s">
        <v>943</v>
      </c>
      <c r="B524" s="2" t="s">
        <v>3333</v>
      </c>
      <c r="C524" s="2" t="s">
        <v>643</v>
      </c>
      <c r="D524" s="3">
        <v>44999</v>
      </c>
      <c r="E524" s="3" t="str">
        <f>VLOOKUP(Table2[[#This Row],[discounted_price]],$D$1399:$E$1401,2,TRUE)</f>
        <v>&gt;500</v>
      </c>
      <c r="F524" s="3">
        <v>49999</v>
      </c>
      <c r="G524" s="3">
        <f t="shared" si="16"/>
        <v>5000</v>
      </c>
      <c r="H524" s="3">
        <f t="shared" si="17"/>
        <v>10.00020000400008</v>
      </c>
      <c r="I524" s="2" t="str">
        <f>IF(Table2[[#This Row],[discount_percentage]]&gt;=50%,"Yes","No")</f>
        <v>No</v>
      </c>
      <c r="J524" s="1">
        <v>0.1</v>
      </c>
      <c r="K524" s="4">
        <v>4.3</v>
      </c>
      <c r="L524" s="5">
        <v>3075</v>
      </c>
      <c r="M524" s="3">
        <f>(Table2[[#This Row],[actual_price]]*Table2[[#This Row],[rating_count]])</f>
        <v>153746925</v>
      </c>
      <c r="N524" s="2" t="s">
        <v>944</v>
      </c>
    </row>
    <row r="525" spans="1:14" x14ac:dyDescent="0.25">
      <c r="A525" s="2" t="s">
        <v>945</v>
      </c>
      <c r="B525" s="2" t="s">
        <v>946</v>
      </c>
      <c r="C525" s="2" t="s">
        <v>656</v>
      </c>
      <c r="D525" s="3">
        <v>2599</v>
      </c>
      <c r="E525" s="3" t="str">
        <f>VLOOKUP(Table2[[#This Row],[discounted_price]],$D$1399:$E$1401,2,TRUE)</f>
        <v>&gt;500</v>
      </c>
      <c r="F525" s="3">
        <v>2999</v>
      </c>
      <c r="G525" s="3">
        <f t="shared" si="16"/>
        <v>400</v>
      </c>
      <c r="H525" s="3">
        <f t="shared" si="17"/>
        <v>13.337779259753251</v>
      </c>
      <c r="I525" s="2" t="str">
        <f>IF(Table2[[#This Row],[discount_percentage]]&gt;=50%,"Yes","No")</f>
        <v>No</v>
      </c>
      <c r="J525" s="1">
        <v>0.13</v>
      </c>
      <c r="K525" s="4">
        <v>3.9</v>
      </c>
      <c r="L525" s="5">
        <v>14266</v>
      </c>
      <c r="M525" s="3">
        <f>(Table2[[#This Row],[actual_price]]*Table2[[#This Row],[rating_count]])</f>
        <v>42783734</v>
      </c>
      <c r="N525" s="2" t="s">
        <v>947</v>
      </c>
    </row>
    <row r="526" spans="1:14" x14ac:dyDescent="0.25">
      <c r="A526" s="2" t="s">
        <v>948</v>
      </c>
      <c r="B526" s="2" t="s">
        <v>3334</v>
      </c>
      <c r="C526" s="2" t="s">
        <v>633</v>
      </c>
      <c r="D526" s="3">
        <v>2799</v>
      </c>
      <c r="E526" s="3" t="str">
        <f>VLOOKUP(Table2[[#This Row],[discounted_price]],$D$1399:$E$1401,2,TRUE)</f>
        <v>&gt;500</v>
      </c>
      <c r="F526" s="3">
        <v>6499</v>
      </c>
      <c r="G526" s="3">
        <f t="shared" si="16"/>
        <v>3700</v>
      </c>
      <c r="H526" s="3">
        <f t="shared" si="17"/>
        <v>56.931835667025702</v>
      </c>
      <c r="I526" s="2" t="str">
        <f>IF(Table2[[#This Row],[discount_percentage]]&gt;=50%,"Yes","No")</f>
        <v>Yes</v>
      </c>
      <c r="J526" s="1">
        <v>0.56999999999999995</v>
      </c>
      <c r="K526" s="4">
        <v>4.0999999999999996</v>
      </c>
      <c r="L526" s="5">
        <v>38879</v>
      </c>
      <c r="M526" s="3">
        <f>(Table2[[#This Row],[actual_price]]*Table2[[#This Row],[rating_count]])</f>
        <v>252674621</v>
      </c>
      <c r="N526" s="2" t="s">
        <v>949</v>
      </c>
    </row>
    <row r="527" spans="1:14" x14ac:dyDescent="0.25">
      <c r="A527" s="2" t="s">
        <v>950</v>
      </c>
      <c r="B527" s="2" t="s">
        <v>3335</v>
      </c>
      <c r="C527" s="2" t="s">
        <v>951</v>
      </c>
      <c r="D527" s="3">
        <v>1399</v>
      </c>
      <c r="E527" s="3" t="str">
        <f>VLOOKUP(Table2[[#This Row],[discounted_price]],$D$1399:$E$1401,2,TRUE)</f>
        <v>&gt;500</v>
      </c>
      <c r="F527" s="3">
        <v>2990</v>
      </c>
      <c r="G527" s="3">
        <f t="shared" si="16"/>
        <v>1591</v>
      </c>
      <c r="H527" s="3">
        <f t="shared" si="17"/>
        <v>53.210702341137129</v>
      </c>
      <c r="I527" s="2" t="str">
        <f>IF(Table2[[#This Row],[discount_percentage]]&gt;=50%,"Yes","No")</f>
        <v>Yes</v>
      </c>
      <c r="J527" s="1">
        <v>0.53</v>
      </c>
      <c r="K527" s="4">
        <v>4.0999999999999996</v>
      </c>
      <c r="L527" s="5">
        <v>97175</v>
      </c>
      <c r="M527" s="3">
        <f>(Table2[[#This Row],[actual_price]]*Table2[[#This Row],[rating_count]])</f>
        <v>290553250</v>
      </c>
      <c r="N527" s="2" t="s">
        <v>952</v>
      </c>
    </row>
    <row r="528" spans="1:14" x14ac:dyDescent="0.25">
      <c r="A528" s="2" t="s">
        <v>953</v>
      </c>
      <c r="B528" s="2" t="s">
        <v>3336</v>
      </c>
      <c r="C528" s="2" t="s">
        <v>651</v>
      </c>
      <c r="D528" s="3">
        <v>649</v>
      </c>
      <c r="E528" s="3" t="str">
        <f>VLOOKUP(Table2[[#This Row],[discounted_price]],$D$1399:$E$1401,2,TRUE)</f>
        <v>&gt;500</v>
      </c>
      <c r="F528" s="3">
        <v>2400</v>
      </c>
      <c r="G528" s="3">
        <f t="shared" si="16"/>
        <v>1751</v>
      </c>
      <c r="H528" s="3">
        <f t="shared" si="17"/>
        <v>72.958333333333343</v>
      </c>
      <c r="I528" s="2" t="str">
        <f>IF(Table2[[#This Row],[discount_percentage]]&gt;=50%,"Yes","No")</f>
        <v>Yes</v>
      </c>
      <c r="J528" s="1">
        <v>0.73</v>
      </c>
      <c r="K528" s="4">
        <v>4.4000000000000004</v>
      </c>
      <c r="L528" s="5">
        <v>67260</v>
      </c>
      <c r="M528" s="3">
        <f>(Table2[[#This Row],[actual_price]]*Table2[[#This Row],[rating_count]])</f>
        <v>161424000</v>
      </c>
      <c r="N528" s="2" t="s">
        <v>652</v>
      </c>
    </row>
    <row r="529" spans="1:14" x14ac:dyDescent="0.25">
      <c r="A529" s="2" t="s">
        <v>954</v>
      </c>
      <c r="B529" s="2" t="s">
        <v>3337</v>
      </c>
      <c r="C529" s="2" t="s">
        <v>683</v>
      </c>
      <c r="D529" s="3">
        <v>799</v>
      </c>
      <c r="E529" s="3" t="str">
        <f>VLOOKUP(Table2[[#This Row],[discounted_price]],$D$1399:$E$1401,2,TRUE)</f>
        <v>&gt;500</v>
      </c>
      <c r="F529" s="3">
        <v>3990</v>
      </c>
      <c r="G529" s="3">
        <f t="shared" si="16"/>
        <v>3191</v>
      </c>
      <c r="H529" s="3">
        <f t="shared" si="17"/>
        <v>79.974937343358405</v>
      </c>
      <c r="I529" s="2" t="str">
        <f>IF(Table2[[#This Row],[discount_percentage]]&gt;=50%,"Yes","No")</f>
        <v>Yes</v>
      </c>
      <c r="J529" s="1">
        <v>0.8</v>
      </c>
      <c r="K529" s="4">
        <v>3.8</v>
      </c>
      <c r="L529" s="5">
        <v>119</v>
      </c>
      <c r="M529" s="3">
        <f>(Table2[[#This Row],[actual_price]]*Table2[[#This Row],[rating_count]])</f>
        <v>474810</v>
      </c>
      <c r="N529" s="2" t="s">
        <v>955</v>
      </c>
    </row>
    <row r="530" spans="1:14" x14ac:dyDescent="0.25">
      <c r="A530" s="2" t="s">
        <v>956</v>
      </c>
      <c r="B530" s="2" t="s">
        <v>3338</v>
      </c>
      <c r="C530" s="2" t="s">
        <v>957</v>
      </c>
      <c r="D530" s="3">
        <v>149</v>
      </c>
      <c r="E530" s="3" t="str">
        <f>VLOOKUP(Table2[[#This Row],[discounted_price]],$D$1399:$E$1401,2,TRUE)</f>
        <v>&lt;200</v>
      </c>
      <c r="F530" s="3">
        <v>149</v>
      </c>
      <c r="G530" s="3">
        <f t="shared" si="16"/>
        <v>0</v>
      </c>
      <c r="H530" s="3">
        <f t="shared" si="17"/>
        <v>0</v>
      </c>
      <c r="I530" s="2" t="str">
        <f>IF(Table2[[#This Row],[discount_percentage]]&gt;=50%,"Yes","No")</f>
        <v>No</v>
      </c>
      <c r="J530" s="1">
        <v>0</v>
      </c>
      <c r="K530" s="4">
        <v>4.3</v>
      </c>
      <c r="L530" s="5">
        <v>10833</v>
      </c>
      <c r="M530" s="3">
        <f>(Table2[[#This Row],[actual_price]]*Table2[[#This Row],[rating_count]])</f>
        <v>1614117</v>
      </c>
      <c r="N530" s="2" t="s">
        <v>958</v>
      </c>
    </row>
    <row r="531" spans="1:14" x14ac:dyDescent="0.25">
      <c r="A531" s="2" t="s">
        <v>959</v>
      </c>
      <c r="B531" s="2" t="s">
        <v>3339</v>
      </c>
      <c r="C531" s="2" t="s">
        <v>656</v>
      </c>
      <c r="D531" s="3">
        <v>3799</v>
      </c>
      <c r="E531" s="3" t="str">
        <f>VLOOKUP(Table2[[#This Row],[discounted_price]],$D$1399:$E$1401,2,TRUE)</f>
        <v>&gt;500</v>
      </c>
      <c r="F531" s="3">
        <v>5299</v>
      </c>
      <c r="G531" s="3">
        <f t="shared" si="16"/>
        <v>1500</v>
      </c>
      <c r="H531" s="3">
        <f t="shared" si="17"/>
        <v>28.307227778826196</v>
      </c>
      <c r="I531" s="2" t="str">
        <f>IF(Table2[[#This Row],[discount_percentage]]&gt;=50%,"Yes","No")</f>
        <v>No</v>
      </c>
      <c r="J531" s="1">
        <v>0.28000000000000003</v>
      </c>
      <c r="K531" s="4">
        <v>3.5</v>
      </c>
      <c r="L531" s="5">
        <v>1641</v>
      </c>
      <c r="M531" s="3">
        <f>(Table2[[#This Row],[actual_price]]*Table2[[#This Row],[rating_count]])</f>
        <v>8695659</v>
      </c>
      <c r="N531" s="2" t="s">
        <v>960</v>
      </c>
    </row>
    <row r="532" spans="1:14" x14ac:dyDescent="0.25">
      <c r="A532" s="2" t="s">
        <v>961</v>
      </c>
      <c r="B532" s="2" t="s">
        <v>3340</v>
      </c>
      <c r="C532" s="2" t="s">
        <v>856</v>
      </c>
      <c r="D532" s="3">
        <v>199</v>
      </c>
      <c r="E532" s="3" t="str">
        <f>VLOOKUP(Table2[[#This Row],[discounted_price]],$D$1399:$E$1401,2,TRUE)</f>
        <v>&lt;200</v>
      </c>
      <c r="F532" s="3">
        <v>1899</v>
      </c>
      <c r="G532" s="3">
        <f t="shared" si="16"/>
        <v>1700</v>
      </c>
      <c r="H532" s="3">
        <f t="shared" si="17"/>
        <v>89.520800421274359</v>
      </c>
      <c r="I532" s="2" t="str">
        <f>IF(Table2[[#This Row],[discount_percentage]]&gt;=50%,"Yes","No")</f>
        <v>Yes</v>
      </c>
      <c r="J532" s="1">
        <v>0.9</v>
      </c>
      <c r="K532" s="4">
        <v>4</v>
      </c>
      <c r="L532" s="5">
        <v>4740</v>
      </c>
      <c r="M532" s="3">
        <f>(Table2[[#This Row],[actual_price]]*Table2[[#This Row],[rating_count]])</f>
        <v>9001260</v>
      </c>
      <c r="N532" s="2" t="s">
        <v>962</v>
      </c>
    </row>
    <row r="533" spans="1:14" x14ac:dyDescent="0.25">
      <c r="A533" s="2" t="s">
        <v>963</v>
      </c>
      <c r="B533" s="2" t="s">
        <v>3341</v>
      </c>
      <c r="C533" s="2" t="s">
        <v>643</v>
      </c>
      <c r="D533" s="3">
        <v>23999</v>
      </c>
      <c r="E533" s="3" t="str">
        <f>VLOOKUP(Table2[[#This Row],[discounted_price]],$D$1399:$E$1401,2,TRUE)</f>
        <v>&gt;500</v>
      </c>
      <c r="F533" s="3">
        <v>32999</v>
      </c>
      <c r="G533" s="3">
        <f t="shared" si="16"/>
        <v>9000</v>
      </c>
      <c r="H533" s="3">
        <f t="shared" si="17"/>
        <v>27.273553744052847</v>
      </c>
      <c r="I533" s="2" t="str">
        <f>IF(Table2[[#This Row],[discount_percentage]]&gt;=50%,"Yes","No")</f>
        <v>No</v>
      </c>
      <c r="J533" s="1">
        <v>0.27</v>
      </c>
      <c r="K533" s="4">
        <v>3.9</v>
      </c>
      <c r="L533" s="5">
        <v>8866</v>
      </c>
      <c r="M533" s="3">
        <f>(Table2[[#This Row],[actual_price]]*Table2[[#This Row],[rating_count]])</f>
        <v>292569134</v>
      </c>
      <c r="N533" s="2" t="s">
        <v>964</v>
      </c>
    </row>
    <row r="534" spans="1:14" x14ac:dyDescent="0.25">
      <c r="A534" s="2" t="s">
        <v>965</v>
      </c>
      <c r="B534" s="2" t="s">
        <v>3342</v>
      </c>
      <c r="C534" s="2" t="s">
        <v>643</v>
      </c>
      <c r="D534" s="3">
        <v>29990</v>
      </c>
      <c r="E534" s="3" t="str">
        <f>VLOOKUP(Table2[[#This Row],[discounted_price]],$D$1399:$E$1401,2,TRUE)</f>
        <v>&gt;500</v>
      </c>
      <c r="F534" s="3">
        <v>39990</v>
      </c>
      <c r="G534" s="3">
        <f t="shared" si="16"/>
        <v>10000</v>
      </c>
      <c r="H534" s="3">
        <f t="shared" si="17"/>
        <v>25.006251562890725</v>
      </c>
      <c r="I534" s="2" t="str">
        <f>IF(Table2[[#This Row],[discount_percentage]]&gt;=50%,"Yes","No")</f>
        <v>No</v>
      </c>
      <c r="J534" s="1">
        <v>0.25</v>
      </c>
      <c r="K534" s="4">
        <v>4.3</v>
      </c>
      <c r="L534" s="5">
        <v>8399</v>
      </c>
      <c r="M534" s="3">
        <f>(Table2[[#This Row],[actual_price]]*Table2[[#This Row],[rating_count]])</f>
        <v>335876010</v>
      </c>
      <c r="N534" s="2" t="s">
        <v>966</v>
      </c>
    </row>
    <row r="535" spans="1:14" x14ac:dyDescent="0.25">
      <c r="A535" s="2" t="s">
        <v>967</v>
      </c>
      <c r="B535" s="2" t="s">
        <v>3343</v>
      </c>
      <c r="C535" s="2" t="s">
        <v>633</v>
      </c>
      <c r="D535" s="3">
        <v>281</v>
      </c>
      <c r="E535" s="3" t="str">
        <f>VLOOKUP(Table2[[#This Row],[discounted_price]],$D$1399:$E$1401,2,TRUE)</f>
        <v>&lt;200</v>
      </c>
      <c r="F535" s="3">
        <v>1999</v>
      </c>
      <c r="G535" s="3">
        <f t="shared" si="16"/>
        <v>1718</v>
      </c>
      <c r="H535" s="3">
        <f t="shared" si="17"/>
        <v>85.942971485742873</v>
      </c>
      <c r="I535" s="2" t="str">
        <f>IF(Table2[[#This Row],[discount_percentage]]&gt;=50%,"Yes","No")</f>
        <v>Yes</v>
      </c>
      <c r="J535" s="1">
        <v>0.86</v>
      </c>
      <c r="K535" s="4">
        <v>2.8</v>
      </c>
      <c r="L535" s="5">
        <v>87</v>
      </c>
      <c r="M535" s="3">
        <f>(Table2[[#This Row],[actual_price]]*Table2[[#This Row],[rating_count]])</f>
        <v>173913</v>
      </c>
      <c r="N535" s="2" t="s">
        <v>968</v>
      </c>
    </row>
    <row r="536" spans="1:14" x14ac:dyDescent="0.25">
      <c r="A536" s="2" t="s">
        <v>969</v>
      </c>
      <c r="B536" s="2" t="s">
        <v>3344</v>
      </c>
      <c r="C536" s="2" t="s">
        <v>643</v>
      </c>
      <c r="D536" s="3">
        <v>7998</v>
      </c>
      <c r="E536" s="3" t="str">
        <f>VLOOKUP(Table2[[#This Row],[discounted_price]],$D$1399:$E$1401,2,TRUE)</f>
        <v>&gt;500</v>
      </c>
      <c r="F536" s="3">
        <v>11999</v>
      </c>
      <c r="G536" s="3">
        <f t="shared" si="16"/>
        <v>4001</v>
      </c>
      <c r="H536" s="3">
        <f t="shared" si="17"/>
        <v>33.344445370447538</v>
      </c>
      <c r="I536" s="2" t="str">
        <f>IF(Table2[[#This Row],[discount_percentage]]&gt;=50%,"Yes","No")</f>
        <v>No</v>
      </c>
      <c r="J536" s="1">
        <v>0.33</v>
      </c>
      <c r="K536" s="4">
        <v>3.8</v>
      </c>
      <c r="L536" s="5">
        <v>125</v>
      </c>
      <c r="M536" s="3">
        <f>(Table2[[#This Row],[actual_price]]*Table2[[#This Row],[rating_count]])</f>
        <v>1499875</v>
      </c>
      <c r="N536" s="2" t="s">
        <v>970</v>
      </c>
    </row>
    <row r="537" spans="1:14" x14ac:dyDescent="0.25">
      <c r="A537" s="2" t="s">
        <v>971</v>
      </c>
      <c r="B537" s="2" t="s">
        <v>3345</v>
      </c>
      <c r="C537" s="2" t="s">
        <v>633</v>
      </c>
      <c r="D537" s="3">
        <v>249</v>
      </c>
      <c r="E537" s="3" t="str">
        <f>VLOOKUP(Table2[[#This Row],[discounted_price]],$D$1399:$E$1401,2,TRUE)</f>
        <v>&lt;200</v>
      </c>
      <c r="F537" s="3">
        <v>999</v>
      </c>
      <c r="G537" s="3">
        <f t="shared" si="16"/>
        <v>750</v>
      </c>
      <c r="H537" s="3">
        <f t="shared" si="17"/>
        <v>75.075075075075077</v>
      </c>
      <c r="I537" s="2" t="str">
        <f>IF(Table2[[#This Row],[discount_percentage]]&gt;=50%,"Yes","No")</f>
        <v>Yes</v>
      </c>
      <c r="J537" s="1">
        <v>0.75</v>
      </c>
      <c r="K537" s="4">
        <v>4.5</v>
      </c>
      <c r="L537" s="5">
        <v>38</v>
      </c>
      <c r="M537" s="3">
        <f>(Table2[[#This Row],[actual_price]]*Table2[[#This Row],[rating_count]])</f>
        <v>37962</v>
      </c>
      <c r="N537" s="2" t="s">
        <v>972</v>
      </c>
    </row>
    <row r="538" spans="1:14" x14ac:dyDescent="0.25">
      <c r="A538" s="2" t="s">
        <v>973</v>
      </c>
      <c r="B538" s="2" t="s">
        <v>3346</v>
      </c>
      <c r="C538" s="2" t="s">
        <v>814</v>
      </c>
      <c r="D538" s="3">
        <v>299</v>
      </c>
      <c r="E538" s="3" t="str">
        <f>VLOOKUP(Table2[[#This Row],[discounted_price]],$D$1399:$E$1401,2,TRUE)</f>
        <v>&lt;200</v>
      </c>
      <c r="F538" s="3">
        <v>599</v>
      </c>
      <c r="G538" s="3">
        <f t="shared" si="16"/>
        <v>300</v>
      </c>
      <c r="H538" s="3">
        <f t="shared" si="17"/>
        <v>50.083472454090149</v>
      </c>
      <c r="I538" s="2" t="str">
        <f>IF(Table2[[#This Row],[discount_percentage]]&gt;=50%,"Yes","No")</f>
        <v>Yes</v>
      </c>
      <c r="J538" s="1">
        <v>0.5</v>
      </c>
      <c r="K538" s="4">
        <v>4.3</v>
      </c>
      <c r="L538" s="5">
        <v>4674</v>
      </c>
      <c r="M538" s="3">
        <f>(Table2[[#This Row],[actual_price]]*Table2[[#This Row],[rating_count]])</f>
        <v>2799726</v>
      </c>
      <c r="N538" s="2" t="s">
        <v>974</v>
      </c>
    </row>
    <row r="539" spans="1:14" x14ac:dyDescent="0.25">
      <c r="A539" s="2" t="s">
        <v>975</v>
      </c>
      <c r="B539" s="2" t="s">
        <v>3347</v>
      </c>
      <c r="C539" s="2" t="s">
        <v>633</v>
      </c>
      <c r="D539" s="3">
        <v>499</v>
      </c>
      <c r="E539" s="3" t="str">
        <f>VLOOKUP(Table2[[#This Row],[discounted_price]],$D$1399:$E$1401,2,TRUE)</f>
        <v>&gt;500</v>
      </c>
      <c r="F539" s="3">
        <v>1899</v>
      </c>
      <c r="G539" s="3">
        <f t="shared" si="16"/>
        <v>1400</v>
      </c>
      <c r="H539" s="3">
        <f t="shared" si="17"/>
        <v>73.723012111637715</v>
      </c>
      <c r="I539" s="2" t="str">
        <f>IF(Table2[[#This Row],[discount_percentage]]&gt;=50%,"Yes","No")</f>
        <v>Yes</v>
      </c>
      <c r="J539" s="1">
        <v>0.74</v>
      </c>
      <c r="K539" s="4">
        <v>4.0999999999999996</v>
      </c>
      <c r="L539" s="5">
        <v>412</v>
      </c>
      <c r="M539" s="3">
        <f>(Table2[[#This Row],[actual_price]]*Table2[[#This Row],[rating_count]])</f>
        <v>782388</v>
      </c>
      <c r="N539" s="2" t="s">
        <v>976</v>
      </c>
    </row>
    <row r="540" spans="1:14" x14ac:dyDescent="0.25">
      <c r="A540" s="2" t="s">
        <v>977</v>
      </c>
      <c r="B540" s="2" t="s">
        <v>3348</v>
      </c>
      <c r="C540" s="2" t="s">
        <v>633</v>
      </c>
      <c r="D540" s="3">
        <v>899</v>
      </c>
      <c r="E540" s="3" t="str">
        <f>VLOOKUP(Table2[[#This Row],[discounted_price]],$D$1399:$E$1401,2,TRUE)</f>
        <v>&gt;500</v>
      </c>
      <c r="F540" s="3">
        <v>3499</v>
      </c>
      <c r="G540" s="3">
        <f t="shared" si="16"/>
        <v>2600</v>
      </c>
      <c r="H540" s="3">
        <f t="shared" si="17"/>
        <v>74.306944841383256</v>
      </c>
      <c r="I540" s="2" t="str">
        <f>IF(Table2[[#This Row],[discount_percentage]]&gt;=50%,"Yes","No")</f>
        <v>Yes</v>
      </c>
      <c r="J540" s="1">
        <v>0.74</v>
      </c>
      <c r="K540" s="4">
        <v>3</v>
      </c>
      <c r="L540" s="5">
        <v>681</v>
      </c>
      <c r="M540" s="3">
        <f>(Table2[[#This Row],[actual_price]]*Table2[[#This Row],[rating_count]])</f>
        <v>2382819</v>
      </c>
      <c r="N540" s="2" t="s">
        <v>978</v>
      </c>
    </row>
    <row r="541" spans="1:14" x14ac:dyDescent="0.25">
      <c r="A541" s="2" t="s">
        <v>979</v>
      </c>
      <c r="B541" s="2" t="s">
        <v>3349</v>
      </c>
      <c r="C541" s="2" t="s">
        <v>640</v>
      </c>
      <c r="D541" s="3">
        <v>1599</v>
      </c>
      <c r="E541" s="3" t="str">
        <f>VLOOKUP(Table2[[#This Row],[discounted_price]],$D$1399:$E$1401,2,TRUE)</f>
        <v>&gt;500</v>
      </c>
      <c r="F541" s="3">
        <v>3499</v>
      </c>
      <c r="G541" s="3">
        <f t="shared" si="16"/>
        <v>1900</v>
      </c>
      <c r="H541" s="3">
        <f t="shared" si="17"/>
        <v>54.301228922549306</v>
      </c>
      <c r="I541" s="2" t="str">
        <f>IF(Table2[[#This Row],[discount_percentage]]&gt;=50%,"Yes","No")</f>
        <v>Yes</v>
      </c>
      <c r="J541" s="1">
        <v>0.54</v>
      </c>
      <c r="K541" s="4">
        <v>4</v>
      </c>
      <c r="L541" s="5">
        <v>36384</v>
      </c>
      <c r="M541" s="3">
        <f>(Table2[[#This Row],[actual_price]]*Table2[[#This Row],[rating_count]])</f>
        <v>127307616</v>
      </c>
      <c r="N541" s="2" t="s">
        <v>980</v>
      </c>
    </row>
    <row r="542" spans="1:14" x14ac:dyDescent="0.25">
      <c r="A542" s="2" t="s">
        <v>981</v>
      </c>
      <c r="B542" s="2" t="s">
        <v>3350</v>
      </c>
      <c r="C542" s="2" t="s">
        <v>982</v>
      </c>
      <c r="D542" s="3">
        <v>120</v>
      </c>
      <c r="E542" s="3" t="str">
        <f>VLOOKUP(Table2[[#This Row],[discounted_price]],$D$1399:$E$1401,2,TRUE)</f>
        <v>&lt;200</v>
      </c>
      <c r="F542" s="3">
        <v>999</v>
      </c>
      <c r="G542" s="3">
        <f t="shared" si="16"/>
        <v>879</v>
      </c>
      <c r="H542" s="3">
        <f t="shared" si="17"/>
        <v>87.987987987987992</v>
      </c>
      <c r="I542" s="2" t="str">
        <f>IF(Table2[[#This Row],[discount_percentage]]&gt;=50%,"Yes","No")</f>
        <v>Yes</v>
      </c>
      <c r="J542" s="1">
        <v>0.88</v>
      </c>
      <c r="K542" s="4">
        <v>3.9</v>
      </c>
      <c r="L542" s="5">
        <v>6491</v>
      </c>
      <c r="M542" s="3">
        <f>(Table2[[#This Row],[actual_price]]*Table2[[#This Row],[rating_count]])</f>
        <v>6484509</v>
      </c>
      <c r="N542" s="2" t="s">
        <v>983</v>
      </c>
    </row>
    <row r="543" spans="1:14" x14ac:dyDescent="0.25">
      <c r="A543" s="2" t="s">
        <v>984</v>
      </c>
      <c r="B543" s="2" t="s">
        <v>3351</v>
      </c>
      <c r="C543" s="2" t="s">
        <v>633</v>
      </c>
      <c r="D543" s="3">
        <v>3999</v>
      </c>
      <c r="E543" s="3" t="str">
        <f>VLOOKUP(Table2[[#This Row],[discounted_price]],$D$1399:$E$1401,2,TRUE)</f>
        <v>&gt;500</v>
      </c>
      <c r="F543" s="3">
        <v>6999</v>
      </c>
      <c r="G543" s="3">
        <f t="shared" si="16"/>
        <v>3000</v>
      </c>
      <c r="H543" s="3">
        <f t="shared" si="17"/>
        <v>42.863266180882981</v>
      </c>
      <c r="I543" s="2" t="str">
        <f>IF(Table2[[#This Row],[discount_percentage]]&gt;=50%,"Yes","No")</f>
        <v>No</v>
      </c>
      <c r="J543" s="1">
        <v>0.43</v>
      </c>
      <c r="K543" s="4">
        <v>4.0999999999999996</v>
      </c>
      <c r="L543" s="5">
        <v>10229</v>
      </c>
      <c r="M543" s="3">
        <f>(Table2[[#This Row],[actual_price]]*Table2[[#This Row],[rating_count]])</f>
        <v>71592771</v>
      </c>
      <c r="N543" s="2" t="s">
        <v>985</v>
      </c>
    </row>
    <row r="544" spans="1:14" x14ac:dyDescent="0.25">
      <c r="A544" s="2" t="s">
        <v>986</v>
      </c>
      <c r="B544" s="2" t="s">
        <v>3307</v>
      </c>
      <c r="C544" s="2" t="s">
        <v>643</v>
      </c>
      <c r="D544" s="3">
        <v>12999</v>
      </c>
      <c r="E544" s="3" t="str">
        <f>VLOOKUP(Table2[[#This Row],[discounted_price]],$D$1399:$E$1401,2,TRUE)</f>
        <v>&gt;500</v>
      </c>
      <c r="F544" s="3">
        <v>18999</v>
      </c>
      <c r="G544" s="3">
        <f t="shared" si="16"/>
        <v>6000</v>
      </c>
      <c r="H544" s="3">
        <f t="shared" si="17"/>
        <v>31.580609505763462</v>
      </c>
      <c r="I544" s="2" t="str">
        <f>IF(Table2[[#This Row],[discount_percentage]]&gt;=50%,"Yes","No")</f>
        <v>No</v>
      </c>
      <c r="J544" s="1">
        <v>0.32</v>
      </c>
      <c r="K544" s="4">
        <v>4.0999999999999996</v>
      </c>
      <c r="L544" s="5">
        <v>50772</v>
      </c>
      <c r="M544" s="3">
        <f>(Table2[[#This Row],[actual_price]]*Table2[[#This Row],[rating_count]])</f>
        <v>964617228</v>
      </c>
      <c r="N544" s="2" t="s">
        <v>787</v>
      </c>
    </row>
    <row r="545" spans="1:14" x14ac:dyDescent="0.25">
      <c r="A545" s="2" t="s">
        <v>987</v>
      </c>
      <c r="B545" s="2" t="s">
        <v>3352</v>
      </c>
      <c r="C545" s="2" t="s">
        <v>856</v>
      </c>
      <c r="D545" s="3">
        <v>1599</v>
      </c>
      <c r="E545" s="3" t="str">
        <f>VLOOKUP(Table2[[#This Row],[discounted_price]],$D$1399:$E$1401,2,TRUE)</f>
        <v>&gt;500</v>
      </c>
      <c r="F545" s="3">
        <v>2599</v>
      </c>
      <c r="G545" s="3">
        <f t="shared" si="16"/>
        <v>1000</v>
      </c>
      <c r="H545" s="3">
        <f t="shared" si="17"/>
        <v>38.47633705271258</v>
      </c>
      <c r="I545" s="2" t="str">
        <f>IF(Table2[[#This Row],[discount_percentage]]&gt;=50%,"Yes","No")</f>
        <v>No</v>
      </c>
      <c r="J545" s="1">
        <v>0.38</v>
      </c>
      <c r="K545" s="4">
        <v>4.3</v>
      </c>
      <c r="L545" s="5">
        <v>1801</v>
      </c>
      <c r="M545" s="3">
        <f>(Table2[[#This Row],[actual_price]]*Table2[[#This Row],[rating_count]])</f>
        <v>4680799</v>
      </c>
      <c r="N545" s="2" t="s">
        <v>988</v>
      </c>
    </row>
    <row r="546" spans="1:14" x14ac:dyDescent="0.25">
      <c r="A546" s="2" t="s">
        <v>989</v>
      </c>
      <c r="B546" s="2" t="s">
        <v>3353</v>
      </c>
      <c r="C546" s="2" t="s">
        <v>683</v>
      </c>
      <c r="D546" s="3">
        <v>699</v>
      </c>
      <c r="E546" s="3" t="str">
        <f>VLOOKUP(Table2[[#This Row],[discounted_price]],$D$1399:$E$1401,2,TRUE)</f>
        <v>&gt;500</v>
      </c>
      <c r="F546" s="3">
        <v>1199</v>
      </c>
      <c r="G546" s="3">
        <f t="shared" si="16"/>
        <v>500</v>
      </c>
      <c r="H546" s="3">
        <f t="shared" si="17"/>
        <v>41.701417848206837</v>
      </c>
      <c r="I546" s="2" t="str">
        <f>IF(Table2[[#This Row],[discount_percentage]]&gt;=50%,"Yes","No")</f>
        <v>No</v>
      </c>
      <c r="J546" s="1">
        <v>0.42</v>
      </c>
      <c r="K546" s="4">
        <v>4</v>
      </c>
      <c r="L546" s="5">
        <v>14404</v>
      </c>
      <c r="M546" s="3">
        <f>(Table2[[#This Row],[actual_price]]*Table2[[#This Row],[rating_count]])</f>
        <v>17270396</v>
      </c>
      <c r="N546" s="2" t="s">
        <v>790</v>
      </c>
    </row>
    <row r="547" spans="1:14" x14ac:dyDescent="0.25">
      <c r="A547" s="2" t="s">
        <v>990</v>
      </c>
      <c r="B547" s="2" t="s">
        <v>3354</v>
      </c>
      <c r="C547" s="2" t="s">
        <v>991</v>
      </c>
      <c r="D547" s="3">
        <v>99</v>
      </c>
      <c r="E547" s="3" t="str">
        <f>VLOOKUP(Table2[[#This Row],[discounted_price]],$D$1399:$E$1401,2,TRUE)</f>
        <v>&lt;200</v>
      </c>
      <c r="F547" s="3">
        <v>999</v>
      </c>
      <c r="G547" s="3">
        <f t="shared" si="16"/>
        <v>900</v>
      </c>
      <c r="H547" s="3">
        <f t="shared" si="17"/>
        <v>90.090090090090087</v>
      </c>
      <c r="I547" s="2" t="str">
        <f>IF(Table2[[#This Row],[discount_percentage]]&gt;=50%,"Yes","No")</f>
        <v>Yes</v>
      </c>
      <c r="J547" s="1">
        <v>0.9</v>
      </c>
      <c r="K547" s="4">
        <v>4.4000000000000004</v>
      </c>
      <c r="L547" s="5">
        <v>305</v>
      </c>
      <c r="M547" s="3">
        <f>(Table2[[#This Row],[actual_price]]*Table2[[#This Row],[rating_count]])</f>
        <v>304695</v>
      </c>
      <c r="N547" s="2" t="s">
        <v>992</v>
      </c>
    </row>
    <row r="548" spans="1:14" x14ac:dyDescent="0.25">
      <c r="A548" s="2" t="s">
        <v>993</v>
      </c>
      <c r="B548" s="2" t="s">
        <v>3355</v>
      </c>
      <c r="C548" s="2" t="s">
        <v>643</v>
      </c>
      <c r="D548" s="3">
        <v>7915</v>
      </c>
      <c r="E548" s="3" t="str">
        <f>VLOOKUP(Table2[[#This Row],[discounted_price]],$D$1399:$E$1401,2,TRUE)</f>
        <v>&gt;500</v>
      </c>
      <c r="F548" s="3">
        <v>9999</v>
      </c>
      <c r="G548" s="3">
        <f t="shared" si="16"/>
        <v>2084</v>
      </c>
      <c r="H548" s="3">
        <f t="shared" si="17"/>
        <v>20.842084208420843</v>
      </c>
      <c r="I548" s="2" t="str">
        <f>IF(Table2[[#This Row],[discount_percentage]]&gt;=50%,"Yes","No")</f>
        <v>No</v>
      </c>
      <c r="J548" s="1">
        <v>0.21</v>
      </c>
      <c r="K548" s="4">
        <v>4.3</v>
      </c>
      <c r="L548" s="5">
        <v>1376</v>
      </c>
      <c r="M548" s="3">
        <f>(Table2[[#This Row],[actual_price]]*Table2[[#This Row],[rating_count]])</f>
        <v>13758624</v>
      </c>
      <c r="N548" s="2" t="s">
        <v>994</v>
      </c>
    </row>
    <row r="549" spans="1:14" x14ac:dyDescent="0.25">
      <c r="A549" s="2" t="s">
        <v>995</v>
      </c>
      <c r="B549" s="2" t="s">
        <v>3356</v>
      </c>
      <c r="C549" s="2" t="s">
        <v>633</v>
      </c>
      <c r="D549" s="3">
        <v>1499</v>
      </c>
      <c r="E549" s="3" t="str">
        <f>VLOOKUP(Table2[[#This Row],[discounted_price]],$D$1399:$E$1401,2,TRUE)</f>
        <v>&gt;500</v>
      </c>
      <c r="F549" s="3">
        <v>7999</v>
      </c>
      <c r="G549" s="3">
        <f t="shared" si="16"/>
        <v>6500</v>
      </c>
      <c r="H549" s="3">
        <f t="shared" si="17"/>
        <v>81.260157519689955</v>
      </c>
      <c r="I549" s="2" t="str">
        <f>IF(Table2[[#This Row],[discount_percentage]]&gt;=50%,"Yes","No")</f>
        <v>Yes</v>
      </c>
      <c r="J549" s="1">
        <v>0.81</v>
      </c>
      <c r="K549" s="4">
        <v>4.2</v>
      </c>
      <c r="L549" s="5">
        <v>22638</v>
      </c>
      <c r="M549" s="3">
        <f>(Table2[[#This Row],[actual_price]]*Table2[[#This Row],[rating_count]])</f>
        <v>181081362</v>
      </c>
      <c r="N549" s="2" t="s">
        <v>688</v>
      </c>
    </row>
    <row r="550" spans="1:14" x14ac:dyDescent="0.25">
      <c r="A550" s="2" t="s">
        <v>996</v>
      </c>
      <c r="B550" s="2" t="s">
        <v>3357</v>
      </c>
      <c r="C550" s="2" t="s">
        <v>656</v>
      </c>
      <c r="D550" s="3">
        <v>1055</v>
      </c>
      <c r="E550" s="3" t="str">
        <f>VLOOKUP(Table2[[#This Row],[discounted_price]],$D$1399:$E$1401,2,TRUE)</f>
        <v>&gt;500</v>
      </c>
      <c r="F550" s="3">
        <v>1249</v>
      </c>
      <c r="G550" s="3">
        <f t="shared" si="16"/>
        <v>194</v>
      </c>
      <c r="H550" s="3">
        <f t="shared" si="17"/>
        <v>15.532425940752603</v>
      </c>
      <c r="I550" s="2" t="str">
        <f>IF(Table2[[#This Row],[discount_percentage]]&gt;=50%,"Yes","No")</f>
        <v>No</v>
      </c>
      <c r="J550" s="1">
        <v>0.16</v>
      </c>
      <c r="K550" s="4">
        <v>3.8</v>
      </c>
      <c r="L550" s="5">
        <v>2352</v>
      </c>
      <c r="M550" s="3">
        <f>(Table2[[#This Row],[actual_price]]*Table2[[#This Row],[rating_count]])</f>
        <v>2937648</v>
      </c>
      <c r="N550" s="2" t="s">
        <v>997</v>
      </c>
    </row>
    <row r="551" spans="1:14" x14ac:dyDescent="0.25">
      <c r="A551" s="2" t="s">
        <v>998</v>
      </c>
      <c r="B551" s="2" t="s">
        <v>3358</v>
      </c>
      <c r="C551" s="2" t="s">
        <v>814</v>
      </c>
      <c r="D551" s="3">
        <v>150</v>
      </c>
      <c r="E551" s="3" t="str">
        <f>VLOOKUP(Table2[[#This Row],[discounted_price]],$D$1399:$E$1401,2,TRUE)</f>
        <v>&lt;200</v>
      </c>
      <c r="F551" s="3">
        <v>599</v>
      </c>
      <c r="G551" s="3">
        <f t="shared" si="16"/>
        <v>449</v>
      </c>
      <c r="H551" s="3">
        <f t="shared" si="17"/>
        <v>74.958263772954922</v>
      </c>
      <c r="I551" s="2" t="str">
        <f>IF(Table2[[#This Row],[discount_percentage]]&gt;=50%,"Yes","No")</f>
        <v>Yes</v>
      </c>
      <c r="J551" s="1">
        <v>0.75</v>
      </c>
      <c r="K551" s="4">
        <v>4.3</v>
      </c>
      <c r="L551" s="5">
        <v>714</v>
      </c>
      <c r="M551" s="3">
        <f>(Table2[[#This Row],[actual_price]]*Table2[[#This Row],[rating_count]])</f>
        <v>427686</v>
      </c>
      <c r="N551" s="2" t="s">
        <v>999</v>
      </c>
    </row>
    <row r="552" spans="1:14" x14ac:dyDescent="0.25">
      <c r="A552" s="2" t="s">
        <v>142</v>
      </c>
      <c r="B552" s="2" t="s">
        <v>2927</v>
      </c>
      <c r="C552" s="2" t="s">
        <v>9</v>
      </c>
      <c r="D552" s="3">
        <v>219</v>
      </c>
      <c r="E552" s="3" t="str">
        <f>VLOOKUP(Table2[[#This Row],[discounted_price]],$D$1399:$E$1401,2,TRUE)</f>
        <v>&lt;200</v>
      </c>
      <c r="F552" s="3">
        <v>700</v>
      </c>
      <c r="G552" s="3">
        <f t="shared" si="16"/>
        <v>481</v>
      </c>
      <c r="H552" s="3">
        <f t="shared" si="17"/>
        <v>68.714285714285722</v>
      </c>
      <c r="I552" s="2" t="str">
        <f>IF(Table2[[#This Row],[discount_percentage]]&gt;=50%,"Yes","No")</f>
        <v>Yes</v>
      </c>
      <c r="J552" s="1">
        <v>0.69</v>
      </c>
      <c r="K552" s="4">
        <v>4.3</v>
      </c>
      <c r="L552" s="5">
        <v>20052</v>
      </c>
      <c r="M552" s="3">
        <f>(Table2[[#This Row],[actual_price]]*Table2[[#This Row],[rating_count]])</f>
        <v>14036400</v>
      </c>
      <c r="N552" s="2" t="s">
        <v>143</v>
      </c>
    </row>
    <row r="553" spans="1:14" x14ac:dyDescent="0.25">
      <c r="A553" s="2" t="s">
        <v>1000</v>
      </c>
      <c r="B553" s="2" t="s">
        <v>3359</v>
      </c>
      <c r="C553" s="2" t="s">
        <v>856</v>
      </c>
      <c r="D553" s="3">
        <v>474</v>
      </c>
      <c r="E553" s="3" t="str">
        <f>VLOOKUP(Table2[[#This Row],[discounted_price]],$D$1399:$E$1401,2,TRUE)</f>
        <v>&gt;500</v>
      </c>
      <c r="F553" s="3">
        <v>1799</v>
      </c>
      <c r="G553" s="3">
        <f t="shared" si="16"/>
        <v>1325</v>
      </c>
      <c r="H553" s="3">
        <f t="shared" si="17"/>
        <v>73.652028904947201</v>
      </c>
      <c r="I553" s="2" t="str">
        <f>IF(Table2[[#This Row],[discount_percentage]]&gt;=50%,"Yes","No")</f>
        <v>Yes</v>
      </c>
      <c r="J553" s="1">
        <v>0.74</v>
      </c>
      <c r="K553" s="4">
        <v>4.3</v>
      </c>
      <c r="L553" s="5">
        <v>1454</v>
      </c>
      <c r="M553" s="3">
        <f>(Table2[[#This Row],[actual_price]]*Table2[[#This Row],[rating_count]])</f>
        <v>2615746</v>
      </c>
      <c r="N553" s="2" t="s">
        <v>2835</v>
      </c>
    </row>
    <row r="554" spans="1:14" x14ac:dyDescent="0.25">
      <c r="A554" s="2" t="s">
        <v>1001</v>
      </c>
      <c r="B554" s="2" t="s">
        <v>3360</v>
      </c>
      <c r="C554" s="2" t="s">
        <v>683</v>
      </c>
      <c r="D554" s="3">
        <v>239</v>
      </c>
      <c r="E554" s="3" t="str">
        <f>VLOOKUP(Table2[[#This Row],[discounted_price]],$D$1399:$E$1401,2,TRUE)</f>
        <v>&lt;200</v>
      </c>
      <c r="F554" s="3">
        <v>599</v>
      </c>
      <c r="G554" s="3">
        <f t="shared" si="16"/>
        <v>360</v>
      </c>
      <c r="H554" s="3">
        <f t="shared" si="17"/>
        <v>60.100166944908182</v>
      </c>
      <c r="I554" s="2" t="str">
        <f>IF(Table2[[#This Row],[discount_percentage]]&gt;=50%,"Yes","No")</f>
        <v>Yes</v>
      </c>
      <c r="J554" s="1">
        <v>0.6</v>
      </c>
      <c r="K554" s="4">
        <v>3.9</v>
      </c>
      <c r="L554" s="5">
        <v>2147</v>
      </c>
      <c r="M554" s="3">
        <f>(Table2[[#This Row],[actual_price]]*Table2[[#This Row],[rating_count]])</f>
        <v>1286053</v>
      </c>
      <c r="N554" s="2" t="s">
        <v>919</v>
      </c>
    </row>
    <row r="555" spans="1:14" x14ac:dyDescent="0.25">
      <c r="A555" s="2" t="s">
        <v>1002</v>
      </c>
      <c r="B555" s="2" t="s">
        <v>3361</v>
      </c>
      <c r="C555" s="2" t="s">
        <v>643</v>
      </c>
      <c r="D555" s="3">
        <v>7499</v>
      </c>
      <c r="E555" s="3" t="str">
        <f>VLOOKUP(Table2[[#This Row],[discounted_price]],$D$1399:$E$1401,2,TRUE)</f>
        <v>&gt;500</v>
      </c>
      <c r="F555" s="3">
        <v>9499</v>
      </c>
      <c r="G555" s="3">
        <f t="shared" si="16"/>
        <v>2000</v>
      </c>
      <c r="H555" s="3">
        <f t="shared" si="17"/>
        <v>21.054847878724075</v>
      </c>
      <c r="I555" s="2" t="str">
        <f>IF(Table2[[#This Row],[discount_percentage]]&gt;=50%,"Yes","No")</f>
        <v>No</v>
      </c>
      <c r="J555" s="1">
        <v>0.21</v>
      </c>
      <c r="K555" s="4">
        <v>4.0999999999999996</v>
      </c>
      <c r="L555" s="5">
        <v>313832</v>
      </c>
      <c r="M555" s="3">
        <f>(Table2[[#This Row],[actual_price]]*Table2[[#This Row],[rating_count]])</f>
        <v>2981090168</v>
      </c>
      <c r="N555" s="2" t="s">
        <v>702</v>
      </c>
    </row>
    <row r="556" spans="1:14" x14ac:dyDescent="0.25">
      <c r="A556" s="2" t="s">
        <v>1003</v>
      </c>
      <c r="B556" s="2" t="s">
        <v>3362</v>
      </c>
      <c r="C556" s="2" t="s">
        <v>633</v>
      </c>
      <c r="D556" s="3">
        <v>265</v>
      </c>
      <c r="E556" s="3" t="str">
        <f>VLOOKUP(Table2[[#This Row],[discounted_price]],$D$1399:$E$1401,2,TRUE)</f>
        <v>&lt;200</v>
      </c>
      <c r="F556" s="3">
        <v>999</v>
      </c>
      <c r="G556" s="3">
        <f t="shared" si="16"/>
        <v>734</v>
      </c>
      <c r="H556" s="3">
        <f t="shared" si="17"/>
        <v>73.473473473473476</v>
      </c>
      <c r="I556" s="2" t="str">
        <f>IF(Table2[[#This Row],[discount_percentage]]&gt;=50%,"Yes","No")</f>
        <v>Yes</v>
      </c>
      <c r="J556" s="1">
        <v>0.73</v>
      </c>
      <c r="K556" s="4">
        <v>3.7</v>
      </c>
      <c r="L556" s="5">
        <v>465</v>
      </c>
      <c r="M556" s="3">
        <f>(Table2[[#This Row],[actual_price]]*Table2[[#This Row],[rating_count]])</f>
        <v>464535</v>
      </c>
      <c r="N556" s="2" t="s">
        <v>1004</v>
      </c>
    </row>
    <row r="557" spans="1:14" x14ac:dyDescent="0.25">
      <c r="A557" s="2" t="s">
        <v>1005</v>
      </c>
      <c r="B557" s="2" t="s">
        <v>3363</v>
      </c>
      <c r="C557" s="2" t="s">
        <v>643</v>
      </c>
      <c r="D557" s="3">
        <v>37990</v>
      </c>
      <c r="E557" s="3" t="str">
        <f>VLOOKUP(Table2[[#This Row],[discounted_price]],$D$1399:$E$1401,2,TRUE)</f>
        <v>&gt;500</v>
      </c>
      <c r="F557" s="3">
        <v>74999</v>
      </c>
      <c r="G557" s="3">
        <f t="shared" si="16"/>
        <v>37009</v>
      </c>
      <c r="H557" s="3">
        <f t="shared" si="17"/>
        <v>49.345991279883734</v>
      </c>
      <c r="I557" s="2" t="str">
        <f>IF(Table2[[#This Row],[discount_percentage]]&gt;=50%,"Yes","No")</f>
        <v>No</v>
      </c>
      <c r="J557" s="1">
        <v>0.49</v>
      </c>
      <c r="K557" s="4">
        <v>4.2</v>
      </c>
      <c r="L557" s="5">
        <v>27790</v>
      </c>
      <c r="M557" s="3">
        <f>(Table2[[#This Row],[actual_price]]*Table2[[#This Row],[rating_count]])</f>
        <v>2084222210</v>
      </c>
      <c r="N557" s="2" t="s">
        <v>1006</v>
      </c>
    </row>
    <row r="558" spans="1:14" x14ac:dyDescent="0.25">
      <c r="A558" s="2" t="s">
        <v>1007</v>
      </c>
      <c r="B558" s="2" t="s">
        <v>3364</v>
      </c>
      <c r="C558" s="2" t="s">
        <v>741</v>
      </c>
      <c r="D558" s="3">
        <v>1799</v>
      </c>
      <c r="E558" s="3" t="str">
        <f>VLOOKUP(Table2[[#This Row],[discounted_price]],$D$1399:$E$1401,2,TRUE)</f>
        <v>&gt;500</v>
      </c>
      <c r="F558" s="3">
        <v>3999</v>
      </c>
      <c r="G558" s="3">
        <f t="shared" si="16"/>
        <v>2200</v>
      </c>
      <c r="H558" s="3">
        <f t="shared" si="17"/>
        <v>55.013753438359593</v>
      </c>
      <c r="I558" s="2" t="str">
        <f>IF(Table2[[#This Row],[discount_percentage]]&gt;=50%,"Yes","No")</f>
        <v>Yes</v>
      </c>
      <c r="J558" s="1">
        <v>0.55000000000000004</v>
      </c>
      <c r="K558" s="4">
        <v>4.5999999999999996</v>
      </c>
      <c r="L558" s="5">
        <v>245</v>
      </c>
      <c r="M558" s="3">
        <f>(Table2[[#This Row],[actual_price]]*Table2[[#This Row],[rating_count]])</f>
        <v>979755</v>
      </c>
      <c r="N558" s="2" t="s">
        <v>1008</v>
      </c>
    </row>
    <row r="559" spans="1:14" x14ac:dyDescent="0.25">
      <c r="A559" s="2" t="s">
        <v>1009</v>
      </c>
      <c r="B559" s="2" t="s">
        <v>3365</v>
      </c>
      <c r="C559" s="2" t="s">
        <v>643</v>
      </c>
      <c r="D559" s="3">
        <v>8499</v>
      </c>
      <c r="E559" s="3" t="str">
        <f>VLOOKUP(Table2[[#This Row],[discounted_price]],$D$1399:$E$1401,2,TRUE)</f>
        <v>&gt;500</v>
      </c>
      <c r="F559" s="3">
        <v>11999</v>
      </c>
      <c r="G559" s="3">
        <f t="shared" si="16"/>
        <v>3500</v>
      </c>
      <c r="H559" s="3">
        <f t="shared" si="17"/>
        <v>29.169097424785402</v>
      </c>
      <c r="I559" s="2" t="str">
        <f>IF(Table2[[#This Row],[discount_percentage]]&gt;=50%,"Yes","No")</f>
        <v>No</v>
      </c>
      <c r="J559" s="1">
        <v>0.28999999999999998</v>
      </c>
      <c r="K559" s="4">
        <v>3.9</v>
      </c>
      <c r="L559" s="5">
        <v>276</v>
      </c>
      <c r="M559" s="3">
        <f>(Table2[[#This Row],[actual_price]]*Table2[[#This Row],[rating_count]])</f>
        <v>3311724</v>
      </c>
      <c r="N559" s="2" t="s">
        <v>1010</v>
      </c>
    </row>
    <row r="560" spans="1:14" x14ac:dyDescent="0.25">
      <c r="A560" s="2" t="s">
        <v>1011</v>
      </c>
      <c r="B560" s="2" t="s">
        <v>3366</v>
      </c>
      <c r="C560" s="2" t="s">
        <v>633</v>
      </c>
      <c r="D560" s="3">
        <v>1999</v>
      </c>
      <c r="E560" s="3" t="str">
        <f>VLOOKUP(Table2[[#This Row],[discounted_price]],$D$1399:$E$1401,2,TRUE)</f>
        <v>&gt;500</v>
      </c>
      <c r="F560" s="3">
        <v>3999</v>
      </c>
      <c r="G560" s="3">
        <f t="shared" si="16"/>
        <v>2000</v>
      </c>
      <c r="H560" s="3">
        <f t="shared" si="17"/>
        <v>50.01250312578145</v>
      </c>
      <c r="I560" s="2" t="str">
        <f>IF(Table2[[#This Row],[discount_percentage]]&gt;=50%,"Yes","No")</f>
        <v>Yes</v>
      </c>
      <c r="J560" s="1">
        <v>0.5</v>
      </c>
      <c r="K560" s="4">
        <v>4</v>
      </c>
      <c r="L560" s="5">
        <v>30254</v>
      </c>
      <c r="M560" s="3">
        <f>(Table2[[#This Row],[actual_price]]*Table2[[#This Row],[rating_count]])</f>
        <v>120985746</v>
      </c>
      <c r="N560" s="2" t="s">
        <v>1012</v>
      </c>
    </row>
    <row r="561" spans="1:14" x14ac:dyDescent="0.25">
      <c r="A561" s="2" t="s">
        <v>1013</v>
      </c>
      <c r="B561" s="2" t="s">
        <v>3207</v>
      </c>
      <c r="C561" s="2" t="s">
        <v>633</v>
      </c>
      <c r="D561" s="3">
        <v>3999</v>
      </c>
      <c r="E561" s="3" t="str">
        <f>VLOOKUP(Table2[[#This Row],[discounted_price]],$D$1399:$E$1401,2,TRUE)</f>
        <v>&gt;500</v>
      </c>
      <c r="F561" s="3">
        <v>17999</v>
      </c>
      <c r="G561" s="3">
        <f t="shared" si="16"/>
        <v>14000</v>
      </c>
      <c r="H561" s="3">
        <f t="shared" si="17"/>
        <v>77.782099005500299</v>
      </c>
      <c r="I561" s="2" t="str">
        <f>IF(Table2[[#This Row],[discount_percentage]]&gt;=50%,"Yes","No")</f>
        <v>Yes</v>
      </c>
      <c r="J561" s="1">
        <v>0.78</v>
      </c>
      <c r="K561" s="4">
        <v>4.3</v>
      </c>
      <c r="L561" s="5">
        <v>17161</v>
      </c>
      <c r="M561" s="3">
        <f>(Table2[[#This Row],[actual_price]]*Table2[[#This Row],[rating_count]])</f>
        <v>308880839</v>
      </c>
      <c r="N561" s="2" t="s">
        <v>710</v>
      </c>
    </row>
    <row r="562" spans="1:14" x14ac:dyDescent="0.25">
      <c r="A562" s="2" t="s">
        <v>1014</v>
      </c>
      <c r="B562" s="2" t="s">
        <v>3367</v>
      </c>
      <c r="C562" s="2" t="s">
        <v>683</v>
      </c>
      <c r="D562" s="3">
        <v>219</v>
      </c>
      <c r="E562" s="3" t="str">
        <f>VLOOKUP(Table2[[#This Row],[discounted_price]],$D$1399:$E$1401,2,TRUE)</f>
        <v>&lt;200</v>
      </c>
      <c r="F562" s="3">
        <v>499</v>
      </c>
      <c r="G562" s="3">
        <f t="shared" si="16"/>
        <v>280</v>
      </c>
      <c r="H562" s="3">
        <f t="shared" si="17"/>
        <v>56.112224448897798</v>
      </c>
      <c r="I562" s="2" t="str">
        <f>IF(Table2[[#This Row],[discount_percentage]]&gt;=50%,"Yes","No")</f>
        <v>Yes</v>
      </c>
      <c r="J562" s="1">
        <v>0.56000000000000005</v>
      </c>
      <c r="K562" s="4">
        <v>4.4000000000000004</v>
      </c>
      <c r="L562" s="5">
        <v>14</v>
      </c>
      <c r="M562" s="3">
        <f>(Table2[[#This Row],[actual_price]]*Table2[[#This Row],[rating_count]])</f>
        <v>6986</v>
      </c>
      <c r="N562" s="2" t="s">
        <v>1015</v>
      </c>
    </row>
    <row r="563" spans="1:14" x14ac:dyDescent="0.25">
      <c r="A563" s="2" t="s">
        <v>1016</v>
      </c>
      <c r="B563" s="2" t="s">
        <v>3368</v>
      </c>
      <c r="C563" s="2" t="s">
        <v>741</v>
      </c>
      <c r="D563" s="3">
        <v>599</v>
      </c>
      <c r="E563" s="3" t="str">
        <f>VLOOKUP(Table2[[#This Row],[discounted_price]],$D$1399:$E$1401,2,TRUE)</f>
        <v>&gt;500</v>
      </c>
      <c r="F563" s="3">
        <v>1399</v>
      </c>
      <c r="G563" s="3">
        <f t="shared" si="16"/>
        <v>800</v>
      </c>
      <c r="H563" s="3">
        <f t="shared" si="17"/>
        <v>57.183702644746248</v>
      </c>
      <c r="I563" s="2" t="str">
        <f>IF(Table2[[#This Row],[discount_percentage]]&gt;=50%,"Yes","No")</f>
        <v>Yes</v>
      </c>
      <c r="J563" s="1">
        <v>0.56999999999999995</v>
      </c>
      <c r="K563" s="4">
        <v>4.0999999999999996</v>
      </c>
      <c r="L563" s="5">
        <v>14560</v>
      </c>
      <c r="M563" s="3">
        <f>(Table2[[#This Row],[actual_price]]*Table2[[#This Row],[rating_count]])</f>
        <v>20369440</v>
      </c>
      <c r="N563" s="2" t="s">
        <v>1017</v>
      </c>
    </row>
    <row r="564" spans="1:14" x14ac:dyDescent="0.25">
      <c r="A564" s="2" t="s">
        <v>1018</v>
      </c>
      <c r="B564" s="2" t="s">
        <v>3369</v>
      </c>
      <c r="C564" s="2" t="s">
        <v>640</v>
      </c>
      <c r="D564" s="3">
        <v>2499</v>
      </c>
      <c r="E564" s="3" t="str">
        <f>VLOOKUP(Table2[[#This Row],[discounted_price]],$D$1399:$E$1401,2,TRUE)</f>
        <v>&gt;500</v>
      </c>
      <c r="F564" s="3">
        <v>2999</v>
      </c>
      <c r="G564" s="3">
        <f t="shared" si="16"/>
        <v>500</v>
      </c>
      <c r="H564" s="3">
        <f t="shared" si="17"/>
        <v>16.672224074691563</v>
      </c>
      <c r="I564" s="2" t="str">
        <f>IF(Table2[[#This Row],[discount_percentage]]&gt;=50%,"Yes","No")</f>
        <v>No</v>
      </c>
      <c r="J564" s="1">
        <v>0.17</v>
      </c>
      <c r="K564" s="4">
        <v>4.0999999999999996</v>
      </c>
      <c r="L564" s="5">
        <v>3156</v>
      </c>
      <c r="M564" s="3">
        <f>(Table2[[#This Row],[actual_price]]*Table2[[#This Row],[rating_count]])</f>
        <v>9464844</v>
      </c>
      <c r="N564" s="2" t="s">
        <v>1019</v>
      </c>
    </row>
    <row r="565" spans="1:14" x14ac:dyDescent="0.25">
      <c r="A565" s="2" t="s">
        <v>1020</v>
      </c>
      <c r="B565" s="2" t="s">
        <v>3370</v>
      </c>
      <c r="C565" s="2" t="s">
        <v>1021</v>
      </c>
      <c r="D565" s="3">
        <v>89</v>
      </c>
      <c r="E565" s="3" t="str">
        <f>VLOOKUP(Table2[[#This Row],[discounted_price]],$D$1399:$E$1401,2,TRUE)</f>
        <v>&lt;200</v>
      </c>
      <c r="F565" s="3">
        <v>499</v>
      </c>
      <c r="G565" s="3">
        <f t="shared" si="16"/>
        <v>410</v>
      </c>
      <c r="H565" s="3">
        <f t="shared" si="17"/>
        <v>82.164328657314627</v>
      </c>
      <c r="I565" s="2" t="str">
        <f>IF(Table2[[#This Row],[discount_percentage]]&gt;=50%,"Yes","No")</f>
        <v>Yes</v>
      </c>
      <c r="J565" s="1">
        <v>0.82</v>
      </c>
      <c r="K565" s="4">
        <v>4.0999999999999996</v>
      </c>
      <c r="L565" s="5">
        <v>9340</v>
      </c>
      <c r="M565" s="3">
        <f>(Table2[[#This Row],[actual_price]]*Table2[[#This Row],[rating_count]])</f>
        <v>4660660</v>
      </c>
      <c r="N565" s="2" t="s">
        <v>1022</v>
      </c>
    </row>
    <row r="566" spans="1:14" x14ac:dyDescent="0.25">
      <c r="A566" s="2" t="s">
        <v>1023</v>
      </c>
      <c r="B566" s="2" t="s">
        <v>3371</v>
      </c>
      <c r="C566" s="2" t="s">
        <v>633</v>
      </c>
      <c r="D566" s="3">
        <v>2999</v>
      </c>
      <c r="E566" s="3" t="str">
        <f>VLOOKUP(Table2[[#This Row],[discounted_price]],$D$1399:$E$1401,2,TRUE)</f>
        <v>&gt;500</v>
      </c>
      <c r="F566" s="3">
        <v>11999</v>
      </c>
      <c r="G566" s="3">
        <f t="shared" si="16"/>
        <v>9000</v>
      </c>
      <c r="H566" s="3">
        <f t="shared" si="17"/>
        <v>75.006250520876733</v>
      </c>
      <c r="I566" s="2" t="str">
        <f>IF(Table2[[#This Row],[discount_percentage]]&gt;=50%,"Yes","No")</f>
        <v>Yes</v>
      </c>
      <c r="J566" s="1">
        <v>0.75</v>
      </c>
      <c r="K566" s="4">
        <v>4.4000000000000004</v>
      </c>
      <c r="L566" s="5">
        <v>768</v>
      </c>
      <c r="M566" s="3">
        <f>(Table2[[#This Row],[actual_price]]*Table2[[#This Row],[rating_count]])</f>
        <v>9215232</v>
      </c>
      <c r="N566" s="2" t="s">
        <v>2836</v>
      </c>
    </row>
    <row r="567" spans="1:14" x14ac:dyDescent="0.25">
      <c r="A567" s="2" t="s">
        <v>1024</v>
      </c>
      <c r="B567" s="2" t="s">
        <v>3372</v>
      </c>
      <c r="C567" s="2" t="s">
        <v>753</v>
      </c>
      <c r="D567" s="3">
        <v>314</v>
      </c>
      <c r="E567" s="3" t="str">
        <f>VLOOKUP(Table2[[#This Row],[discounted_price]],$D$1399:$E$1401,2,TRUE)</f>
        <v>&lt;200</v>
      </c>
      <c r="F567" s="3">
        <v>1499</v>
      </c>
      <c r="G567" s="3">
        <f t="shared" si="16"/>
        <v>1185</v>
      </c>
      <c r="H567" s="3">
        <f t="shared" si="17"/>
        <v>79.052701801200797</v>
      </c>
      <c r="I567" s="2" t="str">
        <f>IF(Table2[[#This Row],[discount_percentage]]&gt;=50%,"Yes","No")</f>
        <v>Yes</v>
      </c>
      <c r="J567" s="1">
        <v>0.79</v>
      </c>
      <c r="K567" s="4">
        <v>4.5</v>
      </c>
      <c r="L567" s="5">
        <v>28978</v>
      </c>
      <c r="M567" s="3">
        <f>(Table2[[#This Row],[actual_price]]*Table2[[#This Row],[rating_count]])</f>
        <v>43438022</v>
      </c>
      <c r="N567" s="2" t="s">
        <v>859</v>
      </c>
    </row>
    <row r="568" spans="1:14" x14ac:dyDescent="0.25">
      <c r="A568" s="2" t="s">
        <v>1025</v>
      </c>
      <c r="B568" s="2" t="s">
        <v>3373</v>
      </c>
      <c r="C568" s="2" t="s">
        <v>643</v>
      </c>
      <c r="D568" s="3">
        <v>13999</v>
      </c>
      <c r="E568" s="3" t="str">
        <f>VLOOKUP(Table2[[#This Row],[discounted_price]],$D$1399:$E$1401,2,TRUE)</f>
        <v>&gt;500</v>
      </c>
      <c r="F568" s="3">
        <v>19499</v>
      </c>
      <c r="G568" s="3">
        <f t="shared" si="16"/>
        <v>5500</v>
      </c>
      <c r="H568" s="3">
        <f t="shared" si="17"/>
        <v>28.206574696138265</v>
      </c>
      <c r="I568" s="2" t="str">
        <f>IF(Table2[[#This Row],[discount_percentage]]&gt;=50%,"Yes","No")</f>
        <v>No</v>
      </c>
      <c r="J568" s="1">
        <v>0.28000000000000003</v>
      </c>
      <c r="K568" s="4">
        <v>4.0999999999999996</v>
      </c>
      <c r="L568" s="5">
        <v>18998</v>
      </c>
      <c r="M568" s="3">
        <f>(Table2[[#This Row],[actual_price]]*Table2[[#This Row],[rating_count]])</f>
        <v>370442002</v>
      </c>
      <c r="N568" s="2" t="s">
        <v>693</v>
      </c>
    </row>
    <row r="569" spans="1:14" x14ac:dyDescent="0.25">
      <c r="A569" s="2" t="s">
        <v>1026</v>
      </c>
      <c r="B569" s="2" t="s">
        <v>3374</v>
      </c>
      <c r="C569" s="2" t="s">
        <v>707</v>
      </c>
      <c r="D569" s="3">
        <v>139</v>
      </c>
      <c r="E569" s="3" t="str">
        <f>VLOOKUP(Table2[[#This Row],[discounted_price]],$D$1399:$E$1401,2,TRUE)</f>
        <v>&lt;200</v>
      </c>
      <c r="F569" s="3">
        <v>499</v>
      </c>
      <c r="G569" s="3">
        <f t="shared" si="16"/>
        <v>360</v>
      </c>
      <c r="H569" s="3">
        <f t="shared" si="17"/>
        <v>72.144288577154313</v>
      </c>
      <c r="I569" s="2" t="str">
        <f>IF(Table2[[#This Row],[discount_percentage]]&gt;=50%,"Yes","No")</f>
        <v>Yes</v>
      </c>
      <c r="J569" s="1">
        <v>0.72</v>
      </c>
      <c r="K569" s="4">
        <v>4.2</v>
      </c>
      <c r="L569" s="5">
        <v>4971</v>
      </c>
      <c r="M569" s="3">
        <f>(Table2[[#This Row],[actual_price]]*Table2[[#This Row],[rating_count]])</f>
        <v>2480529</v>
      </c>
      <c r="N569" s="2" t="s">
        <v>1027</v>
      </c>
    </row>
    <row r="570" spans="1:14" x14ac:dyDescent="0.25">
      <c r="A570" s="2" t="s">
        <v>1028</v>
      </c>
      <c r="B570" s="2" t="s">
        <v>3375</v>
      </c>
      <c r="C570" s="2" t="s">
        <v>833</v>
      </c>
      <c r="D570" s="3">
        <v>2599</v>
      </c>
      <c r="E570" s="3" t="str">
        <f>VLOOKUP(Table2[[#This Row],[discounted_price]],$D$1399:$E$1401,2,TRUE)</f>
        <v>&gt;500</v>
      </c>
      <c r="F570" s="3">
        <v>6999</v>
      </c>
      <c r="G570" s="3">
        <f t="shared" si="16"/>
        <v>4400</v>
      </c>
      <c r="H570" s="3">
        <f t="shared" si="17"/>
        <v>62.866123731961707</v>
      </c>
      <c r="I570" s="2" t="str">
        <f>IF(Table2[[#This Row],[discount_percentage]]&gt;=50%,"Yes","No")</f>
        <v>Yes</v>
      </c>
      <c r="J570" s="1">
        <v>0.63</v>
      </c>
      <c r="K570" s="4">
        <v>4.5</v>
      </c>
      <c r="L570" s="5">
        <v>1526</v>
      </c>
      <c r="M570" s="3">
        <f>(Table2[[#This Row],[actual_price]]*Table2[[#This Row],[rating_count]])</f>
        <v>10680474</v>
      </c>
      <c r="N570" s="2" t="s">
        <v>1029</v>
      </c>
    </row>
    <row r="571" spans="1:14" x14ac:dyDescent="0.25">
      <c r="A571" s="2" t="s">
        <v>1030</v>
      </c>
      <c r="B571" s="2" t="s">
        <v>3376</v>
      </c>
      <c r="C571" s="2" t="s">
        <v>661</v>
      </c>
      <c r="D571" s="3">
        <v>365</v>
      </c>
      <c r="E571" s="3" t="str">
        <f>VLOOKUP(Table2[[#This Row],[discounted_price]],$D$1399:$E$1401,2,TRUE)</f>
        <v>&gt;500</v>
      </c>
      <c r="F571" s="3">
        <v>999</v>
      </c>
      <c r="G571" s="3">
        <f t="shared" si="16"/>
        <v>634</v>
      </c>
      <c r="H571" s="3">
        <f t="shared" si="17"/>
        <v>63.463463463463462</v>
      </c>
      <c r="I571" s="2" t="str">
        <f>IF(Table2[[#This Row],[discount_percentage]]&gt;=50%,"Yes","No")</f>
        <v>Yes</v>
      </c>
      <c r="J571" s="1">
        <v>0.63</v>
      </c>
      <c r="K571" s="4">
        <v>4.0999999999999996</v>
      </c>
      <c r="L571" s="5">
        <v>363711</v>
      </c>
      <c r="M571" s="3">
        <f>(Table2[[#This Row],[actual_price]]*Table2[[#This Row],[rating_count]])</f>
        <v>363347289</v>
      </c>
      <c r="N571" s="2" t="s">
        <v>673</v>
      </c>
    </row>
    <row r="572" spans="1:14" x14ac:dyDescent="0.25">
      <c r="A572" s="2" t="s">
        <v>1031</v>
      </c>
      <c r="B572" s="2" t="s">
        <v>3377</v>
      </c>
      <c r="C572" s="2" t="s">
        <v>661</v>
      </c>
      <c r="D572" s="3">
        <v>1499</v>
      </c>
      <c r="E572" s="3" t="str">
        <f>VLOOKUP(Table2[[#This Row],[discounted_price]],$D$1399:$E$1401,2,TRUE)</f>
        <v>&gt;500</v>
      </c>
      <c r="F572" s="3">
        <v>4490</v>
      </c>
      <c r="G572" s="3">
        <f t="shared" si="16"/>
        <v>2991</v>
      </c>
      <c r="H572" s="3">
        <f t="shared" si="17"/>
        <v>66.614699331848541</v>
      </c>
      <c r="I572" s="2" t="str">
        <f>IF(Table2[[#This Row],[discount_percentage]]&gt;=50%,"Yes","No")</f>
        <v>Yes</v>
      </c>
      <c r="J572" s="1">
        <v>0.67</v>
      </c>
      <c r="K572" s="4">
        <v>3.9</v>
      </c>
      <c r="L572" s="5">
        <v>136954</v>
      </c>
      <c r="M572" s="3">
        <f>(Table2[[#This Row],[actual_price]]*Table2[[#This Row],[rating_count]])</f>
        <v>614923460</v>
      </c>
      <c r="N572" s="2" t="s">
        <v>1032</v>
      </c>
    </row>
    <row r="573" spans="1:14" x14ac:dyDescent="0.25">
      <c r="A573" s="2" t="s">
        <v>635</v>
      </c>
      <c r="B573" s="2" t="s">
        <v>3171</v>
      </c>
      <c r="C573" s="2" t="s">
        <v>633</v>
      </c>
      <c r="D573" s="3">
        <v>1998</v>
      </c>
      <c r="E573" s="3" t="str">
        <f>VLOOKUP(Table2[[#This Row],[discounted_price]],$D$1399:$E$1401,2,TRUE)</f>
        <v>&gt;500</v>
      </c>
      <c r="F573" s="3">
        <v>9999</v>
      </c>
      <c r="G573" s="3">
        <f t="shared" si="16"/>
        <v>8001</v>
      </c>
      <c r="H573" s="3">
        <f t="shared" si="17"/>
        <v>80.018001800180016</v>
      </c>
      <c r="I573" s="2" t="str">
        <f>IF(Table2[[#This Row],[discount_percentage]]&gt;=50%,"Yes","No")</f>
        <v>Yes</v>
      </c>
      <c r="J573" s="1">
        <v>0.8</v>
      </c>
      <c r="K573" s="4">
        <v>4.3</v>
      </c>
      <c r="L573" s="5">
        <v>27709</v>
      </c>
      <c r="M573" s="3">
        <f>(Table2[[#This Row],[actual_price]]*Table2[[#This Row],[rating_count]])</f>
        <v>277062291</v>
      </c>
      <c r="N573" s="2" t="s">
        <v>636</v>
      </c>
    </row>
    <row r="574" spans="1:14" x14ac:dyDescent="0.25">
      <c r="A574" s="2" t="s">
        <v>637</v>
      </c>
      <c r="B574" s="2" t="s">
        <v>3172</v>
      </c>
      <c r="C574" s="2" t="s">
        <v>633</v>
      </c>
      <c r="D574" s="3">
        <v>1799</v>
      </c>
      <c r="E574" s="3" t="str">
        <f>VLOOKUP(Table2[[#This Row],[discounted_price]],$D$1399:$E$1401,2,TRUE)</f>
        <v>&gt;500</v>
      </c>
      <c r="F574" s="3">
        <v>7990</v>
      </c>
      <c r="G574" s="3">
        <f t="shared" si="16"/>
        <v>6191</v>
      </c>
      <c r="H574" s="3">
        <f t="shared" si="17"/>
        <v>77.484355444305379</v>
      </c>
      <c r="I574" s="2" t="str">
        <f>IF(Table2[[#This Row],[discount_percentage]]&gt;=50%,"Yes","No")</f>
        <v>Yes</v>
      </c>
      <c r="J574" s="1">
        <v>0.77</v>
      </c>
      <c r="K574" s="4">
        <v>3.8</v>
      </c>
      <c r="L574" s="5">
        <v>17833</v>
      </c>
      <c r="M574" s="3">
        <f>(Table2[[#This Row],[actual_price]]*Table2[[#This Row],[rating_count]])</f>
        <v>142485670</v>
      </c>
      <c r="N574" s="2" t="s">
        <v>638</v>
      </c>
    </row>
    <row r="575" spans="1:14" x14ac:dyDescent="0.25">
      <c r="A575" s="2" t="s">
        <v>1033</v>
      </c>
      <c r="B575" s="2" t="s">
        <v>3378</v>
      </c>
      <c r="C575" s="2" t="s">
        <v>1034</v>
      </c>
      <c r="D575" s="3">
        <v>289</v>
      </c>
      <c r="E575" s="3" t="str">
        <f>VLOOKUP(Table2[[#This Row],[discounted_price]],$D$1399:$E$1401,2,TRUE)</f>
        <v>&lt;200</v>
      </c>
      <c r="F575" s="3">
        <v>650</v>
      </c>
      <c r="G575" s="3">
        <f t="shared" si="16"/>
        <v>361</v>
      </c>
      <c r="H575" s="3">
        <f t="shared" si="17"/>
        <v>55.538461538461533</v>
      </c>
      <c r="I575" s="2" t="str">
        <f>IF(Table2[[#This Row],[discount_percentage]]&gt;=50%,"Yes","No")</f>
        <v>Yes</v>
      </c>
      <c r="J575" s="1">
        <v>0.56000000000000005</v>
      </c>
      <c r="K575" s="4">
        <v>4.3</v>
      </c>
      <c r="L575" s="5">
        <v>253105</v>
      </c>
      <c r="M575" s="3">
        <f>(Table2[[#This Row],[actual_price]]*Table2[[#This Row],[rating_count]])</f>
        <v>164518250</v>
      </c>
      <c r="N575" s="2" t="s">
        <v>1035</v>
      </c>
    </row>
    <row r="576" spans="1:14" x14ac:dyDescent="0.25">
      <c r="A576" s="2" t="s">
        <v>1036</v>
      </c>
      <c r="B576" s="2" t="s">
        <v>3379</v>
      </c>
      <c r="C576" s="2" t="s">
        <v>1037</v>
      </c>
      <c r="D576" s="3">
        <v>599</v>
      </c>
      <c r="E576" s="3" t="str">
        <f>VLOOKUP(Table2[[#This Row],[discounted_price]],$D$1399:$E$1401,2,TRUE)</f>
        <v>&gt;500</v>
      </c>
      <c r="F576" s="3">
        <v>895</v>
      </c>
      <c r="G576" s="3">
        <f t="shared" si="16"/>
        <v>296</v>
      </c>
      <c r="H576" s="3">
        <f t="shared" si="17"/>
        <v>33.072625698324018</v>
      </c>
      <c r="I576" s="2" t="str">
        <f>IF(Table2[[#This Row],[discount_percentage]]&gt;=50%,"Yes","No")</f>
        <v>No</v>
      </c>
      <c r="J576" s="1">
        <v>0.33</v>
      </c>
      <c r="K576" s="4">
        <v>4.4000000000000004</v>
      </c>
      <c r="L576" s="5">
        <v>61314</v>
      </c>
      <c r="M576" s="3">
        <f>(Table2[[#This Row],[actual_price]]*Table2[[#This Row],[rating_count]])</f>
        <v>54876030</v>
      </c>
      <c r="N576" s="2" t="s">
        <v>1038</v>
      </c>
    </row>
    <row r="577" spans="1:14" x14ac:dyDescent="0.25">
      <c r="A577" s="2" t="s">
        <v>1039</v>
      </c>
      <c r="B577" s="2" t="s">
        <v>3380</v>
      </c>
      <c r="C577" s="2" t="s">
        <v>1040</v>
      </c>
      <c r="D577" s="3">
        <v>217</v>
      </c>
      <c r="E577" s="3" t="str">
        <f>VLOOKUP(Table2[[#This Row],[discounted_price]],$D$1399:$E$1401,2,TRUE)</f>
        <v>&lt;200</v>
      </c>
      <c r="F577" s="3">
        <v>237</v>
      </c>
      <c r="G577" s="3">
        <f t="shared" si="16"/>
        <v>20</v>
      </c>
      <c r="H577" s="3">
        <f t="shared" si="17"/>
        <v>8.4388185654008439</v>
      </c>
      <c r="I577" s="2" t="str">
        <f>IF(Table2[[#This Row],[discount_percentage]]&gt;=50%,"Yes","No")</f>
        <v>No</v>
      </c>
      <c r="J577" s="1">
        <v>0.08</v>
      </c>
      <c r="K577" s="4">
        <v>3.8</v>
      </c>
      <c r="L577" s="5">
        <v>7354</v>
      </c>
      <c r="M577" s="3">
        <f>(Table2[[#This Row],[actual_price]]*Table2[[#This Row],[rating_count]])</f>
        <v>1742898</v>
      </c>
      <c r="N577" s="2" t="s">
        <v>1041</v>
      </c>
    </row>
    <row r="578" spans="1:14" x14ac:dyDescent="0.25">
      <c r="A578" s="2" t="s">
        <v>1042</v>
      </c>
      <c r="B578" s="2" t="s">
        <v>3381</v>
      </c>
      <c r="C578" s="2" t="s">
        <v>661</v>
      </c>
      <c r="D578" s="3">
        <v>1299</v>
      </c>
      <c r="E578" s="3" t="str">
        <f>VLOOKUP(Table2[[#This Row],[discounted_price]],$D$1399:$E$1401,2,TRUE)</f>
        <v>&gt;500</v>
      </c>
      <c r="F578" s="3">
        <v>2990</v>
      </c>
      <c r="G578" s="3">
        <f t="shared" ref="G578:G641" si="18">F578-D578</f>
        <v>1691</v>
      </c>
      <c r="H578" s="3">
        <f t="shared" si="17"/>
        <v>56.555183946488299</v>
      </c>
      <c r="I578" s="2" t="str">
        <f>IF(Table2[[#This Row],[discount_percentage]]&gt;=50%,"Yes","No")</f>
        <v>Yes</v>
      </c>
      <c r="J578" s="1">
        <v>0.56999999999999995</v>
      </c>
      <c r="K578" s="4">
        <v>3.8</v>
      </c>
      <c r="L578" s="5">
        <v>180998</v>
      </c>
      <c r="M578" s="3">
        <f>(Table2[[#This Row],[actual_price]]*Table2[[#This Row],[rating_count]])</f>
        <v>541184020</v>
      </c>
      <c r="N578" s="2" t="s">
        <v>2837</v>
      </c>
    </row>
    <row r="579" spans="1:14" x14ac:dyDescent="0.25">
      <c r="A579" s="2" t="s">
        <v>1043</v>
      </c>
      <c r="B579" s="2" t="s">
        <v>3382</v>
      </c>
      <c r="C579" s="2" t="s">
        <v>1044</v>
      </c>
      <c r="D579" s="3">
        <v>263</v>
      </c>
      <c r="E579" s="3" t="str">
        <f>VLOOKUP(Table2[[#This Row],[discounted_price]],$D$1399:$E$1401,2,TRUE)</f>
        <v>&lt;200</v>
      </c>
      <c r="F579" s="3">
        <v>699</v>
      </c>
      <c r="G579" s="3">
        <f t="shared" si="18"/>
        <v>436</v>
      </c>
      <c r="H579" s="3">
        <f t="shared" ref="H579:H642" si="19">G579/F579*100</f>
        <v>62.374821173104436</v>
      </c>
      <c r="I579" s="2" t="str">
        <f>IF(Table2[[#This Row],[discount_percentage]]&gt;=50%,"Yes","No")</f>
        <v>Yes</v>
      </c>
      <c r="J579" s="1">
        <v>0.62</v>
      </c>
      <c r="K579" s="4">
        <v>3.5</v>
      </c>
      <c r="L579" s="5">
        <v>690</v>
      </c>
      <c r="M579" s="3">
        <f>(Table2[[#This Row],[actual_price]]*Table2[[#This Row],[rating_count]])</f>
        <v>482310</v>
      </c>
      <c r="N579" s="2" t="s">
        <v>1045</v>
      </c>
    </row>
    <row r="580" spans="1:14" x14ac:dyDescent="0.25">
      <c r="A580" s="2" t="s">
        <v>650</v>
      </c>
      <c r="B580" s="2" t="s">
        <v>3179</v>
      </c>
      <c r="C580" s="2" t="s">
        <v>651</v>
      </c>
      <c r="D580" s="3">
        <v>569</v>
      </c>
      <c r="E580" s="3" t="str">
        <f>VLOOKUP(Table2[[#This Row],[discounted_price]],$D$1399:$E$1401,2,TRUE)</f>
        <v>&gt;500</v>
      </c>
      <c r="F580" s="3">
        <v>1000</v>
      </c>
      <c r="G580" s="3">
        <f t="shared" si="18"/>
        <v>431</v>
      </c>
      <c r="H580" s="3">
        <f t="shared" si="19"/>
        <v>43.1</v>
      </c>
      <c r="I580" s="2" t="str">
        <f>IF(Table2[[#This Row],[discount_percentage]]&gt;=50%,"Yes","No")</f>
        <v>No</v>
      </c>
      <c r="J580" s="1">
        <v>0.43</v>
      </c>
      <c r="K580" s="4">
        <v>4.4000000000000004</v>
      </c>
      <c r="L580" s="5">
        <v>67262</v>
      </c>
      <c r="M580" s="3">
        <f>(Table2[[#This Row],[actual_price]]*Table2[[#This Row],[rating_count]])</f>
        <v>67262000</v>
      </c>
      <c r="N580" s="2" t="s">
        <v>652</v>
      </c>
    </row>
    <row r="581" spans="1:14" x14ac:dyDescent="0.25">
      <c r="A581" s="2" t="s">
        <v>653</v>
      </c>
      <c r="B581" s="2" t="s">
        <v>3180</v>
      </c>
      <c r="C581" s="2" t="s">
        <v>633</v>
      </c>
      <c r="D581" s="3">
        <v>1999</v>
      </c>
      <c r="E581" s="3" t="str">
        <f>VLOOKUP(Table2[[#This Row],[discounted_price]],$D$1399:$E$1401,2,TRUE)</f>
        <v>&gt;500</v>
      </c>
      <c r="F581" s="3">
        <v>4999</v>
      </c>
      <c r="G581" s="3">
        <f t="shared" si="18"/>
        <v>3000</v>
      </c>
      <c r="H581" s="3">
        <f t="shared" si="19"/>
        <v>60.012002400480092</v>
      </c>
      <c r="I581" s="2" t="str">
        <f>IF(Table2[[#This Row],[discount_percentage]]&gt;=50%,"Yes","No")</f>
        <v>Yes</v>
      </c>
      <c r="J581" s="1">
        <v>0.6</v>
      </c>
      <c r="K581" s="4">
        <v>4.0999999999999996</v>
      </c>
      <c r="L581" s="5">
        <v>10689</v>
      </c>
      <c r="M581" s="3">
        <f>(Table2[[#This Row],[actual_price]]*Table2[[#This Row],[rating_count]])</f>
        <v>53434311</v>
      </c>
      <c r="N581" s="2" t="s">
        <v>654</v>
      </c>
    </row>
    <row r="582" spans="1:14" x14ac:dyDescent="0.25">
      <c r="A582" s="2" t="s">
        <v>1046</v>
      </c>
      <c r="B582" s="2" t="s">
        <v>3383</v>
      </c>
      <c r="C582" s="2" t="s">
        <v>661</v>
      </c>
      <c r="D582" s="3">
        <v>1399</v>
      </c>
      <c r="E582" s="3" t="str">
        <f>VLOOKUP(Table2[[#This Row],[discounted_price]],$D$1399:$E$1401,2,TRUE)</f>
        <v>&gt;500</v>
      </c>
      <c r="F582" s="3">
        <v>3990</v>
      </c>
      <c r="G582" s="3">
        <f t="shared" si="18"/>
        <v>2591</v>
      </c>
      <c r="H582" s="3">
        <f t="shared" si="19"/>
        <v>64.937343358395992</v>
      </c>
      <c r="I582" s="2" t="str">
        <f>IF(Table2[[#This Row],[discount_percentage]]&gt;=50%,"Yes","No")</f>
        <v>Yes</v>
      </c>
      <c r="J582" s="1">
        <v>0.65</v>
      </c>
      <c r="K582" s="4">
        <v>4.0999999999999996</v>
      </c>
      <c r="L582" s="5">
        <v>141841</v>
      </c>
      <c r="M582" s="3">
        <f>(Table2[[#This Row],[actual_price]]*Table2[[#This Row],[rating_count]])</f>
        <v>565945590</v>
      </c>
      <c r="N582" s="2" t="s">
        <v>1047</v>
      </c>
    </row>
    <row r="583" spans="1:14" x14ac:dyDescent="0.25">
      <c r="A583" s="2" t="s">
        <v>1048</v>
      </c>
      <c r="B583" s="2" t="s">
        <v>3384</v>
      </c>
      <c r="C583" s="2" t="s">
        <v>1049</v>
      </c>
      <c r="D583" s="3">
        <v>349</v>
      </c>
      <c r="E583" s="3" t="str">
        <f>VLOOKUP(Table2[[#This Row],[discounted_price]],$D$1399:$E$1401,2,TRUE)</f>
        <v>&gt;500</v>
      </c>
      <c r="F583" s="3">
        <v>1499</v>
      </c>
      <c r="G583" s="3">
        <f t="shared" si="18"/>
        <v>1150</v>
      </c>
      <c r="H583" s="3">
        <f t="shared" si="19"/>
        <v>76.717811874583049</v>
      </c>
      <c r="I583" s="2" t="str">
        <f>IF(Table2[[#This Row],[discount_percentage]]&gt;=50%,"Yes","No")</f>
        <v>Yes</v>
      </c>
      <c r="J583" s="1">
        <v>0.77</v>
      </c>
      <c r="K583" s="4">
        <v>4.3</v>
      </c>
      <c r="L583" s="5">
        <v>24791</v>
      </c>
      <c r="M583" s="3">
        <f>(Table2[[#This Row],[actual_price]]*Table2[[#This Row],[rating_count]])</f>
        <v>37161709</v>
      </c>
      <c r="N583" s="2" t="s">
        <v>1050</v>
      </c>
    </row>
    <row r="584" spans="1:14" x14ac:dyDescent="0.25">
      <c r="A584" s="2" t="s">
        <v>1051</v>
      </c>
      <c r="B584" s="2" t="s">
        <v>3385</v>
      </c>
      <c r="C584" s="2" t="s">
        <v>661</v>
      </c>
      <c r="D584" s="3">
        <v>149</v>
      </c>
      <c r="E584" s="3" t="str">
        <f>VLOOKUP(Table2[[#This Row],[discounted_price]],$D$1399:$E$1401,2,TRUE)</f>
        <v>&lt;200</v>
      </c>
      <c r="F584" s="3">
        <v>399</v>
      </c>
      <c r="G584" s="3">
        <f t="shared" si="18"/>
        <v>250</v>
      </c>
      <c r="H584" s="3">
        <f t="shared" si="19"/>
        <v>62.656641604010019</v>
      </c>
      <c r="I584" s="2" t="str">
        <f>IF(Table2[[#This Row],[discount_percentage]]&gt;=50%,"Yes","No")</f>
        <v>Yes</v>
      </c>
      <c r="J584" s="1">
        <v>0.63</v>
      </c>
      <c r="K584" s="4">
        <v>3.5</v>
      </c>
      <c r="L584" s="5">
        <v>21764</v>
      </c>
      <c r="M584" s="3">
        <f>(Table2[[#This Row],[actual_price]]*Table2[[#This Row],[rating_count]])</f>
        <v>8683836</v>
      </c>
      <c r="N584" s="2" t="s">
        <v>1052</v>
      </c>
    </row>
    <row r="585" spans="1:14" x14ac:dyDescent="0.25">
      <c r="A585" s="2" t="s">
        <v>660</v>
      </c>
      <c r="B585" s="2" t="s">
        <v>3183</v>
      </c>
      <c r="C585" s="2" t="s">
        <v>661</v>
      </c>
      <c r="D585" s="3">
        <v>599</v>
      </c>
      <c r="E585" s="3" t="str">
        <f>VLOOKUP(Table2[[#This Row],[discounted_price]],$D$1399:$E$1401,2,TRUE)</f>
        <v>&gt;500</v>
      </c>
      <c r="F585" s="3">
        <v>999</v>
      </c>
      <c r="G585" s="3">
        <f t="shared" si="18"/>
        <v>400</v>
      </c>
      <c r="H585" s="3">
        <f t="shared" si="19"/>
        <v>40.04004004004004</v>
      </c>
      <c r="I585" s="2" t="str">
        <f>IF(Table2[[#This Row],[discount_percentage]]&gt;=50%,"Yes","No")</f>
        <v>No</v>
      </c>
      <c r="J585" s="1">
        <v>0.4</v>
      </c>
      <c r="K585" s="4">
        <v>4.0999999999999996</v>
      </c>
      <c r="L585" s="5">
        <v>192587</v>
      </c>
      <c r="M585" s="3">
        <f>(Table2[[#This Row],[actual_price]]*Table2[[#This Row],[rating_count]])</f>
        <v>192394413</v>
      </c>
      <c r="N585" s="2" t="s">
        <v>662</v>
      </c>
    </row>
    <row r="586" spans="1:14" x14ac:dyDescent="0.25">
      <c r="A586" s="2" t="s">
        <v>1053</v>
      </c>
      <c r="B586" s="2" t="s">
        <v>3386</v>
      </c>
      <c r="C586" s="2" t="s">
        <v>951</v>
      </c>
      <c r="D586" s="3">
        <v>1220</v>
      </c>
      <c r="E586" s="3" t="str">
        <f>VLOOKUP(Table2[[#This Row],[discounted_price]],$D$1399:$E$1401,2,TRUE)</f>
        <v>&gt;500</v>
      </c>
      <c r="F586" s="3">
        <v>3990</v>
      </c>
      <c r="G586" s="3">
        <f t="shared" si="18"/>
        <v>2770</v>
      </c>
      <c r="H586" s="3">
        <f t="shared" si="19"/>
        <v>69.423558897243112</v>
      </c>
      <c r="I586" s="2" t="str">
        <f>IF(Table2[[#This Row],[discount_percentage]]&gt;=50%,"Yes","No")</f>
        <v>Yes</v>
      </c>
      <c r="J586" s="1">
        <v>0.69</v>
      </c>
      <c r="K586" s="4">
        <v>4.0999999999999996</v>
      </c>
      <c r="L586" s="5">
        <v>107151</v>
      </c>
      <c r="M586" s="3">
        <f>(Table2[[#This Row],[actual_price]]*Table2[[#This Row],[rating_count]])</f>
        <v>427532490</v>
      </c>
      <c r="N586" s="2" t="s">
        <v>1054</v>
      </c>
    </row>
    <row r="587" spans="1:14" x14ac:dyDescent="0.25">
      <c r="A587" s="2" t="s">
        <v>658</v>
      </c>
      <c r="B587" s="2" t="s">
        <v>3182</v>
      </c>
      <c r="C587" s="2" t="s">
        <v>633</v>
      </c>
      <c r="D587" s="3">
        <v>1499</v>
      </c>
      <c r="E587" s="3" t="str">
        <f>VLOOKUP(Table2[[#This Row],[discounted_price]],$D$1399:$E$1401,2,TRUE)</f>
        <v>&gt;500</v>
      </c>
      <c r="F587" s="3">
        <v>6990</v>
      </c>
      <c r="G587" s="3">
        <f t="shared" si="18"/>
        <v>5491</v>
      </c>
      <c r="H587" s="3">
        <f t="shared" si="19"/>
        <v>78.55507868383404</v>
      </c>
      <c r="I587" s="2" t="str">
        <f>IF(Table2[[#This Row],[discount_percentage]]&gt;=50%,"Yes","No")</f>
        <v>Yes</v>
      </c>
      <c r="J587" s="1">
        <v>0.79</v>
      </c>
      <c r="K587" s="4">
        <v>3.9</v>
      </c>
      <c r="L587" s="5">
        <v>21797</v>
      </c>
      <c r="M587" s="3">
        <f>(Table2[[#This Row],[actual_price]]*Table2[[#This Row],[rating_count]])</f>
        <v>152361030</v>
      </c>
      <c r="N587" s="2" t="s">
        <v>1055</v>
      </c>
    </row>
    <row r="588" spans="1:14" x14ac:dyDescent="0.25">
      <c r="A588" s="2" t="s">
        <v>1056</v>
      </c>
      <c r="B588" s="2" t="s">
        <v>3387</v>
      </c>
      <c r="C588" s="2" t="s">
        <v>661</v>
      </c>
      <c r="D588" s="3">
        <v>499</v>
      </c>
      <c r="E588" s="3" t="str">
        <f>VLOOKUP(Table2[[#This Row],[discounted_price]],$D$1399:$E$1401,2,TRUE)</f>
        <v>&gt;500</v>
      </c>
      <c r="F588" s="3">
        <v>999</v>
      </c>
      <c r="G588" s="3">
        <f t="shared" si="18"/>
        <v>500</v>
      </c>
      <c r="H588" s="3">
        <f t="shared" si="19"/>
        <v>50.050050050050054</v>
      </c>
      <c r="I588" s="2" t="str">
        <f>IF(Table2[[#This Row],[discount_percentage]]&gt;=50%,"Yes","No")</f>
        <v>Yes</v>
      </c>
      <c r="J588" s="1">
        <v>0.5</v>
      </c>
      <c r="K588" s="4">
        <v>3.9</v>
      </c>
      <c r="L588" s="5">
        <v>92995</v>
      </c>
      <c r="M588" s="3">
        <f>(Table2[[#This Row],[actual_price]]*Table2[[#This Row],[rating_count]])</f>
        <v>92902005</v>
      </c>
      <c r="N588" s="2" t="s">
        <v>1057</v>
      </c>
    </row>
    <row r="589" spans="1:14" x14ac:dyDescent="0.25">
      <c r="A589" s="2" t="s">
        <v>1058</v>
      </c>
      <c r="B589" s="2" t="s">
        <v>3388</v>
      </c>
      <c r="C589" s="2" t="s">
        <v>758</v>
      </c>
      <c r="D589" s="3">
        <v>99</v>
      </c>
      <c r="E589" s="3" t="str">
        <f>VLOOKUP(Table2[[#This Row],[discounted_price]],$D$1399:$E$1401,2,TRUE)</f>
        <v>&lt;200</v>
      </c>
      <c r="F589" s="3">
        <v>999</v>
      </c>
      <c r="G589" s="3">
        <f t="shared" si="18"/>
        <v>900</v>
      </c>
      <c r="H589" s="3">
        <f t="shared" si="19"/>
        <v>90.090090090090087</v>
      </c>
      <c r="I589" s="2" t="str">
        <f>IF(Table2[[#This Row],[discount_percentage]]&gt;=50%,"Yes","No")</f>
        <v>Yes</v>
      </c>
      <c r="J589" s="1">
        <v>0.9</v>
      </c>
      <c r="K589" s="4">
        <v>4.0999999999999996</v>
      </c>
      <c r="L589" s="5">
        <v>8751</v>
      </c>
      <c r="M589" s="3">
        <f>(Table2[[#This Row],[actual_price]]*Table2[[#This Row],[rating_count]])</f>
        <v>8742249</v>
      </c>
      <c r="N589" s="2" t="s">
        <v>1059</v>
      </c>
    </row>
    <row r="590" spans="1:14" x14ac:dyDescent="0.25">
      <c r="A590" s="2" t="s">
        <v>669</v>
      </c>
      <c r="B590" s="2" t="s">
        <v>3187</v>
      </c>
      <c r="C590" s="2" t="s">
        <v>670</v>
      </c>
      <c r="D590" s="3">
        <v>349</v>
      </c>
      <c r="E590" s="3" t="str">
        <f>VLOOKUP(Table2[[#This Row],[discounted_price]],$D$1399:$E$1401,2,TRUE)</f>
        <v>&gt;500</v>
      </c>
      <c r="F590" s="3">
        <v>1299</v>
      </c>
      <c r="G590" s="3">
        <f t="shared" si="18"/>
        <v>950</v>
      </c>
      <c r="H590" s="3">
        <f t="shared" si="19"/>
        <v>73.133179368745189</v>
      </c>
      <c r="I590" s="2" t="str">
        <f>IF(Table2[[#This Row],[discount_percentage]]&gt;=50%,"Yes","No")</f>
        <v>Yes</v>
      </c>
      <c r="J590" s="1">
        <v>0.73</v>
      </c>
      <c r="K590" s="4">
        <v>4</v>
      </c>
      <c r="L590" s="5">
        <v>14283</v>
      </c>
      <c r="M590" s="3">
        <f>(Table2[[#This Row],[actual_price]]*Table2[[#This Row],[rating_count]])</f>
        <v>18553617</v>
      </c>
      <c r="N590" s="2" t="s">
        <v>671</v>
      </c>
    </row>
    <row r="591" spans="1:14" x14ac:dyDescent="0.25">
      <c r="A591" s="2" t="s">
        <v>1060</v>
      </c>
      <c r="B591" s="2" t="s">
        <v>3389</v>
      </c>
      <c r="C591" s="2" t="s">
        <v>1034</v>
      </c>
      <c r="D591" s="3">
        <v>475</v>
      </c>
      <c r="E591" s="3" t="str">
        <f>VLOOKUP(Table2[[#This Row],[discounted_price]],$D$1399:$E$1401,2,TRUE)</f>
        <v>&gt;500</v>
      </c>
      <c r="F591" s="3">
        <v>1500</v>
      </c>
      <c r="G591" s="3">
        <f t="shared" si="18"/>
        <v>1025</v>
      </c>
      <c r="H591" s="3">
        <f t="shared" si="19"/>
        <v>68.333333333333329</v>
      </c>
      <c r="I591" s="2" t="str">
        <f>IF(Table2[[#This Row],[discount_percentage]]&gt;=50%,"Yes","No")</f>
        <v>Yes</v>
      </c>
      <c r="J591" s="1">
        <v>0.68</v>
      </c>
      <c r="K591" s="4">
        <v>4.2</v>
      </c>
      <c r="L591" s="5">
        <v>64273</v>
      </c>
      <c r="M591" s="3">
        <f>(Table2[[#This Row],[actual_price]]*Table2[[#This Row],[rating_count]])</f>
        <v>96409500</v>
      </c>
      <c r="N591" s="2" t="s">
        <v>1061</v>
      </c>
    </row>
    <row r="592" spans="1:14" x14ac:dyDescent="0.25">
      <c r="A592" s="2" t="s">
        <v>1062</v>
      </c>
      <c r="B592" s="2" t="s">
        <v>3390</v>
      </c>
      <c r="C592" s="2" t="s">
        <v>1037</v>
      </c>
      <c r="D592" s="3">
        <v>269</v>
      </c>
      <c r="E592" s="3" t="str">
        <f>VLOOKUP(Table2[[#This Row],[discounted_price]],$D$1399:$E$1401,2,TRUE)</f>
        <v>&lt;200</v>
      </c>
      <c r="F592" s="3">
        <v>649</v>
      </c>
      <c r="G592" s="3">
        <f t="shared" si="18"/>
        <v>380</v>
      </c>
      <c r="H592" s="3">
        <f t="shared" si="19"/>
        <v>58.551617873651772</v>
      </c>
      <c r="I592" s="2" t="str">
        <f>IF(Table2[[#This Row],[discount_percentage]]&gt;=50%,"Yes","No")</f>
        <v>Yes</v>
      </c>
      <c r="J592" s="1">
        <v>0.59</v>
      </c>
      <c r="K592" s="4">
        <v>4.3</v>
      </c>
      <c r="L592" s="5">
        <v>54315</v>
      </c>
      <c r="M592" s="3">
        <f>(Table2[[#This Row],[actual_price]]*Table2[[#This Row],[rating_count]])</f>
        <v>35250435</v>
      </c>
      <c r="N592" s="2" t="s">
        <v>1063</v>
      </c>
    </row>
    <row r="593" spans="1:14" x14ac:dyDescent="0.25">
      <c r="A593" s="2" t="s">
        <v>1064</v>
      </c>
      <c r="B593" s="2" t="s">
        <v>3391</v>
      </c>
      <c r="C593" s="2" t="s">
        <v>1037</v>
      </c>
      <c r="D593" s="3">
        <v>299</v>
      </c>
      <c r="E593" s="3" t="str">
        <f>VLOOKUP(Table2[[#This Row],[discounted_price]],$D$1399:$E$1401,2,TRUE)</f>
        <v>&lt;200</v>
      </c>
      <c r="F593" s="3">
        <v>599</v>
      </c>
      <c r="G593" s="3">
        <f t="shared" si="18"/>
        <v>300</v>
      </c>
      <c r="H593" s="3">
        <f t="shared" si="19"/>
        <v>50.083472454090149</v>
      </c>
      <c r="I593" s="2" t="str">
        <f>IF(Table2[[#This Row],[discount_percentage]]&gt;=50%,"Yes","No")</f>
        <v>Yes</v>
      </c>
      <c r="J593" s="1">
        <v>0.5</v>
      </c>
      <c r="K593" s="4">
        <v>4.0999999999999996</v>
      </c>
      <c r="L593" s="5">
        <v>1597</v>
      </c>
      <c r="M593" s="3">
        <f>(Table2[[#This Row],[actual_price]]*Table2[[#This Row],[rating_count]])</f>
        <v>956603</v>
      </c>
      <c r="N593" s="2" t="s">
        <v>1065</v>
      </c>
    </row>
    <row r="594" spans="1:14" x14ac:dyDescent="0.25">
      <c r="A594" s="2" t="s">
        <v>685</v>
      </c>
      <c r="B594" s="2" t="s">
        <v>3195</v>
      </c>
      <c r="C594" s="2" t="s">
        <v>633</v>
      </c>
      <c r="D594" s="3">
        <v>1599</v>
      </c>
      <c r="E594" s="3" t="str">
        <f>VLOOKUP(Table2[[#This Row],[discounted_price]],$D$1399:$E$1401,2,TRUE)</f>
        <v>&gt;500</v>
      </c>
      <c r="F594" s="3">
        <v>3999</v>
      </c>
      <c r="G594" s="3">
        <f t="shared" si="18"/>
        <v>2400</v>
      </c>
      <c r="H594" s="3">
        <f t="shared" si="19"/>
        <v>60.015003750937737</v>
      </c>
      <c r="I594" s="2" t="str">
        <f>IF(Table2[[#This Row],[discount_percentage]]&gt;=50%,"Yes","No")</f>
        <v>Yes</v>
      </c>
      <c r="J594" s="1">
        <v>0.6</v>
      </c>
      <c r="K594" s="4">
        <v>4</v>
      </c>
      <c r="L594" s="5">
        <v>30254</v>
      </c>
      <c r="M594" s="3">
        <f>(Table2[[#This Row],[actual_price]]*Table2[[#This Row],[rating_count]])</f>
        <v>120985746</v>
      </c>
      <c r="N594" s="2" t="s">
        <v>1012</v>
      </c>
    </row>
    <row r="595" spans="1:14" x14ac:dyDescent="0.25">
      <c r="A595" s="2" t="s">
        <v>687</v>
      </c>
      <c r="B595" s="2" t="s">
        <v>3196</v>
      </c>
      <c r="C595" s="2" t="s">
        <v>633</v>
      </c>
      <c r="D595" s="3">
        <v>1499</v>
      </c>
      <c r="E595" s="3" t="str">
        <f>VLOOKUP(Table2[[#This Row],[discounted_price]],$D$1399:$E$1401,2,TRUE)</f>
        <v>&gt;500</v>
      </c>
      <c r="F595" s="3">
        <v>7999</v>
      </c>
      <c r="G595" s="3">
        <f t="shared" si="18"/>
        <v>6500</v>
      </c>
      <c r="H595" s="3">
        <f t="shared" si="19"/>
        <v>81.260157519689955</v>
      </c>
      <c r="I595" s="2" t="str">
        <f>IF(Table2[[#This Row],[discount_percentage]]&gt;=50%,"Yes","No")</f>
        <v>Yes</v>
      </c>
      <c r="J595" s="1">
        <v>0.81</v>
      </c>
      <c r="K595" s="4">
        <v>4.2</v>
      </c>
      <c r="L595" s="5">
        <v>22638</v>
      </c>
      <c r="M595" s="3">
        <f>(Table2[[#This Row],[actual_price]]*Table2[[#This Row],[rating_count]])</f>
        <v>181081362</v>
      </c>
      <c r="N595" s="2" t="s">
        <v>688</v>
      </c>
    </row>
    <row r="596" spans="1:14" x14ac:dyDescent="0.25">
      <c r="A596" s="2" t="s">
        <v>1066</v>
      </c>
      <c r="B596" s="2" t="s">
        <v>3392</v>
      </c>
      <c r="C596" s="2" t="s">
        <v>661</v>
      </c>
      <c r="D596" s="3">
        <v>329</v>
      </c>
      <c r="E596" s="3" t="str">
        <f>VLOOKUP(Table2[[#This Row],[discounted_price]],$D$1399:$E$1401,2,TRUE)</f>
        <v>&gt;500</v>
      </c>
      <c r="F596" s="3">
        <v>999</v>
      </c>
      <c r="G596" s="3">
        <f t="shared" si="18"/>
        <v>670</v>
      </c>
      <c r="H596" s="3">
        <f t="shared" si="19"/>
        <v>67.067067067067072</v>
      </c>
      <c r="I596" s="2" t="str">
        <f>IF(Table2[[#This Row],[discount_percentage]]&gt;=50%,"Yes","No")</f>
        <v>Yes</v>
      </c>
      <c r="J596" s="1">
        <v>0.67</v>
      </c>
      <c r="K596" s="4">
        <v>3.9</v>
      </c>
      <c r="L596" s="5">
        <v>77027</v>
      </c>
      <c r="M596" s="3">
        <f>(Table2[[#This Row],[actual_price]]*Table2[[#This Row],[rating_count]])</f>
        <v>76949973</v>
      </c>
      <c r="N596" s="2" t="s">
        <v>1067</v>
      </c>
    </row>
    <row r="597" spans="1:14" x14ac:dyDescent="0.25">
      <c r="A597" s="2" t="s">
        <v>1068</v>
      </c>
      <c r="B597" s="2" t="s">
        <v>3393</v>
      </c>
      <c r="C597" s="2" t="s">
        <v>1069</v>
      </c>
      <c r="D597" s="3">
        <v>549</v>
      </c>
      <c r="E597" s="3" t="str">
        <f>VLOOKUP(Table2[[#This Row],[discounted_price]],$D$1399:$E$1401,2,TRUE)</f>
        <v>&gt;500</v>
      </c>
      <c r="F597" s="3">
        <v>1799</v>
      </c>
      <c r="G597" s="3">
        <f t="shared" si="18"/>
        <v>1250</v>
      </c>
      <c r="H597" s="3">
        <f t="shared" si="19"/>
        <v>69.48304613674263</v>
      </c>
      <c r="I597" s="2" t="str">
        <f>IF(Table2[[#This Row],[discount_percentage]]&gt;=50%,"Yes","No")</f>
        <v>Yes</v>
      </c>
      <c r="J597" s="1">
        <v>0.69</v>
      </c>
      <c r="K597" s="4">
        <v>4.3</v>
      </c>
      <c r="L597" s="5">
        <v>28829</v>
      </c>
      <c r="M597" s="3">
        <f>(Table2[[#This Row],[actual_price]]*Table2[[#This Row],[rating_count]])</f>
        <v>51863371</v>
      </c>
      <c r="N597" s="2" t="s">
        <v>1070</v>
      </c>
    </row>
    <row r="598" spans="1:14" x14ac:dyDescent="0.25">
      <c r="A598" s="2" t="s">
        <v>695</v>
      </c>
      <c r="B598" s="2" t="s">
        <v>3200</v>
      </c>
      <c r="C598" s="2" t="s">
        <v>633</v>
      </c>
      <c r="D598" s="3">
        <v>2199</v>
      </c>
      <c r="E598" s="3" t="str">
        <f>VLOOKUP(Table2[[#This Row],[discounted_price]],$D$1399:$E$1401,2,TRUE)</f>
        <v>&gt;500</v>
      </c>
      <c r="F598" s="3">
        <v>9999</v>
      </c>
      <c r="G598" s="3">
        <f t="shared" si="18"/>
        <v>7800</v>
      </c>
      <c r="H598" s="3">
        <f t="shared" si="19"/>
        <v>78.007800780078014</v>
      </c>
      <c r="I598" s="2" t="str">
        <f>IF(Table2[[#This Row],[discount_percentage]]&gt;=50%,"Yes","No")</f>
        <v>Yes</v>
      </c>
      <c r="J598" s="1">
        <v>0.78</v>
      </c>
      <c r="K598" s="4">
        <v>4.2</v>
      </c>
      <c r="L598" s="5">
        <v>29478</v>
      </c>
      <c r="M598" s="3">
        <f>(Table2[[#This Row],[actual_price]]*Table2[[#This Row],[rating_count]])</f>
        <v>294750522</v>
      </c>
      <c r="N598" s="2" t="s">
        <v>1071</v>
      </c>
    </row>
    <row r="599" spans="1:14" x14ac:dyDescent="0.25">
      <c r="A599" s="2" t="s">
        <v>1072</v>
      </c>
      <c r="B599" s="2" t="s">
        <v>3394</v>
      </c>
      <c r="C599" s="2" t="s">
        <v>1037</v>
      </c>
      <c r="D599" s="3">
        <v>299</v>
      </c>
      <c r="E599" s="3" t="str">
        <f>VLOOKUP(Table2[[#This Row],[discounted_price]],$D$1399:$E$1401,2,TRUE)</f>
        <v>&lt;200</v>
      </c>
      <c r="F599" s="3">
        <v>650</v>
      </c>
      <c r="G599" s="3">
        <f t="shared" si="18"/>
        <v>351</v>
      </c>
      <c r="H599" s="3">
        <f t="shared" si="19"/>
        <v>54</v>
      </c>
      <c r="I599" s="2" t="str">
        <f>IF(Table2[[#This Row],[discount_percentage]]&gt;=50%,"Yes","No")</f>
        <v>Yes</v>
      </c>
      <c r="J599" s="1">
        <v>0.54</v>
      </c>
      <c r="K599" s="4">
        <v>4.5</v>
      </c>
      <c r="L599" s="5">
        <v>33176</v>
      </c>
      <c r="M599" s="3">
        <f>(Table2[[#This Row],[actual_price]]*Table2[[#This Row],[rating_count]])</f>
        <v>21564400</v>
      </c>
      <c r="N599" s="2" t="s">
        <v>1073</v>
      </c>
    </row>
    <row r="600" spans="1:14" x14ac:dyDescent="0.25">
      <c r="A600" s="2" t="s">
        <v>1074</v>
      </c>
      <c r="B600" s="2" t="s">
        <v>3395</v>
      </c>
      <c r="C600" s="2" t="s">
        <v>1075</v>
      </c>
      <c r="D600" s="3">
        <v>798</v>
      </c>
      <c r="E600" s="3" t="str">
        <f>VLOOKUP(Table2[[#This Row],[discounted_price]],$D$1399:$E$1401,2,TRUE)</f>
        <v>&gt;500</v>
      </c>
      <c r="F600" s="3">
        <v>1995</v>
      </c>
      <c r="G600" s="3">
        <f t="shared" si="18"/>
        <v>1197</v>
      </c>
      <c r="H600" s="3">
        <f t="shared" si="19"/>
        <v>60</v>
      </c>
      <c r="I600" s="2" t="str">
        <f>IF(Table2[[#This Row],[discount_percentage]]&gt;=50%,"Yes","No")</f>
        <v>Yes</v>
      </c>
      <c r="J600" s="1">
        <v>0.6</v>
      </c>
      <c r="K600" s="4">
        <v>4</v>
      </c>
      <c r="L600" s="5">
        <v>68664</v>
      </c>
      <c r="M600" s="3">
        <f>(Table2[[#This Row],[actual_price]]*Table2[[#This Row],[rating_count]])</f>
        <v>136984680</v>
      </c>
      <c r="N600" s="2" t="s">
        <v>1076</v>
      </c>
    </row>
    <row r="601" spans="1:14" x14ac:dyDescent="0.25">
      <c r="A601" s="2" t="s">
        <v>8</v>
      </c>
      <c r="B601" s="2" t="s">
        <v>2864</v>
      </c>
      <c r="C601" s="2" t="s">
        <v>9</v>
      </c>
      <c r="D601" s="3">
        <v>399</v>
      </c>
      <c r="E601" s="3" t="str">
        <f>VLOOKUP(Table2[[#This Row],[discounted_price]],$D$1399:$E$1401,2,TRUE)</f>
        <v>&gt;500</v>
      </c>
      <c r="F601" s="3">
        <v>1099</v>
      </c>
      <c r="G601" s="3">
        <f t="shared" si="18"/>
        <v>700</v>
      </c>
      <c r="H601" s="3">
        <f t="shared" si="19"/>
        <v>63.694267515923563</v>
      </c>
      <c r="I601" s="2" t="str">
        <f>IF(Table2[[#This Row],[discount_percentage]]&gt;=50%,"Yes","No")</f>
        <v>Yes</v>
      </c>
      <c r="J601" s="1">
        <v>0.64</v>
      </c>
      <c r="K601" s="4">
        <v>4.2</v>
      </c>
      <c r="L601" s="5">
        <v>24269</v>
      </c>
      <c r="M601" s="3">
        <f>(Table2[[#This Row],[actual_price]]*Table2[[#This Row],[rating_count]])</f>
        <v>26671631</v>
      </c>
      <c r="N601" s="2" t="s">
        <v>165</v>
      </c>
    </row>
    <row r="602" spans="1:14" x14ac:dyDescent="0.25">
      <c r="A602" s="2" t="s">
        <v>1077</v>
      </c>
      <c r="B602" s="2" t="s">
        <v>3396</v>
      </c>
      <c r="C602" s="2" t="s">
        <v>1078</v>
      </c>
      <c r="D602" s="3">
        <v>266</v>
      </c>
      <c r="E602" s="3" t="str">
        <f>VLOOKUP(Table2[[#This Row],[discounted_price]],$D$1399:$E$1401,2,TRUE)</f>
        <v>&lt;200</v>
      </c>
      <c r="F602" s="3">
        <v>315</v>
      </c>
      <c r="G602" s="3">
        <f t="shared" si="18"/>
        <v>49</v>
      </c>
      <c r="H602" s="3">
        <f t="shared" si="19"/>
        <v>15.555555555555555</v>
      </c>
      <c r="I602" s="2" t="str">
        <f>IF(Table2[[#This Row],[discount_percentage]]&gt;=50%,"Yes","No")</f>
        <v>No</v>
      </c>
      <c r="J602" s="1">
        <v>0.16</v>
      </c>
      <c r="K602" s="4">
        <v>4.5</v>
      </c>
      <c r="L602" s="5">
        <v>28030</v>
      </c>
      <c r="M602" s="3">
        <f>(Table2[[#This Row],[actual_price]]*Table2[[#This Row],[rating_count]])</f>
        <v>8829450</v>
      </c>
      <c r="N602" s="2" t="s">
        <v>1079</v>
      </c>
    </row>
    <row r="603" spans="1:14" x14ac:dyDescent="0.25">
      <c r="A603" s="2" t="s">
        <v>1080</v>
      </c>
      <c r="B603" s="2" t="s">
        <v>3397</v>
      </c>
      <c r="C603" s="2" t="s">
        <v>1081</v>
      </c>
      <c r="D603" s="3">
        <v>50</v>
      </c>
      <c r="E603" s="3" t="str">
        <f>VLOOKUP(Table2[[#This Row],[discounted_price]],$D$1399:$E$1401,2,TRUE)</f>
        <v>&lt;200</v>
      </c>
      <c r="F603" s="3">
        <v>50</v>
      </c>
      <c r="G603" s="3">
        <f t="shared" si="18"/>
        <v>0</v>
      </c>
      <c r="H603" s="3">
        <f t="shared" si="19"/>
        <v>0</v>
      </c>
      <c r="I603" s="2" t="str">
        <f>IF(Table2[[#This Row],[discount_percentage]]&gt;=50%,"Yes","No")</f>
        <v>No</v>
      </c>
      <c r="J603" s="1">
        <v>0</v>
      </c>
      <c r="K603" s="4">
        <v>4.3</v>
      </c>
      <c r="L603" s="5">
        <v>5792</v>
      </c>
      <c r="M603" s="3">
        <f>(Table2[[#This Row],[actual_price]]*Table2[[#This Row],[rating_count]])</f>
        <v>289600</v>
      </c>
      <c r="N603" s="2" t="s">
        <v>1082</v>
      </c>
    </row>
    <row r="604" spans="1:14" x14ac:dyDescent="0.25">
      <c r="A604" s="2" t="s">
        <v>1083</v>
      </c>
      <c r="B604" s="2" t="s">
        <v>3398</v>
      </c>
      <c r="C604" s="2" t="s">
        <v>1084</v>
      </c>
      <c r="D604" s="3">
        <v>130</v>
      </c>
      <c r="E604" s="3" t="str">
        <f>VLOOKUP(Table2[[#This Row],[discounted_price]],$D$1399:$E$1401,2,TRUE)</f>
        <v>&lt;200</v>
      </c>
      <c r="F604" s="3">
        <v>165</v>
      </c>
      <c r="G604" s="3">
        <f t="shared" si="18"/>
        <v>35</v>
      </c>
      <c r="H604" s="3">
        <f t="shared" si="19"/>
        <v>21.212121212121211</v>
      </c>
      <c r="I604" s="2" t="str">
        <f>IF(Table2[[#This Row],[discount_percentage]]&gt;=50%,"Yes","No")</f>
        <v>No</v>
      </c>
      <c r="J604" s="1">
        <v>0.21</v>
      </c>
      <c r="K604" s="4">
        <v>3.9</v>
      </c>
      <c r="L604" s="5">
        <v>14778</v>
      </c>
      <c r="M604" s="3">
        <f>(Table2[[#This Row],[actual_price]]*Table2[[#This Row],[rating_count]])</f>
        <v>2438370</v>
      </c>
      <c r="N604" s="2" t="s">
        <v>1085</v>
      </c>
    </row>
    <row r="605" spans="1:14" x14ac:dyDescent="0.25">
      <c r="A605" s="2" t="s">
        <v>1086</v>
      </c>
      <c r="B605" s="2" t="s">
        <v>3399</v>
      </c>
      <c r="C605" s="2" t="s">
        <v>661</v>
      </c>
      <c r="D605" s="3">
        <v>449</v>
      </c>
      <c r="E605" s="3" t="str">
        <f>VLOOKUP(Table2[[#This Row],[discounted_price]],$D$1399:$E$1401,2,TRUE)</f>
        <v>&gt;500</v>
      </c>
      <c r="F605" s="3">
        <v>1290</v>
      </c>
      <c r="G605" s="3">
        <f t="shared" si="18"/>
        <v>841</v>
      </c>
      <c r="H605" s="3">
        <f t="shared" si="19"/>
        <v>65.193798449612402</v>
      </c>
      <c r="I605" s="2" t="str">
        <f>IF(Table2[[#This Row],[discount_percentage]]&gt;=50%,"Yes","No")</f>
        <v>Yes</v>
      </c>
      <c r="J605" s="1">
        <v>0.65</v>
      </c>
      <c r="K605" s="4">
        <v>4.0999999999999996</v>
      </c>
      <c r="L605" s="5">
        <v>91770</v>
      </c>
      <c r="M605" s="3">
        <f>(Table2[[#This Row],[actual_price]]*Table2[[#This Row],[rating_count]])</f>
        <v>118383300</v>
      </c>
      <c r="N605" s="2" t="s">
        <v>1087</v>
      </c>
    </row>
    <row r="606" spans="1:14" x14ac:dyDescent="0.25">
      <c r="A606" s="2" t="s">
        <v>709</v>
      </c>
      <c r="B606" s="2" t="s">
        <v>3207</v>
      </c>
      <c r="C606" s="2" t="s">
        <v>633</v>
      </c>
      <c r="D606" s="3">
        <v>3999</v>
      </c>
      <c r="E606" s="3" t="str">
        <f>VLOOKUP(Table2[[#This Row],[discounted_price]],$D$1399:$E$1401,2,TRUE)</f>
        <v>&gt;500</v>
      </c>
      <c r="F606" s="3">
        <v>16999</v>
      </c>
      <c r="G606" s="3">
        <f t="shared" si="18"/>
        <v>13000</v>
      </c>
      <c r="H606" s="3">
        <f t="shared" si="19"/>
        <v>76.475086769809991</v>
      </c>
      <c r="I606" s="2" t="str">
        <f>IF(Table2[[#This Row],[discount_percentage]]&gt;=50%,"Yes","No")</f>
        <v>Yes</v>
      </c>
      <c r="J606" s="1">
        <v>0.76</v>
      </c>
      <c r="K606" s="4">
        <v>4.3</v>
      </c>
      <c r="L606" s="5">
        <v>17162</v>
      </c>
      <c r="M606" s="3">
        <f>(Table2[[#This Row],[actual_price]]*Table2[[#This Row],[rating_count]])</f>
        <v>291736838</v>
      </c>
      <c r="N606" s="2" t="s">
        <v>710</v>
      </c>
    </row>
    <row r="607" spans="1:14" x14ac:dyDescent="0.25">
      <c r="A607" s="2" t="s">
        <v>1088</v>
      </c>
      <c r="B607" s="2" t="s">
        <v>3400</v>
      </c>
      <c r="C607" s="2" t="s">
        <v>661</v>
      </c>
      <c r="D607" s="3">
        <v>399</v>
      </c>
      <c r="E607" s="3" t="str">
        <f>VLOOKUP(Table2[[#This Row],[discounted_price]],$D$1399:$E$1401,2,TRUE)</f>
        <v>&gt;500</v>
      </c>
      <c r="F607" s="3">
        <v>1290</v>
      </c>
      <c r="G607" s="3">
        <f t="shared" si="18"/>
        <v>891</v>
      </c>
      <c r="H607" s="3">
        <f t="shared" si="19"/>
        <v>69.069767441860463</v>
      </c>
      <c r="I607" s="2" t="str">
        <f>IF(Table2[[#This Row],[discount_percentage]]&gt;=50%,"Yes","No")</f>
        <v>Yes</v>
      </c>
      <c r="J607" s="1">
        <v>0.69</v>
      </c>
      <c r="K607" s="4">
        <v>4.2</v>
      </c>
      <c r="L607" s="5">
        <v>206</v>
      </c>
      <c r="M607" s="3">
        <f>(Table2[[#This Row],[actual_price]]*Table2[[#This Row],[rating_count]])</f>
        <v>265740</v>
      </c>
      <c r="N607" s="2" t="s">
        <v>1089</v>
      </c>
    </row>
    <row r="608" spans="1:14" x14ac:dyDescent="0.25">
      <c r="A608" s="2" t="s">
        <v>1090</v>
      </c>
      <c r="B608" s="2" t="s">
        <v>3401</v>
      </c>
      <c r="C608" s="2" t="s">
        <v>1091</v>
      </c>
      <c r="D608" s="3">
        <v>1399</v>
      </c>
      <c r="E608" s="3" t="str">
        <f>VLOOKUP(Table2[[#This Row],[discounted_price]],$D$1399:$E$1401,2,TRUE)</f>
        <v>&gt;500</v>
      </c>
      <c r="F608" s="3">
        <v>2498</v>
      </c>
      <c r="G608" s="3">
        <f t="shared" si="18"/>
        <v>1099</v>
      </c>
      <c r="H608" s="3">
        <f t="shared" si="19"/>
        <v>43.995196156925545</v>
      </c>
      <c r="I608" s="2" t="str">
        <f>IF(Table2[[#This Row],[discount_percentage]]&gt;=50%,"Yes","No")</f>
        <v>No</v>
      </c>
      <c r="J608" s="1">
        <v>0.44</v>
      </c>
      <c r="K608" s="4">
        <v>4.2</v>
      </c>
      <c r="L608" s="5">
        <v>33717</v>
      </c>
      <c r="M608" s="3">
        <f>(Table2[[#This Row],[actual_price]]*Table2[[#This Row],[rating_count]])</f>
        <v>84225066</v>
      </c>
      <c r="N608" s="2" t="s">
        <v>1092</v>
      </c>
    </row>
    <row r="609" spans="1:14" x14ac:dyDescent="0.25">
      <c r="A609" s="2" t="s">
        <v>13</v>
      </c>
      <c r="B609" s="2" t="s">
        <v>2866</v>
      </c>
      <c r="C609" s="2" t="s">
        <v>9</v>
      </c>
      <c r="D609" s="3">
        <v>199</v>
      </c>
      <c r="E609" s="3" t="str">
        <f>VLOOKUP(Table2[[#This Row],[discounted_price]],$D$1399:$E$1401,2,TRUE)</f>
        <v>&lt;200</v>
      </c>
      <c r="F609" s="3">
        <v>999</v>
      </c>
      <c r="G609" s="3">
        <f t="shared" si="18"/>
        <v>800</v>
      </c>
      <c r="H609" s="3">
        <f t="shared" si="19"/>
        <v>80.08008008008008</v>
      </c>
      <c r="I609" s="2" t="str">
        <f>IF(Table2[[#This Row],[discount_percentage]]&gt;=50%,"Yes","No")</f>
        <v>Yes</v>
      </c>
      <c r="J609" s="1">
        <v>0.8</v>
      </c>
      <c r="K609" s="4">
        <v>3.9</v>
      </c>
      <c r="L609" s="5">
        <v>7928</v>
      </c>
      <c r="M609" s="3">
        <f>(Table2[[#This Row],[actual_price]]*Table2[[#This Row],[rating_count]])</f>
        <v>7920072</v>
      </c>
      <c r="N609" s="2" t="s">
        <v>14</v>
      </c>
    </row>
    <row r="610" spans="1:14" x14ac:dyDescent="0.25">
      <c r="A610" s="2" t="s">
        <v>711</v>
      </c>
      <c r="B610" s="2" t="s">
        <v>3208</v>
      </c>
      <c r="C610" s="2" t="s">
        <v>633</v>
      </c>
      <c r="D610" s="3">
        <v>2998</v>
      </c>
      <c r="E610" s="3" t="str">
        <f>VLOOKUP(Table2[[#This Row],[discounted_price]],$D$1399:$E$1401,2,TRUE)</f>
        <v>&gt;500</v>
      </c>
      <c r="F610" s="3">
        <v>5999</v>
      </c>
      <c r="G610" s="3">
        <f t="shared" si="18"/>
        <v>3001</v>
      </c>
      <c r="H610" s="3">
        <f t="shared" si="19"/>
        <v>50.025004167361232</v>
      </c>
      <c r="I610" s="2" t="str">
        <f>IF(Table2[[#This Row],[discount_percentage]]&gt;=50%,"Yes","No")</f>
        <v>Yes</v>
      </c>
      <c r="J610" s="1">
        <v>0.5</v>
      </c>
      <c r="K610" s="4">
        <v>4.0999999999999996</v>
      </c>
      <c r="L610" s="5">
        <v>5179</v>
      </c>
      <c r="M610" s="3">
        <f>(Table2[[#This Row],[actual_price]]*Table2[[#This Row],[rating_count]])</f>
        <v>31068821</v>
      </c>
      <c r="N610" s="2" t="s">
        <v>1093</v>
      </c>
    </row>
    <row r="611" spans="1:14" x14ac:dyDescent="0.25">
      <c r="A611" s="2" t="s">
        <v>1094</v>
      </c>
      <c r="B611" s="2" t="s">
        <v>3402</v>
      </c>
      <c r="C611" s="2" t="s">
        <v>1095</v>
      </c>
      <c r="D611" s="3">
        <v>4098</v>
      </c>
      <c r="E611" s="3" t="str">
        <f>VLOOKUP(Table2[[#This Row],[discounted_price]],$D$1399:$E$1401,2,TRUE)</f>
        <v>&gt;500</v>
      </c>
      <c r="F611" s="3">
        <v>4999</v>
      </c>
      <c r="G611" s="3">
        <f t="shared" si="18"/>
        <v>901</v>
      </c>
      <c r="H611" s="3">
        <f t="shared" si="19"/>
        <v>18.023604720944189</v>
      </c>
      <c r="I611" s="2" t="str">
        <f>IF(Table2[[#This Row],[discount_percentage]]&gt;=50%,"Yes","No")</f>
        <v>No</v>
      </c>
      <c r="J611" s="1">
        <v>0.18</v>
      </c>
      <c r="K611" s="4">
        <v>4.5</v>
      </c>
      <c r="L611" s="5">
        <v>50810</v>
      </c>
      <c r="M611" s="3">
        <f>(Table2[[#This Row],[actual_price]]*Table2[[#This Row],[rating_count]])</f>
        <v>253999190</v>
      </c>
      <c r="N611" s="2" t="s">
        <v>1096</v>
      </c>
    </row>
    <row r="612" spans="1:14" x14ac:dyDescent="0.25">
      <c r="A612" s="2" t="s">
        <v>1097</v>
      </c>
      <c r="B612" s="2" t="s">
        <v>3403</v>
      </c>
      <c r="C612" s="2" t="s">
        <v>1098</v>
      </c>
      <c r="D612" s="3">
        <v>499</v>
      </c>
      <c r="E612" s="3" t="str">
        <f>VLOOKUP(Table2[[#This Row],[discounted_price]],$D$1399:$E$1401,2,TRUE)</f>
        <v>&gt;500</v>
      </c>
      <c r="F612" s="3">
        <v>1999</v>
      </c>
      <c r="G612" s="3">
        <f t="shared" si="18"/>
        <v>1500</v>
      </c>
      <c r="H612" s="3">
        <f t="shared" si="19"/>
        <v>75.03751875937968</v>
      </c>
      <c r="I612" s="2" t="str">
        <f>IF(Table2[[#This Row],[discount_percentage]]&gt;=50%,"Yes","No")</f>
        <v>Yes</v>
      </c>
      <c r="J612" s="1">
        <v>0.75</v>
      </c>
      <c r="K612" s="4">
        <v>3.7</v>
      </c>
      <c r="L612" s="5">
        <v>3369</v>
      </c>
      <c r="M612" s="3">
        <f>(Table2[[#This Row],[actual_price]]*Table2[[#This Row],[rating_count]])</f>
        <v>6734631</v>
      </c>
      <c r="N612" s="2" t="s">
        <v>1099</v>
      </c>
    </row>
    <row r="613" spans="1:14" x14ac:dyDescent="0.25">
      <c r="A613" s="2" t="s">
        <v>1100</v>
      </c>
      <c r="B613" s="2" t="s">
        <v>3404</v>
      </c>
      <c r="C613" s="2" t="s">
        <v>1037</v>
      </c>
      <c r="D613" s="3">
        <v>299</v>
      </c>
      <c r="E613" s="3" t="str">
        <f>VLOOKUP(Table2[[#This Row],[discounted_price]],$D$1399:$E$1401,2,TRUE)</f>
        <v>&lt;200</v>
      </c>
      <c r="F613" s="3">
        <v>449</v>
      </c>
      <c r="G613" s="3">
        <f t="shared" si="18"/>
        <v>150</v>
      </c>
      <c r="H613" s="3">
        <f t="shared" si="19"/>
        <v>33.4075723830735</v>
      </c>
      <c r="I613" s="2" t="str">
        <f>IF(Table2[[#This Row],[discount_percentage]]&gt;=50%,"Yes","No")</f>
        <v>No</v>
      </c>
      <c r="J613" s="1">
        <v>0.33</v>
      </c>
      <c r="K613" s="4">
        <v>3.5</v>
      </c>
      <c r="L613" s="5">
        <v>11827</v>
      </c>
      <c r="M613" s="3">
        <f>(Table2[[#This Row],[actual_price]]*Table2[[#This Row],[rating_count]])</f>
        <v>5310323</v>
      </c>
      <c r="N613" s="2" t="s">
        <v>1101</v>
      </c>
    </row>
    <row r="614" spans="1:14" x14ac:dyDescent="0.25">
      <c r="A614" s="2" t="s">
        <v>1102</v>
      </c>
      <c r="B614" s="2" t="s">
        <v>3405</v>
      </c>
      <c r="C614" s="2" t="s">
        <v>1091</v>
      </c>
      <c r="D614" s="3">
        <v>699</v>
      </c>
      <c r="E614" s="3" t="str">
        <f>VLOOKUP(Table2[[#This Row],[discounted_price]],$D$1399:$E$1401,2,TRUE)</f>
        <v>&gt;500</v>
      </c>
      <c r="F614" s="3">
        <v>999</v>
      </c>
      <c r="G614" s="3">
        <f t="shared" si="18"/>
        <v>300</v>
      </c>
      <c r="H614" s="3">
        <f t="shared" si="19"/>
        <v>30.03003003003003</v>
      </c>
      <c r="I614" s="2" t="str">
        <f>IF(Table2[[#This Row],[discount_percentage]]&gt;=50%,"Yes","No")</f>
        <v>No</v>
      </c>
      <c r="J614" s="1">
        <v>0.3</v>
      </c>
      <c r="K614" s="4">
        <v>3.5</v>
      </c>
      <c r="L614" s="5">
        <v>15295</v>
      </c>
      <c r="M614" s="3">
        <f>(Table2[[#This Row],[actual_price]]*Table2[[#This Row],[rating_count]])</f>
        <v>15279705</v>
      </c>
      <c r="N614" s="2" t="s">
        <v>1103</v>
      </c>
    </row>
    <row r="615" spans="1:14" x14ac:dyDescent="0.25">
      <c r="A615" s="2" t="s">
        <v>1104</v>
      </c>
      <c r="B615" s="2" t="s">
        <v>3406</v>
      </c>
      <c r="C615" s="2" t="s">
        <v>1105</v>
      </c>
      <c r="D615" s="3">
        <v>799</v>
      </c>
      <c r="E615" s="3" t="str">
        <f>VLOOKUP(Table2[[#This Row],[discounted_price]],$D$1399:$E$1401,2,TRUE)</f>
        <v>&gt;500</v>
      </c>
      <c r="F615" s="3">
        <v>3990</v>
      </c>
      <c r="G615" s="3">
        <f t="shared" si="18"/>
        <v>3191</v>
      </c>
      <c r="H615" s="3">
        <f t="shared" si="19"/>
        <v>79.974937343358405</v>
      </c>
      <c r="I615" s="2" t="str">
        <f>IF(Table2[[#This Row],[discount_percentage]]&gt;=50%,"Yes","No")</f>
        <v>Yes</v>
      </c>
      <c r="J615" s="1">
        <v>0.8</v>
      </c>
      <c r="K615" s="4">
        <v>4.3</v>
      </c>
      <c r="L615" s="5">
        <v>27139</v>
      </c>
      <c r="M615" s="3">
        <f>(Table2[[#This Row],[actual_price]]*Table2[[#This Row],[rating_count]])</f>
        <v>108284610</v>
      </c>
      <c r="N615" s="2" t="s">
        <v>1106</v>
      </c>
    </row>
    <row r="616" spans="1:14" x14ac:dyDescent="0.25">
      <c r="A616" s="2" t="s">
        <v>1107</v>
      </c>
      <c r="B616" s="2" t="s">
        <v>3407</v>
      </c>
      <c r="C616" s="2" t="s">
        <v>661</v>
      </c>
      <c r="D616" s="3">
        <v>1399</v>
      </c>
      <c r="E616" s="3" t="str">
        <f>VLOOKUP(Table2[[#This Row],[discounted_price]],$D$1399:$E$1401,2,TRUE)</f>
        <v>&gt;500</v>
      </c>
      <c r="F616" s="3">
        <v>5499</v>
      </c>
      <c r="G616" s="3">
        <f t="shared" si="18"/>
        <v>4100</v>
      </c>
      <c r="H616" s="3">
        <f t="shared" si="19"/>
        <v>74.559010729223502</v>
      </c>
      <c r="I616" s="2" t="str">
        <f>IF(Table2[[#This Row],[discount_percentage]]&gt;=50%,"Yes","No")</f>
        <v>Yes</v>
      </c>
      <c r="J616" s="1">
        <v>0.75</v>
      </c>
      <c r="K616" s="4">
        <v>3.9</v>
      </c>
      <c r="L616" s="5">
        <v>9504</v>
      </c>
      <c r="M616" s="3">
        <f>(Table2[[#This Row],[actual_price]]*Table2[[#This Row],[rating_count]])</f>
        <v>52262496</v>
      </c>
      <c r="N616" s="2" t="s">
        <v>1108</v>
      </c>
    </row>
    <row r="617" spans="1:14" x14ac:dyDescent="0.25">
      <c r="A617" s="2" t="s">
        <v>1109</v>
      </c>
      <c r="B617" s="2" t="s">
        <v>3408</v>
      </c>
      <c r="C617" s="2" t="s">
        <v>1034</v>
      </c>
      <c r="D617" s="3">
        <v>519</v>
      </c>
      <c r="E617" s="3" t="str">
        <f>VLOOKUP(Table2[[#This Row],[discounted_price]],$D$1399:$E$1401,2,TRUE)</f>
        <v>&gt;500</v>
      </c>
      <c r="F617" s="3">
        <v>1350</v>
      </c>
      <c r="G617" s="3">
        <f t="shared" si="18"/>
        <v>831</v>
      </c>
      <c r="H617" s="3">
        <f t="shared" si="19"/>
        <v>61.55555555555555</v>
      </c>
      <c r="I617" s="2" t="str">
        <f>IF(Table2[[#This Row],[discount_percentage]]&gt;=50%,"Yes","No")</f>
        <v>Yes</v>
      </c>
      <c r="J617" s="1">
        <v>0.62</v>
      </c>
      <c r="K617" s="4">
        <v>4.3</v>
      </c>
      <c r="L617" s="5">
        <v>30058</v>
      </c>
      <c r="M617" s="3">
        <f>(Table2[[#This Row],[actual_price]]*Table2[[#This Row],[rating_count]])</f>
        <v>40578300</v>
      </c>
      <c r="N617" s="2" t="s">
        <v>1110</v>
      </c>
    </row>
    <row r="618" spans="1:14" x14ac:dyDescent="0.25">
      <c r="A618" s="2" t="s">
        <v>738</v>
      </c>
      <c r="B618" s="2" t="s">
        <v>3221</v>
      </c>
      <c r="C618" s="2" t="s">
        <v>633</v>
      </c>
      <c r="D618" s="3">
        <v>2299</v>
      </c>
      <c r="E618" s="3" t="str">
        <f>VLOOKUP(Table2[[#This Row],[discounted_price]],$D$1399:$E$1401,2,TRUE)</f>
        <v>&gt;500</v>
      </c>
      <c r="F618" s="3">
        <v>7990</v>
      </c>
      <c r="G618" s="3">
        <f t="shared" si="18"/>
        <v>5691</v>
      </c>
      <c r="H618" s="3">
        <f t="shared" si="19"/>
        <v>71.226533166458069</v>
      </c>
      <c r="I618" s="2" t="str">
        <f>IF(Table2[[#This Row],[discount_percentage]]&gt;=50%,"Yes","No")</f>
        <v>Yes</v>
      </c>
      <c r="J618" s="1">
        <v>0.71</v>
      </c>
      <c r="K618" s="4">
        <v>4.2</v>
      </c>
      <c r="L618" s="5">
        <v>69619</v>
      </c>
      <c r="M618" s="3">
        <f>(Table2[[#This Row],[actual_price]]*Table2[[#This Row],[rating_count]])</f>
        <v>556255810</v>
      </c>
      <c r="N618" s="2" t="s">
        <v>739</v>
      </c>
    </row>
    <row r="619" spans="1:14" x14ac:dyDescent="0.25">
      <c r="A619" s="2" t="s">
        <v>1111</v>
      </c>
      <c r="B619" s="2" t="s">
        <v>3409</v>
      </c>
      <c r="C619" s="2" t="s">
        <v>661</v>
      </c>
      <c r="D619" s="3">
        <v>1499</v>
      </c>
      <c r="E619" s="3" t="str">
        <f>VLOOKUP(Table2[[#This Row],[discounted_price]],$D$1399:$E$1401,2,TRUE)</f>
        <v>&gt;500</v>
      </c>
      <c r="F619" s="3">
        <v>3990</v>
      </c>
      <c r="G619" s="3">
        <f t="shared" si="18"/>
        <v>2491</v>
      </c>
      <c r="H619" s="3">
        <f t="shared" si="19"/>
        <v>62.43107769423559</v>
      </c>
      <c r="I619" s="2" t="str">
        <f>IF(Table2[[#This Row],[discount_percentage]]&gt;=50%,"Yes","No")</f>
        <v>Yes</v>
      </c>
      <c r="J619" s="1">
        <v>0.62</v>
      </c>
      <c r="K619" s="4">
        <v>4.0999999999999996</v>
      </c>
      <c r="L619" s="5">
        <v>109864</v>
      </c>
      <c r="M619" s="3">
        <f>(Table2[[#This Row],[actual_price]]*Table2[[#This Row],[rating_count]])</f>
        <v>438357360</v>
      </c>
      <c r="N619" s="2" t="s">
        <v>1112</v>
      </c>
    </row>
    <row r="620" spans="1:14" x14ac:dyDescent="0.25">
      <c r="A620" s="2" t="s">
        <v>1113</v>
      </c>
      <c r="B620" s="2" t="s">
        <v>3410</v>
      </c>
      <c r="C620" s="2" t="s">
        <v>1114</v>
      </c>
      <c r="D620" s="3">
        <v>1295</v>
      </c>
      <c r="E620" s="3" t="str">
        <f>VLOOKUP(Table2[[#This Row],[discounted_price]],$D$1399:$E$1401,2,TRUE)</f>
        <v>&gt;500</v>
      </c>
      <c r="F620" s="3">
        <v>1295</v>
      </c>
      <c r="G620" s="3">
        <f t="shared" si="18"/>
        <v>0</v>
      </c>
      <c r="H620" s="3">
        <f t="shared" si="19"/>
        <v>0</v>
      </c>
      <c r="I620" s="2" t="str">
        <f>IF(Table2[[#This Row],[discount_percentage]]&gt;=50%,"Yes","No")</f>
        <v>No</v>
      </c>
      <c r="J620" s="1">
        <v>0</v>
      </c>
      <c r="K620" s="4">
        <v>4.5</v>
      </c>
      <c r="L620" s="5">
        <v>5760</v>
      </c>
      <c r="M620" s="3">
        <f>(Table2[[#This Row],[actual_price]]*Table2[[#This Row],[rating_count]])</f>
        <v>7459200</v>
      </c>
      <c r="N620" s="2" t="s">
        <v>2838</v>
      </c>
    </row>
    <row r="621" spans="1:14" x14ac:dyDescent="0.25">
      <c r="A621" s="2" t="s">
        <v>1115</v>
      </c>
      <c r="B621" s="2" t="s">
        <v>3411</v>
      </c>
      <c r="C621" s="2" t="s">
        <v>1116</v>
      </c>
      <c r="D621" s="3">
        <v>1889</v>
      </c>
      <c r="E621" s="3" t="str">
        <f>VLOOKUP(Table2[[#This Row],[discounted_price]],$D$1399:$E$1401,2,TRUE)</f>
        <v>&gt;500</v>
      </c>
      <c r="F621" s="3">
        <v>5499</v>
      </c>
      <c r="G621" s="3">
        <f t="shared" si="18"/>
        <v>3610</v>
      </c>
      <c r="H621" s="3">
        <f t="shared" si="19"/>
        <v>65.64829969085288</v>
      </c>
      <c r="I621" s="2" t="str">
        <f>IF(Table2[[#This Row],[discount_percentage]]&gt;=50%,"Yes","No")</f>
        <v>Yes</v>
      </c>
      <c r="J621" s="1">
        <v>0.66</v>
      </c>
      <c r="K621" s="4">
        <v>4.2</v>
      </c>
      <c r="L621" s="5">
        <v>49551</v>
      </c>
      <c r="M621" s="3">
        <f>(Table2[[#This Row],[actual_price]]*Table2[[#This Row],[rating_count]])</f>
        <v>272480949</v>
      </c>
      <c r="N621" s="2" t="s">
        <v>1117</v>
      </c>
    </row>
    <row r="622" spans="1:14" x14ac:dyDescent="0.25">
      <c r="A622" s="2" t="s">
        <v>1118</v>
      </c>
      <c r="B622" s="2" t="s">
        <v>3412</v>
      </c>
      <c r="C622" s="2" t="s">
        <v>661</v>
      </c>
      <c r="D622" s="3">
        <v>455</v>
      </c>
      <c r="E622" s="3" t="str">
        <f>VLOOKUP(Table2[[#This Row],[discounted_price]],$D$1399:$E$1401,2,TRUE)</f>
        <v>&gt;500</v>
      </c>
      <c r="F622" s="3">
        <v>1490</v>
      </c>
      <c r="G622" s="3">
        <f t="shared" si="18"/>
        <v>1035</v>
      </c>
      <c r="H622" s="3">
        <f t="shared" si="19"/>
        <v>69.463087248322154</v>
      </c>
      <c r="I622" s="2" t="str">
        <f>IF(Table2[[#This Row],[discount_percentage]]&gt;=50%,"Yes","No")</f>
        <v>Yes</v>
      </c>
      <c r="J622" s="1">
        <v>0.69</v>
      </c>
      <c r="K622" s="4">
        <v>4.0999999999999996</v>
      </c>
      <c r="L622" s="5">
        <v>161677</v>
      </c>
      <c r="M622" s="3">
        <f>(Table2[[#This Row],[actual_price]]*Table2[[#This Row],[rating_count]])</f>
        <v>240898730</v>
      </c>
      <c r="N622" s="2" t="s">
        <v>1119</v>
      </c>
    </row>
    <row r="623" spans="1:14" x14ac:dyDescent="0.25">
      <c r="A623" s="2" t="s">
        <v>1120</v>
      </c>
      <c r="B623" s="2" t="s">
        <v>3413</v>
      </c>
      <c r="C623" s="2" t="s">
        <v>1121</v>
      </c>
      <c r="D623" s="3">
        <v>399</v>
      </c>
      <c r="E623" s="3" t="str">
        <f>VLOOKUP(Table2[[#This Row],[discounted_price]],$D$1399:$E$1401,2,TRUE)</f>
        <v>&gt;500</v>
      </c>
      <c r="F623" s="3">
        <v>995</v>
      </c>
      <c r="G623" s="3">
        <f t="shared" si="18"/>
        <v>596</v>
      </c>
      <c r="H623" s="3">
        <f t="shared" si="19"/>
        <v>59.899497487437181</v>
      </c>
      <c r="I623" s="2" t="str">
        <f>IF(Table2[[#This Row],[discount_percentage]]&gt;=50%,"Yes","No")</f>
        <v>Yes</v>
      </c>
      <c r="J623" s="1">
        <v>0.6</v>
      </c>
      <c r="K623" s="4">
        <v>3.9</v>
      </c>
      <c r="L623" s="5">
        <v>21372</v>
      </c>
      <c r="M623" s="3">
        <f>(Table2[[#This Row],[actual_price]]*Table2[[#This Row],[rating_count]])</f>
        <v>21265140</v>
      </c>
      <c r="N623" s="2" t="s">
        <v>2839</v>
      </c>
    </row>
    <row r="624" spans="1:14" x14ac:dyDescent="0.25">
      <c r="A624" s="2" t="s">
        <v>742</v>
      </c>
      <c r="B624" s="2" t="s">
        <v>3223</v>
      </c>
      <c r="C624" s="2" t="s">
        <v>651</v>
      </c>
      <c r="D624" s="3">
        <v>1059</v>
      </c>
      <c r="E624" s="3" t="str">
        <f>VLOOKUP(Table2[[#This Row],[discounted_price]],$D$1399:$E$1401,2,TRUE)</f>
        <v>&gt;500</v>
      </c>
      <c r="F624" s="3">
        <v>3999</v>
      </c>
      <c r="G624" s="3">
        <f t="shared" si="18"/>
        <v>2940</v>
      </c>
      <c r="H624" s="3">
        <f t="shared" si="19"/>
        <v>73.518379594898718</v>
      </c>
      <c r="I624" s="2" t="str">
        <f>IF(Table2[[#This Row],[discount_percentage]]&gt;=50%,"Yes","No")</f>
        <v>Yes</v>
      </c>
      <c r="J624" s="1">
        <v>0.74</v>
      </c>
      <c r="K624" s="4">
        <v>4.3</v>
      </c>
      <c r="L624" s="5">
        <v>140035</v>
      </c>
      <c r="M624" s="3">
        <f>(Table2[[#This Row],[actual_price]]*Table2[[#This Row],[rating_count]])</f>
        <v>559999965</v>
      </c>
      <c r="N624" s="2" t="s">
        <v>1122</v>
      </c>
    </row>
    <row r="625" spans="1:14" x14ac:dyDescent="0.25">
      <c r="A625" s="2" t="s">
        <v>18</v>
      </c>
      <c r="B625" s="2" t="s">
        <v>2869</v>
      </c>
      <c r="C625" s="2" t="s">
        <v>9</v>
      </c>
      <c r="D625" s="3">
        <v>149</v>
      </c>
      <c r="E625" s="3" t="str">
        <f>VLOOKUP(Table2[[#This Row],[discounted_price]],$D$1399:$E$1401,2,TRUE)</f>
        <v>&lt;200</v>
      </c>
      <c r="F625" s="3">
        <v>1000</v>
      </c>
      <c r="G625" s="3">
        <f t="shared" si="18"/>
        <v>851</v>
      </c>
      <c r="H625" s="3">
        <f t="shared" si="19"/>
        <v>85.1</v>
      </c>
      <c r="I625" s="2" t="str">
        <f>IF(Table2[[#This Row],[discount_percentage]]&gt;=50%,"Yes","No")</f>
        <v>Yes</v>
      </c>
      <c r="J625" s="1">
        <v>0.85</v>
      </c>
      <c r="K625" s="4">
        <v>3.9</v>
      </c>
      <c r="L625" s="5">
        <v>24870</v>
      </c>
      <c r="M625" s="3">
        <f>(Table2[[#This Row],[actual_price]]*Table2[[#This Row],[rating_count]])</f>
        <v>24870000</v>
      </c>
      <c r="N625" s="2" t="s">
        <v>19</v>
      </c>
    </row>
    <row r="626" spans="1:14" x14ac:dyDescent="0.25">
      <c r="A626" s="2" t="s">
        <v>1123</v>
      </c>
      <c r="B626" s="2" t="s">
        <v>3414</v>
      </c>
      <c r="C626" s="2" t="s">
        <v>1124</v>
      </c>
      <c r="D626" s="3">
        <v>717</v>
      </c>
      <c r="E626" s="3" t="str">
        <f>VLOOKUP(Table2[[#This Row],[discounted_price]],$D$1399:$E$1401,2,TRUE)</f>
        <v>&gt;500</v>
      </c>
      <c r="F626" s="3">
        <v>761</v>
      </c>
      <c r="G626" s="3">
        <f t="shared" si="18"/>
        <v>44</v>
      </c>
      <c r="H626" s="3">
        <f t="shared" si="19"/>
        <v>5.7818659658344282</v>
      </c>
      <c r="I626" s="2" t="str">
        <f>IF(Table2[[#This Row],[discount_percentage]]&gt;=50%,"Yes","No")</f>
        <v>No</v>
      </c>
      <c r="J626" s="1">
        <v>0.06</v>
      </c>
      <c r="K626" s="4">
        <v>4</v>
      </c>
      <c r="L626" s="5">
        <v>7199</v>
      </c>
      <c r="M626" s="3">
        <f>(Table2[[#This Row],[actual_price]]*Table2[[#This Row],[rating_count]])</f>
        <v>5478439</v>
      </c>
      <c r="N626" s="2" t="s">
        <v>1125</v>
      </c>
    </row>
    <row r="627" spans="1:14" x14ac:dyDescent="0.25">
      <c r="A627" s="2" t="s">
        <v>1126</v>
      </c>
      <c r="B627" s="2" t="s">
        <v>3415</v>
      </c>
      <c r="C627" s="2" t="s">
        <v>1127</v>
      </c>
      <c r="D627" s="3">
        <v>39</v>
      </c>
      <c r="E627" s="3" t="e">
        <f>VLOOKUP(Table2[[#This Row],[discounted_price]],$D$1399:$E$1401,2,TRUE)</f>
        <v>#N/A</v>
      </c>
      <c r="F627" s="3">
        <v>299</v>
      </c>
      <c r="G627" s="3">
        <f t="shared" si="18"/>
        <v>260</v>
      </c>
      <c r="H627" s="3">
        <f t="shared" si="19"/>
        <v>86.956521739130437</v>
      </c>
      <c r="I627" s="2" t="str">
        <f>IF(Table2[[#This Row],[discount_percentage]]&gt;=50%,"Yes","No")</f>
        <v>Yes</v>
      </c>
      <c r="J627" s="1">
        <v>0.87</v>
      </c>
      <c r="K627" s="4">
        <v>3.5</v>
      </c>
      <c r="L627" s="5">
        <v>15233</v>
      </c>
      <c r="M627" s="3">
        <f>(Table2[[#This Row],[actual_price]]*Table2[[#This Row],[rating_count]])</f>
        <v>4554667</v>
      </c>
      <c r="N627" s="2" t="s">
        <v>1128</v>
      </c>
    </row>
    <row r="628" spans="1:14" x14ac:dyDescent="0.25">
      <c r="A628" s="2" t="s">
        <v>1129</v>
      </c>
      <c r="B628" s="2" t="s">
        <v>3416</v>
      </c>
      <c r="C628" s="2" t="s">
        <v>1034</v>
      </c>
      <c r="D628" s="3">
        <v>889</v>
      </c>
      <c r="E628" s="3" t="str">
        <f>VLOOKUP(Table2[[#This Row],[discounted_price]],$D$1399:$E$1401,2,TRUE)</f>
        <v>&gt;500</v>
      </c>
      <c r="F628" s="3">
        <v>2500</v>
      </c>
      <c r="G628" s="3">
        <f t="shared" si="18"/>
        <v>1611</v>
      </c>
      <c r="H628" s="3">
        <f t="shared" si="19"/>
        <v>64.44</v>
      </c>
      <c r="I628" s="2" t="str">
        <f>IF(Table2[[#This Row],[discount_percentage]]&gt;=50%,"Yes","No")</f>
        <v>Yes</v>
      </c>
      <c r="J628" s="1">
        <v>0.64</v>
      </c>
      <c r="K628" s="4">
        <v>4.3</v>
      </c>
      <c r="L628" s="5">
        <v>55747</v>
      </c>
      <c r="M628" s="3">
        <f>(Table2[[#This Row],[actual_price]]*Table2[[#This Row],[rating_count]])</f>
        <v>139367500</v>
      </c>
      <c r="N628" s="2" t="s">
        <v>1130</v>
      </c>
    </row>
    <row r="629" spans="1:14" x14ac:dyDescent="0.25">
      <c r="A629" s="2" t="s">
        <v>1131</v>
      </c>
      <c r="B629" s="2" t="s">
        <v>3417</v>
      </c>
      <c r="C629" s="2" t="s">
        <v>661</v>
      </c>
      <c r="D629" s="3">
        <v>1199</v>
      </c>
      <c r="E629" s="3" t="str">
        <f>VLOOKUP(Table2[[#This Row],[discounted_price]],$D$1399:$E$1401,2,TRUE)</f>
        <v>&gt;500</v>
      </c>
      <c r="F629" s="3">
        <v>4999</v>
      </c>
      <c r="G629" s="3">
        <f t="shared" si="18"/>
        <v>3800</v>
      </c>
      <c r="H629" s="3">
        <f t="shared" si="19"/>
        <v>76.015203040608128</v>
      </c>
      <c r="I629" s="2" t="str">
        <f>IF(Table2[[#This Row],[discount_percentage]]&gt;=50%,"Yes","No")</f>
        <v>Yes</v>
      </c>
      <c r="J629" s="1">
        <v>0.76</v>
      </c>
      <c r="K629" s="4">
        <v>3.8</v>
      </c>
      <c r="L629" s="5">
        <v>14961</v>
      </c>
      <c r="M629" s="3">
        <f>(Table2[[#This Row],[actual_price]]*Table2[[#This Row],[rating_count]])</f>
        <v>74790039</v>
      </c>
      <c r="N629" s="2" t="s">
        <v>1132</v>
      </c>
    </row>
    <row r="630" spans="1:14" x14ac:dyDescent="0.25">
      <c r="A630" s="2" t="s">
        <v>1133</v>
      </c>
      <c r="B630" s="2" t="s">
        <v>3418</v>
      </c>
      <c r="C630" s="2" t="s">
        <v>1037</v>
      </c>
      <c r="D630" s="3">
        <v>569</v>
      </c>
      <c r="E630" s="3" t="str">
        <f>VLOOKUP(Table2[[#This Row],[discounted_price]],$D$1399:$E$1401,2,TRUE)</f>
        <v>&gt;500</v>
      </c>
      <c r="F630" s="3">
        <v>1299</v>
      </c>
      <c r="G630" s="3">
        <f t="shared" si="18"/>
        <v>730</v>
      </c>
      <c r="H630" s="3">
        <f t="shared" si="19"/>
        <v>56.197074672825252</v>
      </c>
      <c r="I630" s="2" t="str">
        <f>IF(Table2[[#This Row],[discount_percentage]]&gt;=50%,"Yes","No")</f>
        <v>Yes</v>
      </c>
      <c r="J630" s="1">
        <v>0.56000000000000005</v>
      </c>
      <c r="K630" s="4">
        <v>4.4000000000000004</v>
      </c>
      <c r="L630" s="5">
        <v>9275</v>
      </c>
      <c r="M630" s="3">
        <f>(Table2[[#This Row],[actual_price]]*Table2[[#This Row],[rating_count]])</f>
        <v>12048225</v>
      </c>
      <c r="N630" s="2" t="s">
        <v>1134</v>
      </c>
    </row>
    <row r="631" spans="1:14" x14ac:dyDescent="0.25">
      <c r="A631" s="2" t="s">
        <v>1135</v>
      </c>
      <c r="B631" s="2" t="s">
        <v>3419</v>
      </c>
      <c r="C631" s="2" t="s">
        <v>661</v>
      </c>
      <c r="D631" s="3">
        <v>1499</v>
      </c>
      <c r="E631" s="3" t="str">
        <f>VLOOKUP(Table2[[#This Row],[discounted_price]],$D$1399:$E$1401,2,TRUE)</f>
        <v>&gt;500</v>
      </c>
      <c r="F631" s="3">
        <v>8999</v>
      </c>
      <c r="G631" s="3">
        <f t="shared" si="18"/>
        <v>7500</v>
      </c>
      <c r="H631" s="3">
        <f t="shared" si="19"/>
        <v>83.342593621513501</v>
      </c>
      <c r="I631" s="2" t="str">
        <f>IF(Table2[[#This Row],[discount_percentage]]&gt;=50%,"Yes","No")</f>
        <v>Yes</v>
      </c>
      <c r="J631" s="1">
        <v>0.83</v>
      </c>
      <c r="K631" s="4">
        <v>3.7</v>
      </c>
      <c r="L631" s="5">
        <v>28324</v>
      </c>
      <c r="M631" s="3">
        <f>(Table2[[#This Row],[actual_price]]*Table2[[#This Row],[rating_count]])</f>
        <v>254887676</v>
      </c>
      <c r="N631" s="2" t="s">
        <v>1136</v>
      </c>
    </row>
    <row r="632" spans="1:14" x14ac:dyDescent="0.25">
      <c r="A632" s="2" t="s">
        <v>1137</v>
      </c>
      <c r="B632" s="2" t="s">
        <v>3420</v>
      </c>
      <c r="C632" s="2" t="s">
        <v>1078</v>
      </c>
      <c r="D632" s="3">
        <v>149</v>
      </c>
      <c r="E632" s="3" t="str">
        <f>VLOOKUP(Table2[[#This Row],[discounted_price]],$D$1399:$E$1401,2,TRUE)</f>
        <v>&lt;200</v>
      </c>
      <c r="F632" s="3">
        <v>180</v>
      </c>
      <c r="G632" s="3">
        <f t="shared" si="18"/>
        <v>31</v>
      </c>
      <c r="H632" s="3">
        <f t="shared" si="19"/>
        <v>17.222222222222221</v>
      </c>
      <c r="I632" s="2" t="str">
        <f>IF(Table2[[#This Row],[discount_percentage]]&gt;=50%,"Yes","No")</f>
        <v>No</v>
      </c>
      <c r="J632" s="1">
        <v>0.17</v>
      </c>
      <c r="K632" s="4">
        <v>4.4000000000000004</v>
      </c>
      <c r="L632" s="5">
        <v>644</v>
      </c>
      <c r="M632" s="3">
        <f>(Table2[[#This Row],[actual_price]]*Table2[[#This Row],[rating_count]])</f>
        <v>115920</v>
      </c>
      <c r="N632" s="2" t="s">
        <v>1138</v>
      </c>
    </row>
    <row r="633" spans="1:14" x14ac:dyDescent="0.25">
      <c r="A633" s="2" t="s">
        <v>1139</v>
      </c>
      <c r="B633" s="2" t="s">
        <v>3421</v>
      </c>
      <c r="C633" s="2" t="s">
        <v>1140</v>
      </c>
      <c r="D633" s="3">
        <v>399</v>
      </c>
      <c r="E633" s="3" t="str">
        <f>VLOOKUP(Table2[[#This Row],[discounted_price]],$D$1399:$E$1401,2,TRUE)</f>
        <v>&gt;500</v>
      </c>
      <c r="F633" s="3">
        <v>549</v>
      </c>
      <c r="G633" s="3">
        <f t="shared" si="18"/>
        <v>150</v>
      </c>
      <c r="H633" s="3">
        <f t="shared" si="19"/>
        <v>27.322404371584703</v>
      </c>
      <c r="I633" s="2" t="str">
        <f>IF(Table2[[#This Row],[discount_percentage]]&gt;=50%,"Yes","No")</f>
        <v>No</v>
      </c>
      <c r="J633" s="1">
        <v>0.27</v>
      </c>
      <c r="K633" s="4">
        <v>4.4000000000000004</v>
      </c>
      <c r="L633" s="5">
        <v>18139</v>
      </c>
      <c r="M633" s="3">
        <f>(Table2[[#This Row],[actual_price]]*Table2[[#This Row],[rating_count]])</f>
        <v>9958311</v>
      </c>
      <c r="N633" s="2" t="s">
        <v>1141</v>
      </c>
    </row>
    <row r="634" spans="1:14" x14ac:dyDescent="0.25">
      <c r="A634" s="2" t="s">
        <v>1142</v>
      </c>
      <c r="B634" s="2" t="s">
        <v>3422</v>
      </c>
      <c r="C634" s="2" t="s">
        <v>1143</v>
      </c>
      <c r="D634" s="3">
        <v>191</v>
      </c>
      <c r="E634" s="3" t="str">
        <f>VLOOKUP(Table2[[#This Row],[discounted_price]],$D$1399:$E$1401,2,TRUE)</f>
        <v>&lt;200</v>
      </c>
      <c r="F634" s="3">
        <v>225</v>
      </c>
      <c r="G634" s="3">
        <f t="shared" si="18"/>
        <v>34</v>
      </c>
      <c r="H634" s="3">
        <f t="shared" si="19"/>
        <v>15.111111111111111</v>
      </c>
      <c r="I634" s="2" t="str">
        <f>IF(Table2[[#This Row],[discount_percentage]]&gt;=50%,"Yes","No")</f>
        <v>No</v>
      </c>
      <c r="J634" s="1">
        <v>0.15</v>
      </c>
      <c r="K634" s="4">
        <v>4.4000000000000004</v>
      </c>
      <c r="L634" s="5">
        <v>7203</v>
      </c>
      <c r="M634" s="3">
        <f>(Table2[[#This Row],[actual_price]]*Table2[[#This Row],[rating_count]])</f>
        <v>1620675</v>
      </c>
      <c r="N634" s="2" t="s">
        <v>1144</v>
      </c>
    </row>
    <row r="635" spans="1:14" x14ac:dyDescent="0.25">
      <c r="A635" s="2" t="s">
        <v>1145</v>
      </c>
      <c r="B635" s="2" t="s">
        <v>3423</v>
      </c>
      <c r="C635" s="2" t="s">
        <v>1146</v>
      </c>
      <c r="D635" s="3">
        <v>129</v>
      </c>
      <c r="E635" s="3" t="str">
        <f>VLOOKUP(Table2[[#This Row],[discounted_price]],$D$1399:$E$1401,2,TRUE)</f>
        <v>&lt;200</v>
      </c>
      <c r="F635" s="3">
        <v>999</v>
      </c>
      <c r="G635" s="3">
        <f t="shared" si="18"/>
        <v>870</v>
      </c>
      <c r="H635" s="3">
        <f t="shared" si="19"/>
        <v>87.087087087087085</v>
      </c>
      <c r="I635" s="2" t="str">
        <f>IF(Table2[[#This Row],[discount_percentage]]&gt;=50%,"Yes","No")</f>
        <v>Yes</v>
      </c>
      <c r="J635" s="1">
        <v>0.87</v>
      </c>
      <c r="K635" s="4">
        <v>4.2</v>
      </c>
      <c r="L635" s="5">
        <v>491</v>
      </c>
      <c r="M635" s="3">
        <f>(Table2[[#This Row],[actual_price]]*Table2[[#This Row],[rating_count]])</f>
        <v>490509</v>
      </c>
      <c r="N635" s="2" t="s">
        <v>1147</v>
      </c>
    </row>
    <row r="636" spans="1:14" x14ac:dyDescent="0.25">
      <c r="A636" s="2" t="s">
        <v>1148</v>
      </c>
      <c r="B636" s="2" t="s">
        <v>3424</v>
      </c>
      <c r="C636" s="2" t="s">
        <v>1149</v>
      </c>
      <c r="D636" s="3">
        <v>199</v>
      </c>
      <c r="E636" s="3" t="str">
        <f>VLOOKUP(Table2[[#This Row],[discounted_price]],$D$1399:$E$1401,2,TRUE)</f>
        <v>&lt;200</v>
      </c>
      <c r="F636" s="3">
        <v>599</v>
      </c>
      <c r="G636" s="3">
        <f t="shared" si="18"/>
        <v>400</v>
      </c>
      <c r="H636" s="3">
        <f t="shared" si="19"/>
        <v>66.777963272120203</v>
      </c>
      <c r="I636" s="2" t="str">
        <f>IF(Table2[[#This Row],[discount_percentage]]&gt;=50%,"Yes","No")</f>
        <v>Yes</v>
      </c>
      <c r="J636" s="1">
        <v>0.67</v>
      </c>
      <c r="K636" s="4">
        <v>4.5</v>
      </c>
      <c r="L636" s="5">
        <v>13568</v>
      </c>
      <c r="M636" s="3">
        <f>(Table2[[#This Row],[actual_price]]*Table2[[#This Row],[rating_count]])</f>
        <v>8127232</v>
      </c>
      <c r="N636" s="2" t="s">
        <v>1150</v>
      </c>
    </row>
    <row r="637" spans="1:14" x14ac:dyDescent="0.25">
      <c r="A637" s="2" t="s">
        <v>1151</v>
      </c>
      <c r="B637" s="2" t="s">
        <v>3425</v>
      </c>
      <c r="C637" s="2" t="s">
        <v>661</v>
      </c>
      <c r="D637" s="3">
        <v>999</v>
      </c>
      <c r="E637" s="3" t="str">
        <f>VLOOKUP(Table2[[#This Row],[discounted_price]],$D$1399:$E$1401,2,TRUE)</f>
        <v>&gt;500</v>
      </c>
      <c r="F637" s="3">
        <v>4499</v>
      </c>
      <c r="G637" s="3">
        <f t="shared" si="18"/>
        <v>3500</v>
      </c>
      <c r="H637" s="3">
        <f t="shared" si="19"/>
        <v>77.795065570126695</v>
      </c>
      <c r="I637" s="2" t="str">
        <f>IF(Table2[[#This Row],[discount_percentage]]&gt;=50%,"Yes","No")</f>
        <v>Yes</v>
      </c>
      <c r="J637" s="1">
        <v>0.78</v>
      </c>
      <c r="K637" s="4">
        <v>3.8</v>
      </c>
      <c r="L637" s="5">
        <v>3390</v>
      </c>
      <c r="M637" s="3">
        <f>(Table2[[#This Row],[actual_price]]*Table2[[#This Row],[rating_count]])</f>
        <v>15251610</v>
      </c>
      <c r="N637" s="2" t="s">
        <v>1152</v>
      </c>
    </row>
    <row r="638" spans="1:14" x14ac:dyDescent="0.25">
      <c r="A638" s="2" t="s">
        <v>1153</v>
      </c>
      <c r="B638" s="2" t="s">
        <v>3426</v>
      </c>
      <c r="C638" s="2" t="s">
        <v>661</v>
      </c>
      <c r="D638" s="3">
        <v>899</v>
      </c>
      <c r="E638" s="3" t="str">
        <f>VLOOKUP(Table2[[#This Row],[discounted_price]],$D$1399:$E$1401,2,TRUE)</f>
        <v>&gt;500</v>
      </c>
      <c r="F638" s="3">
        <v>4499</v>
      </c>
      <c r="G638" s="3">
        <f t="shared" si="18"/>
        <v>3600</v>
      </c>
      <c r="H638" s="3">
        <f t="shared" si="19"/>
        <v>80.017781729273167</v>
      </c>
      <c r="I638" s="2" t="str">
        <f>IF(Table2[[#This Row],[discount_percentage]]&gt;=50%,"Yes","No")</f>
        <v>Yes</v>
      </c>
      <c r="J638" s="1">
        <v>0.8</v>
      </c>
      <c r="K638" s="4">
        <v>3.8</v>
      </c>
      <c r="L638" s="5">
        <v>103052</v>
      </c>
      <c r="M638" s="3">
        <f>(Table2[[#This Row],[actual_price]]*Table2[[#This Row],[rating_count]])</f>
        <v>463630948</v>
      </c>
      <c r="N638" s="2" t="s">
        <v>2840</v>
      </c>
    </row>
    <row r="639" spans="1:14" x14ac:dyDescent="0.25">
      <c r="A639" s="2" t="s">
        <v>1154</v>
      </c>
      <c r="B639" s="2" t="s">
        <v>3427</v>
      </c>
      <c r="C639" s="2" t="s">
        <v>1114</v>
      </c>
      <c r="D639" s="3">
        <v>522</v>
      </c>
      <c r="E639" s="3" t="str">
        <f>VLOOKUP(Table2[[#This Row],[discounted_price]],$D$1399:$E$1401,2,TRUE)</f>
        <v>&gt;500</v>
      </c>
      <c r="F639" s="3">
        <v>550</v>
      </c>
      <c r="G639" s="3">
        <f t="shared" si="18"/>
        <v>28</v>
      </c>
      <c r="H639" s="3">
        <f t="shared" si="19"/>
        <v>5.0909090909090908</v>
      </c>
      <c r="I639" s="2" t="str">
        <f>IF(Table2[[#This Row],[discount_percentage]]&gt;=50%,"Yes","No")</f>
        <v>No</v>
      </c>
      <c r="J639" s="1">
        <v>0.05</v>
      </c>
      <c r="K639" s="4">
        <v>4.4000000000000004</v>
      </c>
      <c r="L639" s="5">
        <v>12179</v>
      </c>
      <c r="M639" s="3">
        <f>(Table2[[#This Row],[actual_price]]*Table2[[#This Row],[rating_count]])</f>
        <v>6698450</v>
      </c>
      <c r="N639" s="2" t="s">
        <v>1155</v>
      </c>
    </row>
    <row r="640" spans="1:14" x14ac:dyDescent="0.25">
      <c r="A640" s="2" t="s">
        <v>1156</v>
      </c>
      <c r="B640" s="2" t="s">
        <v>3428</v>
      </c>
      <c r="C640" s="2" t="s">
        <v>1157</v>
      </c>
      <c r="D640" s="3">
        <v>799</v>
      </c>
      <c r="E640" s="3" t="str">
        <f>VLOOKUP(Table2[[#This Row],[discounted_price]],$D$1399:$E$1401,2,TRUE)</f>
        <v>&gt;500</v>
      </c>
      <c r="F640" s="3">
        <v>1999</v>
      </c>
      <c r="G640" s="3">
        <f t="shared" si="18"/>
        <v>1200</v>
      </c>
      <c r="H640" s="3">
        <f t="shared" si="19"/>
        <v>60.030015007503756</v>
      </c>
      <c r="I640" s="2" t="str">
        <f>IF(Table2[[#This Row],[discount_percentage]]&gt;=50%,"Yes","No")</f>
        <v>Yes</v>
      </c>
      <c r="J640" s="1">
        <v>0.6</v>
      </c>
      <c r="K640" s="4">
        <v>3.8</v>
      </c>
      <c r="L640" s="5">
        <v>12958</v>
      </c>
      <c r="M640" s="3">
        <f>(Table2[[#This Row],[actual_price]]*Table2[[#This Row],[rating_count]])</f>
        <v>25903042</v>
      </c>
      <c r="N640" s="2" t="s">
        <v>1158</v>
      </c>
    </row>
    <row r="641" spans="1:14" x14ac:dyDescent="0.25">
      <c r="A641" s="2" t="s">
        <v>1159</v>
      </c>
      <c r="B641" s="2" t="s">
        <v>3429</v>
      </c>
      <c r="C641" s="2" t="s">
        <v>1037</v>
      </c>
      <c r="D641" s="3">
        <v>681</v>
      </c>
      <c r="E641" s="3" t="str">
        <f>VLOOKUP(Table2[[#This Row],[discounted_price]],$D$1399:$E$1401,2,TRUE)</f>
        <v>&gt;500</v>
      </c>
      <c r="F641" s="3">
        <v>1199</v>
      </c>
      <c r="G641" s="3">
        <f t="shared" si="18"/>
        <v>518</v>
      </c>
      <c r="H641" s="3">
        <f t="shared" si="19"/>
        <v>43.202668890742288</v>
      </c>
      <c r="I641" s="2" t="str">
        <f>IF(Table2[[#This Row],[discount_percentage]]&gt;=50%,"Yes","No")</f>
        <v>No</v>
      </c>
      <c r="J641" s="1">
        <v>0.43</v>
      </c>
      <c r="K641" s="4">
        <v>4.2</v>
      </c>
      <c r="L641" s="5">
        <v>8258</v>
      </c>
      <c r="M641" s="3">
        <f>(Table2[[#This Row],[actual_price]]*Table2[[#This Row],[rating_count]])</f>
        <v>9901342</v>
      </c>
      <c r="N641" s="2" t="s">
        <v>2841</v>
      </c>
    </row>
    <row r="642" spans="1:14" x14ac:dyDescent="0.25">
      <c r="A642" s="2" t="s">
        <v>1160</v>
      </c>
      <c r="B642" s="2" t="s">
        <v>3430</v>
      </c>
      <c r="C642" s="2" t="s">
        <v>1161</v>
      </c>
      <c r="D642" s="3">
        <v>1199</v>
      </c>
      <c r="E642" s="3" t="str">
        <f>VLOOKUP(Table2[[#This Row],[discounted_price]],$D$1399:$E$1401,2,TRUE)</f>
        <v>&gt;500</v>
      </c>
      <c r="F642" s="3">
        <v>3490</v>
      </c>
      <c r="G642" s="3">
        <f t="shared" ref="G642:G705" si="20">F642-D642</f>
        <v>2291</v>
      </c>
      <c r="H642" s="3">
        <f t="shared" si="19"/>
        <v>65.644699140401144</v>
      </c>
      <c r="I642" s="2" t="str">
        <f>IF(Table2[[#This Row],[discount_percentage]]&gt;=50%,"Yes","No")</f>
        <v>Yes</v>
      </c>
      <c r="J642" s="1">
        <v>0.66</v>
      </c>
      <c r="K642" s="4">
        <v>4.0999999999999996</v>
      </c>
      <c r="L642" s="5">
        <v>11716</v>
      </c>
      <c r="M642" s="3">
        <f>(Table2[[#This Row],[actual_price]]*Table2[[#This Row],[rating_count]])</f>
        <v>40888840</v>
      </c>
      <c r="N642" s="2" t="s">
        <v>1162</v>
      </c>
    </row>
    <row r="643" spans="1:14" x14ac:dyDescent="0.25">
      <c r="A643" s="2" t="s">
        <v>1163</v>
      </c>
      <c r="B643" s="2" t="s">
        <v>3431</v>
      </c>
      <c r="C643" s="2" t="s">
        <v>1164</v>
      </c>
      <c r="D643" s="3">
        <v>2499</v>
      </c>
      <c r="E643" s="3" t="str">
        <f>VLOOKUP(Table2[[#This Row],[discounted_price]],$D$1399:$E$1401,2,TRUE)</f>
        <v>&gt;500</v>
      </c>
      <c r="F643" s="3">
        <v>4999</v>
      </c>
      <c r="G643" s="3">
        <f t="shared" si="20"/>
        <v>2500</v>
      </c>
      <c r="H643" s="3">
        <f t="shared" ref="H643:H706" si="21">G643/F643*100</f>
        <v>50.010002000400078</v>
      </c>
      <c r="I643" s="2" t="str">
        <f>IF(Table2[[#This Row],[discount_percentage]]&gt;=50%,"Yes","No")</f>
        <v>Yes</v>
      </c>
      <c r="J643" s="1">
        <v>0.5</v>
      </c>
      <c r="K643" s="4">
        <v>4.4000000000000004</v>
      </c>
      <c r="L643" s="5">
        <v>35024</v>
      </c>
      <c r="M643" s="3">
        <f>(Table2[[#This Row],[actual_price]]*Table2[[#This Row],[rating_count]])</f>
        <v>175084976</v>
      </c>
      <c r="N643" s="2" t="s">
        <v>1165</v>
      </c>
    </row>
    <row r="644" spans="1:14" x14ac:dyDescent="0.25">
      <c r="A644" s="2" t="s">
        <v>1166</v>
      </c>
      <c r="B644" s="2" t="s">
        <v>3432</v>
      </c>
      <c r="C644" s="2" t="s">
        <v>1167</v>
      </c>
      <c r="D644" s="3">
        <v>1799</v>
      </c>
      <c r="E644" s="3" t="str">
        <f>VLOOKUP(Table2[[#This Row],[discounted_price]],$D$1399:$E$1401,2,TRUE)</f>
        <v>&gt;500</v>
      </c>
      <c r="F644" s="3">
        <v>4999</v>
      </c>
      <c r="G644" s="3">
        <f t="shared" si="20"/>
        <v>3200</v>
      </c>
      <c r="H644" s="3">
        <f t="shared" si="21"/>
        <v>64.0128025605121</v>
      </c>
      <c r="I644" s="2" t="str">
        <f>IF(Table2[[#This Row],[discount_percentage]]&gt;=50%,"Yes","No")</f>
        <v>Yes</v>
      </c>
      <c r="J644" s="1">
        <v>0.64</v>
      </c>
      <c r="K644" s="4">
        <v>4.0999999999999996</v>
      </c>
      <c r="L644" s="5">
        <v>55192</v>
      </c>
      <c r="M644" s="3">
        <f>(Table2[[#This Row],[actual_price]]*Table2[[#This Row],[rating_count]])</f>
        <v>275904808</v>
      </c>
      <c r="N644" s="2" t="s">
        <v>1168</v>
      </c>
    </row>
    <row r="645" spans="1:14" x14ac:dyDescent="0.25">
      <c r="A645" s="2" t="s">
        <v>1169</v>
      </c>
      <c r="B645" s="2" t="s">
        <v>3433</v>
      </c>
      <c r="C645" s="2" t="s">
        <v>661</v>
      </c>
      <c r="D645" s="3">
        <v>429</v>
      </c>
      <c r="E645" s="3" t="str">
        <f>VLOOKUP(Table2[[#This Row],[discounted_price]],$D$1399:$E$1401,2,TRUE)</f>
        <v>&gt;500</v>
      </c>
      <c r="F645" s="3">
        <v>599</v>
      </c>
      <c r="G645" s="3">
        <f t="shared" si="20"/>
        <v>170</v>
      </c>
      <c r="H645" s="3">
        <f t="shared" si="21"/>
        <v>28.380634390651082</v>
      </c>
      <c r="I645" s="2" t="str">
        <f>IF(Table2[[#This Row],[discount_percentage]]&gt;=50%,"Yes","No")</f>
        <v>No</v>
      </c>
      <c r="J645" s="1">
        <v>0.28000000000000003</v>
      </c>
      <c r="K645" s="4">
        <v>4.0999999999999996</v>
      </c>
      <c r="L645" s="5">
        <v>119466</v>
      </c>
      <c r="M645" s="3">
        <f>(Table2[[#This Row],[actual_price]]*Table2[[#This Row],[rating_count]])</f>
        <v>71560134</v>
      </c>
      <c r="N645" s="2" t="s">
        <v>2842</v>
      </c>
    </row>
    <row r="646" spans="1:14" x14ac:dyDescent="0.25">
      <c r="A646" s="2" t="s">
        <v>1170</v>
      </c>
      <c r="B646" s="2" t="s">
        <v>3434</v>
      </c>
      <c r="C646" s="2" t="s">
        <v>1040</v>
      </c>
      <c r="D646" s="3">
        <v>100</v>
      </c>
      <c r="E646" s="3" t="str">
        <f>VLOOKUP(Table2[[#This Row],[discounted_price]],$D$1399:$E$1401,2,TRUE)</f>
        <v>&lt;200</v>
      </c>
      <c r="F646" s="3">
        <v>499</v>
      </c>
      <c r="G646" s="3">
        <f t="shared" si="20"/>
        <v>399</v>
      </c>
      <c r="H646" s="3">
        <f t="shared" si="21"/>
        <v>79.959919839679358</v>
      </c>
      <c r="I646" s="2" t="str">
        <f>IF(Table2[[#This Row],[discount_percentage]]&gt;=50%,"Yes","No")</f>
        <v>Yes</v>
      </c>
      <c r="J646" s="1">
        <v>0.8</v>
      </c>
      <c r="K646" s="4">
        <v>3.5</v>
      </c>
      <c r="L646" s="5">
        <v>9638</v>
      </c>
      <c r="M646" s="3">
        <f>(Table2[[#This Row],[actual_price]]*Table2[[#This Row],[rating_count]])</f>
        <v>4809362</v>
      </c>
      <c r="N646" s="2" t="s">
        <v>1171</v>
      </c>
    </row>
    <row r="647" spans="1:14" x14ac:dyDescent="0.25">
      <c r="A647" s="2" t="s">
        <v>1172</v>
      </c>
      <c r="B647" s="2" t="s">
        <v>3435</v>
      </c>
      <c r="C647" s="2" t="s">
        <v>1069</v>
      </c>
      <c r="D647" s="3">
        <v>329</v>
      </c>
      <c r="E647" s="3" t="str">
        <f>VLOOKUP(Table2[[#This Row],[discounted_price]],$D$1399:$E$1401,2,TRUE)</f>
        <v>&gt;500</v>
      </c>
      <c r="F647" s="3">
        <v>399</v>
      </c>
      <c r="G647" s="3">
        <f t="shared" si="20"/>
        <v>70</v>
      </c>
      <c r="H647" s="3">
        <f t="shared" si="21"/>
        <v>17.543859649122805</v>
      </c>
      <c r="I647" s="2" t="str">
        <f>IF(Table2[[#This Row],[discount_percentage]]&gt;=50%,"Yes","No")</f>
        <v>No</v>
      </c>
      <c r="J647" s="1">
        <v>0.18</v>
      </c>
      <c r="K647" s="4">
        <v>3.6</v>
      </c>
      <c r="L647" s="5">
        <v>33735</v>
      </c>
      <c r="M647" s="3">
        <f>(Table2[[#This Row],[actual_price]]*Table2[[#This Row],[rating_count]])</f>
        <v>13460265</v>
      </c>
      <c r="N647" s="2" t="s">
        <v>1173</v>
      </c>
    </row>
    <row r="648" spans="1:14" x14ac:dyDescent="0.25">
      <c r="A648" s="2" t="s">
        <v>1174</v>
      </c>
      <c r="B648" s="2" t="s">
        <v>3436</v>
      </c>
      <c r="C648" s="2" t="s">
        <v>1037</v>
      </c>
      <c r="D648" s="3">
        <v>139</v>
      </c>
      <c r="E648" s="3" t="str">
        <f>VLOOKUP(Table2[[#This Row],[discounted_price]],$D$1399:$E$1401,2,TRUE)</f>
        <v>&lt;200</v>
      </c>
      <c r="F648" s="3">
        <v>299</v>
      </c>
      <c r="G648" s="3">
        <f t="shared" si="20"/>
        <v>160</v>
      </c>
      <c r="H648" s="3">
        <f t="shared" si="21"/>
        <v>53.511705685618729</v>
      </c>
      <c r="I648" s="2" t="str">
        <f>IF(Table2[[#This Row],[discount_percentage]]&gt;=50%,"Yes","No")</f>
        <v>Yes</v>
      </c>
      <c r="J648" s="1">
        <v>0.54</v>
      </c>
      <c r="K648" s="4">
        <v>3.8</v>
      </c>
      <c r="L648" s="5">
        <v>3044</v>
      </c>
      <c r="M648" s="3">
        <f>(Table2[[#This Row],[actual_price]]*Table2[[#This Row],[rating_count]])</f>
        <v>910156</v>
      </c>
      <c r="N648" s="2" t="s">
        <v>1175</v>
      </c>
    </row>
    <row r="649" spans="1:14" x14ac:dyDescent="0.25">
      <c r="A649" s="2" t="s">
        <v>1176</v>
      </c>
      <c r="B649" s="2" t="s">
        <v>3437</v>
      </c>
      <c r="C649" s="2" t="s">
        <v>951</v>
      </c>
      <c r="D649" s="3">
        <v>1199</v>
      </c>
      <c r="E649" s="3" t="str">
        <f>VLOOKUP(Table2[[#This Row],[discounted_price]],$D$1399:$E$1401,2,TRUE)</f>
        <v>&gt;500</v>
      </c>
      <c r="F649" s="3">
        <v>2499</v>
      </c>
      <c r="G649" s="3">
        <f t="shared" si="20"/>
        <v>1300</v>
      </c>
      <c r="H649" s="3">
        <f t="shared" si="21"/>
        <v>52.020808323329334</v>
      </c>
      <c r="I649" s="2" t="str">
        <f>IF(Table2[[#This Row],[discount_percentage]]&gt;=50%,"Yes","No")</f>
        <v>Yes</v>
      </c>
      <c r="J649" s="1">
        <v>0.52</v>
      </c>
      <c r="K649" s="4">
        <v>4</v>
      </c>
      <c r="L649" s="5">
        <v>33584</v>
      </c>
      <c r="M649" s="3">
        <f>(Table2[[#This Row],[actual_price]]*Table2[[#This Row],[rating_count]])</f>
        <v>83926416</v>
      </c>
      <c r="N649" s="2" t="s">
        <v>1177</v>
      </c>
    </row>
    <row r="650" spans="1:14" x14ac:dyDescent="0.25">
      <c r="A650" s="2" t="s">
        <v>1178</v>
      </c>
      <c r="B650" s="2" t="s">
        <v>3438</v>
      </c>
      <c r="C650" s="2" t="s">
        <v>1179</v>
      </c>
      <c r="D650" s="3">
        <v>1049</v>
      </c>
      <c r="E650" s="3" t="str">
        <f>VLOOKUP(Table2[[#This Row],[discounted_price]],$D$1399:$E$1401,2,TRUE)</f>
        <v>&gt;500</v>
      </c>
      <c r="F650" s="3">
        <v>2299</v>
      </c>
      <c r="G650" s="3">
        <f t="shared" si="20"/>
        <v>1250</v>
      </c>
      <c r="H650" s="3">
        <f t="shared" si="21"/>
        <v>54.371465854719446</v>
      </c>
      <c r="I650" s="2" t="str">
        <f>IF(Table2[[#This Row],[discount_percentage]]&gt;=50%,"Yes","No")</f>
        <v>Yes</v>
      </c>
      <c r="J650" s="1">
        <v>0.54</v>
      </c>
      <c r="K650" s="4">
        <v>3.9</v>
      </c>
      <c r="L650" s="5">
        <v>1779</v>
      </c>
      <c r="M650" s="3">
        <f>(Table2[[#This Row],[actual_price]]*Table2[[#This Row],[rating_count]])</f>
        <v>4089921</v>
      </c>
      <c r="N650" s="2" t="s">
        <v>1180</v>
      </c>
    </row>
    <row r="651" spans="1:14" x14ac:dyDescent="0.25">
      <c r="A651" s="2" t="s">
        <v>783</v>
      </c>
      <c r="B651" s="2" t="s">
        <v>3245</v>
      </c>
      <c r="C651" s="2" t="s">
        <v>784</v>
      </c>
      <c r="D651" s="3">
        <v>119</v>
      </c>
      <c r="E651" s="3" t="str">
        <f>VLOOKUP(Table2[[#This Row],[discounted_price]],$D$1399:$E$1401,2,TRUE)</f>
        <v>&lt;200</v>
      </c>
      <c r="F651" s="3">
        <v>299</v>
      </c>
      <c r="G651" s="3">
        <f t="shared" si="20"/>
        <v>180</v>
      </c>
      <c r="H651" s="3">
        <f t="shared" si="21"/>
        <v>60.200668896321076</v>
      </c>
      <c r="I651" s="2" t="str">
        <f>IF(Table2[[#This Row],[discount_percentage]]&gt;=50%,"Yes","No")</f>
        <v>Yes</v>
      </c>
      <c r="J651" s="1">
        <v>0.6</v>
      </c>
      <c r="K651" s="4">
        <v>4.0999999999999996</v>
      </c>
      <c r="L651" s="5">
        <v>5999</v>
      </c>
      <c r="M651" s="3">
        <f>(Table2[[#This Row],[actual_price]]*Table2[[#This Row],[rating_count]])</f>
        <v>1793701</v>
      </c>
      <c r="N651" s="2" t="s">
        <v>1181</v>
      </c>
    </row>
    <row r="652" spans="1:14" x14ac:dyDescent="0.25">
      <c r="A652" s="2" t="s">
        <v>1182</v>
      </c>
      <c r="B652" s="2" t="s">
        <v>3439</v>
      </c>
      <c r="C652" s="2" t="s">
        <v>1183</v>
      </c>
      <c r="D652" s="3">
        <v>225</v>
      </c>
      <c r="E652" s="3" t="str">
        <f>VLOOKUP(Table2[[#This Row],[discounted_price]],$D$1399:$E$1401,2,TRUE)</f>
        <v>&lt;200</v>
      </c>
      <c r="F652" s="3">
        <v>250</v>
      </c>
      <c r="G652" s="3">
        <f t="shared" si="20"/>
        <v>25</v>
      </c>
      <c r="H652" s="3">
        <f t="shared" si="21"/>
        <v>10</v>
      </c>
      <c r="I652" s="2" t="str">
        <f>IF(Table2[[#This Row],[discount_percentage]]&gt;=50%,"Yes","No")</f>
        <v>No</v>
      </c>
      <c r="J652" s="1">
        <v>0.1</v>
      </c>
      <c r="K652" s="4">
        <v>4.4000000000000004</v>
      </c>
      <c r="L652" s="5">
        <v>26556</v>
      </c>
      <c r="M652" s="3">
        <f>(Table2[[#This Row],[actual_price]]*Table2[[#This Row],[rating_count]])</f>
        <v>6639000</v>
      </c>
      <c r="N652" s="2" t="s">
        <v>1184</v>
      </c>
    </row>
    <row r="653" spans="1:14" x14ac:dyDescent="0.25">
      <c r="A653" s="2" t="s">
        <v>1185</v>
      </c>
      <c r="B653" s="2" t="s">
        <v>3440</v>
      </c>
      <c r="C653" s="2" t="s">
        <v>1044</v>
      </c>
      <c r="D653" s="3">
        <v>656</v>
      </c>
      <c r="E653" s="3" t="str">
        <f>VLOOKUP(Table2[[#This Row],[discounted_price]],$D$1399:$E$1401,2,TRUE)</f>
        <v>&gt;500</v>
      </c>
      <c r="F653" s="3">
        <v>1499</v>
      </c>
      <c r="G653" s="3">
        <f t="shared" si="20"/>
        <v>843</v>
      </c>
      <c r="H653" s="3">
        <f t="shared" si="21"/>
        <v>56.237491661107406</v>
      </c>
      <c r="I653" s="2" t="str">
        <f>IF(Table2[[#This Row],[discount_percentage]]&gt;=50%,"Yes","No")</f>
        <v>Yes</v>
      </c>
      <c r="J653" s="1">
        <v>0.56000000000000005</v>
      </c>
      <c r="K653" s="4">
        <v>4.3</v>
      </c>
      <c r="L653" s="5">
        <v>25903</v>
      </c>
      <c r="M653" s="3">
        <f>(Table2[[#This Row],[actual_price]]*Table2[[#This Row],[rating_count]])</f>
        <v>38828597</v>
      </c>
      <c r="N653" s="2" t="s">
        <v>1186</v>
      </c>
    </row>
    <row r="654" spans="1:14" x14ac:dyDescent="0.25">
      <c r="A654" s="2" t="s">
        <v>1187</v>
      </c>
      <c r="B654" s="2" t="s">
        <v>3441</v>
      </c>
      <c r="C654" s="2" t="s">
        <v>1034</v>
      </c>
      <c r="D654" s="3">
        <v>1109</v>
      </c>
      <c r="E654" s="3" t="str">
        <f>VLOOKUP(Table2[[#This Row],[discounted_price]],$D$1399:$E$1401,2,TRUE)</f>
        <v>&gt;500</v>
      </c>
      <c r="F654" s="3">
        <v>2800</v>
      </c>
      <c r="G654" s="3">
        <f t="shared" si="20"/>
        <v>1691</v>
      </c>
      <c r="H654" s="3">
        <f t="shared" si="21"/>
        <v>60.392857142857146</v>
      </c>
      <c r="I654" s="2" t="str">
        <f>IF(Table2[[#This Row],[discount_percentage]]&gt;=50%,"Yes","No")</f>
        <v>Yes</v>
      </c>
      <c r="J654" s="1">
        <v>0.6</v>
      </c>
      <c r="K654" s="4">
        <v>4.3</v>
      </c>
      <c r="L654" s="5">
        <v>53464</v>
      </c>
      <c r="M654" s="3">
        <f>(Table2[[#This Row],[actual_price]]*Table2[[#This Row],[rating_count]])</f>
        <v>149699200</v>
      </c>
      <c r="N654" s="2" t="s">
        <v>2843</v>
      </c>
    </row>
    <row r="655" spans="1:14" x14ac:dyDescent="0.25">
      <c r="A655" s="2" t="s">
        <v>777</v>
      </c>
      <c r="B655" s="2" t="s">
        <v>3242</v>
      </c>
      <c r="C655" s="2" t="s">
        <v>633</v>
      </c>
      <c r="D655" s="3">
        <v>2999</v>
      </c>
      <c r="E655" s="3" t="str">
        <f>VLOOKUP(Table2[[#This Row],[discounted_price]],$D$1399:$E$1401,2,TRUE)</f>
        <v>&gt;500</v>
      </c>
      <c r="F655" s="3">
        <v>7990</v>
      </c>
      <c r="G655" s="3">
        <f t="shared" si="20"/>
        <v>4991</v>
      </c>
      <c r="H655" s="3">
        <f t="shared" si="21"/>
        <v>62.465581977471842</v>
      </c>
      <c r="I655" s="2" t="str">
        <f>IF(Table2[[#This Row],[discount_percentage]]&gt;=50%,"Yes","No")</f>
        <v>Yes</v>
      </c>
      <c r="J655" s="1">
        <v>0.62</v>
      </c>
      <c r="K655" s="4">
        <v>4.0999999999999996</v>
      </c>
      <c r="L655" s="5">
        <v>48448</v>
      </c>
      <c r="M655" s="3">
        <f>(Table2[[#This Row],[actual_price]]*Table2[[#This Row],[rating_count]])</f>
        <v>387099520</v>
      </c>
      <c r="N655" s="2" t="s">
        <v>778</v>
      </c>
    </row>
    <row r="656" spans="1:14" x14ac:dyDescent="0.25">
      <c r="A656" s="2" t="s">
        <v>1188</v>
      </c>
      <c r="B656" s="2" t="s">
        <v>3442</v>
      </c>
      <c r="C656" s="2" t="s">
        <v>1146</v>
      </c>
      <c r="D656" s="3">
        <v>169</v>
      </c>
      <c r="E656" s="3" t="str">
        <f>VLOOKUP(Table2[[#This Row],[discounted_price]],$D$1399:$E$1401,2,TRUE)</f>
        <v>&lt;200</v>
      </c>
      <c r="F656" s="3">
        <v>299</v>
      </c>
      <c r="G656" s="3">
        <f t="shared" si="20"/>
        <v>130</v>
      </c>
      <c r="H656" s="3">
        <f t="shared" si="21"/>
        <v>43.478260869565219</v>
      </c>
      <c r="I656" s="2" t="str">
        <f>IF(Table2[[#This Row],[discount_percentage]]&gt;=50%,"Yes","No")</f>
        <v>No</v>
      </c>
      <c r="J656" s="1">
        <v>0.43</v>
      </c>
      <c r="K656" s="4">
        <v>4.4000000000000004</v>
      </c>
      <c r="L656" s="5">
        <v>5176</v>
      </c>
      <c r="M656" s="3">
        <f>(Table2[[#This Row],[actual_price]]*Table2[[#This Row],[rating_count]])</f>
        <v>1547624</v>
      </c>
      <c r="N656" s="2" t="s">
        <v>1189</v>
      </c>
    </row>
    <row r="657" spans="1:14" x14ac:dyDescent="0.25">
      <c r="A657" s="2" t="s">
        <v>1190</v>
      </c>
      <c r="B657" s="2" t="s">
        <v>3443</v>
      </c>
      <c r="C657" s="2" t="s">
        <v>1124</v>
      </c>
      <c r="D657" s="3">
        <v>309</v>
      </c>
      <c r="E657" s="3" t="str">
        <f>VLOOKUP(Table2[[#This Row],[discounted_price]],$D$1399:$E$1401,2,TRUE)</f>
        <v>&lt;200</v>
      </c>
      <c r="F657" s="3">
        <v>404</v>
      </c>
      <c r="G657" s="3">
        <f t="shared" si="20"/>
        <v>95</v>
      </c>
      <c r="H657" s="3">
        <f t="shared" si="21"/>
        <v>23.514851485148512</v>
      </c>
      <c r="I657" s="2" t="str">
        <f>IF(Table2[[#This Row],[discount_percentage]]&gt;=50%,"Yes","No")</f>
        <v>No</v>
      </c>
      <c r="J657" s="1">
        <v>0.24</v>
      </c>
      <c r="K657" s="4">
        <v>4.4000000000000004</v>
      </c>
      <c r="L657" s="5">
        <v>8614</v>
      </c>
      <c r="M657" s="3">
        <f>(Table2[[#This Row],[actual_price]]*Table2[[#This Row],[rating_count]])</f>
        <v>3480056</v>
      </c>
      <c r="N657" s="2" t="s">
        <v>1191</v>
      </c>
    </row>
    <row r="658" spans="1:14" x14ac:dyDescent="0.25">
      <c r="A658" s="2" t="s">
        <v>1192</v>
      </c>
      <c r="B658" s="2" t="s">
        <v>3444</v>
      </c>
      <c r="C658" s="2" t="s">
        <v>951</v>
      </c>
      <c r="D658" s="3">
        <v>599</v>
      </c>
      <c r="E658" s="3" t="str">
        <f>VLOOKUP(Table2[[#This Row],[discounted_price]],$D$1399:$E$1401,2,TRUE)</f>
        <v>&gt;500</v>
      </c>
      <c r="F658" s="3">
        <v>1399</v>
      </c>
      <c r="G658" s="3">
        <f t="shared" si="20"/>
        <v>800</v>
      </c>
      <c r="H658" s="3">
        <f t="shared" si="21"/>
        <v>57.183702644746248</v>
      </c>
      <c r="I658" s="2" t="str">
        <f>IF(Table2[[#This Row],[discount_percentage]]&gt;=50%,"Yes","No")</f>
        <v>Yes</v>
      </c>
      <c r="J658" s="1">
        <v>0.56999999999999995</v>
      </c>
      <c r="K658" s="4">
        <v>3.8</v>
      </c>
      <c r="L658" s="5">
        <v>60026</v>
      </c>
      <c r="M658" s="3">
        <f>(Table2[[#This Row],[actual_price]]*Table2[[#This Row],[rating_count]])</f>
        <v>83976374</v>
      </c>
      <c r="N658" s="2" t="s">
        <v>1193</v>
      </c>
    </row>
    <row r="659" spans="1:14" x14ac:dyDescent="0.25">
      <c r="A659" s="2" t="s">
        <v>1194</v>
      </c>
      <c r="B659" s="2" t="s">
        <v>3445</v>
      </c>
      <c r="C659" s="2" t="s">
        <v>1069</v>
      </c>
      <c r="D659" s="3">
        <v>299</v>
      </c>
      <c r="E659" s="3" t="str">
        <f>VLOOKUP(Table2[[#This Row],[discounted_price]],$D$1399:$E$1401,2,TRUE)</f>
        <v>&lt;200</v>
      </c>
      <c r="F659" s="3">
        <v>599</v>
      </c>
      <c r="G659" s="3">
        <f t="shared" si="20"/>
        <v>300</v>
      </c>
      <c r="H659" s="3">
        <f t="shared" si="21"/>
        <v>50.083472454090149</v>
      </c>
      <c r="I659" s="2" t="str">
        <f>IF(Table2[[#This Row],[discount_percentage]]&gt;=50%,"Yes","No")</f>
        <v>Yes</v>
      </c>
      <c r="J659" s="1">
        <v>0.5</v>
      </c>
      <c r="K659" s="4">
        <v>3.8</v>
      </c>
      <c r="L659" s="5">
        <v>3066</v>
      </c>
      <c r="M659" s="3">
        <f>(Table2[[#This Row],[actual_price]]*Table2[[#This Row],[rating_count]])</f>
        <v>1836534</v>
      </c>
      <c r="N659" s="2" t="s">
        <v>1195</v>
      </c>
    </row>
    <row r="660" spans="1:14" x14ac:dyDescent="0.25">
      <c r="A660" s="2" t="s">
        <v>1196</v>
      </c>
      <c r="B660" s="2" t="s">
        <v>3446</v>
      </c>
      <c r="C660" s="2" t="s">
        <v>1044</v>
      </c>
      <c r="D660" s="3">
        <v>449</v>
      </c>
      <c r="E660" s="3" t="str">
        <f>VLOOKUP(Table2[[#This Row],[discounted_price]],$D$1399:$E$1401,2,TRUE)</f>
        <v>&gt;500</v>
      </c>
      <c r="F660" s="3">
        <v>999</v>
      </c>
      <c r="G660" s="3">
        <f t="shared" si="20"/>
        <v>550</v>
      </c>
      <c r="H660" s="3">
        <f t="shared" si="21"/>
        <v>55.055055055055057</v>
      </c>
      <c r="I660" s="2" t="str">
        <f>IF(Table2[[#This Row],[discount_percentage]]&gt;=50%,"Yes","No")</f>
        <v>Yes</v>
      </c>
      <c r="J660" s="1">
        <v>0.55000000000000004</v>
      </c>
      <c r="K660" s="4">
        <v>4</v>
      </c>
      <c r="L660" s="5">
        <v>2102</v>
      </c>
      <c r="M660" s="3">
        <f>(Table2[[#This Row],[actual_price]]*Table2[[#This Row],[rating_count]])</f>
        <v>2099898</v>
      </c>
      <c r="N660" s="2" t="s">
        <v>1197</v>
      </c>
    </row>
    <row r="661" spans="1:14" x14ac:dyDescent="0.25">
      <c r="A661" s="2" t="s">
        <v>1198</v>
      </c>
      <c r="B661" s="2" t="s">
        <v>3447</v>
      </c>
      <c r="C661" s="2" t="s">
        <v>1037</v>
      </c>
      <c r="D661" s="3">
        <v>799</v>
      </c>
      <c r="E661" s="3" t="str">
        <f>VLOOKUP(Table2[[#This Row],[discounted_price]],$D$1399:$E$1401,2,TRUE)</f>
        <v>&gt;500</v>
      </c>
      <c r="F661" s="3">
        <v>1295</v>
      </c>
      <c r="G661" s="3">
        <f t="shared" si="20"/>
        <v>496</v>
      </c>
      <c r="H661" s="3">
        <f t="shared" si="21"/>
        <v>38.301158301158303</v>
      </c>
      <c r="I661" s="2" t="str">
        <f>IF(Table2[[#This Row],[discount_percentage]]&gt;=50%,"Yes","No")</f>
        <v>No</v>
      </c>
      <c r="J661" s="1">
        <v>0.38</v>
      </c>
      <c r="K661" s="4">
        <v>4.4000000000000004</v>
      </c>
      <c r="L661" s="5">
        <v>34852</v>
      </c>
      <c r="M661" s="3">
        <f>(Table2[[#This Row],[actual_price]]*Table2[[#This Row],[rating_count]])</f>
        <v>45133340</v>
      </c>
      <c r="N661" s="2" t="s">
        <v>1199</v>
      </c>
    </row>
    <row r="662" spans="1:14" x14ac:dyDescent="0.25">
      <c r="A662" s="2" t="s">
        <v>31</v>
      </c>
      <c r="B662" s="2" t="s">
        <v>2876</v>
      </c>
      <c r="C662" s="2" t="s">
        <v>32</v>
      </c>
      <c r="D662" s="3">
        <v>219</v>
      </c>
      <c r="E662" s="3" t="str">
        <f>VLOOKUP(Table2[[#This Row],[discounted_price]],$D$1399:$E$1401,2,TRUE)</f>
        <v>&lt;200</v>
      </c>
      <c r="F662" s="3">
        <v>700</v>
      </c>
      <c r="G662" s="3">
        <f t="shared" si="20"/>
        <v>481</v>
      </c>
      <c r="H662" s="3">
        <f t="shared" si="21"/>
        <v>68.714285714285722</v>
      </c>
      <c r="I662" s="2" t="str">
        <f>IF(Table2[[#This Row],[discount_percentage]]&gt;=50%,"Yes","No")</f>
        <v>Yes</v>
      </c>
      <c r="J662" s="1">
        <v>0.69</v>
      </c>
      <c r="K662" s="4">
        <v>4.4000000000000004</v>
      </c>
      <c r="L662" s="5">
        <v>426972</v>
      </c>
      <c r="M662" s="3">
        <f>(Table2[[#This Row],[actual_price]]*Table2[[#This Row],[rating_count]])</f>
        <v>298880400</v>
      </c>
      <c r="N662" s="2" t="s">
        <v>33</v>
      </c>
    </row>
    <row r="663" spans="1:14" x14ac:dyDescent="0.25">
      <c r="A663" s="2" t="s">
        <v>1200</v>
      </c>
      <c r="B663" s="2" t="s">
        <v>1201</v>
      </c>
      <c r="C663" s="2" t="s">
        <v>1202</v>
      </c>
      <c r="D663" s="3">
        <v>157</v>
      </c>
      <c r="E663" s="3" t="str">
        <f>VLOOKUP(Table2[[#This Row],[discounted_price]],$D$1399:$E$1401,2,TRUE)</f>
        <v>&lt;200</v>
      </c>
      <c r="F663" s="3">
        <v>160</v>
      </c>
      <c r="G663" s="3">
        <f t="shared" si="20"/>
        <v>3</v>
      </c>
      <c r="H663" s="3">
        <f t="shared" si="21"/>
        <v>1.875</v>
      </c>
      <c r="I663" s="2" t="str">
        <f>IF(Table2[[#This Row],[discount_percentage]]&gt;=50%,"Yes","No")</f>
        <v>No</v>
      </c>
      <c r="J663" s="1">
        <v>0.02</v>
      </c>
      <c r="K663" s="4">
        <v>4.5</v>
      </c>
      <c r="L663" s="5">
        <v>8618</v>
      </c>
      <c r="M663" s="3">
        <f>(Table2[[#This Row],[actual_price]]*Table2[[#This Row],[rating_count]])</f>
        <v>1378880</v>
      </c>
      <c r="N663" s="2" t="s">
        <v>1203</v>
      </c>
    </row>
    <row r="664" spans="1:14" x14ac:dyDescent="0.25">
      <c r="A664" s="2" t="s">
        <v>1204</v>
      </c>
      <c r="B664" s="2" t="s">
        <v>3448</v>
      </c>
      <c r="C664" s="2" t="s">
        <v>1037</v>
      </c>
      <c r="D664" s="3">
        <v>599</v>
      </c>
      <c r="E664" s="3" t="str">
        <f>VLOOKUP(Table2[[#This Row],[discounted_price]],$D$1399:$E$1401,2,TRUE)</f>
        <v>&gt;500</v>
      </c>
      <c r="F664" s="3">
        <v>899</v>
      </c>
      <c r="G664" s="3">
        <f t="shared" si="20"/>
        <v>300</v>
      </c>
      <c r="H664" s="3">
        <f t="shared" si="21"/>
        <v>33.370411568409338</v>
      </c>
      <c r="I664" s="2" t="str">
        <f>IF(Table2[[#This Row],[discount_percentage]]&gt;=50%,"Yes","No")</f>
        <v>No</v>
      </c>
      <c r="J664" s="1">
        <v>0.33</v>
      </c>
      <c r="K664" s="4">
        <v>4</v>
      </c>
      <c r="L664" s="5">
        <v>4018</v>
      </c>
      <c r="M664" s="3">
        <f>(Table2[[#This Row],[actual_price]]*Table2[[#This Row],[rating_count]])</f>
        <v>3612182</v>
      </c>
      <c r="N664" s="2" t="s">
        <v>1205</v>
      </c>
    </row>
    <row r="665" spans="1:14" x14ac:dyDescent="0.25">
      <c r="A665" s="2" t="s">
        <v>1206</v>
      </c>
      <c r="B665" s="2" t="s">
        <v>3449</v>
      </c>
      <c r="C665" s="2" t="s">
        <v>1207</v>
      </c>
      <c r="D665" s="3">
        <v>479</v>
      </c>
      <c r="E665" s="3" t="str">
        <f>VLOOKUP(Table2[[#This Row],[discounted_price]],$D$1399:$E$1401,2,TRUE)</f>
        <v>&gt;500</v>
      </c>
      <c r="F665" s="3">
        <v>599</v>
      </c>
      <c r="G665" s="3">
        <f t="shared" si="20"/>
        <v>120</v>
      </c>
      <c r="H665" s="3">
        <f t="shared" si="21"/>
        <v>20.033388981636062</v>
      </c>
      <c r="I665" s="2" t="str">
        <f>IF(Table2[[#This Row],[discount_percentage]]&gt;=50%,"Yes","No")</f>
        <v>No</v>
      </c>
      <c r="J665" s="1">
        <v>0.2</v>
      </c>
      <c r="K665" s="4">
        <v>4.3</v>
      </c>
      <c r="L665" s="5">
        <v>11687</v>
      </c>
      <c r="M665" s="3">
        <f>(Table2[[#This Row],[actual_price]]*Table2[[#This Row],[rating_count]])</f>
        <v>7000513</v>
      </c>
      <c r="N665" s="2" t="s">
        <v>1208</v>
      </c>
    </row>
    <row r="666" spans="1:14" x14ac:dyDescent="0.25">
      <c r="A666" s="2" t="s">
        <v>1209</v>
      </c>
      <c r="B666" s="2" t="s">
        <v>3450</v>
      </c>
      <c r="C666" s="2" t="s">
        <v>661</v>
      </c>
      <c r="D666" s="3">
        <v>1598</v>
      </c>
      <c r="E666" s="3" t="str">
        <f>VLOOKUP(Table2[[#This Row],[discounted_price]],$D$1399:$E$1401,2,TRUE)</f>
        <v>&gt;500</v>
      </c>
      <c r="F666" s="3">
        <v>2990</v>
      </c>
      <c r="G666" s="3">
        <f t="shared" si="20"/>
        <v>1392</v>
      </c>
      <c r="H666" s="3">
        <f t="shared" si="21"/>
        <v>46.555183946488292</v>
      </c>
      <c r="I666" s="2" t="str">
        <f>IF(Table2[[#This Row],[discount_percentage]]&gt;=50%,"Yes","No")</f>
        <v>No</v>
      </c>
      <c r="J666" s="1">
        <v>0.47</v>
      </c>
      <c r="K666" s="4">
        <v>3.8</v>
      </c>
      <c r="L666" s="5">
        <v>11015</v>
      </c>
      <c r="M666" s="3">
        <f>(Table2[[#This Row],[actual_price]]*Table2[[#This Row],[rating_count]])</f>
        <v>32934850</v>
      </c>
      <c r="N666" s="2" t="s">
        <v>1210</v>
      </c>
    </row>
    <row r="667" spans="1:14" x14ac:dyDescent="0.25">
      <c r="A667" s="2" t="s">
        <v>1211</v>
      </c>
      <c r="B667" s="2" t="s">
        <v>3451</v>
      </c>
      <c r="C667" s="2" t="s">
        <v>1212</v>
      </c>
      <c r="D667" s="3">
        <v>599</v>
      </c>
      <c r="E667" s="3" t="str">
        <f>VLOOKUP(Table2[[#This Row],[discounted_price]],$D$1399:$E$1401,2,TRUE)</f>
        <v>&gt;500</v>
      </c>
      <c r="F667" s="3">
        <v>899</v>
      </c>
      <c r="G667" s="3">
        <f t="shared" si="20"/>
        <v>300</v>
      </c>
      <c r="H667" s="3">
        <f t="shared" si="21"/>
        <v>33.370411568409338</v>
      </c>
      <c r="I667" s="2" t="str">
        <f>IF(Table2[[#This Row],[discount_percentage]]&gt;=50%,"Yes","No")</f>
        <v>No</v>
      </c>
      <c r="J667" s="1">
        <v>0.33</v>
      </c>
      <c r="K667" s="4">
        <v>4.3</v>
      </c>
      <c r="L667" s="5">
        <v>95116</v>
      </c>
      <c r="M667" s="3">
        <f>(Table2[[#This Row],[actual_price]]*Table2[[#This Row],[rating_count]])</f>
        <v>85509284</v>
      </c>
      <c r="N667" s="2" t="s">
        <v>1213</v>
      </c>
    </row>
    <row r="668" spans="1:14" x14ac:dyDescent="0.25">
      <c r="A668" s="2" t="s">
        <v>1214</v>
      </c>
      <c r="B668" s="2" t="s">
        <v>3452</v>
      </c>
      <c r="C668" s="2" t="s">
        <v>1034</v>
      </c>
      <c r="D668" s="3">
        <v>1299</v>
      </c>
      <c r="E668" s="3" t="str">
        <f>VLOOKUP(Table2[[#This Row],[discounted_price]],$D$1399:$E$1401,2,TRUE)</f>
        <v>&gt;500</v>
      </c>
      <c r="F668" s="3">
        <v>3000</v>
      </c>
      <c r="G668" s="3">
        <f t="shared" si="20"/>
        <v>1701</v>
      </c>
      <c r="H668" s="3">
        <f t="shared" si="21"/>
        <v>56.699999999999996</v>
      </c>
      <c r="I668" s="2" t="str">
        <f>IF(Table2[[#This Row],[discount_percentage]]&gt;=50%,"Yes","No")</f>
        <v>Yes</v>
      </c>
      <c r="J668" s="1">
        <v>0.56999999999999995</v>
      </c>
      <c r="K668" s="4">
        <v>4.3</v>
      </c>
      <c r="L668" s="5">
        <v>23022</v>
      </c>
      <c r="M668" s="3">
        <f>(Table2[[#This Row],[actual_price]]*Table2[[#This Row],[rating_count]])</f>
        <v>69066000</v>
      </c>
      <c r="N668" s="2" t="s">
        <v>1215</v>
      </c>
    </row>
    <row r="669" spans="1:14" x14ac:dyDescent="0.25">
      <c r="A669" s="2" t="s">
        <v>816</v>
      </c>
      <c r="B669" s="2" t="s">
        <v>3264</v>
      </c>
      <c r="C669" s="2" t="s">
        <v>633</v>
      </c>
      <c r="D669" s="3">
        <v>1599</v>
      </c>
      <c r="E669" s="3" t="str">
        <f>VLOOKUP(Table2[[#This Row],[discounted_price]],$D$1399:$E$1401,2,TRUE)</f>
        <v>&gt;500</v>
      </c>
      <c r="F669" s="3">
        <v>4999</v>
      </c>
      <c r="G669" s="3">
        <f t="shared" si="20"/>
        <v>3400</v>
      </c>
      <c r="H669" s="3">
        <f t="shared" si="21"/>
        <v>68.013602720544114</v>
      </c>
      <c r="I669" s="2" t="str">
        <f>IF(Table2[[#This Row],[discount_percentage]]&gt;=50%,"Yes","No")</f>
        <v>Yes</v>
      </c>
      <c r="J669" s="1">
        <v>0.68</v>
      </c>
      <c r="K669" s="4">
        <v>4</v>
      </c>
      <c r="L669" s="5">
        <v>67951</v>
      </c>
      <c r="M669" s="3">
        <f>(Table2[[#This Row],[actual_price]]*Table2[[#This Row],[rating_count]])</f>
        <v>339687049</v>
      </c>
      <c r="N669" s="2" t="s">
        <v>1216</v>
      </c>
    </row>
    <row r="670" spans="1:14" x14ac:dyDescent="0.25">
      <c r="A670" s="2" t="s">
        <v>1217</v>
      </c>
      <c r="B670" s="2" t="s">
        <v>3453</v>
      </c>
      <c r="C670" s="2" t="s">
        <v>1218</v>
      </c>
      <c r="D670" s="3">
        <v>294</v>
      </c>
      <c r="E670" s="3" t="str">
        <f>VLOOKUP(Table2[[#This Row],[discounted_price]],$D$1399:$E$1401,2,TRUE)</f>
        <v>&lt;200</v>
      </c>
      <c r="F670" s="3">
        <v>4999</v>
      </c>
      <c r="G670" s="3">
        <f t="shared" si="20"/>
        <v>4705</v>
      </c>
      <c r="H670" s="3">
        <f t="shared" si="21"/>
        <v>94.118823764752946</v>
      </c>
      <c r="I670" s="2" t="str">
        <f>IF(Table2[[#This Row],[discount_percentage]]&gt;=50%,"Yes","No")</f>
        <v>Yes</v>
      </c>
      <c r="J670" s="1">
        <v>0.94</v>
      </c>
      <c r="K670" s="4">
        <v>4.3</v>
      </c>
      <c r="L670" s="5">
        <v>4426</v>
      </c>
      <c r="M670" s="3">
        <f>(Table2[[#This Row],[actual_price]]*Table2[[#This Row],[rating_count]])</f>
        <v>22125574</v>
      </c>
      <c r="N670" s="2" t="s">
        <v>1219</v>
      </c>
    </row>
    <row r="671" spans="1:14" x14ac:dyDescent="0.25">
      <c r="A671" s="2" t="s">
        <v>1220</v>
      </c>
      <c r="B671" s="2" t="s">
        <v>3454</v>
      </c>
      <c r="C671" s="2" t="s">
        <v>1124</v>
      </c>
      <c r="D671" s="3">
        <v>828</v>
      </c>
      <c r="E671" s="3" t="str">
        <f>VLOOKUP(Table2[[#This Row],[discounted_price]],$D$1399:$E$1401,2,TRUE)</f>
        <v>&gt;500</v>
      </c>
      <c r="F671" s="3">
        <v>861</v>
      </c>
      <c r="G671" s="3">
        <f t="shared" si="20"/>
        <v>33</v>
      </c>
      <c r="H671" s="3">
        <f t="shared" si="21"/>
        <v>3.8327526132404177</v>
      </c>
      <c r="I671" s="2" t="str">
        <f>IF(Table2[[#This Row],[discount_percentage]]&gt;=50%,"Yes","No")</f>
        <v>No</v>
      </c>
      <c r="J671" s="1">
        <v>0.04</v>
      </c>
      <c r="K671" s="4">
        <v>4.2</v>
      </c>
      <c r="L671" s="5">
        <v>4567</v>
      </c>
      <c r="M671" s="3">
        <f>(Table2[[#This Row],[actual_price]]*Table2[[#This Row],[rating_count]])</f>
        <v>3932187</v>
      </c>
      <c r="N671" s="2" t="s">
        <v>1221</v>
      </c>
    </row>
    <row r="672" spans="1:14" x14ac:dyDescent="0.25">
      <c r="A672" s="2" t="s">
        <v>1222</v>
      </c>
      <c r="B672" s="2" t="s">
        <v>1223</v>
      </c>
      <c r="C672" s="2" t="s">
        <v>951</v>
      </c>
      <c r="D672" s="3">
        <v>745</v>
      </c>
      <c r="E672" s="3" t="str">
        <f>VLOOKUP(Table2[[#This Row],[discounted_price]],$D$1399:$E$1401,2,TRUE)</f>
        <v>&gt;500</v>
      </c>
      <c r="F672" s="3">
        <v>795</v>
      </c>
      <c r="G672" s="3">
        <f t="shared" si="20"/>
        <v>50</v>
      </c>
      <c r="H672" s="3">
        <f t="shared" si="21"/>
        <v>6.2893081761006293</v>
      </c>
      <c r="I672" s="2" t="str">
        <f>IF(Table2[[#This Row],[discount_percentage]]&gt;=50%,"Yes","No")</f>
        <v>No</v>
      </c>
      <c r="J672" s="1">
        <v>0.06</v>
      </c>
      <c r="K672" s="4">
        <v>4</v>
      </c>
      <c r="L672" s="5">
        <v>13797</v>
      </c>
      <c r="M672" s="3">
        <f>(Table2[[#This Row],[actual_price]]*Table2[[#This Row],[rating_count]])</f>
        <v>10968615</v>
      </c>
      <c r="N672" s="2" t="s">
        <v>1224</v>
      </c>
    </row>
    <row r="673" spans="1:14" x14ac:dyDescent="0.25">
      <c r="A673" s="2" t="s">
        <v>1225</v>
      </c>
      <c r="B673" s="2" t="s">
        <v>3455</v>
      </c>
      <c r="C673" s="2" t="s">
        <v>1226</v>
      </c>
      <c r="D673" s="3">
        <v>1549</v>
      </c>
      <c r="E673" s="3" t="str">
        <f>VLOOKUP(Table2[[#This Row],[discounted_price]],$D$1399:$E$1401,2,TRUE)</f>
        <v>&gt;500</v>
      </c>
      <c r="F673" s="3">
        <v>2495</v>
      </c>
      <c r="G673" s="3">
        <f t="shared" si="20"/>
        <v>946</v>
      </c>
      <c r="H673" s="3">
        <f t="shared" si="21"/>
        <v>37.915831663326657</v>
      </c>
      <c r="I673" s="2" t="str">
        <f>IF(Table2[[#This Row],[discount_percentage]]&gt;=50%,"Yes","No")</f>
        <v>No</v>
      </c>
      <c r="J673" s="1">
        <v>0.38</v>
      </c>
      <c r="K673" s="4">
        <v>4.4000000000000004</v>
      </c>
      <c r="L673" s="5">
        <v>15137</v>
      </c>
      <c r="M673" s="3">
        <f>(Table2[[#This Row],[actual_price]]*Table2[[#This Row],[rating_count]])</f>
        <v>37766815</v>
      </c>
      <c r="N673" s="2" t="s">
        <v>1227</v>
      </c>
    </row>
    <row r="674" spans="1:14" x14ac:dyDescent="0.25">
      <c r="A674" s="2" t="s">
        <v>1228</v>
      </c>
      <c r="B674" s="2" t="s">
        <v>3456</v>
      </c>
      <c r="C674" s="2" t="s">
        <v>1116</v>
      </c>
      <c r="D674" s="3">
        <v>1469</v>
      </c>
      <c r="E674" s="3" t="str">
        <f>VLOOKUP(Table2[[#This Row],[discounted_price]],$D$1399:$E$1401,2,TRUE)</f>
        <v>&gt;500</v>
      </c>
      <c r="F674" s="3">
        <v>2499</v>
      </c>
      <c r="G674" s="3">
        <f t="shared" si="20"/>
        <v>1030</v>
      </c>
      <c r="H674" s="3">
        <f t="shared" si="21"/>
        <v>41.216486594637857</v>
      </c>
      <c r="I674" s="2" t="str">
        <f>IF(Table2[[#This Row],[discount_percentage]]&gt;=50%,"Yes","No")</f>
        <v>No</v>
      </c>
      <c r="J674" s="1">
        <v>0.41</v>
      </c>
      <c r="K674" s="4">
        <v>4.2</v>
      </c>
      <c r="L674" s="5">
        <v>156638</v>
      </c>
      <c r="M674" s="3">
        <f>(Table2[[#This Row],[actual_price]]*Table2[[#This Row],[rating_count]])</f>
        <v>391438362</v>
      </c>
      <c r="N674" s="2" t="s">
        <v>1229</v>
      </c>
    </row>
    <row r="675" spans="1:14" x14ac:dyDescent="0.25">
      <c r="A675" s="2" t="s">
        <v>1230</v>
      </c>
      <c r="B675" s="2" t="s">
        <v>3457</v>
      </c>
      <c r="C675" s="2" t="s">
        <v>1231</v>
      </c>
      <c r="D675" s="3">
        <v>198</v>
      </c>
      <c r="E675" s="3" t="str">
        <f>VLOOKUP(Table2[[#This Row],[discounted_price]],$D$1399:$E$1401,2,TRUE)</f>
        <v>&lt;200</v>
      </c>
      <c r="F675" s="3">
        <v>800</v>
      </c>
      <c r="G675" s="3">
        <f t="shared" si="20"/>
        <v>602</v>
      </c>
      <c r="H675" s="3">
        <f t="shared" si="21"/>
        <v>75.25</v>
      </c>
      <c r="I675" s="2" t="str">
        <f>IF(Table2[[#This Row],[discount_percentage]]&gt;=50%,"Yes","No")</f>
        <v>Yes</v>
      </c>
      <c r="J675" s="1">
        <v>0.75</v>
      </c>
      <c r="K675" s="4">
        <v>4.0999999999999996</v>
      </c>
      <c r="L675" s="5">
        <v>9344</v>
      </c>
      <c r="M675" s="3">
        <f>(Table2[[#This Row],[actual_price]]*Table2[[#This Row],[rating_count]])</f>
        <v>7475200</v>
      </c>
      <c r="N675" s="2" t="s">
        <v>1232</v>
      </c>
    </row>
    <row r="676" spans="1:14" x14ac:dyDescent="0.25">
      <c r="A676" s="2" t="s">
        <v>1233</v>
      </c>
      <c r="B676" s="2" t="s">
        <v>3458</v>
      </c>
      <c r="C676" s="2" t="s">
        <v>1234</v>
      </c>
      <c r="D676" s="3">
        <v>549</v>
      </c>
      <c r="E676" s="3" t="str">
        <f>VLOOKUP(Table2[[#This Row],[discounted_price]],$D$1399:$E$1401,2,TRUE)</f>
        <v>&gt;500</v>
      </c>
      <c r="F676" s="3">
        <v>549</v>
      </c>
      <c r="G676" s="3">
        <f t="shared" si="20"/>
        <v>0</v>
      </c>
      <c r="H676" s="3">
        <f t="shared" si="21"/>
        <v>0</v>
      </c>
      <c r="I676" s="2" t="str">
        <f>IF(Table2[[#This Row],[discount_percentage]]&gt;=50%,"Yes","No")</f>
        <v>No</v>
      </c>
      <c r="J676" s="1">
        <v>0</v>
      </c>
      <c r="K676" s="4">
        <v>4.5</v>
      </c>
      <c r="L676" s="5">
        <v>4875</v>
      </c>
      <c r="M676" s="3">
        <f>(Table2[[#This Row],[actual_price]]*Table2[[#This Row],[rating_count]])</f>
        <v>2676375</v>
      </c>
      <c r="N676" s="2" t="s">
        <v>1235</v>
      </c>
    </row>
    <row r="677" spans="1:14" x14ac:dyDescent="0.25">
      <c r="A677" s="2" t="s">
        <v>853</v>
      </c>
      <c r="B677" s="2" t="s">
        <v>3283</v>
      </c>
      <c r="C677" s="2" t="s">
        <v>633</v>
      </c>
      <c r="D677" s="3">
        <v>2999</v>
      </c>
      <c r="E677" s="3" t="str">
        <f>VLOOKUP(Table2[[#This Row],[discounted_price]],$D$1399:$E$1401,2,TRUE)</f>
        <v>&gt;500</v>
      </c>
      <c r="F677" s="3">
        <v>9999</v>
      </c>
      <c r="G677" s="3">
        <f t="shared" si="20"/>
        <v>7000</v>
      </c>
      <c r="H677" s="3">
        <f t="shared" si="21"/>
        <v>70.007000700070009</v>
      </c>
      <c r="I677" s="2" t="str">
        <f>IF(Table2[[#This Row],[discount_percentage]]&gt;=50%,"Yes","No")</f>
        <v>Yes</v>
      </c>
      <c r="J677" s="1">
        <v>0.7</v>
      </c>
      <c r="K677" s="4">
        <v>4.2</v>
      </c>
      <c r="L677" s="5">
        <v>20881</v>
      </c>
      <c r="M677" s="3">
        <f>(Table2[[#This Row],[actual_price]]*Table2[[#This Row],[rating_count]])</f>
        <v>208789119</v>
      </c>
      <c r="N677" s="2" t="s">
        <v>854</v>
      </c>
    </row>
    <row r="678" spans="1:14" x14ac:dyDescent="0.25">
      <c r="A678" s="2" t="s">
        <v>1236</v>
      </c>
      <c r="B678" s="2" t="s">
        <v>3459</v>
      </c>
      <c r="C678" s="2" t="s">
        <v>633</v>
      </c>
      <c r="D678" s="3">
        <v>12000</v>
      </c>
      <c r="E678" s="3" t="str">
        <f>VLOOKUP(Table2[[#This Row],[discounted_price]],$D$1399:$E$1401,2,TRUE)</f>
        <v>&gt;500</v>
      </c>
      <c r="F678" s="3">
        <v>29999</v>
      </c>
      <c r="G678" s="3">
        <f t="shared" si="20"/>
        <v>17999</v>
      </c>
      <c r="H678" s="3">
        <f t="shared" si="21"/>
        <v>59.998666622220739</v>
      </c>
      <c r="I678" s="2" t="str">
        <f>IF(Table2[[#This Row],[discount_percentage]]&gt;=50%,"Yes","No")</f>
        <v>Yes</v>
      </c>
      <c r="J678" s="1">
        <v>0.6</v>
      </c>
      <c r="K678" s="4">
        <v>4.3</v>
      </c>
      <c r="L678" s="5">
        <v>4744</v>
      </c>
      <c r="M678" s="3">
        <f>(Table2[[#This Row],[actual_price]]*Table2[[#This Row],[rating_count]])</f>
        <v>142315256</v>
      </c>
      <c r="N678" s="2" t="s">
        <v>1237</v>
      </c>
    </row>
    <row r="679" spans="1:14" x14ac:dyDescent="0.25">
      <c r="A679" s="2" t="s">
        <v>1238</v>
      </c>
      <c r="B679" s="2" t="s">
        <v>3460</v>
      </c>
      <c r="C679" s="2" t="s">
        <v>661</v>
      </c>
      <c r="D679" s="3">
        <v>1299</v>
      </c>
      <c r="E679" s="3" t="str">
        <f>VLOOKUP(Table2[[#This Row],[discounted_price]],$D$1399:$E$1401,2,TRUE)</f>
        <v>&gt;500</v>
      </c>
      <c r="F679" s="3">
        <v>3499</v>
      </c>
      <c r="G679" s="3">
        <f t="shared" si="20"/>
        <v>2200</v>
      </c>
      <c r="H679" s="3">
        <f t="shared" si="21"/>
        <v>62.875107173478142</v>
      </c>
      <c r="I679" s="2" t="str">
        <f>IF(Table2[[#This Row],[discount_percentage]]&gt;=50%,"Yes","No")</f>
        <v>Yes</v>
      </c>
      <c r="J679" s="1">
        <v>0.63</v>
      </c>
      <c r="K679" s="4">
        <v>3.9</v>
      </c>
      <c r="L679" s="5">
        <v>12452</v>
      </c>
      <c r="M679" s="3">
        <f>(Table2[[#This Row],[actual_price]]*Table2[[#This Row],[rating_count]])</f>
        <v>43569548</v>
      </c>
      <c r="N679" s="2" t="s">
        <v>2844</v>
      </c>
    </row>
    <row r="680" spans="1:14" x14ac:dyDescent="0.25">
      <c r="A680" s="2" t="s">
        <v>1239</v>
      </c>
      <c r="B680" s="2" t="s">
        <v>3461</v>
      </c>
      <c r="C680" s="2" t="s">
        <v>1078</v>
      </c>
      <c r="D680" s="3">
        <v>269</v>
      </c>
      <c r="E680" s="3" t="str">
        <f>VLOOKUP(Table2[[#This Row],[discounted_price]],$D$1399:$E$1401,2,TRUE)</f>
        <v>&lt;200</v>
      </c>
      <c r="F680" s="3">
        <v>315</v>
      </c>
      <c r="G680" s="3">
        <f t="shared" si="20"/>
        <v>46</v>
      </c>
      <c r="H680" s="3">
        <f t="shared" si="21"/>
        <v>14.603174603174605</v>
      </c>
      <c r="I680" s="2" t="str">
        <f>IF(Table2[[#This Row],[discount_percentage]]&gt;=50%,"Yes","No")</f>
        <v>No</v>
      </c>
      <c r="J680" s="1">
        <v>0.15</v>
      </c>
      <c r="K680" s="4">
        <v>4.5</v>
      </c>
      <c r="L680" s="5">
        <v>17810</v>
      </c>
      <c r="M680" s="3">
        <f>(Table2[[#This Row],[actual_price]]*Table2[[#This Row],[rating_count]])</f>
        <v>5610150</v>
      </c>
      <c r="N680" s="2" t="s">
        <v>1240</v>
      </c>
    </row>
    <row r="681" spans="1:14" x14ac:dyDescent="0.25">
      <c r="A681" s="2" t="s">
        <v>1241</v>
      </c>
      <c r="B681" s="2" t="s">
        <v>3462</v>
      </c>
      <c r="C681" s="2" t="s">
        <v>661</v>
      </c>
      <c r="D681" s="3">
        <v>799</v>
      </c>
      <c r="E681" s="3" t="str">
        <f>VLOOKUP(Table2[[#This Row],[discounted_price]],$D$1399:$E$1401,2,TRUE)</f>
        <v>&gt;500</v>
      </c>
      <c r="F681" s="3">
        <v>1499</v>
      </c>
      <c r="G681" s="3">
        <f t="shared" si="20"/>
        <v>700</v>
      </c>
      <c r="H681" s="3">
        <f t="shared" si="21"/>
        <v>46.697798532354902</v>
      </c>
      <c r="I681" s="2" t="str">
        <f>IF(Table2[[#This Row],[discount_percentage]]&gt;=50%,"Yes","No")</f>
        <v>No</v>
      </c>
      <c r="J681" s="1">
        <v>0.47</v>
      </c>
      <c r="K681" s="4">
        <v>4.0999999999999996</v>
      </c>
      <c r="L681" s="5">
        <v>53648</v>
      </c>
      <c r="M681" s="3">
        <f>(Table2[[#This Row],[actual_price]]*Table2[[#This Row],[rating_count]])</f>
        <v>80418352</v>
      </c>
      <c r="N681" s="2" t="s">
        <v>1242</v>
      </c>
    </row>
    <row r="682" spans="1:14" x14ac:dyDescent="0.25">
      <c r="A682" s="2" t="s">
        <v>1243</v>
      </c>
      <c r="B682" s="2" t="s">
        <v>3463</v>
      </c>
      <c r="C682" s="2" t="s">
        <v>1244</v>
      </c>
      <c r="D682" s="3">
        <v>6299</v>
      </c>
      <c r="E682" s="3" t="str">
        <f>VLOOKUP(Table2[[#This Row],[discounted_price]],$D$1399:$E$1401,2,TRUE)</f>
        <v>&gt;500</v>
      </c>
      <c r="F682" s="3">
        <v>13750</v>
      </c>
      <c r="G682" s="3">
        <f t="shared" si="20"/>
        <v>7451</v>
      </c>
      <c r="H682" s="3">
        <f t="shared" si="21"/>
        <v>54.189090909090908</v>
      </c>
      <c r="I682" s="2" t="str">
        <f>IF(Table2[[#This Row],[discount_percentage]]&gt;=50%,"Yes","No")</f>
        <v>Yes</v>
      </c>
      <c r="J682" s="1">
        <v>0.54</v>
      </c>
      <c r="K682" s="4">
        <v>4.2</v>
      </c>
      <c r="L682" s="5">
        <v>2014</v>
      </c>
      <c r="M682" s="3">
        <f>(Table2[[#This Row],[actual_price]]*Table2[[#This Row],[rating_count]])</f>
        <v>27692500</v>
      </c>
      <c r="N682" s="2" t="s">
        <v>1245</v>
      </c>
    </row>
    <row r="683" spans="1:14" x14ac:dyDescent="0.25">
      <c r="A683" s="2" t="s">
        <v>1246</v>
      </c>
      <c r="B683" s="2" t="s">
        <v>3464</v>
      </c>
      <c r="C683" s="2" t="s">
        <v>1247</v>
      </c>
      <c r="D683" s="3">
        <v>59</v>
      </c>
      <c r="E683" s="3" t="str">
        <f>VLOOKUP(Table2[[#This Row],[discounted_price]],$D$1399:$E$1401,2,TRUE)</f>
        <v>&lt;200</v>
      </c>
      <c r="F683" s="3">
        <v>59</v>
      </c>
      <c r="G683" s="3">
        <f t="shared" si="20"/>
        <v>0</v>
      </c>
      <c r="H683" s="3">
        <f t="shared" si="21"/>
        <v>0</v>
      </c>
      <c r="I683" s="2" t="str">
        <f>IF(Table2[[#This Row],[discount_percentage]]&gt;=50%,"Yes","No")</f>
        <v>No</v>
      </c>
      <c r="J683" s="1">
        <v>0</v>
      </c>
      <c r="K683" s="4">
        <v>3.8</v>
      </c>
      <c r="L683" s="5">
        <v>5958</v>
      </c>
      <c r="M683" s="3">
        <f>(Table2[[#This Row],[actual_price]]*Table2[[#This Row],[rating_count]])</f>
        <v>351522</v>
      </c>
      <c r="N683" s="2" t="s">
        <v>1248</v>
      </c>
    </row>
    <row r="684" spans="1:14" x14ac:dyDescent="0.25">
      <c r="A684" s="2" t="s">
        <v>1249</v>
      </c>
      <c r="B684" s="2" t="s">
        <v>3465</v>
      </c>
      <c r="C684" s="2" t="s">
        <v>670</v>
      </c>
      <c r="D684" s="3">
        <v>571</v>
      </c>
      <c r="E684" s="3" t="str">
        <f>VLOOKUP(Table2[[#This Row],[discounted_price]],$D$1399:$E$1401,2,TRUE)</f>
        <v>&gt;500</v>
      </c>
      <c r="F684" s="3">
        <v>999</v>
      </c>
      <c r="G684" s="3">
        <f t="shared" si="20"/>
        <v>428</v>
      </c>
      <c r="H684" s="3">
        <f t="shared" si="21"/>
        <v>42.842842842842842</v>
      </c>
      <c r="I684" s="2" t="str">
        <f>IF(Table2[[#This Row],[discount_percentage]]&gt;=50%,"Yes","No")</f>
        <v>No</v>
      </c>
      <c r="J684" s="1">
        <v>0.43</v>
      </c>
      <c r="K684" s="4">
        <v>4.3</v>
      </c>
      <c r="L684" s="5">
        <v>38221</v>
      </c>
      <c r="M684" s="3">
        <f>(Table2[[#This Row],[actual_price]]*Table2[[#This Row],[rating_count]])</f>
        <v>38182779</v>
      </c>
      <c r="N684" s="2" t="s">
        <v>1250</v>
      </c>
    </row>
    <row r="685" spans="1:14" x14ac:dyDescent="0.25">
      <c r="A685" s="2" t="s">
        <v>1251</v>
      </c>
      <c r="B685" s="2" t="s">
        <v>3466</v>
      </c>
      <c r="C685" s="2" t="s">
        <v>1179</v>
      </c>
      <c r="D685" s="3">
        <v>549</v>
      </c>
      <c r="E685" s="3" t="str">
        <f>VLOOKUP(Table2[[#This Row],[discounted_price]],$D$1399:$E$1401,2,TRUE)</f>
        <v>&gt;500</v>
      </c>
      <c r="F685" s="3">
        <v>999</v>
      </c>
      <c r="G685" s="3">
        <f t="shared" si="20"/>
        <v>450</v>
      </c>
      <c r="H685" s="3">
        <f t="shared" si="21"/>
        <v>45.045045045045043</v>
      </c>
      <c r="I685" s="2" t="str">
        <f>IF(Table2[[#This Row],[discount_percentage]]&gt;=50%,"Yes","No")</f>
        <v>No</v>
      </c>
      <c r="J685" s="1">
        <v>0.45</v>
      </c>
      <c r="K685" s="4">
        <v>3.9</v>
      </c>
      <c r="L685" s="5">
        <v>64705</v>
      </c>
      <c r="M685" s="3">
        <f>(Table2[[#This Row],[actual_price]]*Table2[[#This Row],[rating_count]])</f>
        <v>64640295</v>
      </c>
      <c r="N685" s="2" t="s">
        <v>1252</v>
      </c>
    </row>
    <row r="686" spans="1:14" x14ac:dyDescent="0.25">
      <c r="A686" s="2" t="s">
        <v>1253</v>
      </c>
      <c r="B686" s="2" t="s">
        <v>3467</v>
      </c>
      <c r="C686" s="2" t="s">
        <v>1091</v>
      </c>
      <c r="D686" s="3">
        <v>448</v>
      </c>
      <c r="E686" s="3" t="str">
        <f>VLOOKUP(Table2[[#This Row],[discounted_price]],$D$1399:$E$1401,2,TRUE)</f>
        <v>&gt;500</v>
      </c>
      <c r="F686" s="3">
        <v>699</v>
      </c>
      <c r="G686" s="3">
        <f t="shared" si="20"/>
        <v>251</v>
      </c>
      <c r="H686" s="3">
        <f t="shared" si="21"/>
        <v>35.908440629470675</v>
      </c>
      <c r="I686" s="2" t="str">
        <f>IF(Table2[[#This Row],[discount_percentage]]&gt;=50%,"Yes","No")</f>
        <v>No</v>
      </c>
      <c r="J686" s="1">
        <v>0.36</v>
      </c>
      <c r="K686" s="4">
        <v>3.9</v>
      </c>
      <c r="L686" s="5">
        <v>17348</v>
      </c>
      <c r="M686" s="3">
        <f>(Table2[[#This Row],[actual_price]]*Table2[[#This Row],[rating_count]])</f>
        <v>12126252</v>
      </c>
      <c r="N686" s="2" t="s">
        <v>1254</v>
      </c>
    </row>
    <row r="687" spans="1:14" x14ac:dyDescent="0.25">
      <c r="A687" s="2" t="s">
        <v>1255</v>
      </c>
      <c r="B687" s="2" t="s">
        <v>3468</v>
      </c>
      <c r="C687" s="2" t="s">
        <v>661</v>
      </c>
      <c r="D687" s="3">
        <v>1499</v>
      </c>
      <c r="E687" s="3" t="str">
        <f>VLOOKUP(Table2[[#This Row],[discounted_price]],$D$1399:$E$1401,2,TRUE)</f>
        <v>&gt;500</v>
      </c>
      <c r="F687" s="3">
        <v>2999</v>
      </c>
      <c r="G687" s="3">
        <f t="shared" si="20"/>
        <v>1500</v>
      </c>
      <c r="H687" s="3">
        <f t="shared" si="21"/>
        <v>50.016672224074689</v>
      </c>
      <c r="I687" s="2" t="str">
        <f>IF(Table2[[#This Row],[discount_percentage]]&gt;=50%,"Yes","No")</f>
        <v>Yes</v>
      </c>
      <c r="J687" s="1">
        <v>0.5</v>
      </c>
      <c r="K687" s="4">
        <v>3.7</v>
      </c>
      <c r="L687" s="5">
        <v>87798</v>
      </c>
      <c r="M687" s="3">
        <f>(Table2[[#This Row],[actual_price]]*Table2[[#This Row],[rating_count]])</f>
        <v>263306202</v>
      </c>
      <c r="N687" s="2" t="s">
        <v>1256</v>
      </c>
    </row>
    <row r="688" spans="1:14" x14ac:dyDescent="0.25">
      <c r="A688" s="2" t="s">
        <v>1257</v>
      </c>
      <c r="B688" s="2" t="s">
        <v>3469</v>
      </c>
      <c r="C688" s="2" t="s">
        <v>1258</v>
      </c>
      <c r="D688" s="3">
        <v>299</v>
      </c>
      <c r="E688" s="3" t="str">
        <f>VLOOKUP(Table2[[#This Row],[discounted_price]],$D$1399:$E$1401,2,TRUE)</f>
        <v>&lt;200</v>
      </c>
      <c r="F688" s="3">
        <v>499</v>
      </c>
      <c r="G688" s="3">
        <f t="shared" si="20"/>
        <v>200</v>
      </c>
      <c r="H688" s="3">
        <f t="shared" si="21"/>
        <v>40.080160320641284</v>
      </c>
      <c r="I688" s="2" t="str">
        <f>IF(Table2[[#This Row],[discount_percentage]]&gt;=50%,"Yes","No")</f>
        <v>No</v>
      </c>
      <c r="J688" s="1">
        <v>0.4</v>
      </c>
      <c r="K688" s="4">
        <v>4.2</v>
      </c>
      <c r="L688" s="5">
        <v>24432</v>
      </c>
      <c r="M688" s="3">
        <f>(Table2[[#This Row],[actual_price]]*Table2[[#This Row],[rating_count]])</f>
        <v>12191568</v>
      </c>
      <c r="N688" s="2" t="s">
        <v>1259</v>
      </c>
    </row>
    <row r="689" spans="1:14" x14ac:dyDescent="0.25">
      <c r="A689" s="2" t="s">
        <v>1260</v>
      </c>
      <c r="B689" s="2" t="s">
        <v>3470</v>
      </c>
      <c r="C689" s="2" t="s">
        <v>1034</v>
      </c>
      <c r="D689" s="3">
        <v>579</v>
      </c>
      <c r="E689" s="3" t="str">
        <f>VLOOKUP(Table2[[#This Row],[discounted_price]],$D$1399:$E$1401,2,TRUE)</f>
        <v>&gt;500</v>
      </c>
      <c r="F689" s="3">
        <v>1400</v>
      </c>
      <c r="G689" s="3">
        <f t="shared" si="20"/>
        <v>821</v>
      </c>
      <c r="H689" s="3">
        <f t="shared" si="21"/>
        <v>58.642857142857139</v>
      </c>
      <c r="I689" s="2" t="str">
        <f>IF(Table2[[#This Row],[discount_percentage]]&gt;=50%,"Yes","No")</f>
        <v>Yes</v>
      </c>
      <c r="J689" s="1">
        <v>0.59</v>
      </c>
      <c r="K689" s="4">
        <v>4.3</v>
      </c>
      <c r="L689" s="5">
        <v>189104</v>
      </c>
      <c r="M689" s="3">
        <f>(Table2[[#This Row],[actual_price]]*Table2[[#This Row],[rating_count]])</f>
        <v>264745600</v>
      </c>
      <c r="N689" s="2" t="s">
        <v>1261</v>
      </c>
    </row>
    <row r="690" spans="1:14" x14ac:dyDescent="0.25">
      <c r="A690" s="2" t="s">
        <v>1262</v>
      </c>
      <c r="B690" s="2" t="s">
        <v>3471</v>
      </c>
      <c r="C690" s="2" t="s">
        <v>1263</v>
      </c>
      <c r="D690" s="3">
        <v>2499</v>
      </c>
      <c r="E690" s="3" t="str">
        <f>VLOOKUP(Table2[[#This Row],[discounted_price]],$D$1399:$E$1401,2,TRUE)</f>
        <v>&gt;500</v>
      </c>
      <c r="F690" s="3">
        <v>3299</v>
      </c>
      <c r="G690" s="3">
        <f t="shared" si="20"/>
        <v>800</v>
      </c>
      <c r="H690" s="3">
        <f t="shared" si="21"/>
        <v>24.249772658381328</v>
      </c>
      <c r="I690" s="2" t="str">
        <f>IF(Table2[[#This Row],[discount_percentage]]&gt;=50%,"Yes","No")</f>
        <v>No</v>
      </c>
      <c r="J690" s="1">
        <v>0.24</v>
      </c>
      <c r="K690" s="4">
        <v>4.2</v>
      </c>
      <c r="L690" s="5">
        <v>93112</v>
      </c>
      <c r="M690" s="3">
        <f>(Table2[[#This Row],[actual_price]]*Table2[[#This Row],[rating_count]])</f>
        <v>307176488</v>
      </c>
      <c r="N690" s="2" t="s">
        <v>1264</v>
      </c>
    </row>
    <row r="691" spans="1:14" x14ac:dyDescent="0.25">
      <c r="A691" s="2" t="s">
        <v>1265</v>
      </c>
      <c r="B691" s="2" t="s">
        <v>3472</v>
      </c>
      <c r="C691" s="2" t="s">
        <v>661</v>
      </c>
      <c r="D691" s="3">
        <v>1199</v>
      </c>
      <c r="E691" s="3" t="str">
        <f>VLOOKUP(Table2[[#This Row],[discounted_price]],$D$1399:$E$1401,2,TRUE)</f>
        <v>&gt;500</v>
      </c>
      <c r="F691" s="3">
        <v>5999</v>
      </c>
      <c r="G691" s="3">
        <f t="shared" si="20"/>
        <v>4800</v>
      </c>
      <c r="H691" s="3">
        <f t="shared" si="21"/>
        <v>80.013335555925991</v>
      </c>
      <c r="I691" s="2" t="str">
        <f>IF(Table2[[#This Row],[discount_percentage]]&gt;=50%,"Yes","No")</f>
        <v>Yes</v>
      </c>
      <c r="J691" s="1">
        <v>0.8</v>
      </c>
      <c r="K691" s="4">
        <v>3.9</v>
      </c>
      <c r="L691" s="5">
        <v>47521</v>
      </c>
      <c r="M691" s="3">
        <f>(Table2[[#This Row],[actual_price]]*Table2[[#This Row],[rating_count]])</f>
        <v>285078479</v>
      </c>
      <c r="N691" s="2" t="s">
        <v>1266</v>
      </c>
    </row>
    <row r="692" spans="1:14" x14ac:dyDescent="0.25">
      <c r="A692" s="2" t="s">
        <v>1267</v>
      </c>
      <c r="B692" s="2" t="s">
        <v>3473</v>
      </c>
      <c r="C692" s="2" t="s">
        <v>1207</v>
      </c>
      <c r="D692" s="3">
        <v>399</v>
      </c>
      <c r="E692" s="3" t="str">
        <f>VLOOKUP(Table2[[#This Row],[discounted_price]],$D$1399:$E$1401,2,TRUE)</f>
        <v>&gt;500</v>
      </c>
      <c r="F692" s="3">
        <v>499</v>
      </c>
      <c r="G692" s="3">
        <f t="shared" si="20"/>
        <v>100</v>
      </c>
      <c r="H692" s="3">
        <f t="shared" si="21"/>
        <v>20.040080160320642</v>
      </c>
      <c r="I692" s="2" t="str">
        <f>IF(Table2[[#This Row],[discount_percentage]]&gt;=50%,"Yes","No")</f>
        <v>No</v>
      </c>
      <c r="J692" s="1">
        <v>0.2</v>
      </c>
      <c r="K692" s="4">
        <v>4.3</v>
      </c>
      <c r="L692" s="5">
        <v>27201</v>
      </c>
      <c r="M692" s="3">
        <f>(Table2[[#This Row],[actual_price]]*Table2[[#This Row],[rating_count]])</f>
        <v>13573299</v>
      </c>
      <c r="N692" s="2" t="s">
        <v>1268</v>
      </c>
    </row>
    <row r="693" spans="1:14" x14ac:dyDescent="0.25">
      <c r="A693" s="2" t="s">
        <v>1269</v>
      </c>
      <c r="B693" s="2" t="s">
        <v>3474</v>
      </c>
      <c r="C693" s="2" t="s">
        <v>1037</v>
      </c>
      <c r="D693" s="3">
        <v>279</v>
      </c>
      <c r="E693" s="3" t="str">
        <f>VLOOKUP(Table2[[#This Row],[discounted_price]],$D$1399:$E$1401,2,TRUE)</f>
        <v>&lt;200</v>
      </c>
      <c r="F693" s="3">
        <v>375</v>
      </c>
      <c r="G693" s="3">
        <f t="shared" si="20"/>
        <v>96</v>
      </c>
      <c r="H693" s="3">
        <f t="shared" si="21"/>
        <v>25.6</v>
      </c>
      <c r="I693" s="2" t="str">
        <f>IF(Table2[[#This Row],[discount_percentage]]&gt;=50%,"Yes","No")</f>
        <v>No</v>
      </c>
      <c r="J693" s="1">
        <v>0.26</v>
      </c>
      <c r="K693" s="4">
        <v>4.3</v>
      </c>
      <c r="L693" s="5">
        <v>31534</v>
      </c>
      <c r="M693" s="3">
        <f>(Table2[[#This Row],[actual_price]]*Table2[[#This Row],[rating_count]])</f>
        <v>11825250</v>
      </c>
      <c r="N693" s="2" t="s">
        <v>1270</v>
      </c>
    </row>
    <row r="694" spans="1:14" x14ac:dyDescent="0.25">
      <c r="A694" s="2" t="s">
        <v>1271</v>
      </c>
      <c r="B694" s="2" t="s">
        <v>3475</v>
      </c>
      <c r="C694" s="2" t="s">
        <v>633</v>
      </c>
      <c r="D694" s="3">
        <v>2499</v>
      </c>
      <c r="E694" s="3" t="str">
        <f>VLOOKUP(Table2[[#This Row],[discounted_price]],$D$1399:$E$1401,2,TRUE)</f>
        <v>&gt;500</v>
      </c>
      <c r="F694" s="3">
        <v>4999</v>
      </c>
      <c r="G694" s="3">
        <f t="shared" si="20"/>
        <v>2500</v>
      </c>
      <c r="H694" s="3">
        <f t="shared" si="21"/>
        <v>50.010002000400078</v>
      </c>
      <c r="I694" s="2" t="str">
        <f>IF(Table2[[#This Row],[discount_percentage]]&gt;=50%,"Yes","No")</f>
        <v>Yes</v>
      </c>
      <c r="J694" s="1">
        <v>0.5</v>
      </c>
      <c r="K694" s="4">
        <v>3.9</v>
      </c>
      <c r="L694" s="5">
        <v>7571</v>
      </c>
      <c r="M694" s="3">
        <f>(Table2[[#This Row],[actual_price]]*Table2[[#This Row],[rating_count]])</f>
        <v>37847429</v>
      </c>
      <c r="N694" s="2" t="s">
        <v>881</v>
      </c>
    </row>
    <row r="695" spans="1:14" x14ac:dyDescent="0.25">
      <c r="A695" s="2" t="s">
        <v>1272</v>
      </c>
      <c r="B695" s="2" t="s">
        <v>1273</v>
      </c>
      <c r="C695" s="2" t="s">
        <v>1202</v>
      </c>
      <c r="D695" s="3">
        <v>137</v>
      </c>
      <c r="E695" s="3" t="str">
        <f>VLOOKUP(Table2[[#This Row],[discounted_price]],$D$1399:$E$1401,2,TRUE)</f>
        <v>&lt;200</v>
      </c>
      <c r="F695" s="3">
        <v>160</v>
      </c>
      <c r="G695" s="3">
        <f t="shared" si="20"/>
        <v>23</v>
      </c>
      <c r="H695" s="3">
        <f t="shared" si="21"/>
        <v>14.374999999999998</v>
      </c>
      <c r="I695" s="2" t="str">
        <f>IF(Table2[[#This Row],[discount_percentage]]&gt;=50%,"Yes","No")</f>
        <v>No</v>
      </c>
      <c r="J695" s="1">
        <v>0.14000000000000001</v>
      </c>
      <c r="K695" s="4">
        <v>4.4000000000000004</v>
      </c>
      <c r="L695" s="5">
        <v>6537</v>
      </c>
      <c r="M695" s="3">
        <f>(Table2[[#This Row],[actual_price]]*Table2[[#This Row],[rating_count]])</f>
        <v>1045920</v>
      </c>
      <c r="N695" s="2" t="s">
        <v>1274</v>
      </c>
    </row>
    <row r="696" spans="1:14" x14ac:dyDescent="0.25">
      <c r="A696" s="2" t="s">
        <v>1275</v>
      </c>
      <c r="B696" s="2" t="s">
        <v>3476</v>
      </c>
      <c r="C696" s="2" t="s">
        <v>1149</v>
      </c>
      <c r="D696" s="3">
        <v>299</v>
      </c>
      <c r="E696" s="3" t="str">
        <f>VLOOKUP(Table2[[#This Row],[discounted_price]],$D$1399:$E$1401,2,TRUE)</f>
        <v>&lt;200</v>
      </c>
      <c r="F696" s="3">
        <v>499</v>
      </c>
      <c r="G696" s="3">
        <f t="shared" si="20"/>
        <v>200</v>
      </c>
      <c r="H696" s="3">
        <f t="shared" si="21"/>
        <v>40.080160320641284</v>
      </c>
      <c r="I696" s="2" t="str">
        <f>IF(Table2[[#This Row],[discount_percentage]]&gt;=50%,"Yes","No")</f>
        <v>No</v>
      </c>
      <c r="J696" s="1">
        <v>0.4</v>
      </c>
      <c r="K696" s="4">
        <v>4.5</v>
      </c>
      <c r="L696" s="5">
        <v>21010</v>
      </c>
      <c r="M696" s="3">
        <f>(Table2[[#This Row],[actual_price]]*Table2[[#This Row],[rating_count]])</f>
        <v>10483990</v>
      </c>
      <c r="N696" s="2" t="s">
        <v>1276</v>
      </c>
    </row>
    <row r="697" spans="1:14" x14ac:dyDescent="0.25">
      <c r="A697" s="2" t="s">
        <v>1277</v>
      </c>
      <c r="B697" s="2" t="s">
        <v>3477</v>
      </c>
      <c r="C697" s="2" t="s">
        <v>661</v>
      </c>
      <c r="D697" s="3">
        <v>1799</v>
      </c>
      <c r="E697" s="3" t="str">
        <f>VLOOKUP(Table2[[#This Row],[discounted_price]],$D$1399:$E$1401,2,TRUE)</f>
        <v>&gt;500</v>
      </c>
      <c r="F697" s="3">
        <v>3999</v>
      </c>
      <c r="G697" s="3">
        <f t="shared" si="20"/>
        <v>2200</v>
      </c>
      <c r="H697" s="3">
        <f t="shared" si="21"/>
        <v>55.013753438359593</v>
      </c>
      <c r="I697" s="2" t="str">
        <f>IF(Table2[[#This Row],[discount_percentage]]&gt;=50%,"Yes","No")</f>
        <v>Yes</v>
      </c>
      <c r="J697" s="1">
        <v>0.55000000000000004</v>
      </c>
      <c r="K697" s="4">
        <v>3.9</v>
      </c>
      <c r="L697" s="5">
        <v>3517</v>
      </c>
      <c r="M697" s="3">
        <f>(Table2[[#This Row],[actual_price]]*Table2[[#This Row],[rating_count]])</f>
        <v>14064483</v>
      </c>
      <c r="N697" s="2" t="s">
        <v>1278</v>
      </c>
    </row>
    <row r="698" spans="1:14" x14ac:dyDescent="0.25">
      <c r="A698" s="2" t="s">
        <v>1279</v>
      </c>
      <c r="B698" s="2" t="s">
        <v>3478</v>
      </c>
      <c r="C698" s="2" t="s">
        <v>1179</v>
      </c>
      <c r="D698" s="3">
        <v>1999</v>
      </c>
      <c r="E698" s="3" t="str">
        <f>VLOOKUP(Table2[[#This Row],[discounted_price]],$D$1399:$E$1401,2,TRUE)</f>
        <v>&gt;500</v>
      </c>
      <c r="F698" s="3">
        <v>2999</v>
      </c>
      <c r="G698" s="3">
        <f t="shared" si="20"/>
        <v>1000</v>
      </c>
      <c r="H698" s="3">
        <f t="shared" si="21"/>
        <v>33.344448149383126</v>
      </c>
      <c r="I698" s="2" t="str">
        <f>IF(Table2[[#This Row],[discount_percentage]]&gt;=50%,"Yes","No")</f>
        <v>No</v>
      </c>
      <c r="J698" s="1">
        <v>0.33</v>
      </c>
      <c r="K698" s="4">
        <v>4.3</v>
      </c>
      <c r="L698" s="5">
        <v>63899</v>
      </c>
      <c r="M698" s="3">
        <f>(Table2[[#This Row],[actual_price]]*Table2[[#This Row],[rating_count]])</f>
        <v>191633101</v>
      </c>
      <c r="N698" s="2" t="s">
        <v>1280</v>
      </c>
    </row>
    <row r="699" spans="1:14" x14ac:dyDescent="0.25">
      <c r="A699" s="2" t="s">
        <v>1281</v>
      </c>
      <c r="B699" s="2" t="s">
        <v>3479</v>
      </c>
      <c r="C699" s="2" t="s">
        <v>1282</v>
      </c>
      <c r="D699" s="3">
        <v>399</v>
      </c>
      <c r="E699" s="3" t="str">
        <f>VLOOKUP(Table2[[#This Row],[discounted_price]],$D$1399:$E$1401,2,TRUE)</f>
        <v>&gt;500</v>
      </c>
      <c r="F699" s="3">
        <v>1499</v>
      </c>
      <c r="G699" s="3">
        <f t="shared" si="20"/>
        <v>1100</v>
      </c>
      <c r="H699" s="3">
        <f t="shared" si="21"/>
        <v>73.382254836557706</v>
      </c>
      <c r="I699" s="2" t="str">
        <f>IF(Table2[[#This Row],[discount_percentage]]&gt;=50%,"Yes","No")</f>
        <v>Yes</v>
      </c>
      <c r="J699" s="1">
        <v>0.73</v>
      </c>
      <c r="K699" s="4">
        <v>4.0999999999999996</v>
      </c>
      <c r="L699" s="5">
        <v>5730</v>
      </c>
      <c r="M699" s="3">
        <f>(Table2[[#This Row],[actual_price]]*Table2[[#This Row],[rating_count]])</f>
        <v>8589270</v>
      </c>
      <c r="N699" s="2" t="s">
        <v>1283</v>
      </c>
    </row>
    <row r="700" spans="1:14" x14ac:dyDescent="0.25">
      <c r="A700" s="2" t="s">
        <v>1284</v>
      </c>
      <c r="B700" s="2" t="s">
        <v>3480</v>
      </c>
      <c r="C700" s="2" t="s">
        <v>1285</v>
      </c>
      <c r="D700" s="3">
        <v>1699</v>
      </c>
      <c r="E700" s="3" t="str">
        <f>VLOOKUP(Table2[[#This Row],[discounted_price]],$D$1399:$E$1401,2,TRUE)</f>
        <v>&gt;500</v>
      </c>
      <c r="F700" s="3">
        <v>3999</v>
      </c>
      <c r="G700" s="3">
        <f t="shared" si="20"/>
        <v>2300</v>
      </c>
      <c r="H700" s="3">
        <f t="shared" si="21"/>
        <v>57.514378594648662</v>
      </c>
      <c r="I700" s="2" t="str">
        <f>IF(Table2[[#This Row],[discount_percentage]]&gt;=50%,"Yes","No")</f>
        <v>Yes</v>
      </c>
      <c r="J700" s="1">
        <v>0.57999999999999996</v>
      </c>
      <c r="K700" s="4">
        <v>4.2</v>
      </c>
      <c r="L700" s="5">
        <v>25488</v>
      </c>
      <c r="M700" s="3">
        <f>(Table2[[#This Row],[actual_price]]*Table2[[#This Row],[rating_count]])</f>
        <v>101926512</v>
      </c>
      <c r="N700" s="2" t="s">
        <v>1286</v>
      </c>
    </row>
    <row r="701" spans="1:14" x14ac:dyDescent="0.25">
      <c r="A701" s="2" t="s">
        <v>1287</v>
      </c>
      <c r="B701" s="2" t="s">
        <v>3481</v>
      </c>
      <c r="C701" s="2" t="s">
        <v>1037</v>
      </c>
      <c r="D701" s="3">
        <v>699</v>
      </c>
      <c r="E701" s="3" t="str">
        <f>VLOOKUP(Table2[[#This Row],[discounted_price]],$D$1399:$E$1401,2,TRUE)</f>
        <v>&gt;500</v>
      </c>
      <c r="F701" s="3">
        <v>995</v>
      </c>
      <c r="G701" s="3">
        <f t="shared" si="20"/>
        <v>296</v>
      </c>
      <c r="H701" s="3">
        <f t="shared" si="21"/>
        <v>29.748743718592962</v>
      </c>
      <c r="I701" s="2" t="str">
        <f>IF(Table2[[#This Row],[discount_percentage]]&gt;=50%,"Yes","No")</f>
        <v>No</v>
      </c>
      <c r="J701" s="1">
        <v>0.3</v>
      </c>
      <c r="K701" s="4">
        <v>4.5</v>
      </c>
      <c r="L701" s="5">
        <v>54405</v>
      </c>
      <c r="M701" s="3">
        <f>(Table2[[#This Row],[actual_price]]*Table2[[#This Row],[rating_count]])</f>
        <v>54132975</v>
      </c>
      <c r="N701" s="2" t="s">
        <v>1288</v>
      </c>
    </row>
    <row r="702" spans="1:14" x14ac:dyDescent="0.25">
      <c r="A702" s="2" t="s">
        <v>1289</v>
      </c>
      <c r="B702" s="2" t="s">
        <v>3482</v>
      </c>
      <c r="C702" s="2" t="s">
        <v>1164</v>
      </c>
      <c r="D702" s="3">
        <v>1149</v>
      </c>
      <c r="E702" s="3" t="str">
        <f>VLOOKUP(Table2[[#This Row],[discounted_price]],$D$1399:$E$1401,2,TRUE)</f>
        <v>&gt;500</v>
      </c>
      <c r="F702" s="3">
        <v>1699</v>
      </c>
      <c r="G702" s="3">
        <f t="shared" si="20"/>
        <v>550</v>
      </c>
      <c r="H702" s="3">
        <f t="shared" si="21"/>
        <v>32.371983519717482</v>
      </c>
      <c r="I702" s="2" t="str">
        <f>IF(Table2[[#This Row],[discount_percentage]]&gt;=50%,"Yes","No")</f>
        <v>No</v>
      </c>
      <c r="J702" s="1">
        <v>0.32</v>
      </c>
      <c r="K702" s="4">
        <v>4.2</v>
      </c>
      <c r="L702" s="5">
        <v>122478</v>
      </c>
      <c r="M702" s="3">
        <f>(Table2[[#This Row],[actual_price]]*Table2[[#This Row],[rating_count]])</f>
        <v>208090122</v>
      </c>
      <c r="N702" s="2" t="s">
        <v>1290</v>
      </c>
    </row>
    <row r="703" spans="1:14" x14ac:dyDescent="0.25">
      <c r="A703" s="2" t="s">
        <v>1291</v>
      </c>
      <c r="B703" s="2" t="s">
        <v>3483</v>
      </c>
      <c r="C703" s="2" t="s">
        <v>1091</v>
      </c>
      <c r="D703" s="3">
        <v>1495</v>
      </c>
      <c r="E703" s="3" t="str">
        <f>VLOOKUP(Table2[[#This Row],[discounted_price]],$D$1399:$E$1401,2,TRUE)</f>
        <v>&gt;500</v>
      </c>
      <c r="F703" s="3">
        <v>1995</v>
      </c>
      <c r="G703" s="3">
        <f t="shared" si="20"/>
        <v>500</v>
      </c>
      <c r="H703" s="3">
        <f t="shared" si="21"/>
        <v>25.062656641604008</v>
      </c>
      <c r="I703" s="2" t="str">
        <f>IF(Table2[[#This Row],[discount_percentage]]&gt;=50%,"Yes","No")</f>
        <v>No</v>
      </c>
      <c r="J703" s="1">
        <v>0.25</v>
      </c>
      <c r="K703" s="4">
        <v>4.3</v>
      </c>
      <c r="L703" s="5">
        <v>7241</v>
      </c>
      <c r="M703" s="3">
        <f>(Table2[[#This Row],[actual_price]]*Table2[[#This Row],[rating_count]])</f>
        <v>14445795</v>
      </c>
      <c r="N703" s="2" t="s">
        <v>1292</v>
      </c>
    </row>
    <row r="704" spans="1:14" x14ac:dyDescent="0.25">
      <c r="A704" s="2" t="s">
        <v>1293</v>
      </c>
      <c r="B704" s="2" t="s">
        <v>3484</v>
      </c>
      <c r="C704" s="2" t="s">
        <v>1044</v>
      </c>
      <c r="D704" s="3">
        <v>849</v>
      </c>
      <c r="E704" s="3" t="str">
        <f>VLOOKUP(Table2[[#This Row],[discounted_price]],$D$1399:$E$1401,2,TRUE)</f>
        <v>&gt;500</v>
      </c>
      <c r="F704" s="3">
        <v>4999</v>
      </c>
      <c r="G704" s="3">
        <f t="shared" si="20"/>
        <v>4150</v>
      </c>
      <c r="H704" s="3">
        <f t="shared" si="21"/>
        <v>83.016603320664132</v>
      </c>
      <c r="I704" s="2" t="str">
        <f>IF(Table2[[#This Row],[discount_percentage]]&gt;=50%,"Yes","No")</f>
        <v>Yes</v>
      </c>
      <c r="J704" s="1">
        <v>0.83</v>
      </c>
      <c r="K704" s="4">
        <v>4</v>
      </c>
      <c r="L704" s="5">
        <v>20457</v>
      </c>
      <c r="M704" s="3">
        <f>(Table2[[#This Row],[actual_price]]*Table2[[#This Row],[rating_count]])</f>
        <v>102264543</v>
      </c>
      <c r="N704" s="2" t="s">
        <v>1294</v>
      </c>
    </row>
    <row r="705" spans="1:14" x14ac:dyDescent="0.25">
      <c r="A705" s="2" t="s">
        <v>1295</v>
      </c>
      <c r="B705" s="2" t="s">
        <v>3485</v>
      </c>
      <c r="C705" s="2" t="s">
        <v>1296</v>
      </c>
      <c r="D705" s="3">
        <v>440</v>
      </c>
      <c r="E705" s="3" t="str">
        <f>VLOOKUP(Table2[[#This Row],[discounted_price]],$D$1399:$E$1401,2,TRUE)</f>
        <v>&gt;500</v>
      </c>
      <c r="F705" s="3">
        <v>440</v>
      </c>
      <c r="G705" s="3">
        <f t="shared" si="20"/>
        <v>0</v>
      </c>
      <c r="H705" s="3">
        <f t="shared" si="21"/>
        <v>0</v>
      </c>
      <c r="I705" s="2" t="str">
        <f>IF(Table2[[#This Row],[discount_percentage]]&gt;=50%,"Yes","No")</f>
        <v>No</v>
      </c>
      <c r="J705" s="1">
        <v>0</v>
      </c>
      <c r="K705" s="4">
        <v>4.5</v>
      </c>
      <c r="L705" s="5">
        <v>8610</v>
      </c>
      <c r="M705" s="3">
        <f>(Table2[[#This Row],[actual_price]]*Table2[[#This Row],[rating_count]])</f>
        <v>3788400</v>
      </c>
      <c r="N705" s="2" t="s">
        <v>1297</v>
      </c>
    </row>
    <row r="706" spans="1:14" x14ac:dyDescent="0.25">
      <c r="A706" s="2" t="s">
        <v>1298</v>
      </c>
      <c r="B706" s="2" t="s">
        <v>3486</v>
      </c>
      <c r="C706" s="2" t="s">
        <v>1044</v>
      </c>
      <c r="D706" s="3">
        <v>599</v>
      </c>
      <c r="E706" s="3" t="str">
        <f>VLOOKUP(Table2[[#This Row],[discounted_price]],$D$1399:$E$1401,2,TRUE)</f>
        <v>&gt;500</v>
      </c>
      <c r="F706" s="3">
        <v>3999</v>
      </c>
      <c r="G706" s="3">
        <f t="shared" ref="G706:G769" si="22">F706-D706</f>
        <v>3400</v>
      </c>
      <c r="H706" s="3">
        <f t="shared" si="21"/>
        <v>85.021255313828462</v>
      </c>
      <c r="I706" s="2" t="str">
        <f>IF(Table2[[#This Row],[discount_percentage]]&gt;=50%,"Yes","No")</f>
        <v>Yes</v>
      </c>
      <c r="J706" s="1">
        <v>0.85</v>
      </c>
      <c r="K706" s="4">
        <v>3.9</v>
      </c>
      <c r="L706" s="5">
        <v>1087</v>
      </c>
      <c r="M706" s="3">
        <f>(Table2[[#This Row],[actual_price]]*Table2[[#This Row],[rating_count]])</f>
        <v>4346913</v>
      </c>
      <c r="N706" s="2" t="s">
        <v>1299</v>
      </c>
    </row>
    <row r="707" spans="1:14" x14ac:dyDescent="0.25">
      <c r="A707" s="2" t="s">
        <v>1300</v>
      </c>
      <c r="B707" s="2" t="s">
        <v>3487</v>
      </c>
      <c r="C707" s="2" t="s">
        <v>1218</v>
      </c>
      <c r="D707" s="3">
        <v>149</v>
      </c>
      <c r="E707" s="3" t="str">
        <f>VLOOKUP(Table2[[#This Row],[discounted_price]],$D$1399:$E$1401,2,TRUE)</f>
        <v>&lt;200</v>
      </c>
      <c r="F707" s="3">
        <v>399</v>
      </c>
      <c r="G707" s="3">
        <f t="shared" si="22"/>
        <v>250</v>
      </c>
      <c r="H707" s="3">
        <f t="shared" ref="H707:H770" si="23">G707/F707*100</f>
        <v>62.656641604010019</v>
      </c>
      <c r="I707" s="2" t="str">
        <f>IF(Table2[[#This Row],[discount_percentage]]&gt;=50%,"Yes","No")</f>
        <v>Yes</v>
      </c>
      <c r="J707" s="1">
        <v>0.63</v>
      </c>
      <c r="K707" s="4">
        <v>4</v>
      </c>
      <c r="L707" s="5">
        <v>1540</v>
      </c>
      <c r="M707" s="3">
        <f>(Table2[[#This Row],[actual_price]]*Table2[[#This Row],[rating_count]])</f>
        <v>614460</v>
      </c>
      <c r="N707" s="2" t="s">
        <v>1301</v>
      </c>
    </row>
    <row r="708" spans="1:14" x14ac:dyDescent="0.25">
      <c r="A708" s="2" t="s">
        <v>1302</v>
      </c>
      <c r="B708" s="2" t="s">
        <v>3488</v>
      </c>
      <c r="C708" s="2" t="s">
        <v>1040</v>
      </c>
      <c r="D708" s="3">
        <v>289</v>
      </c>
      <c r="E708" s="3" t="str">
        <f>VLOOKUP(Table2[[#This Row],[discounted_price]],$D$1399:$E$1401,2,TRUE)</f>
        <v>&lt;200</v>
      </c>
      <c r="F708" s="3">
        <v>999</v>
      </c>
      <c r="G708" s="3">
        <f t="shared" si="22"/>
        <v>710</v>
      </c>
      <c r="H708" s="3">
        <f t="shared" si="23"/>
        <v>71.071071071071074</v>
      </c>
      <c r="I708" s="2" t="str">
        <f>IF(Table2[[#This Row],[discount_percentage]]&gt;=50%,"Yes","No")</f>
        <v>Yes</v>
      </c>
      <c r="J708" s="1">
        <v>0.71</v>
      </c>
      <c r="K708" s="4">
        <v>4.0999999999999996</v>
      </c>
      <c r="L708" s="5">
        <v>401</v>
      </c>
      <c r="M708" s="3">
        <f>(Table2[[#This Row],[actual_price]]*Table2[[#This Row],[rating_count]])</f>
        <v>400599</v>
      </c>
      <c r="N708" s="2" t="s">
        <v>1303</v>
      </c>
    </row>
    <row r="709" spans="1:14" x14ac:dyDescent="0.25">
      <c r="A709" s="2" t="s">
        <v>1304</v>
      </c>
      <c r="B709" s="2" t="s">
        <v>3489</v>
      </c>
      <c r="C709" s="2" t="s">
        <v>1305</v>
      </c>
      <c r="D709" s="3">
        <v>179</v>
      </c>
      <c r="E709" s="3" t="str">
        <f>VLOOKUP(Table2[[#This Row],[discounted_price]],$D$1399:$E$1401,2,TRUE)</f>
        <v>&lt;200</v>
      </c>
      <c r="F709" s="3">
        <v>499</v>
      </c>
      <c r="G709" s="3">
        <f t="shared" si="22"/>
        <v>320</v>
      </c>
      <c r="H709" s="3">
        <f t="shared" si="23"/>
        <v>64.128256513026045</v>
      </c>
      <c r="I709" s="2" t="str">
        <f>IF(Table2[[#This Row],[discount_percentage]]&gt;=50%,"Yes","No")</f>
        <v>Yes</v>
      </c>
      <c r="J709" s="1">
        <v>0.64</v>
      </c>
      <c r="K709" s="4">
        <v>3.4</v>
      </c>
      <c r="L709" s="5">
        <v>9385</v>
      </c>
      <c r="M709" s="3">
        <f>(Table2[[#This Row],[actual_price]]*Table2[[#This Row],[rating_count]])</f>
        <v>4683115</v>
      </c>
      <c r="N709" s="2" t="s">
        <v>1306</v>
      </c>
    </row>
    <row r="710" spans="1:14" x14ac:dyDescent="0.25">
      <c r="A710" s="2" t="s">
        <v>1307</v>
      </c>
      <c r="B710" s="2" t="s">
        <v>3490</v>
      </c>
      <c r="C710" s="2" t="s">
        <v>633</v>
      </c>
      <c r="D710" s="3">
        <v>1499</v>
      </c>
      <c r="E710" s="3" t="str">
        <f>VLOOKUP(Table2[[#This Row],[discounted_price]],$D$1399:$E$1401,2,TRUE)</f>
        <v>&gt;500</v>
      </c>
      <c r="F710" s="3">
        <v>4999</v>
      </c>
      <c r="G710" s="3">
        <f t="shared" si="22"/>
        <v>3500</v>
      </c>
      <c r="H710" s="3">
        <f t="shared" si="23"/>
        <v>70.014002800560121</v>
      </c>
      <c r="I710" s="2" t="str">
        <f>IF(Table2[[#This Row],[discount_percentage]]&gt;=50%,"Yes","No")</f>
        <v>Yes</v>
      </c>
      <c r="J710" s="1">
        <v>0.7</v>
      </c>
      <c r="K710" s="4">
        <v>4</v>
      </c>
      <c r="L710" s="5">
        <v>92588</v>
      </c>
      <c r="M710" s="3">
        <f>(Table2[[#This Row],[actual_price]]*Table2[[#This Row],[rating_count]])</f>
        <v>462847412</v>
      </c>
      <c r="N710" s="2" t="s">
        <v>908</v>
      </c>
    </row>
    <row r="711" spans="1:14" x14ac:dyDescent="0.25">
      <c r="A711" s="2" t="s">
        <v>1308</v>
      </c>
      <c r="B711" s="2" t="s">
        <v>3491</v>
      </c>
      <c r="C711" s="2" t="s">
        <v>661</v>
      </c>
      <c r="D711" s="3">
        <v>399</v>
      </c>
      <c r="E711" s="3" t="str">
        <f>VLOOKUP(Table2[[#This Row],[discounted_price]],$D$1399:$E$1401,2,TRUE)</f>
        <v>&gt;500</v>
      </c>
      <c r="F711" s="3">
        <v>699</v>
      </c>
      <c r="G711" s="3">
        <f t="shared" si="22"/>
        <v>300</v>
      </c>
      <c r="H711" s="3">
        <f t="shared" si="23"/>
        <v>42.918454935622321</v>
      </c>
      <c r="I711" s="2" t="str">
        <f>IF(Table2[[#This Row],[discount_percentage]]&gt;=50%,"Yes","No")</f>
        <v>No</v>
      </c>
      <c r="J711" s="1">
        <v>0.43</v>
      </c>
      <c r="K711" s="4">
        <v>3.4</v>
      </c>
      <c r="L711" s="5">
        <v>3454</v>
      </c>
      <c r="M711" s="3">
        <f>(Table2[[#This Row],[actual_price]]*Table2[[#This Row],[rating_count]])</f>
        <v>2414346</v>
      </c>
      <c r="N711" s="2" t="s">
        <v>1309</v>
      </c>
    </row>
    <row r="712" spans="1:14" x14ac:dyDescent="0.25">
      <c r="A712" s="2" t="s">
        <v>1310</v>
      </c>
      <c r="B712" s="2" t="s">
        <v>3492</v>
      </c>
      <c r="C712" s="2" t="s">
        <v>1140</v>
      </c>
      <c r="D712" s="3">
        <v>599</v>
      </c>
      <c r="E712" s="3" t="str">
        <f>VLOOKUP(Table2[[#This Row],[discounted_price]],$D$1399:$E$1401,2,TRUE)</f>
        <v>&gt;500</v>
      </c>
      <c r="F712" s="3">
        <v>799</v>
      </c>
      <c r="G712" s="3">
        <f t="shared" si="22"/>
        <v>200</v>
      </c>
      <c r="H712" s="3">
        <f t="shared" si="23"/>
        <v>25.031289111389238</v>
      </c>
      <c r="I712" s="2" t="str">
        <f>IF(Table2[[#This Row],[discount_percentage]]&gt;=50%,"Yes","No")</f>
        <v>No</v>
      </c>
      <c r="J712" s="1">
        <v>0.25</v>
      </c>
      <c r="K712" s="4">
        <v>4.3</v>
      </c>
      <c r="L712" s="5">
        <v>15790</v>
      </c>
      <c r="M712" s="3">
        <f>(Table2[[#This Row],[actual_price]]*Table2[[#This Row],[rating_count]])</f>
        <v>12616210</v>
      </c>
      <c r="N712" s="2" t="s">
        <v>1311</v>
      </c>
    </row>
    <row r="713" spans="1:14" x14ac:dyDescent="0.25">
      <c r="A713" s="2" t="s">
        <v>1312</v>
      </c>
      <c r="B713" s="2" t="s">
        <v>3493</v>
      </c>
      <c r="C713" s="2" t="s">
        <v>1313</v>
      </c>
      <c r="D713" s="3">
        <v>949</v>
      </c>
      <c r="E713" s="3" t="str">
        <f>VLOOKUP(Table2[[#This Row],[discounted_price]],$D$1399:$E$1401,2,TRUE)</f>
        <v>&gt;500</v>
      </c>
      <c r="F713" s="3">
        <v>2000</v>
      </c>
      <c r="G713" s="3">
        <f t="shared" si="22"/>
        <v>1051</v>
      </c>
      <c r="H713" s="3">
        <f t="shared" si="23"/>
        <v>52.55</v>
      </c>
      <c r="I713" s="2" t="str">
        <f>IF(Table2[[#This Row],[discount_percentage]]&gt;=50%,"Yes","No")</f>
        <v>Yes</v>
      </c>
      <c r="J713" s="1">
        <v>0.53</v>
      </c>
      <c r="K713" s="4">
        <v>3.9</v>
      </c>
      <c r="L713" s="5">
        <v>14969</v>
      </c>
      <c r="M713" s="3">
        <f>(Table2[[#This Row],[actual_price]]*Table2[[#This Row],[rating_count]])</f>
        <v>29938000</v>
      </c>
      <c r="N713" s="2" t="s">
        <v>1314</v>
      </c>
    </row>
    <row r="714" spans="1:14" x14ac:dyDescent="0.25">
      <c r="A714" s="2" t="s">
        <v>1315</v>
      </c>
      <c r="B714" s="2" t="s">
        <v>3494</v>
      </c>
      <c r="C714" s="2" t="s">
        <v>633</v>
      </c>
      <c r="D714" s="3">
        <v>2499</v>
      </c>
      <c r="E714" s="3" t="str">
        <f>VLOOKUP(Table2[[#This Row],[discounted_price]],$D$1399:$E$1401,2,TRUE)</f>
        <v>&gt;500</v>
      </c>
      <c r="F714" s="3">
        <v>9999</v>
      </c>
      <c r="G714" s="3">
        <f t="shared" si="22"/>
        <v>7500</v>
      </c>
      <c r="H714" s="3">
        <f t="shared" si="23"/>
        <v>75.00750075007501</v>
      </c>
      <c r="I714" s="2" t="str">
        <f>IF(Table2[[#This Row],[discount_percentage]]&gt;=50%,"Yes","No")</f>
        <v>Yes</v>
      </c>
      <c r="J714" s="1">
        <v>0.75</v>
      </c>
      <c r="K714" s="4">
        <v>4.0999999999999996</v>
      </c>
      <c r="L714" s="5">
        <v>42139</v>
      </c>
      <c r="M714" s="3">
        <f>(Table2[[#This Row],[actual_price]]*Table2[[#This Row],[rating_count]])</f>
        <v>421347861</v>
      </c>
      <c r="N714" s="2" t="s">
        <v>1316</v>
      </c>
    </row>
    <row r="715" spans="1:14" x14ac:dyDescent="0.25">
      <c r="A715" s="2" t="s">
        <v>1317</v>
      </c>
      <c r="B715" s="2" t="s">
        <v>3495</v>
      </c>
      <c r="C715" s="2" t="s">
        <v>1078</v>
      </c>
      <c r="D715" s="3">
        <v>159</v>
      </c>
      <c r="E715" s="3" t="str">
        <f>VLOOKUP(Table2[[#This Row],[discounted_price]],$D$1399:$E$1401,2,TRUE)</f>
        <v>&lt;200</v>
      </c>
      <c r="F715" s="3">
        <v>180</v>
      </c>
      <c r="G715" s="3">
        <f t="shared" si="22"/>
        <v>21</v>
      </c>
      <c r="H715" s="3">
        <f t="shared" si="23"/>
        <v>11.666666666666666</v>
      </c>
      <c r="I715" s="2" t="str">
        <f>IF(Table2[[#This Row],[discount_percentage]]&gt;=50%,"Yes","No")</f>
        <v>No</v>
      </c>
      <c r="J715" s="1">
        <v>0.12</v>
      </c>
      <c r="K715" s="4">
        <v>4.3</v>
      </c>
      <c r="L715" s="5">
        <v>989</v>
      </c>
      <c r="M715" s="3">
        <f>(Table2[[#This Row],[actual_price]]*Table2[[#This Row],[rating_count]])</f>
        <v>178020</v>
      </c>
      <c r="N715" s="2" t="s">
        <v>1318</v>
      </c>
    </row>
    <row r="716" spans="1:14" x14ac:dyDescent="0.25">
      <c r="A716" s="2" t="s">
        <v>1319</v>
      </c>
      <c r="B716" s="2" t="s">
        <v>3496</v>
      </c>
      <c r="C716" s="2" t="s">
        <v>651</v>
      </c>
      <c r="D716" s="3">
        <v>1329</v>
      </c>
      <c r="E716" s="3" t="str">
        <f>VLOOKUP(Table2[[#This Row],[discounted_price]],$D$1399:$E$1401,2,TRUE)</f>
        <v>&gt;500</v>
      </c>
      <c r="F716" s="3">
        <v>2900</v>
      </c>
      <c r="G716" s="3">
        <f t="shared" si="22"/>
        <v>1571</v>
      </c>
      <c r="H716" s="3">
        <f t="shared" si="23"/>
        <v>54.172413793103445</v>
      </c>
      <c r="I716" s="2" t="str">
        <f>IF(Table2[[#This Row],[discount_percentage]]&gt;=50%,"Yes","No")</f>
        <v>Yes</v>
      </c>
      <c r="J716" s="1">
        <v>0.54</v>
      </c>
      <c r="K716" s="4">
        <v>4.5</v>
      </c>
      <c r="L716" s="5">
        <v>19624</v>
      </c>
      <c r="M716" s="3">
        <f>(Table2[[#This Row],[actual_price]]*Table2[[#This Row],[rating_count]])</f>
        <v>56909600</v>
      </c>
      <c r="N716" s="2" t="s">
        <v>1320</v>
      </c>
    </row>
    <row r="717" spans="1:14" x14ac:dyDescent="0.25">
      <c r="A717" s="2" t="s">
        <v>1321</v>
      </c>
      <c r="B717" s="2" t="s">
        <v>3497</v>
      </c>
      <c r="C717" s="2" t="s">
        <v>1305</v>
      </c>
      <c r="D717" s="3">
        <v>570</v>
      </c>
      <c r="E717" s="3" t="str">
        <f>VLOOKUP(Table2[[#This Row],[discounted_price]],$D$1399:$E$1401,2,TRUE)</f>
        <v>&gt;500</v>
      </c>
      <c r="F717" s="3">
        <v>999</v>
      </c>
      <c r="G717" s="3">
        <f t="shared" si="22"/>
        <v>429</v>
      </c>
      <c r="H717" s="3">
        <f t="shared" si="23"/>
        <v>42.942942942942942</v>
      </c>
      <c r="I717" s="2" t="str">
        <f>IF(Table2[[#This Row],[discount_percentage]]&gt;=50%,"Yes","No")</f>
        <v>No</v>
      </c>
      <c r="J717" s="1">
        <v>0.43</v>
      </c>
      <c r="K717" s="4">
        <v>4.2</v>
      </c>
      <c r="L717" s="5">
        <v>3201</v>
      </c>
      <c r="M717" s="3">
        <f>(Table2[[#This Row],[actual_price]]*Table2[[#This Row],[rating_count]])</f>
        <v>3197799</v>
      </c>
      <c r="N717" s="2" t="s">
        <v>2845</v>
      </c>
    </row>
    <row r="718" spans="1:14" x14ac:dyDescent="0.25">
      <c r="A718" s="2" t="s">
        <v>1322</v>
      </c>
      <c r="B718" s="2" t="s">
        <v>3498</v>
      </c>
      <c r="C718" s="2" t="s">
        <v>1323</v>
      </c>
      <c r="D718" s="3">
        <v>899</v>
      </c>
      <c r="E718" s="3" t="str">
        <f>VLOOKUP(Table2[[#This Row],[discounted_price]],$D$1399:$E$1401,2,TRUE)</f>
        <v>&gt;500</v>
      </c>
      <c r="F718" s="3">
        <v>1999</v>
      </c>
      <c r="G718" s="3">
        <f t="shared" si="22"/>
        <v>1100</v>
      </c>
      <c r="H718" s="3">
        <f t="shared" si="23"/>
        <v>55.027513756878442</v>
      </c>
      <c r="I718" s="2" t="str">
        <f>IF(Table2[[#This Row],[discount_percentage]]&gt;=50%,"Yes","No")</f>
        <v>Yes</v>
      </c>
      <c r="J718" s="1">
        <v>0.55000000000000004</v>
      </c>
      <c r="K718" s="4">
        <v>4.0999999999999996</v>
      </c>
      <c r="L718" s="5">
        <v>30469</v>
      </c>
      <c r="M718" s="3">
        <f>(Table2[[#This Row],[actual_price]]*Table2[[#This Row],[rating_count]])</f>
        <v>60907531</v>
      </c>
      <c r="N718" s="2" t="s">
        <v>1324</v>
      </c>
    </row>
    <row r="719" spans="1:14" x14ac:dyDescent="0.25">
      <c r="A719" s="2" t="s">
        <v>1325</v>
      </c>
      <c r="B719" s="2" t="s">
        <v>3499</v>
      </c>
      <c r="C719" s="2" t="s">
        <v>1326</v>
      </c>
      <c r="D719" s="3">
        <v>449</v>
      </c>
      <c r="E719" s="3" t="str">
        <f>VLOOKUP(Table2[[#This Row],[discounted_price]],$D$1399:$E$1401,2,TRUE)</f>
        <v>&gt;500</v>
      </c>
      <c r="F719" s="3">
        <v>999</v>
      </c>
      <c r="G719" s="3">
        <f t="shared" si="22"/>
        <v>550</v>
      </c>
      <c r="H719" s="3">
        <f t="shared" si="23"/>
        <v>55.055055055055057</v>
      </c>
      <c r="I719" s="2" t="str">
        <f>IF(Table2[[#This Row],[discount_percentage]]&gt;=50%,"Yes","No")</f>
        <v>Yes</v>
      </c>
      <c r="J719" s="1">
        <v>0.55000000000000004</v>
      </c>
      <c r="K719" s="4">
        <v>4.4000000000000004</v>
      </c>
      <c r="L719" s="5">
        <v>9940</v>
      </c>
      <c r="M719" s="3">
        <f>(Table2[[#This Row],[actual_price]]*Table2[[#This Row],[rating_count]])</f>
        <v>9930060</v>
      </c>
      <c r="N719" s="2" t="s">
        <v>1327</v>
      </c>
    </row>
    <row r="720" spans="1:14" x14ac:dyDescent="0.25">
      <c r="A720" s="2" t="s">
        <v>1328</v>
      </c>
      <c r="B720" s="2" t="s">
        <v>3500</v>
      </c>
      <c r="C720" s="2" t="s">
        <v>1329</v>
      </c>
      <c r="D720" s="3">
        <v>549</v>
      </c>
      <c r="E720" s="3" t="str">
        <f>VLOOKUP(Table2[[#This Row],[discounted_price]],$D$1399:$E$1401,2,TRUE)</f>
        <v>&gt;500</v>
      </c>
      <c r="F720" s="3">
        <v>999</v>
      </c>
      <c r="G720" s="3">
        <f t="shared" si="22"/>
        <v>450</v>
      </c>
      <c r="H720" s="3">
        <f t="shared" si="23"/>
        <v>45.045045045045043</v>
      </c>
      <c r="I720" s="2" t="str">
        <f>IF(Table2[[#This Row],[discount_percentage]]&gt;=50%,"Yes","No")</f>
        <v>No</v>
      </c>
      <c r="J720" s="1">
        <v>0.45</v>
      </c>
      <c r="K720" s="4">
        <v>4.3</v>
      </c>
      <c r="L720" s="5">
        <v>7758</v>
      </c>
      <c r="M720" s="3">
        <f>(Table2[[#This Row],[actual_price]]*Table2[[#This Row],[rating_count]])</f>
        <v>7750242</v>
      </c>
      <c r="N720" s="2" t="s">
        <v>1330</v>
      </c>
    </row>
    <row r="721" spans="1:14" x14ac:dyDescent="0.25">
      <c r="A721" s="2" t="s">
        <v>1331</v>
      </c>
      <c r="B721" s="2" t="s">
        <v>3501</v>
      </c>
      <c r="C721" s="2" t="s">
        <v>1164</v>
      </c>
      <c r="D721" s="3">
        <v>1529</v>
      </c>
      <c r="E721" s="3" t="str">
        <f>VLOOKUP(Table2[[#This Row],[discounted_price]],$D$1399:$E$1401,2,TRUE)</f>
        <v>&gt;500</v>
      </c>
      <c r="F721" s="3">
        <v>2399</v>
      </c>
      <c r="G721" s="3">
        <f t="shared" si="22"/>
        <v>870</v>
      </c>
      <c r="H721" s="3">
        <f t="shared" si="23"/>
        <v>36.265110462692789</v>
      </c>
      <c r="I721" s="2" t="str">
        <f>IF(Table2[[#This Row],[discount_percentage]]&gt;=50%,"Yes","No")</f>
        <v>No</v>
      </c>
      <c r="J721" s="1">
        <v>0.36</v>
      </c>
      <c r="K721" s="4">
        <v>4.3</v>
      </c>
      <c r="L721" s="5">
        <v>68409</v>
      </c>
      <c r="M721" s="3">
        <f>(Table2[[#This Row],[actual_price]]*Table2[[#This Row],[rating_count]])</f>
        <v>164113191</v>
      </c>
      <c r="N721" s="2" t="s">
        <v>1332</v>
      </c>
    </row>
    <row r="722" spans="1:14" x14ac:dyDescent="0.25">
      <c r="A722" s="2" t="s">
        <v>1333</v>
      </c>
      <c r="B722" s="2" t="s">
        <v>1334</v>
      </c>
      <c r="C722" s="2" t="s">
        <v>1335</v>
      </c>
      <c r="D722" s="3">
        <v>100</v>
      </c>
      <c r="E722" s="3" t="str">
        <f>VLOOKUP(Table2[[#This Row],[discounted_price]],$D$1399:$E$1401,2,TRUE)</f>
        <v>&lt;200</v>
      </c>
      <c r="F722" s="3">
        <v>100</v>
      </c>
      <c r="G722" s="3">
        <f t="shared" si="22"/>
        <v>0</v>
      </c>
      <c r="H722" s="3">
        <f t="shared" si="23"/>
        <v>0</v>
      </c>
      <c r="I722" s="2" t="str">
        <f>IF(Table2[[#This Row],[discount_percentage]]&gt;=50%,"Yes","No")</f>
        <v>No</v>
      </c>
      <c r="J722" s="1">
        <v>0</v>
      </c>
      <c r="K722" s="4">
        <v>4.3</v>
      </c>
      <c r="L722" s="5">
        <v>3095</v>
      </c>
      <c r="M722" s="3">
        <f>(Table2[[#This Row],[actual_price]]*Table2[[#This Row],[rating_count]])</f>
        <v>309500</v>
      </c>
      <c r="N722" s="2" t="s">
        <v>1336</v>
      </c>
    </row>
    <row r="723" spans="1:14" x14ac:dyDescent="0.25">
      <c r="A723" s="2" t="s">
        <v>1337</v>
      </c>
      <c r="B723" s="2" t="s">
        <v>3502</v>
      </c>
      <c r="C723" s="2" t="s">
        <v>1049</v>
      </c>
      <c r="D723" s="3">
        <v>299</v>
      </c>
      <c r="E723" s="3" t="str">
        <f>VLOOKUP(Table2[[#This Row],[discounted_price]],$D$1399:$E$1401,2,TRUE)</f>
        <v>&lt;200</v>
      </c>
      <c r="F723" s="3">
        <v>1499</v>
      </c>
      <c r="G723" s="3">
        <f t="shared" si="22"/>
        <v>1200</v>
      </c>
      <c r="H723" s="3">
        <f t="shared" si="23"/>
        <v>80.053368912608406</v>
      </c>
      <c r="I723" s="2" t="str">
        <f>IF(Table2[[#This Row],[discount_percentage]]&gt;=50%,"Yes","No")</f>
        <v>Yes</v>
      </c>
      <c r="J723" s="1">
        <v>0.8</v>
      </c>
      <c r="K723" s="4">
        <v>4.2</v>
      </c>
      <c r="L723" s="5">
        <v>903</v>
      </c>
      <c r="M723" s="3">
        <f>(Table2[[#This Row],[actual_price]]*Table2[[#This Row],[rating_count]])</f>
        <v>1353597</v>
      </c>
      <c r="N723" s="2" t="s">
        <v>1338</v>
      </c>
    </row>
    <row r="724" spans="1:14" x14ac:dyDescent="0.25">
      <c r="A724" s="2" t="s">
        <v>1339</v>
      </c>
      <c r="B724" s="2" t="s">
        <v>3503</v>
      </c>
      <c r="C724" s="2" t="s">
        <v>1091</v>
      </c>
      <c r="D724" s="3">
        <v>1295</v>
      </c>
      <c r="E724" s="3" t="str">
        <f>VLOOKUP(Table2[[#This Row],[discounted_price]],$D$1399:$E$1401,2,TRUE)</f>
        <v>&gt;500</v>
      </c>
      <c r="F724" s="3">
        <v>1795</v>
      </c>
      <c r="G724" s="3">
        <f t="shared" si="22"/>
        <v>500</v>
      </c>
      <c r="H724" s="3">
        <f t="shared" si="23"/>
        <v>27.855153203342621</v>
      </c>
      <c r="I724" s="2" t="str">
        <f>IF(Table2[[#This Row],[discount_percentage]]&gt;=50%,"Yes","No")</f>
        <v>No</v>
      </c>
      <c r="J724" s="1">
        <v>0.28000000000000003</v>
      </c>
      <c r="K724" s="4">
        <v>4.0999999999999996</v>
      </c>
      <c r="L724" s="5">
        <v>25771</v>
      </c>
      <c r="M724" s="3">
        <f>(Table2[[#This Row],[actual_price]]*Table2[[#This Row],[rating_count]])</f>
        <v>46258945</v>
      </c>
      <c r="N724" s="2" t="s">
        <v>1340</v>
      </c>
    </row>
    <row r="725" spans="1:14" x14ac:dyDescent="0.25">
      <c r="A725" s="2" t="s">
        <v>1341</v>
      </c>
      <c r="B725" s="2" t="s">
        <v>3504</v>
      </c>
      <c r="C725" s="2" t="s">
        <v>661</v>
      </c>
      <c r="D725" s="3">
        <v>699</v>
      </c>
      <c r="E725" s="3" t="str">
        <f>VLOOKUP(Table2[[#This Row],[discounted_price]],$D$1399:$E$1401,2,TRUE)</f>
        <v>&gt;500</v>
      </c>
      <c r="F725" s="3">
        <v>999</v>
      </c>
      <c r="G725" s="3">
        <f t="shared" si="22"/>
        <v>300</v>
      </c>
      <c r="H725" s="3">
        <f t="shared" si="23"/>
        <v>30.03003003003003</v>
      </c>
      <c r="I725" s="2" t="str">
        <f>IF(Table2[[#This Row],[discount_percentage]]&gt;=50%,"Yes","No")</f>
        <v>No</v>
      </c>
      <c r="J725" s="1">
        <v>0.3</v>
      </c>
      <c r="K725" s="4">
        <v>4.0999999999999996</v>
      </c>
      <c r="L725" s="5">
        <v>273189</v>
      </c>
      <c r="M725" s="3">
        <f>(Table2[[#This Row],[actual_price]]*Table2[[#This Row],[rating_count]])</f>
        <v>272915811</v>
      </c>
      <c r="N725" s="2" t="s">
        <v>1342</v>
      </c>
    </row>
    <row r="726" spans="1:14" x14ac:dyDescent="0.25">
      <c r="A726" s="2" t="s">
        <v>1343</v>
      </c>
      <c r="B726" s="2" t="s">
        <v>3505</v>
      </c>
      <c r="C726" s="2" t="s">
        <v>1344</v>
      </c>
      <c r="D726" s="3">
        <v>252</v>
      </c>
      <c r="E726" s="3" t="str">
        <f>VLOOKUP(Table2[[#This Row],[discounted_price]],$D$1399:$E$1401,2,TRUE)</f>
        <v>&lt;200</v>
      </c>
      <c r="F726" s="3">
        <v>315</v>
      </c>
      <c r="G726" s="3">
        <f t="shared" si="22"/>
        <v>63</v>
      </c>
      <c r="H726" s="3">
        <f t="shared" si="23"/>
        <v>20</v>
      </c>
      <c r="I726" s="2" t="str">
        <f>IF(Table2[[#This Row],[discount_percentage]]&gt;=50%,"Yes","No")</f>
        <v>No</v>
      </c>
      <c r="J726" s="1">
        <v>0.2</v>
      </c>
      <c r="K726" s="4">
        <v>4.5</v>
      </c>
      <c r="L726" s="5">
        <v>3785</v>
      </c>
      <c r="M726" s="3">
        <f>(Table2[[#This Row],[actual_price]]*Table2[[#This Row],[rating_count]])</f>
        <v>1192275</v>
      </c>
      <c r="N726" s="2" t="s">
        <v>1345</v>
      </c>
    </row>
    <row r="727" spans="1:14" x14ac:dyDescent="0.25">
      <c r="A727" s="2" t="s">
        <v>1346</v>
      </c>
      <c r="B727" s="2" t="s">
        <v>3506</v>
      </c>
      <c r="C727" s="2" t="s">
        <v>1078</v>
      </c>
      <c r="D727" s="3">
        <v>190</v>
      </c>
      <c r="E727" s="3" t="str">
        <f>VLOOKUP(Table2[[#This Row],[discounted_price]],$D$1399:$E$1401,2,TRUE)</f>
        <v>&lt;200</v>
      </c>
      <c r="F727" s="3">
        <v>220</v>
      </c>
      <c r="G727" s="3">
        <f t="shared" si="22"/>
        <v>30</v>
      </c>
      <c r="H727" s="3">
        <f t="shared" si="23"/>
        <v>13.636363636363635</v>
      </c>
      <c r="I727" s="2" t="str">
        <f>IF(Table2[[#This Row],[discount_percentage]]&gt;=50%,"Yes","No")</f>
        <v>No</v>
      </c>
      <c r="J727" s="1">
        <v>0.14000000000000001</v>
      </c>
      <c r="K727" s="4">
        <v>4.4000000000000004</v>
      </c>
      <c r="L727" s="5">
        <v>2866</v>
      </c>
      <c r="M727" s="3">
        <f>(Table2[[#This Row],[actual_price]]*Table2[[#This Row],[rating_count]])</f>
        <v>630520</v>
      </c>
      <c r="N727" s="2" t="s">
        <v>1347</v>
      </c>
    </row>
    <row r="728" spans="1:14" x14ac:dyDescent="0.25">
      <c r="A728" s="2" t="s">
        <v>1348</v>
      </c>
      <c r="B728" s="2" t="s">
        <v>3507</v>
      </c>
      <c r="C728" s="2" t="s">
        <v>1091</v>
      </c>
      <c r="D728" s="3">
        <v>1299</v>
      </c>
      <c r="E728" s="3" t="str">
        <f>VLOOKUP(Table2[[#This Row],[discounted_price]],$D$1399:$E$1401,2,TRUE)</f>
        <v>&gt;500</v>
      </c>
      <c r="F728" s="3">
        <v>1599</v>
      </c>
      <c r="G728" s="3">
        <f t="shared" si="22"/>
        <v>300</v>
      </c>
      <c r="H728" s="3">
        <f t="shared" si="23"/>
        <v>18.761726078799249</v>
      </c>
      <c r="I728" s="2" t="str">
        <f>IF(Table2[[#This Row],[discount_percentage]]&gt;=50%,"Yes","No")</f>
        <v>No</v>
      </c>
      <c r="J728" s="1">
        <v>0.19</v>
      </c>
      <c r="K728" s="4">
        <v>4.3</v>
      </c>
      <c r="L728" s="5">
        <v>27223</v>
      </c>
      <c r="M728" s="3">
        <f>(Table2[[#This Row],[actual_price]]*Table2[[#This Row],[rating_count]])</f>
        <v>43529577</v>
      </c>
      <c r="N728" s="2" t="s">
        <v>1349</v>
      </c>
    </row>
    <row r="729" spans="1:14" x14ac:dyDescent="0.25">
      <c r="A729" s="2" t="s">
        <v>1350</v>
      </c>
      <c r="B729" s="2" t="s">
        <v>3508</v>
      </c>
      <c r="C729" s="2" t="s">
        <v>1034</v>
      </c>
      <c r="D729" s="3">
        <v>729</v>
      </c>
      <c r="E729" s="3" t="str">
        <f>VLOOKUP(Table2[[#This Row],[discounted_price]],$D$1399:$E$1401,2,TRUE)</f>
        <v>&gt;500</v>
      </c>
      <c r="F729" s="3">
        <v>1650</v>
      </c>
      <c r="G729" s="3">
        <f t="shared" si="22"/>
        <v>921</v>
      </c>
      <c r="H729" s="3">
        <f t="shared" si="23"/>
        <v>55.81818181818182</v>
      </c>
      <c r="I729" s="2" t="str">
        <f>IF(Table2[[#This Row],[discount_percentage]]&gt;=50%,"Yes","No")</f>
        <v>Yes</v>
      </c>
      <c r="J729" s="1">
        <v>0.56000000000000005</v>
      </c>
      <c r="K729" s="4">
        <v>4.3</v>
      </c>
      <c r="L729" s="5">
        <v>82356</v>
      </c>
      <c r="M729" s="3">
        <f>(Table2[[#This Row],[actual_price]]*Table2[[#This Row],[rating_count]])</f>
        <v>135887400</v>
      </c>
      <c r="N729" s="2" t="s">
        <v>1351</v>
      </c>
    </row>
    <row r="730" spans="1:14" x14ac:dyDescent="0.25">
      <c r="A730" s="2" t="s">
        <v>1352</v>
      </c>
      <c r="B730" s="2" t="s">
        <v>1353</v>
      </c>
      <c r="C730" s="2" t="s">
        <v>1354</v>
      </c>
      <c r="D730" s="3">
        <v>480</v>
      </c>
      <c r="E730" s="3" t="str">
        <f>VLOOKUP(Table2[[#This Row],[discounted_price]],$D$1399:$E$1401,2,TRUE)</f>
        <v>&gt;500</v>
      </c>
      <c r="F730" s="3">
        <v>600</v>
      </c>
      <c r="G730" s="3">
        <f t="shared" si="22"/>
        <v>120</v>
      </c>
      <c r="H730" s="3">
        <f t="shared" si="23"/>
        <v>20</v>
      </c>
      <c r="I730" s="2" t="str">
        <f>IF(Table2[[#This Row],[discount_percentage]]&gt;=50%,"Yes","No")</f>
        <v>No</v>
      </c>
      <c r="J730" s="1">
        <v>0.2</v>
      </c>
      <c r="K730" s="4">
        <v>4.3</v>
      </c>
      <c r="L730" s="5">
        <v>5719</v>
      </c>
      <c r="M730" s="3">
        <f>(Table2[[#This Row],[actual_price]]*Table2[[#This Row],[rating_count]])</f>
        <v>3431400</v>
      </c>
      <c r="N730" s="2" t="s">
        <v>1355</v>
      </c>
    </row>
    <row r="731" spans="1:14" x14ac:dyDescent="0.25">
      <c r="A731" s="2" t="s">
        <v>887</v>
      </c>
      <c r="B731" s="2" t="s">
        <v>3301</v>
      </c>
      <c r="C731" s="2" t="s">
        <v>633</v>
      </c>
      <c r="D731" s="3">
        <v>1799</v>
      </c>
      <c r="E731" s="3" t="str">
        <f>VLOOKUP(Table2[[#This Row],[discounted_price]],$D$1399:$E$1401,2,TRUE)</f>
        <v>&gt;500</v>
      </c>
      <c r="F731" s="3">
        <v>6990</v>
      </c>
      <c r="G731" s="3">
        <f t="shared" si="22"/>
        <v>5191</v>
      </c>
      <c r="H731" s="3">
        <f t="shared" si="23"/>
        <v>74.263233190271819</v>
      </c>
      <c r="I731" s="2" t="str">
        <f>IF(Table2[[#This Row],[discount_percentage]]&gt;=50%,"Yes","No")</f>
        <v>Yes</v>
      </c>
      <c r="J731" s="1">
        <v>0.74</v>
      </c>
      <c r="K731" s="4">
        <v>4</v>
      </c>
      <c r="L731" s="5">
        <v>26880</v>
      </c>
      <c r="M731" s="3">
        <f>(Table2[[#This Row],[actual_price]]*Table2[[#This Row],[rating_count]])</f>
        <v>187891200</v>
      </c>
      <c r="N731" s="2" t="s">
        <v>1356</v>
      </c>
    </row>
    <row r="732" spans="1:14" x14ac:dyDescent="0.25">
      <c r="A732" s="2" t="s">
        <v>1357</v>
      </c>
      <c r="B732" s="2" t="s">
        <v>3509</v>
      </c>
      <c r="C732" s="2" t="s">
        <v>1044</v>
      </c>
      <c r="D732" s="3">
        <v>999</v>
      </c>
      <c r="E732" s="3" t="str">
        <f>VLOOKUP(Table2[[#This Row],[discounted_price]],$D$1399:$E$1401,2,TRUE)</f>
        <v>&gt;500</v>
      </c>
      <c r="F732" s="3">
        <v>2499</v>
      </c>
      <c r="G732" s="3">
        <f t="shared" si="22"/>
        <v>1500</v>
      </c>
      <c r="H732" s="3">
        <f t="shared" si="23"/>
        <v>60.024009603841534</v>
      </c>
      <c r="I732" s="2" t="str">
        <f>IF(Table2[[#This Row],[discount_percentage]]&gt;=50%,"Yes","No")</f>
        <v>Yes</v>
      </c>
      <c r="J732" s="1">
        <v>0.6</v>
      </c>
      <c r="K732" s="4">
        <v>4.3</v>
      </c>
      <c r="L732" s="5">
        <v>1690</v>
      </c>
      <c r="M732" s="3">
        <f>(Table2[[#This Row],[actual_price]]*Table2[[#This Row],[rating_count]])</f>
        <v>4223310</v>
      </c>
      <c r="N732" s="2" t="s">
        <v>1358</v>
      </c>
    </row>
    <row r="733" spans="1:14" x14ac:dyDescent="0.25">
      <c r="A733" s="2" t="s">
        <v>1359</v>
      </c>
      <c r="B733" s="2" t="s">
        <v>3510</v>
      </c>
      <c r="C733" s="2" t="s">
        <v>1360</v>
      </c>
      <c r="D733" s="3">
        <v>238</v>
      </c>
      <c r="E733" s="3" t="str">
        <f>VLOOKUP(Table2[[#This Row],[discounted_price]],$D$1399:$E$1401,2,TRUE)</f>
        <v>&lt;200</v>
      </c>
      <c r="F733" s="3">
        <v>699</v>
      </c>
      <c r="G733" s="3">
        <f t="shared" si="22"/>
        <v>461</v>
      </c>
      <c r="H733" s="3">
        <f t="shared" si="23"/>
        <v>65.951359084406292</v>
      </c>
      <c r="I733" s="2" t="str">
        <f>IF(Table2[[#This Row],[discount_percentage]]&gt;=50%,"Yes","No")</f>
        <v>Yes</v>
      </c>
      <c r="J733" s="1">
        <v>0.66</v>
      </c>
      <c r="K733" s="4">
        <v>4.4000000000000004</v>
      </c>
      <c r="L733" s="5">
        <v>8372</v>
      </c>
      <c r="M733" s="3">
        <f>(Table2[[#This Row],[actual_price]]*Table2[[#This Row],[rating_count]])</f>
        <v>5852028</v>
      </c>
      <c r="N733" s="2" t="s">
        <v>1361</v>
      </c>
    </row>
    <row r="734" spans="1:14" x14ac:dyDescent="0.25">
      <c r="A734" s="2" t="s">
        <v>1362</v>
      </c>
      <c r="B734" s="2" t="s">
        <v>3511</v>
      </c>
      <c r="C734" s="2" t="s">
        <v>1091</v>
      </c>
      <c r="D734" s="3">
        <v>1349</v>
      </c>
      <c r="E734" s="3" t="str">
        <f>VLOOKUP(Table2[[#This Row],[discounted_price]],$D$1399:$E$1401,2,TRUE)</f>
        <v>&gt;500</v>
      </c>
      <c r="F734" s="3">
        <v>2198</v>
      </c>
      <c r="G734" s="3">
        <f t="shared" si="22"/>
        <v>849</v>
      </c>
      <c r="H734" s="3">
        <f t="shared" si="23"/>
        <v>38.626023657870789</v>
      </c>
      <c r="I734" s="2" t="str">
        <f>IF(Table2[[#This Row],[discount_percentage]]&gt;=50%,"Yes","No")</f>
        <v>No</v>
      </c>
      <c r="J734" s="1">
        <v>0.39</v>
      </c>
      <c r="K734" s="4">
        <v>4</v>
      </c>
      <c r="L734" s="5">
        <v>7113</v>
      </c>
      <c r="M734" s="3">
        <f>(Table2[[#This Row],[actual_price]]*Table2[[#This Row],[rating_count]])</f>
        <v>15634374</v>
      </c>
      <c r="N734" s="2" t="s">
        <v>1363</v>
      </c>
    </row>
    <row r="735" spans="1:14" x14ac:dyDescent="0.25">
      <c r="A735" s="2" t="s">
        <v>1364</v>
      </c>
      <c r="B735" s="2" t="s">
        <v>3512</v>
      </c>
      <c r="C735" s="2" t="s">
        <v>1313</v>
      </c>
      <c r="D735" s="3">
        <v>199</v>
      </c>
      <c r="E735" s="3" t="str">
        <f>VLOOKUP(Table2[[#This Row],[discounted_price]],$D$1399:$E$1401,2,TRUE)</f>
        <v>&lt;200</v>
      </c>
      <c r="F735" s="3">
        <v>499</v>
      </c>
      <c r="G735" s="3">
        <f t="shared" si="22"/>
        <v>300</v>
      </c>
      <c r="H735" s="3">
        <f t="shared" si="23"/>
        <v>60.120240480961925</v>
      </c>
      <c r="I735" s="2" t="str">
        <f>IF(Table2[[#This Row],[discount_percentage]]&gt;=50%,"Yes","No")</f>
        <v>Yes</v>
      </c>
      <c r="J735" s="1">
        <v>0.6</v>
      </c>
      <c r="K735" s="4">
        <v>3.3</v>
      </c>
      <c r="L735" s="5">
        <v>2804</v>
      </c>
      <c r="M735" s="3">
        <f>(Table2[[#This Row],[actual_price]]*Table2[[#This Row],[rating_count]])</f>
        <v>1399196</v>
      </c>
      <c r="N735" s="2" t="s">
        <v>1365</v>
      </c>
    </row>
    <row r="736" spans="1:14" x14ac:dyDescent="0.25">
      <c r="A736" s="2" t="s">
        <v>1366</v>
      </c>
      <c r="B736" s="2" t="s">
        <v>3513</v>
      </c>
      <c r="C736" s="2" t="s">
        <v>661</v>
      </c>
      <c r="D736" s="3">
        <v>1999</v>
      </c>
      <c r="E736" s="3" t="str">
        <f>VLOOKUP(Table2[[#This Row],[discounted_price]],$D$1399:$E$1401,2,TRUE)</f>
        <v>&gt;500</v>
      </c>
      <c r="F736" s="3">
        <v>9999</v>
      </c>
      <c r="G736" s="3">
        <f t="shared" si="22"/>
        <v>8000</v>
      </c>
      <c r="H736" s="3">
        <f t="shared" si="23"/>
        <v>80.008000800079998</v>
      </c>
      <c r="I736" s="2" t="str">
        <f>IF(Table2[[#This Row],[discount_percentage]]&gt;=50%,"Yes","No")</f>
        <v>Yes</v>
      </c>
      <c r="J736" s="1">
        <v>0.8</v>
      </c>
      <c r="K736" s="4">
        <v>3.7</v>
      </c>
      <c r="L736" s="5">
        <v>1986</v>
      </c>
      <c r="M736" s="3">
        <f>(Table2[[#This Row],[actual_price]]*Table2[[#This Row],[rating_count]])</f>
        <v>19858014</v>
      </c>
      <c r="N736" s="2" t="s">
        <v>1367</v>
      </c>
    </row>
    <row r="737" spans="1:14" x14ac:dyDescent="0.25">
      <c r="A737" s="2" t="s">
        <v>1368</v>
      </c>
      <c r="B737" s="2" t="s">
        <v>3514</v>
      </c>
      <c r="C737" s="2" t="s">
        <v>753</v>
      </c>
      <c r="D737" s="3">
        <v>99</v>
      </c>
      <c r="E737" s="3" t="str">
        <f>VLOOKUP(Table2[[#This Row],[discounted_price]],$D$1399:$E$1401,2,TRUE)</f>
        <v>&lt;200</v>
      </c>
      <c r="F737" s="3">
        <v>499</v>
      </c>
      <c r="G737" s="3">
        <f t="shared" si="22"/>
        <v>400</v>
      </c>
      <c r="H737" s="3">
        <f t="shared" si="23"/>
        <v>80.160320641282567</v>
      </c>
      <c r="I737" s="2" t="str">
        <f>IF(Table2[[#This Row],[discount_percentage]]&gt;=50%,"Yes","No")</f>
        <v>Yes</v>
      </c>
      <c r="J737" s="1">
        <v>0.8</v>
      </c>
      <c r="K737" s="4">
        <v>4.0999999999999996</v>
      </c>
      <c r="L737" s="5">
        <v>2451</v>
      </c>
      <c r="M737" s="3">
        <f>(Table2[[#This Row],[actual_price]]*Table2[[#This Row],[rating_count]])</f>
        <v>1223049</v>
      </c>
      <c r="N737" s="2" t="s">
        <v>1369</v>
      </c>
    </row>
    <row r="738" spans="1:14" x14ac:dyDescent="0.25">
      <c r="A738" s="2" t="s">
        <v>1370</v>
      </c>
      <c r="B738" s="2" t="s">
        <v>3515</v>
      </c>
      <c r="C738" s="2" t="s">
        <v>1037</v>
      </c>
      <c r="D738" s="3">
        <v>499</v>
      </c>
      <c r="E738" s="3" t="str">
        <f>VLOOKUP(Table2[[#This Row],[discounted_price]],$D$1399:$E$1401,2,TRUE)</f>
        <v>&gt;500</v>
      </c>
      <c r="F738" s="3">
        <v>1000</v>
      </c>
      <c r="G738" s="3">
        <f t="shared" si="22"/>
        <v>501</v>
      </c>
      <c r="H738" s="3">
        <f t="shared" si="23"/>
        <v>50.1</v>
      </c>
      <c r="I738" s="2" t="str">
        <f>IF(Table2[[#This Row],[discount_percentage]]&gt;=50%,"Yes","No")</f>
        <v>Yes</v>
      </c>
      <c r="J738" s="1">
        <v>0.5</v>
      </c>
      <c r="K738" s="4">
        <v>5</v>
      </c>
      <c r="L738" s="5">
        <v>23</v>
      </c>
      <c r="M738" s="3">
        <f>(Table2[[#This Row],[actual_price]]*Table2[[#This Row],[rating_count]])</f>
        <v>23000</v>
      </c>
      <c r="N738" s="2" t="s">
        <v>1371</v>
      </c>
    </row>
    <row r="739" spans="1:14" x14ac:dyDescent="0.25">
      <c r="A739" s="2" t="s">
        <v>1372</v>
      </c>
      <c r="B739" s="2" t="s">
        <v>3516</v>
      </c>
      <c r="C739" s="2" t="s">
        <v>1373</v>
      </c>
      <c r="D739" s="3">
        <v>1792</v>
      </c>
      <c r="E739" s="3" t="str">
        <f>VLOOKUP(Table2[[#This Row],[discounted_price]],$D$1399:$E$1401,2,TRUE)</f>
        <v>&gt;500</v>
      </c>
      <c r="F739" s="3">
        <v>3500</v>
      </c>
      <c r="G739" s="3">
        <f t="shared" si="22"/>
        <v>1708</v>
      </c>
      <c r="H739" s="3">
        <f t="shared" si="23"/>
        <v>48.8</v>
      </c>
      <c r="I739" s="2" t="str">
        <f>IF(Table2[[#This Row],[discount_percentage]]&gt;=50%,"Yes","No")</f>
        <v>No</v>
      </c>
      <c r="J739" s="1">
        <v>0.49</v>
      </c>
      <c r="K739" s="4">
        <v>4.5</v>
      </c>
      <c r="L739" s="5">
        <v>26194</v>
      </c>
      <c r="M739" s="3">
        <f>(Table2[[#This Row],[actual_price]]*Table2[[#This Row],[rating_count]])</f>
        <v>91679000</v>
      </c>
      <c r="N739" s="2" t="s">
        <v>1374</v>
      </c>
    </row>
    <row r="740" spans="1:14" x14ac:dyDescent="0.25">
      <c r="A740" s="2" t="s">
        <v>1375</v>
      </c>
      <c r="B740" s="2" t="s">
        <v>3517</v>
      </c>
      <c r="C740" s="2" t="s">
        <v>1376</v>
      </c>
      <c r="D740" s="3">
        <v>3299</v>
      </c>
      <c r="E740" s="3" t="str">
        <f>VLOOKUP(Table2[[#This Row],[discounted_price]],$D$1399:$E$1401,2,TRUE)</f>
        <v>&gt;500</v>
      </c>
      <c r="F740" s="3">
        <v>4100</v>
      </c>
      <c r="G740" s="3">
        <f t="shared" si="22"/>
        <v>801</v>
      </c>
      <c r="H740" s="3">
        <f t="shared" si="23"/>
        <v>19.536585365853661</v>
      </c>
      <c r="I740" s="2" t="str">
        <f>IF(Table2[[#This Row],[discount_percentage]]&gt;=50%,"Yes","No")</f>
        <v>No</v>
      </c>
      <c r="J740" s="1">
        <v>0.2</v>
      </c>
      <c r="K740" s="4">
        <v>3.9</v>
      </c>
      <c r="L740" s="5">
        <v>15783</v>
      </c>
      <c r="M740" s="3">
        <f>(Table2[[#This Row],[actual_price]]*Table2[[#This Row],[rating_count]])</f>
        <v>64710300</v>
      </c>
      <c r="N740" s="2" t="s">
        <v>1377</v>
      </c>
    </row>
    <row r="741" spans="1:14" x14ac:dyDescent="0.25">
      <c r="A741" s="2" t="s">
        <v>1378</v>
      </c>
      <c r="B741" s="2" t="s">
        <v>3518</v>
      </c>
      <c r="C741" s="2" t="s">
        <v>1344</v>
      </c>
      <c r="D741" s="3">
        <v>125</v>
      </c>
      <c r="E741" s="3" t="str">
        <f>VLOOKUP(Table2[[#This Row],[discounted_price]],$D$1399:$E$1401,2,TRUE)</f>
        <v>&lt;200</v>
      </c>
      <c r="F741" s="3">
        <v>180</v>
      </c>
      <c r="G741" s="3">
        <f t="shared" si="22"/>
        <v>55</v>
      </c>
      <c r="H741" s="3">
        <f t="shared" si="23"/>
        <v>30.555555555555557</v>
      </c>
      <c r="I741" s="2" t="str">
        <f>IF(Table2[[#This Row],[discount_percentage]]&gt;=50%,"Yes","No")</f>
        <v>No</v>
      </c>
      <c r="J741" s="1">
        <v>0.31</v>
      </c>
      <c r="K741" s="4">
        <v>4.4000000000000004</v>
      </c>
      <c r="L741" s="5">
        <v>8053</v>
      </c>
      <c r="M741" s="3">
        <f>(Table2[[#This Row],[actual_price]]*Table2[[#This Row],[rating_count]])</f>
        <v>1449540</v>
      </c>
      <c r="N741" s="2" t="s">
        <v>1379</v>
      </c>
    </row>
    <row r="742" spans="1:14" x14ac:dyDescent="0.25">
      <c r="A742" s="2" t="s">
        <v>1380</v>
      </c>
      <c r="B742" s="2" t="s">
        <v>3519</v>
      </c>
      <c r="C742" s="2" t="s">
        <v>1037</v>
      </c>
      <c r="D742" s="3">
        <v>399</v>
      </c>
      <c r="E742" s="3" t="str">
        <f>VLOOKUP(Table2[[#This Row],[discounted_price]],$D$1399:$E$1401,2,TRUE)</f>
        <v>&gt;500</v>
      </c>
      <c r="F742" s="3">
        <v>1190</v>
      </c>
      <c r="G742" s="3">
        <f t="shared" si="22"/>
        <v>791</v>
      </c>
      <c r="H742" s="3">
        <f t="shared" si="23"/>
        <v>66.470588235294116</v>
      </c>
      <c r="I742" s="2" t="str">
        <f>IF(Table2[[#This Row],[discount_percentage]]&gt;=50%,"Yes","No")</f>
        <v>Yes</v>
      </c>
      <c r="J742" s="1">
        <v>0.66</v>
      </c>
      <c r="K742" s="4">
        <v>4.0999999999999996</v>
      </c>
      <c r="L742" s="5">
        <v>2809</v>
      </c>
      <c r="M742" s="3">
        <f>(Table2[[#This Row],[actual_price]]*Table2[[#This Row],[rating_count]])</f>
        <v>3342710</v>
      </c>
      <c r="N742" s="2" t="s">
        <v>1381</v>
      </c>
    </row>
    <row r="743" spans="1:14" x14ac:dyDescent="0.25">
      <c r="A743" s="2" t="s">
        <v>1382</v>
      </c>
      <c r="B743" s="2" t="s">
        <v>3520</v>
      </c>
      <c r="C743" s="2" t="s">
        <v>661</v>
      </c>
      <c r="D743" s="3">
        <v>1199</v>
      </c>
      <c r="E743" s="3" t="str">
        <f>VLOOKUP(Table2[[#This Row],[discounted_price]],$D$1399:$E$1401,2,TRUE)</f>
        <v>&gt;500</v>
      </c>
      <c r="F743" s="3">
        <v>7999</v>
      </c>
      <c r="G743" s="3">
        <f t="shared" si="22"/>
        <v>6800</v>
      </c>
      <c r="H743" s="3">
        <f t="shared" si="23"/>
        <v>85.010626328291039</v>
      </c>
      <c r="I743" s="2" t="str">
        <f>IF(Table2[[#This Row],[discount_percentage]]&gt;=50%,"Yes","No")</f>
        <v>Yes</v>
      </c>
      <c r="J743" s="1">
        <v>0.85</v>
      </c>
      <c r="K743" s="4">
        <v>3.6</v>
      </c>
      <c r="L743" s="5">
        <v>25910</v>
      </c>
      <c r="M743" s="3">
        <f>(Table2[[#This Row],[actual_price]]*Table2[[#This Row],[rating_count]])</f>
        <v>207254090</v>
      </c>
      <c r="N743" s="2" t="s">
        <v>1383</v>
      </c>
    </row>
    <row r="744" spans="1:14" x14ac:dyDescent="0.25">
      <c r="A744" s="2" t="s">
        <v>1384</v>
      </c>
      <c r="B744" s="2" t="s">
        <v>3521</v>
      </c>
      <c r="C744" s="2" t="s">
        <v>1040</v>
      </c>
      <c r="D744" s="3">
        <v>235</v>
      </c>
      <c r="E744" s="3" t="str">
        <f>VLOOKUP(Table2[[#This Row],[discounted_price]],$D$1399:$E$1401,2,TRUE)</f>
        <v>&lt;200</v>
      </c>
      <c r="F744" s="3">
        <v>1599</v>
      </c>
      <c r="G744" s="3">
        <f t="shared" si="22"/>
        <v>1364</v>
      </c>
      <c r="H744" s="3">
        <f t="shared" si="23"/>
        <v>85.30331457160726</v>
      </c>
      <c r="I744" s="2" t="str">
        <f>IF(Table2[[#This Row],[discount_percentage]]&gt;=50%,"Yes","No")</f>
        <v>Yes</v>
      </c>
      <c r="J744" s="1">
        <v>0.85</v>
      </c>
      <c r="K744" s="4">
        <v>3.8</v>
      </c>
      <c r="L744" s="5">
        <v>1173</v>
      </c>
      <c r="M744" s="3">
        <f>(Table2[[#This Row],[actual_price]]*Table2[[#This Row],[rating_count]])</f>
        <v>1875627</v>
      </c>
      <c r="N744" s="2" t="s">
        <v>1385</v>
      </c>
    </row>
    <row r="745" spans="1:14" x14ac:dyDescent="0.25">
      <c r="A745" s="2" t="s">
        <v>1386</v>
      </c>
      <c r="B745" s="2" t="s">
        <v>3522</v>
      </c>
      <c r="C745" s="2" t="s">
        <v>1044</v>
      </c>
      <c r="D745" s="3">
        <v>549</v>
      </c>
      <c r="E745" s="3" t="str">
        <f>VLOOKUP(Table2[[#This Row],[discounted_price]],$D$1399:$E$1401,2,TRUE)</f>
        <v>&gt;500</v>
      </c>
      <c r="F745" s="3">
        <v>1999</v>
      </c>
      <c r="G745" s="3">
        <f t="shared" si="22"/>
        <v>1450</v>
      </c>
      <c r="H745" s="3">
        <f t="shared" si="23"/>
        <v>72.536268134067043</v>
      </c>
      <c r="I745" s="2" t="str">
        <f>IF(Table2[[#This Row],[discount_percentage]]&gt;=50%,"Yes","No")</f>
        <v>Yes</v>
      </c>
      <c r="J745" s="1">
        <v>0.73</v>
      </c>
      <c r="K745" s="4">
        <v>3.6</v>
      </c>
      <c r="L745" s="5">
        <v>6422</v>
      </c>
      <c r="M745" s="3">
        <f>(Table2[[#This Row],[actual_price]]*Table2[[#This Row],[rating_count]])</f>
        <v>12837578</v>
      </c>
      <c r="N745" s="2" t="s">
        <v>1387</v>
      </c>
    </row>
    <row r="746" spans="1:14" x14ac:dyDescent="0.25">
      <c r="A746" s="2" t="s">
        <v>1388</v>
      </c>
      <c r="B746" s="2" t="s">
        <v>3523</v>
      </c>
      <c r="C746" s="2" t="s">
        <v>1247</v>
      </c>
      <c r="D746" s="3">
        <v>89</v>
      </c>
      <c r="E746" s="3" t="str">
        <f>VLOOKUP(Table2[[#This Row],[discounted_price]],$D$1399:$E$1401,2,TRUE)</f>
        <v>&lt;200</v>
      </c>
      <c r="F746" s="3">
        <v>99</v>
      </c>
      <c r="G746" s="3">
        <f t="shared" si="22"/>
        <v>10</v>
      </c>
      <c r="H746" s="3">
        <f t="shared" si="23"/>
        <v>10.1010101010101</v>
      </c>
      <c r="I746" s="2" t="str">
        <f>IF(Table2[[#This Row],[discount_percentage]]&gt;=50%,"Yes","No")</f>
        <v>No</v>
      </c>
      <c r="J746" s="1">
        <v>0.1</v>
      </c>
      <c r="K746" s="4">
        <v>4.2</v>
      </c>
      <c r="L746" s="5">
        <v>241</v>
      </c>
      <c r="M746" s="3">
        <f>(Table2[[#This Row],[actual_price]]*Table2[[#This Row],[rating_count]])</f>
        <v>23859</v>
      </c>
      <c r="N746" s="2" t="s">
        <v>1389</v>
      </c>
    </row>
    <row r="747" spans="1:14" x14ac:dyDescent="0.25">
      <c r="A747" s="2" t="s">
        <v>1390</v>
      </c>
      <c r="B747" s="2" t="s">
        <v>3524</v>
      </c>
      <c r="C747" s="2" t="s">
        <v>661</v>
      </c>
      <c r="D747" s="3">
        <v>1299</v>
      </c>
      <c r="E747" s="3" t="str">
        <f>VLOOKUP(Table2[[#This Row],[discounted_price]],$D$1399:$E$1401,2,TRUE)</f>
        <v>&gt;500</v>
      </c>
      <c r="F747" s="3">
        <v>2999</v>
      </c>
      <c r="G747" s="3">
        <f t="shared" si="22"/>
        <v>1700</v>
      </c>
      <c r="H747" s="3">
        <f t="shared" si="23"/>
        <v>56.685561853951313</v>
      </c>
      <c r="I747" s="2" t="str">
        <f>IF(Table2[[#This Row],[discount_percentage]]&gt;=50%,"Yes","No")</f>
        <v>Yes</v>
      </c>
      <c r="J747" s="1">
        <v>0.56999999999999995</v>
      </c>
      <c r="K747" s="4">
        <v>3.8</v>
      </c>
      <c r="L747" s="5">
        <v>14629</v>
      </c>
      <c r="M747" s="3">
        <f>(Table2[[#This Row],[actual_price]]*Table2[[#This Row],[rating_count]])</f>
        <v>43872371</v>
      </c>
      <c r="N747" s="2" t="s">
        <v>1391</v>
      </c>
    </row>
    <row r="748" spans="1:14" x14ac:dyDescent="0.25">
      <c r="A748" s="2" t="s">
        <v>1392</v>
      </c>
      <c r="B748" s="2" t="s">
        <v>3525</v>
      </c>
      <c r="C748" s="2" t="s">
        <v>1146</v>
      </c>
      <c r="D748" s="3">
        <v>230</v>
      </c>
      <c r="E748" s="3" t="str">
        <f>VLOOKUP(Table2[[#This Row],[discounted_price]],$D$1399:$E$1401,2,TRUE)</f>
        <v>&lt;200</v>
      </c>
      <c r="F748" s="3">
        <v>999</v>
      </c>
      <c r="G748" s="3">
        <f t="shared" si="22"/>
        <v>769</v>
      </c>
      <c r="H748" s="3">
        <f t="shared" si="23"/>
        <v>76.976976976976971</v>
      </c>
      <c r="I748" s="2" t="str">
        <f>IF(Table2[[#This Row],[discount_percentage]]&gt;=50%,"Yes","No")</f>
        <v>Yes</v>
      </c>
      <c r="J748" s="1">
        <v>0.77</v>
      </c>
      <c r="K748" s="4">
        <v>4.2</v>
      </c>
      <c r="L748" s="5">
        <v>1528</v>
      </c>
      <c r="M748" s="3">
        <f>(Table2[[#This Row],[actual_price]]*Table2[[#This Row],[rating_count]])</f>
        <v>1526472</v>
      </c>
      <c r="N748" s="2" t="s">
        <v>1393</v>
      </c>
    </row>
    <row r="749" spans="1:14" x14ac:dyDescent="0.25">
      <c r="A749" s="2" t="s">
        <v>1394</v>
      </c>
      <c r="B749" s="2" t="s">
        <v>3526</v>
      </c>
      <c r="C749" s="2" t="s">
        <v>1395</v>
      </c>
      <c r="D749" s="3">
        <v>119</v>
      </c>
      <c r="E749" s="3" t="str">
        <f>VLOOKUP(Table2[[#This Row],[discounted_price]],$D$1399:$E$1401,2,TRUE)</f>
        <v>&lt;200</v>
      </c>
      <c r="F749" s="3">
        <v>499</v>
      </c>
      <c r="G749" s="3">
        <f t="shared" si="22"/>
        <v>380</v>
      </c>
      <c r="H749" s="3">
        <f t="shared" si="23"/>
        <v>76.152304609218433</v>
      </c>
      <c r="I749" s="2" t="str">
        <f>IF(Table2[[#This Row],[discount_percentage]]&gt;=50%,"Yes","No")</f>
        <v>Yes</v>
      </c>
      <c r="J749" s="1">
        <v>0.76</v>
      </c>
      <c r="K749" s="4">
        <v>4.3</v>
      </c>
      <c r="L749" s="5">
        <v>15032</v>
      </c>
      <c r="M749" s="3">
        <f>(Table2[[#This Row],[actual_price]]*Table2[[#This Row],[rating_count]])</f>
        <v>7500968</v>
      </c>
      <c r="N749" s="2" t="s">
        <v>1396</v>
      </c>
    </row>
    <row r="750" spans="1:14" x14ac:dyDescent="0.25">
      <c r="A750" s="2" t="s">
        <v>1397</v>
      </c>
      <c r="B750" s="2" t="s">
        <v>3527</v>
      </c>
      <c r="C750" s="2" t="s">
        <v>1398</v>
      </c>
      <c r="D750" s="3">
        <v>449</v>
      </c>
      <c r="E750" s="3" t="str">
        <f>VLOOKUP(Table2[[#This Row],[discounted_price]],$D$1399:$E$1401,2,TRUE)</f>
        <v>&gt;500</v>
      </c>
      <c r="F750" s="3">
        <v>800</v>
      </c>
      <c r="G750" s="3">
        <f t="shared" si="22"/>
        <v>351</v>
      </c>
      <c r="H750" s="3">
        <f t="shared" si="23"/>
        <v>43.875</v>
      </c>
      <c r="I750" s="2" t="str">
        <f>IF(Table2[[#This Row],[discount_percentage]]&gt;=50%,"Yes","No")</f>
        <v>No</v>
      </c>
      <c r="J750" s="1">
        <v>0.44</v>
      </c>
      <c r="K750" s="4">
        <v>4.4000000000000004</v>
      </c>
      <c r="L750" s="5">
        <v>69585</v>
      </c>
      <c r="M750" s="3">
        <f>(Table2[[#This Row],[actual_price]]*Table2[[#This Row],[rating_count]])</f>
        <v>55668000</v>
      </c>
      <c r="N750" s="2" t="s">
        <v>1399</v>
      </c>
    </row>
    <row r="751" spans="1:14" x14ac:dyDescent="0.25">
      <c r="A751" s="2" t="s">
        <v>1400</v>
      </c>
      <c r="B751" s="2" t="s">
        <v>3528</v>
      </c>
      <c r="C751" s="2" t="s">
        <v>1401</v>
      </c>
      <c r="D751" s="3">
        <v>1699</v>
      </c>
      <c r="E751" s="3" t="str">
        <f>VLOOKUP(Table2[[#This Row],[discounted_price]],$D$1399:$E$1401,2,TRUE)</f>
        <v>&gt;500</v>
      </c>
      <c r="F751" s="3">
        <v>3495</v>
      </c>
      <c r="G751" s="3">
        <f t="shared" si="22"/>
        <v>1796</v>
      </c>
      <c r="H751" s="3">
        <f t="shared" si="23"/>
        <v>51.387696709585114</v>
      </c>
      <c r="I751" s="2" t="str">
        <f>IF(Table2[[#This Row],[discount_percentage]]&gt;=50%,"Yes","No")</f>
        <v>Yes</v>
      </c>
      <c r="J751" s="1">
        <v>0.51</v>
      </c>
      <c r="K751" s="4">
        <v>4.0999999999999996</v>
      </c>
      <c r="L751" s="5">
        <v>14371</v>
      </c>
      <c r="M751" s="3">
        <f>(Table2[[#This Row],[actual_price]]*Table2[[#This Row],[rating_count]])</f>
        <v>50226645</v>
      </c>
      <c r="N751" s="2" t="s">
        <v>1402</v>
      </c>
    </row>
    <row r="752" spans="1:14" x14ac:dyDescent="0.25">
      <c r="A752" s="2" t="s">
        <v>1403</v>
      </c>
      <c r="B752" s="2" t="s">
        <v>3529</v>
      </c>
      <c r="C752" s="2" t="s">
        <v>1344</v>
      </c>
      <c r="D752" s="3">
        <v>561</v>
      </c>
      <c r="E752" s="3" t="str">
        <f>VLOOKUP(Table2[[#This Row],[discounted_price]],$D$1399:$E$1401,2,TRUE)</f>
        <v>&gt;500</v>
      </c>
      <c r="F752" s="3">
        <v>720</v>
      </c>
      <c r="G752" s="3">
        <f t="shared" si="22"/>
        <v>159</v>
      </c>
      <c r="H752" s="3">
        <f t="shared" si="23"/>
        <v>22.083333333333332</v>
      </c>
      <c r="I752" s="2" t="str">
        <f>IF(Table2[[#This Row],[discount_percentage]]&gt;=50%,"Yes","No")</f>
        <v>No</v>
      </c>
      <c r="J752" s="1">
        <v>0.22</v>
      </c>
      <c r="K752" s="4">
        <v>4.4000000000000004</v>
      </c>
      <c r="L752" s="5">
        <v>3182</v>
      </c>
      <c r="M752" s="3">
        <f>(Table2[[#This Row],[actual_price]]*Table2[[#This Row],[rating_count]])</f>
        <v>2291040</v>
      </c>
      <c r="N752" s="2" t="s">
        <v>1404</v>
      </c>
    </row>
    <row r="753" spans="1:14" x14ac:dyDescent="0.25">
      <c r="A753" s="2" t="s">
        <v>1405</v>
      </c>
      <c r="B753" s="2" t="s">
        <v>3530</v>
      </c>
      <c r="C753" s="2" t="s">
        <v>1037</v>
      </c>
      <c r="D753" s="3">
        <v>289</v>
      </c>
      <c r="E753" s="3" t="str">
        <f>VLOOKUP(Table2[[#This Row],[discounted_price]],$D$1399:$E$1401,2,TRUE)</f>
        <v>&lt;200</v>
      </c>
      <c r="F753" s="3">
        <v>590</v>
      </c>
      <c r="G753" s="3">
        <f t="shared" si="22"/>
        <v>301</v>
      </c>
      <c r="H753" s="3">
        <f t="shared" si="23"/>
        <v>51.016949152542367</v>
      </c>
      <c r="I753" s="2" t="str">
        <f>IF(Table2[[#This Row],[discount_percentage]]&gt;=50%,"Yes","No")</f>
        <v>Yes</v>
      </c>
      <c r="J753" s="1">
        <v>0.51</v>
      </c>
      <c r="K753" s="4">
        <v>4.4000000000000004</v>
      </c>
      <c r="L753" s="5">
        <v>25886</v>
      </c>
      <c r="M753" s="3">
        <f>(Table2[[#This Row],[actual_price]]*Table2[[#This Row],[rating_count]])</f>
        <v>15272740</v>
      </c>
      <c r="N753" s="2" t="s">
        <v>1406</v>
      </c>
    </row>
    <row r="754" spans="1:14" x14ac:dyDescent="0.25">
      <c r="A754" s="2" t="s">
        <v>1407</v>
      </c>
      <c r="B754" s="2" t="s">
        <v>3531</v>
      </c>
      <c r="C754" s="2" t="s">
        <v>1049</v>
      </c>
      <c r="D754" s="3">
        <v>599</v>
      </c>
      <c r="E754" s="3" t="str">
        <f>VLOOKUP(Table2[[#This Row],[discounted_price]],$D$1399:$E$1401,2,TRUE)</f>
        <v>&gt;500</v>
      </c>
      <c r="F754" s="3">
        <v>1999</v>
      </c>
      <c r="G754" s="3">
        <f t="shared" si="22"/>
        <v>1400</v>
      </c>
      <c r="H754" s="3">
        <f t="shared" si="23"/>
        <v>70.035017508754379</v>
      </c>
      <c r="I754" s="2" t="str">
        <f>IF(Table2[[#This Row],[discount_percentage]]&gt;=50%,"Yes","No")</f>
        <v>Yes</v>
      </c>
      <c r="J754" s="1">
        <v>0.7</v>
      </c>
      <c r="K754" s="4">
        <v>4.4000000000000004</v>
      </c>
      <c r="L754" s="5">
        <v>4736</v>
      </c>
      <c r="M754" s="3">
        <f>(Table2[[#This Row],[actual_price]]*Table2[[#This Row],[rating_count]])</f>
        <v>9467264</v>
      </c>
      <c r="N754" s="2" t="s">
        <v>1408</v>
      </c>
    </row>
    <row r="755" spans="1:14" x14ac:dyDescent="0.25">
      <c r="A755" s="2" t="s">
        <v>1409</v>
      </c>
      <c r="B755" s="2" t="s">
        <v>3532</v>
      </c>
      <c r="C755" s="2" t="s">
        <v>1095</v>
      </c>
      <c r="D755" s="3">
        <v>5599</v>
      </c>
      <c r="E755" s="3" t="str">
        <f>VLOOKUP(Table2[[#This Row],[discounted_price]],$D$1399:$E$1401,2,TRUE)</f>
        <v>&gt;500</v>
      </c>
      <c r="F755" s="3">
        <v>7350</v>
      </c>
      <c r="G755" s="3">
        <f t="shared" si="22"/>
        <v>1751</v>
      </c>
      <c r="H755" s="3">
        <f t="shared" si="23"/>
        <v>23.823129251700681</v>
      </c>
      <c r="I755" s="2" t="str">
        <f>IF(Table2[[#This Row],[discount_percentage]]&gt;=50%,"Yes","No")</f>
        <v>No</v>
      </c>
      <c r="J755" s="1">
        <v>0.24</v>
      </c>
      <c r="K755" s="4">
        <v>4.4000000000000004</v>
      </c>
      <c r="L755" s="5">
        <v>73005</v>
      </c>
      <c r="M755" s="3">
        <f>(Table2[[#This Row],[actual_price]]*Table2[[#This Row],[rating_count]])</f>
        <v>536586750</v>
      </c>
      <c r="N755" s="2" t="s">
        <v>1410</v>
      </c>
    </row>
    <row r="756" spans="1:14" x14ac:dyDescent="0.25">
      <c r="A756" s="2" t="s">
        <v>1411</v>
      </c>
      <c r="B756" s="2" t="s">
        <v>3533</v>
      </c>
      <c r="C756" s="2" t="s">
        <v>1412</v>
      </c>
      <c r="D756" s="3">
        <v>1990</v>
      </c>
      <c r="E756" s="3" t="str">
        <f>VLOOKUP(Table2[[#This Row],[discounted_price]],$D$1399:$E$1401,2,TRUE)</f>
        <v>&gt;500</v>
      </c>
      <c r="F756" s="3">
        <v>2595</v>
      </c>
      <c r="G756" s="3">
        <f t="shared" si="22"/>
        <v>605</v>
      </c>
      <c r="H756" s="3">
        <f t="shared" si="23"/>
        <v>23.314065510597302</v>
      </c>
      <c r="I756" s="2" t="str">
        <f>IF(Table2[[#This Row],[discount_percentage]]&gt;=50%,"Yes","No")</f>
        <v>No</v>
      </c>
      <c r="J756" s="1">
        <v>0.23</v>
      </c>
      <c r="K756" s="4">
        <v>4.3</v>
      </c>
      <c r="L756" s="5">
        <v>20398</v>
      </c>
      <c r="M756" s="3">
        <f>(Table2[[#This Row],[actual_price]]*Table2[[#This Row],[rating_count]])</f>
        <v>52932810</v>
      </c>
      <c r="N756" s="2" t="s">
        <v>2846</v>
      </c>
    </row>
    <row r="757" spans="1:14" x14ac:dyDescent="0.25">
      <c r="A757" s="2" t="s">
        <v>1413</v>
      </c>
      <c r="B757" s="2" t="s">
        <v>3534</v>
      </c>
      <c r="C757" s="2" t="s">
        <v>1305</v>
      </c>
      <c r="D757" s="3">
        <v>499</v>
      </c>
      <c r="E757" s="3" t="str">
        <f>VLOOKUP(Table2[[#This Row],[discounted_price]],$D$1399:$E$1401,2,TRUE)</f>
        <v>&gt;500</v>
      </c>
      <c r="F757" s="3">
        <v>799</v>
      </c>
      <c r="G757" s="3">
        <f t="shared" si="22"/>
        <v>300</v>
      </c>
      <c r="H757" s="3">
        <f t="shared" si="23"/>
        <v>37.546933667083856</v>
      </c>
      <c r="I757" s="2" t="str">
        <f>IF(Table2[[#This Row],[discount_percentage]]&gt;=50%,"Yes","No")</f>
        <v>No</v>
      </c>
      <c r="J757" s="1">
        <v>0.38</v>
      </c>
      <c r="K757" s="4">
        <v>4.3</v>
      </c>
      <c r="L757" s="5">
        <v>2125</v>
      </c>
      <c r="M757" s="3">
        <f>(Table2[[#This Row],[actual_price]]*Table2[[#This Row],[rating_count]])</f>
        <v>1697875</v>
      </c>
      <c r="N757" s="2" t="s">
        <v>1414</v>
      </c>
    </row>
    <row r="758" spans="1:14" x14ac:dyDescent="0.25">
      <c r="A758" s="2" t="s">
        <v>1415</v>
      </c>
      <c r="B758" s="2" t="s">
        <v>3535</v>
      </c>
      <c r="C758" s="2" t="s">
        <v>1326</v>
      </c>
      <c r="D758" s="3">
        <v>449</v>
      </c>
      <c r="E758" s="3" t="str">
        <f>VLOOKUP(Table2[[#This Row],[discounted_price]],$D$1399:$E$1401,2,TRUE)</f>
        <v>&gt;500</v>
      </c>
      <c r="F758" s="3">
        <v>999</v>
      </c>
      <c r="G758" s="3">
        <f t="shared" si="22"/>
        <v>550</v>
      </c>
      <c r="H758" s="3">
        <f t="shared" si="23"/>
        <v>55.055055055055057</v>
      </c>
      <c r="I758" s="2" t="str">
        <f>IF(Table2[[#This Row],[discount_percentage]]&gt;=50%,"Yes","No")</f>
        <v>Yes</v>
      </c>
      <c r="J758" s="1">
        <v>0.55000000000000004</v>
      </c>
      <c r="K758" s="4">
        <v>4.3</v>
      </c>
      <c r="L758" s="5">
        <v>11330</v>
      </c>
      <c r="M758" s="3">
        <f>(Table2[[#This Row],[actual_price]]*Table2[[#This Row],[rating_count]])</f>
        <v>11318670</v>
      </c>
      <c r="N758" s="2" t="s">
        <v>1416</v>
      </c>
    </row>
    <row r="759" spans="1:14" x14ac:dyDescent="0.25">
      <c r="A759" s="2" t="s">
        <v>1417</v>
      </c>
      <c r="B759" s="2" t="s">
        <v>3536</v>
      </c>
      <c r="C759" s="2" t="s">
        <v>1418</v>
      </c>
      <c r="D759" s="3">
        <v>999</v>
      </c>
      <c r="E759" s="3" t="str">
        <f>VLOOKUP(Table2[[#This Row],[discounted_price]],$D$1399:$E$1401,2,TRUE)</f>
        <v>&gt;500</v>
      </c>
      <c r="F759" s="3">
        <v>1999</v>
      </c>
      <c r="G759" s="3">
        <f t="shared" si="22"/>
        <v>1000</v>
      </c>
      <c r="H759" s="3">
        <f t="shared" si="23"/>
        <v>50.025012506253134</v>
      </c>
      <c r="I759" s="2" t="str">
        <f>IF(Table2[[#This Row],[discount_percentage]]&gt;=50%,"Yes","No")</f>
        <v>Yes</v>
      </c>
      <c r="J759" s="1">
        <v>0.5</v>
      </c>
      <c r="K759" s="4">
        <v>4.2</v>
      </c>
      <c r="L759" s="5">
        <v>27441</v>
      </c>
      <c r="M759" s="3">
        <f>(Table2[[#This Row],[actual_price]]*Table2[[#This Row],[rating_count]])</f>
        <v>54854559</v>
      </c>
      <c r="N759" s="2" t="s">
        <v>1419</v>
      </c>
    </row>
    <row r="760" spans="1:14" x14ac:dyDescent="0.25">
      <c r="A760" s="2" t="s">
        <v>1420</v>
      </c>
      <c r="B760" s="2" t="s">
        <v>3537</v>
      </c>
      <c r="C760" s="2" t="s">
        <v>957</v>
      </c>
      <c r="D760" s="3">
        <v>69</v>
      </c>
      <c r="E760" s="3" t="str">
        <f>VLOOKUP(Table2[[#This Row],[discounted_price]],$D$1399:$E$1401,2,TRUE)</f>
        <v>&lt;200</v>
      </c>
      <c r="F760" s="3">
        <v>299</v>
      </c>
      <c r="G760" s="3">
        <f t="shared" si="22"/>
        <v>230</v>
      </c>
      <c r="H760" s="3">
        <f t="shared" si="23"/>
        <v>76.923076923076934</v>
      </c>
      <c r="I760" s="2" t="str">
        <f>IF(Table2[[#This Row],[discount_percentage]]&gt;=50%,"Yes","No")</f>
        <v>Yes</v>
      </c>
      <c r="J760" s="1">
        <v>0.77</v>
      </c>
      <c r="K760" s="4">
        <v>4.3</v>
      </c>
      <c r="L760" s="5">
        <v>255</v>
      </c>
      <c r="M760" s="3">
        <f>(Table2[[#This Row],[actual_price]]*Table2[[#This Row],[rating_count]])</f>
        <v>76245</v>
      </c>
      <c r="N760" s="2" t="s">
        <v>1421</v>
      </c>
    </row>
    <row r="761" spans="1:14" x14ac:dyDescent="0.25">
      <c r="A761" s="2" t="s">
        <v>1422</v>
      </c>
      <c r="B761" s="2" t="s">
        <v>3538</v>
      </c>
      <c r="C761" s="2" t="s">
        <v>1037</v>
      </c>
      <c r="D761" s="3">
        <v>899</v>
      </c>
      <c r="E761" s="3" t="str">
        <f>VLOOKUP(Table2[[#This Row],[discounted_price]],$D$1399:$E$1401,2,TRUE)</f>
        <v>&gt;500</v>
      </c>
      <c r="F761" s="3">
        <v>1499</v>
      </c>
      <c r="G761" s="3">
        <f t="shared" si="22"/>
        <v>600</v>
      </c>
      <c r="H761" s="3">
        <f t="shared" si="23"/>
        <v>40.026684456304203</v>
      </c>
      <c r="I761" s="2" t="str">
        <f>IF(Table2[[#This Row],[discount_percentage]]&gt;=50%,"Yes","No")</f>
        <v>No</v>
      </c>
      <c r="J761" s="1">
        <v>0.4</v>
      </c>
      <c r="K761" s="4">
        <v>4.2</v>
      </c>
      <c r="L761" s="5">
        <v>23174</v>
      </c>
      <c r="M761" s="3">
        <f>(Table2[[#This Row],[actual_price]]*Table2[[#This Row],[rating_count]])</f>
        <v>34737826</v>
      </c>
      <c r="N761" s="2" t="s">
        <v>1423</v>
      </c>
    </row>
    <row r="762" spans="1:14" x14ac:dyDescent="0.25">
      <c r="A762" s="2" t="s">
        <v>1424</v>
      </c>
      <c r="B762" s="2" t="s">
        <v>3539</v>
      </c>
      <c r="C762" s="2" t="s">
        <v>1075</v>
      </c>
      <c r="D762" s="3">
        <v>478</v>
      </c>
      <c r="E762" s="3" t="str">
        <f>VLOOKUP(Table2[[#This Row],[discounted_price]],$D$1399:$E$1401,2,TRUE)</f>
        <v>&gt;500</v>
      </c>
      <c r="F762" s="3">
        <v>699</v>
      </c>
      <c r="G762" s="3">
        <f t="shared" si="22"/>
        <v>221</v>
      </c>
      <c r="H762" s="3">
        <f t="shared" si="23"/>
        <v>31.616595135908444</v>
      </c>
      <c r="I762" s="2" t="str">
        <f>IF(Table2[[#This Row],[discount_percentage]]&gt;=50%,"Yes","No")</f>
        <v>No</v>
      </c>
      <c r="J762" s="1">
        <v>0.32</v>
      </c>
      <c r="K762" s="4">
        <v>3.8</v>
      </c>
      <c r="L762" s="5">
        <v>20218</v>
      </c>
      <c r="M762" s="3">
        <f>(Table2[[#This Row],[actual_price]]*Table2[[#This Row],[rating_count]])</f>
        <v>14132382</v>
      </c>
      <c r="N762" s="2" t="s">
        <v>1425</v>
      </c>
    </row>
    <row r="763" spans="1:14" x14ac:dyDescent="0.25">
      <c r="A763" s="2" t="s">
        <v>1426</v>
      </c>
      <c r="B763" s="2" t="s">
        <v>3540</v>
      </c>
      <c r="C763" s="2" t="s">
        <v>1427</v>
      </c>
      <c r="D763" s="3">
        <v>1399</v>
      </c>
      <c r="E763" s="3" t="str">
        <f>VLOOKUP(Table2[[#This Row],[discounted_price]],$D$1399:$E$1401,2,TRUE)</f>
        <v>&gt;500</v>
      </c>
      <c r="F763" s="3">
        <v>2490</v>
      </c>
      <c r="G763" s="3">
        <f t="shared" si="22"/>
        <v>1091</v>
      </c>
      <c r="H763" s="3">
        <f t="shared" si="23"/>
        <v>43.815261044176708</v>
      </c>
      <c r="I763" s="2" t="str">
        <f>IF(Table2[[#This Row],[discount_percentage]]&gt;=50%,"Yes","No")</f>
        <v>No</v>
      </c>
      <c r="J763" s="1">
        <v>0.44</v>
      </c>
      <c r="K763" s="4">
        <v>4.3</v>
      </c>
      <c r="L763" s="5">
        <v>11074</v>
      </c>
      <c r="M763" s="3">
        <f>(Table2[[#This Row],[actual_price]]*Table2[[#This Row],[rating_count]])</f>
        <v>27574260</v>
      </c>
      <c r="N763" s="2" t="s">
        <v>1428</v>
      </c>
    </row>
    <row r="764" spans="1:14" x14ac:dyDescent="0.25">
      <c r="A764" s="2" t="s">
        <v>1429</v>
      </c>
      <c r="B764" s="2" t="s">
        <v>3541</v>
      </c>
      <c r="C764" s="2" t="s">
        <v>1430</v>
      </c>
      <c r="D764" s="3">
        <v>149</v>
      </c>
      <c r="E764" s="3" t="str">
        <f>VLOOKUP(Table2[[#This Row],[discounted_price]],$D$1399:$E$1401,2,TRUE)</f>
        <v>&lt;200</v>
      </c>
      <c r="F764" s="3">
        <v>499</v>
      </c>
      <c r="G764" s="3">
        <f t="shared" si="22"/>
        <v>350</v>
      </c>
      <c r="H764" s="3">
        <f t="shared" si="23"/>
        <v>70.140280561122253</v>
      </c>
      <c r="I764" s="2" t="str">
        <f>IF(Table2[[#This Row],[discount_percentage]]&gt;=50%,"Yes","No")</f>
        <v>Yes</v>
      </c>
      <c r="J764" s="1">
        <v>0.7</v>
      </c>
      <c r="K764" s="4">
        <v>4.0999999999999996</v>
      </c>
      <c r="L764" s="5">
        <v>25607</v>
      </c>
      <c r="M764" s="3">
        <f>(Table2[[#This Row],[actual_price]]*Table2[[#This Row],[rating_count]])</f>
        <v>12777893</v>
      </c>
      <c r="N764" s="2" t="s">
        <v>1431</v>
      </c>
    </row>
    <row r="765" spans="1:14" x14ac:dyDescent="0.25">
      <c r="A765" s="2" t="s">
        <v>1432</v>
      </c>
      <c r="B765" s="2" t="s">
        <v>3542</v>
      </c>
      <c r="C765" s="2" t="s">
        <v>1179</v>
      </c>
      <c r="D765" s="3">
        <v>1799</v>
      </c>
      <c r="E765" s="3" t="str">
        <f>VLOOKUP(Table2[[#This Row],[discounted_price]],$D$1399:$E$1401,2,TRUE)</f>
        <v>&gt;500</v>
      </c>
      <c r="F765" s="3">
        <v>4990</v>
      </c>
      <c r="G765" s="3">
        <f t="shared" si="22"/>
        <v>3191</v>
      </c>
      <c r="H765" s="3">
        <f t="shared" si="23"/>
        <v>63.947895791583164</v>
      </c>
      <c r="I765" s="2" t="str">
        <f>IF(Table2[[#This Row],[discount_percentage]]&gt;=50%,"Yes","No")</f>
        <v>Yes</v>
      </c>
      <c r="J765" s="1">
        <v>0.64</v>
      </c>
      <c r="K765" s="4">
        <v>4.2</v>
      </c>
      <c r="L765" s="5">
        <v>41226</v>
      </c>
      <c r="M765" s="3">
        <f>(Table2[[#This Row],[actual_price]]*Table2[[#This Row],[rating_count]])</f>
        <v>205717740</v>
      </c>
      <c r="N765" s="2" t="s">
        <v>1433</v>
      </c>
    </row>
    <row r="766" spans="1:14" x14ac:dyDescent="0.25">
      <c r="A766" s="2" t="s">
        <v>1434</v>
      </c>
      <c r="B766" s="2" t="s">
        <v>3543</v>
      </c>
      <c r="C766" s="2" t="s">
        <v>1435</v>
      </c>
      <c r="D766" s="3">
        <v>425</v>
      </c>
      <c r="E766" s="3" t="str">
        <f>VLOOKUP(Table2[[#This Row],[discounted_price]],$D$1399:$E$1401,2,TRUE)</f>
        <v>&gt;500</v>
      </c>
      <c r="F766" s="3">
        <v>999</v>
      </c>
      <c r="G766" s="3">
        <f t="shared" si="22"/>
        <v>574</v>
      </c>
      <c r="H766" s="3">
        <f t="shared" si="23"/>
        <v>57.457457457457458</v>
      </c>
      <c r="I766" s="2" t="str">
        <f>IF(Table2[[#This Row],[discount_percentage]]&gt;=50%,"Yes","No")</f>
        <v>Yes</v>
      </c>
      <c r="J766" s="1">
        <v>0.56999999999999995</v>
      </c>
      <c r="K766" s="4">
        <v>4</v>
      </c>
      <c r="L766" s="5">
        <v>2581</v>
      </c>
      <c r="M766" s="3">
        <f>(Table2[[#This Row],[actual_price]]*Table2[[#This Row],[rating_count]])</f>
        <v>2578419</v>
      </c>
      <c r="N766" s="2" t="s">
        <v>1436</v>
      </c>
    </row>
    <row r="767" spans="1:14" x14ac:dyDescent="0.25">
      <c r="A767" s="2" t="s">
        <v>1437</v>
      </c>
      <c r="B767" s="2" t="s">
        <v>3544</v>
      </c>
      <c r="C767" s="2" t="s">
        <v>1323</v>
      </c>
      <c r="D767" s="3">
        <v>999</v>
      </c>
      <c r="E767" s="3" t="str">
        <f>VLOOKUP(Table2[[#This Row],[discounted_price]],$D$1399:$E$1401,2,TRUE)</f>
        <v>&gt;500</v>
      </c>
      <c r="F767" s="3">
        <v>2490</v>
      </c>
      <c r="G767" s="3">
        <f t="shared" si="22"/>
        <v>1491</v>
      </c>
      <c r="H767" s="3">
        <f t="shared" si="23"/>
        <v>59.879518072289159</v>
      </c>
      <c r="I767" s="2" t="str">
        <f>IF(Table2[[#This Row],[discount_percentage]]&gt;=50%,"Yes","No")</f>
        <v>Yes</v>
      </c>
      <c r="J767" s="1">
        <v>0.6</v>
      </c>
      <c r="K767" s="4">
        <v>4.0999999999999996</v>
      </c>
      <c r="L767" s="5">
        <v>18331</v>
      </c>
      <c r="M767" s="3">
        <f>(Table2[[#This Row],[actual_price]]*Table2[[#This Row],[rating_count]])</f>
        <v>45644190</v>
      </c>
      <c r="N767" s="2" t="s">
        <v>1438</v>
      </c>
    </row>
    <row r="768" spans="1:14" x14ac:dyDescent="0.25">
      <c r="A768" s="2" t="s">
        <v>1439</v>
      </c>
      <c r="B768" s="2" t="s">
        <v>3545</v>
      </c>
      <c r="C768" s="2" t="s">
        <v>1040</v>
      </c>
      <c r="D768" s="3">
        <v>378</v>
      </c>
      <c r="E768" s="3" t="str">
        <f>VLOOKUP(Table2[[#This Row],[discounted_price]],$D$1399:$E$1401,2,TRUE)</f>
        <v>&gt;500</v>
      </c>
      <c r="F768" s="3">
        <v>999</v>
      </c>
      <c r="G768" s="3">
        <f t="shared" si="22"/>
        <v>621</v>
      </c>
      <c r="H768" s="3">
        <f t="shared" si="23"/>
        <v>62.162162162162161</v>
      </c>
      <c r="I768" s="2" t="str">
        <f>IF(Table2[[#This Row],[discount_percentage]]&gt;=50%,"Yes","No")</f>
        <v>Yes</v>
      </c>
      <c r="J768" s="1">
        <v>0.62</v>
      </c>
      <c r="K768" s="4">
        <v>4.0999999999999996</v>
      </c>
      <c r="L768" s="5">
        <v>1779</v>
      </c>
      <c r="M768" s="3">
        <f>(Table2[[#This Row],[actual_price]]*Table2[[#This Row],[rating_count]])</f>
        <v>1777221</v>
      </c>
      <c r="N768" s="2" t="s">
        <v>1440</v>
      </c>
    </row>
    <row r="769" spans="1:14" x14ac:dyDescent="0.25">
      <c r="A769" s="2" t="s">
        <v>1441</v>
      </c>
      <c r="B769" s="2" t="s">
        <v>3546</v>
      </c>
      <c r="C769" s="2" t="s">
        <v>1442</v>
      </c>
      <c r="D769" s="3">
        <v>99</v>
      </c>
      <c r="E769" s="3" t="str">
        <f>VLOOKUP(Table2[[#This Row],[discounted_price]],$D$1399:$E$1401,2,TRUE)</f>
        <v>&lt;200</v>
      </c>
      <c r="F769" s="3">
        <v>99</v>
      </c>
      <c r="G769" s="3">
        <f t="shared" si="22"/>
        <v>0</v>
      </c>
      <c r="H769" s="3">
        <f t="shared" si="23"/>
        <v>0</v>
      </c>
      <c r="I769" s="2" t="str">
        <f>IF(Table2[[#This Row],[discount_percentage]]&gt;=50%,"Yes","No")</f>
        <v>No</v>
      </c>
      <c r="J769" s="1">
        <v>0</v>
      </c>
      <c r="K769" s="4">
        <v>4.3</v>
      </c>
      <c r="L769" s="5">
        <v>388</v>
      </c>
      <c r="M769" s="3">
        <f>(Table2[[#This Row],[actual_price]]*Table2[[#This Row],[rating_count]])</f>
        <v>38412</v>
      </c>
      <c r="N769" s="2" t="s">
        <v>1443</v>
      </c>
    </row>
    <row r="770" spans="1:14" x14ac:dyDescent="0.25">
      <c r="A770" s="2" t="s">
        <v>1444</v>
      </c>
      <c r="B770" s="2" t="s">
        <v>3547</v>
      </c>
      <c r="C770" s="2" t="s">
        <v>1164</v>
      </c>
      <c r="D770" s="3">
        <v>1499</v>
      </c>
      <c r="E770" s="3" t="str">
        <f>VLOOKUP(Table2[[#This Row],[discounted_price]],$D$1399:$E$1401,2,TRUE)</f>
        <v>&gt;500</v>
      </c>
      <c r="F770" s="3">
        <v>2999</v>
      </c>
      <c r="G770" s="3">
        <f t="shared" ref="G770:G833" si="24">F770-D770</f>
        <v>1500</v>
      </c>
      <c r="H770" s="3">
        <f t="shared" si="23"/>
        <v>50.016672224074689</v>
      </c>
      <c r="I770" s="2" t="str">
        <f>IF(Table2[[#This Row],[discount_percentage]]&gt;=50%,"Yes","No")</f>
        <v>Yes</v>
      </c>
      <c r="J770" s="1">
        <v>0.5</v>
      </c>
      <c r="K770" s="4">
        <v>4.5</v>
      </c>
      <c r="L770" s="5">
        <v>8656</v>
      </c>
      <c r="M770" s="3">
        <f>(Table2[[#This Row],[actual_price]]*Table2[[#This Row],[rating_count]])</f>
        <v>25959344</v>
      </c>
      <c r="N770" s="2" t="s">
        <v>1445</v>
      </c>
    </row>
    <row r="771" spans="1:14" x14ac:dyDescent="0.25">
      <c r="A771" s="2" t="s">
        <v>1446</v>
      </c>
      <c r="B771" s="2" t="s">
        <v>3548</v>
      </c>
      <c r="C771" s="2" t="s">
        <v>1447</v>
      </c>
      <c r="D771" s="3">
        <v>1815</v>
      </c>
      <c r="E771" s="3" t="str">
        <f>VLOOKUP(Table2[[#This Row],[discounted_price]],$D$1399:$E$1401,2,TRUE)</f>
        <v>&gt;500</v>
      </c>
      <c r="F771" s="3">
        <v>3100</v>
      </c>
      <c r="G771" s="3">
        <f t="shared" si="24"/>
        <v>1285</v>
      </c>
      <c r="H771" s="3">
        <f t="shared" ref="H771:H834" si="25">G771/F771*100</f>
        <v>41.451612903225801</v>
      </c>
      <c r="I771" s="2" t="str">
        <f>IF(Table2[[#This Row],[discount_percentage]]&gt;=50%,"Yes","No")</f>
        <v>No</v>
      </c>
      <c r="J771" s="1">
        <v>0.41</v>
      </c>
      <c r="K771" s="4">
        <v>4.5</v>
      </c>
      <c r="L771" s="5">
        <v>92925</v>
      </c>
      <c r="M771" s="3">
        <f>(Table2[[#This Row],[actual_price]]*Table2[[#This Row],[rating_count]])</f>
        <v>288067500</v>
      </c>
      <c r="N771" s="2" t="s">
        <v>1448</v>
      </c>
    </row>
    <row r="772" spans="1:14" x14ac:dyDescent="0.25">
      <c r="A772" s="2" t="s">
        <v>1449</v>
      </c>
      <c r="B772" s="2" t="s">
        <v>3549</v>
      </c>
      <c r="C772" s="2" t="s">
        <v>1344</v>
      </c>
      <c r="D772" s="3">
        <v>67</v>
      </c>
      <c r="E772" s="3" t="str">
        <f>VLOOKUP(Table2[[#This Row],[discounted_price]],$D$1399:$E$1401,2,TRUE)</f>
        <v>&lt;200</v>
      </c>
      <c r="F772" s="3">
        <v>75</v>
      </c>
      <c r="G772" s="3">
        <f t="shared" si="24"/>
        <v>8</v>
      </c>
      <c r="H772" s="3">
        <f t="shared" si="25"/>
        <v>10.666666666666668</v>
      </c>
      <c r="I772" s="2" t="str">
        <f>IF(Table2[[#This Row],[discount_percentage]]&gt;=50%,"Yes","No")</f>
        <v>No</v>
      </c>
      <c r="J772" s="1">
        <v>0.11</v>
      </c>
      <c r="K772" s="4">
        <v>4.0999999999999996</v>
      </c>
      <c r="L772" s="5">
        <v>1269</v>
      </c>
      <c r="M772" s="3">
        <f>(Table2[[#This Row],[actual_price]]*Table2[[#This Row],[rating_count]])</f>
        <v>95175</v>
      </c>
      <c r="N772" s="2" t="s">
        <v>1450</v>
      </c>
    </row>
    <row r="773" spans="1:14" x14ac:dyDescent="0.25">
      <c r="A773" s="2" t="s">
        <v>1451</v>
      </c>
      <c r="B773" s="2" t="s">
        <v>3550</v>
      </c>
      <c r="C773" s="2" t="s">
        <v>1044</v>
      </c>
      <c r="D773" s="3">
        <v>1889</v>
      </c>
      <c r="E773" s="3" t="str">
        <f>VLOOKUP(Table2[[#This Row],[discounted_price]],$D$1399:$E$1401,2,TRUE)</f>
        <v>&gt;500</v>
      </c>
      <c r="F773" s="3">
        <v>2699</v>
      </c>
      <c r="G773" s="3">
        <f t="shared" si="24"/>
        <v>810</v>
      </c>
      <c r="H773" s="3">
        <f t="shared" si="25"/>
        <v>30.011115227862174</v>
      </c>
      <c r="I773" s="2" t="str">
        <f>IF(Table2[[#This Row],[discount_percentage]]&gt;=50%,"Yes","No")</f>
        <v>No</v>
      </c>
      <c r="J773" s="1">
        <v>0.3</v>
      </c>
      <c r="K773" s="4">
        <v>4.3</v>
      </c>
      <c r="L773" s="5">
        <v>17394</v>
      </c>
      <c r="M773" s="3">
        <f>(Table2[[#This Row],[actual_price]]*Table2[[#This Row],[rating_count]])</f>
        <v>46946406</v>
      </c>
      <c r="N773" s="2" t="s">
        <v>1452</v>
      </c>
    </row>
    <row r="774" spans="1:14" x14ac:dyDescent="0.25">
      <c r="A774" s="2" t="s">
        <v>1453</v>
      </c>
      <c r="B774" s="2" t="s">
        <v>3551</v>
      </c>
      <c r="C774" s="2" t="s">
        <v>661</v>
      </c>
      <c r="D774" s="3">
        <v>499</v>
      </c>
      <c r="E774" s="3" t="str">
        <f>VLOOKUP(Table2[[#This Row],[discounted_price]],$D$1399:$E$1401,2,TRUE)</f>
        <v>&gt;500</v>
      </c>
      <c r="F774" s="3">
        <v>1499</v>
      </c>
      <c r="G774" s="3">
        <f t="shared" si="24"/>
        <v>1000</v>
      </c>
      <c r="H774" s="3">
        <f t="shared" si="25"/>
        <v>66.711140760507007</v>
      </c>
      <c r="I774" s="2" t="str">
        <f>IF(Table2[[#This Row],[discount_percentage]]&gt;=50%,"Yes","No")</f>
        <v>Yes</v>
      </c>
      <c r="J774" s="1">
        <v>0.67</v>
      </c>
      <c r="K774" s="4">
        <v>3.6</v>
      </c>
      <c r="L774" s="5">
        <v>9169</v>
      </c>
      <c r="M774" s="3">
        <f>(Table2[[#This Row],[actual_price]]*Table2[[#This Row],[rating_count]])</f>
        <v>13744331</v>
      </c>
      <c r="N774" s="2" t="s">
        <v>1454</v>
      </c>
    </row>
    <row r="775" spans="1:14" x14ac:dyDescent="0.25">
      <c r="A775" s="2" t="s">
        <v>1455</v>
      </c>
      <c r="B775" s="2" t="s">
        <v>3552</v>
      </c>
      <c r="C775" s="2" t="s">
        <v>1146</v>
      </c>
      <c r="D775" s="3">
        <v>499</v>
      </c>
      <c r="E775" s="3" t="str">
        <f>VLOOKUP(Table2[[#This Row],[discounted_price]],$D$1399:$E$1401,2,TRUE)</f>
        <v>&gt;500</v>
      </c>
      <c r="F775" s="3">
        <v>999</v>
      </c>
      <c r="G775" s="3">
        <f t="shared" si="24"/>
        <v>500</v>
      </c>
      <c r="H775" s="3">
        <f t="shared" si="25"/>
        <v>50.050050050050054</v>
      </c>
      <c r="I775" s="2" t="str">
        <f>IF(Table2[[#This Row],[discount_percentage]]&gt;=50%,"Yes","No")</f>
        <v>Yes</v>
      </c>
      <c r="J775" s="1">
        <v>0.5</v>
      </c>
      <c r="K775" s="4">
        <v>4.4000000000000004</v>
      </c>
      <c r="L775" s="5">
        <v>1030</v>
      </c>
      <c r="M775" s="3">
        <f>(Table2[[#This Row],[actual_price]]*Table2[[#This Row],[rating_count]])</f>
        <v>1028970</v>
      </c>
      <c r="N775" s="2" t="s">
        <v>1456</v>
      </c>
    </row>
    <row r="776" spans="1:14" x14ac:dyDescent="0.25">
      <c r="A776" s="2" t="s">
        <v>1457</v>
      </c>
      <c r="B776" s="2" t="s">
        <v>3553</v>
      </c>
      <c r="C776" s="2" t="s">
        <v>1095</v>
      </c>
      <c r="D776" s="3">
        <v>5799</v>
      </c>
      <c r="E776" s="3" t="str">
        <f>VLOOKUP(Table2[[#This Row],[discounted_price]],$D$1399:$E$1401,2,TRUE)</f>
        <v>&gt;500</v>
      </c>
      <c r="F776" s="3">
        <v>7999</v>
      </c>
      <c r="G776" s="3">
        <f t="shared" si="24"/>
        <v>2200</v>
      </c>
      <c r="H776" s="3">
        <f t="shared" si="25"/>
        <v>27.503437929741221</v>
      </c>
      <c r="I776" s="2" t="str">
        <f>IF(Table2[[#This Row],[discount_percentage]]&gt;=50%,"Yes","No")</f>
        <v>No</v>
      </c>
      <c r="J776" s="1">
        <v>0.28000000000000003</v>
      </c>
      <c r="K776" s="4">
        <v>4.5</v>
      </c>
      <c r="L776" s="5">
        <v>50273</v>
      </c>
      <c r="M776" s="3">
        <f>(Table2[[#This Row],[actual_price]]*Table2[[#This Row],[rating_count]])</f>
        <v>402133727</v>
      </c>
      <c r="N776" s="2" t="s">
        <v>1458</v>
      </c>
    </row>
    <row r="777" spans="1:14" x14ac:dyDescent="0.25">
      <c r="A777" s="2" t="s">
        <v>1459</v>
      </c>
      <c r="B777" s="2" t="s">
        <v>3554</v>
      </c>
      <c r="C777" s="2" t="s">
        <v>1460</v>
      </c>
      <c r="D777" s="3">
        <v>499</v>
      </c>
      <c r="E777" s="3" t="str">
        <f>VLOOKUP(Table2[[#This Row],[discounted_price]],$D$1399:$E$1401,2,TRUE)</f>
        <v>&gt;500</v>
      </c>
      <c r="F777" s="3">
        <v>799</v>
      </c>
      <c r="G777" s="3">
        <f t="shared" si="24"/>
        <v>300</v>
      </c>
      <c r="H777" s="3">
        <f t="shared" si="25"/>
        <v>37.546933667083856</v>
      </c>
      <c r="I777" s="2" t="str">
        <f>IF(Table2[[#This Row],[discount_percentage]]&gt;=50%,"Yes","No")</f>
        <v>No</v>
      </c>
      <c r="J777" s="1">
        <v>0.38</v>
      </c>
      <c r="K777" s="4">
        <v>3.9</v>
      </c>
      <c r="L777" s="5">
        <v>6742</v>
      </c>
      <c r="M777" s="3">
        <f>(Table2[[#This Row],[actual_price]]*Table2[[#This Row],[rating_count]])</f>
        <v>5386858</v>
      </c>
      <c r="N777" s="2" t="s">
        <v>1461</v>
      </c>
    </row>
    <row r="778" spans="1:14" x14ac:dyDescent="0.25">
      <c r="A778" s="2" t="s">
        <v>1462</v>
      </c>
      <c r="B778" s="2" t="s">
        <v>3555</v>
      </c>
      <c r="C778" s="2" t="s">
        <v>1040</v>
      </c>
      <c r="D778" s="3">
        <v>249</v>
      </c>
      <c r="E778" s="3" t="str">
        <f>VLOOKUP(Table2[[#This Row],[discounted_price]],$D$1399:$E$1401,2,TRUE)</f>
        <v>&lt;200</v>
      </c>
      <c r="F778" s="3">
        <v>600</v>
      </c>
      <c r="G778" s="3">
        <f t="shared" si="24"/>
        <v>351</v>
      </c>
      <c r="H778" s="3">
        <f t="shared" si="25"/>
        <v>58.5</v>
      </c>
      <c r="I778" s="2" t="str">
        <f>IF(Table2[[#This Row],[discount_percentage]]&gt;=50%,"Yes","No")</f>
        <v>Yes</v>
      </c>
      <c r="J778" s="1">
        <v>0.59</v>
      </c>
      <c r="K778" s="4">
        <v>4</v>
      </c>
      <c r="L778" s="5">
        <v>1208</v>
      </c>
      <c r="M778" s="3">
        <f>(Table2[[#This Row],[actual_price]]*Table2[[#This Row],[rating_count]])</f>
        <v>724800</v>
      </c>
      <c r="N778" s="2" t="s">
        <v>1463</v>
      </c>
    </row>
    <row r="779" spans="1:14" x14ac:dyDescent="0.25">
      <c r="A779" s="2" t="s">
        <v>69</v>
      </c>
      <c r="B779" s="2" t="s">
        <v>2893</v>
      </c>
      <c r="C779" s="2" t="s">
        <v>9</v>
      </c>
      <c r="D779" s="3">
        <v>179</v>
      </c>
      <c r="E779" s="3" t="str">
        <f>VLOOKUP(Table2[[#This Row],[discounted_price]],$D$1399:$E$1401,2,TRUE)</f>
        <v>&lt;200</v>
      </c>
      <c r="F779" s="3">
        <v>499</v>
      </c>
      <c r="G779" s="3">
        <f t="shared" si="24"/>
        <v>320</v>
      </c>
      <c r="H779" s="3">
        <f t="shared" si="25"/>
        <v>64.128256513026045</v>
      </c>
      <c r="I779" s="2" t="str">
        <f>IF(Table2[[#This Row],[discount_percentage]]&gt;=50%,"Yes","No")</f>
        <v>Yes</v>
      </c>
      <c r="J779" s="1">
        <v>0.64</v>
      </c>
      <c r="K779" s="4">
        <v>4</v>
      </c>
      <c r="L779" s="5">
        <v>1933</v>
      </c>
      <c r="M779" s="3">
        <f>(Table2[[#This Row],[actual_price]]*Table2[[#This Row],[rating_count]])</f>
        <v>964567</v>
      </c>
      <c r="N779" s="2" t="s">
        <v>2821</v>
      </c>
    </row>
    <row r="780" spans="1:14" x14ac:dyDescent="0.25">
      <c r="A780" s="2" t="s">
        <v>1464</v>
      </c>
      <c r="B780" s="2" t="s">
        <v>3556</v>
      </c>
      <c r="C780" s="2" t="s">
        <v>1095</v>
      </c>
      <c r="D780" s="3">
        <v>4449</v>
      </c>
      <c r="E780" s="3" t="str">
        <f>VLOOKUP(Table2[[#This Row],[discounted_price]],$D$1399:$E$1401,2,TRUE)</f>
        <v>&gt;500</v>
      </c>
      <c r="F780" s="3">
        <v>5734</v>
      </c>
      <c r="G780" s="3">
        <f t="shared" si="24"/>
        <v>1285</v>
      </c>
      <c r="H780" s="3">
        <f t="shared" si="25"/>
        <v>22.410184862225321</v>
      </c>
      <c r="I780" s="2" t="str">
        <f>IF(Table2[[#This Row],[discount_percentage]]&gt;=50%,"Yes","No")</f>
        <v>No</v>
      </c>
      <c r="J780" s="1">
        <v>0.22</v>
      </c>
      <c r="K780" s="4">
        <v>4.4000000000000004</v>
      </c>
      <c r="L780" s="5">
        <v>25006</v>
      </c>
      <c r="M780" s="3">
        <f>(Table2[[#This Row],[actual_price]]*Table2[[#This Row],[rating_count]])</f>
        <v>143384404</v>
      </c>
      <c r="N780" s="2" t="s">
        <v>2847</v>
      </c>
    </row>
    <row r="781" spans="1:14" x14ac:dyDescent="0.25">
      <c r="A781" s="2" t="s">
        <v>1465</v>
      </c>
      <c r="B781" s="2" t="s">
        <v>3557</v>
      </c>
      <c r="C781" s="2" t="s">
        <v>1285</v>
      </c>
      <c r="D781" s="3">
        <v>299</v>
      </c>
      <c r="E781" s="3" t="str">
        <f>VLOOKUP(Table2[[#This Row],[discounted_price]],$D$1399:$E$1401,2,TRUE)</f>
        <v>&lt;200</v>
      </c>
      <c r="F781" s="3">
        <v>550</v>
      </c>
      <c r="G781" s="3">
        <f t="shared" si="24"/>
        <v>251</v>
      </c>
      <c r="H781" s="3">
        <f t="shared" si="25"/>
        <v>45.636363636363633</v>
      </c>
      <c r="I781" s="2" t="str">
        <f>IF(Table2[[#This Row],[discount_percentage]]&gt;=50%,"Yes","No")</f>
        <v>No</v>
      </c>
      <c r="J781" s="1">
        <v>0.46</v>
      </c>
      <c r="K781" s="4">
        <v>4.5999999999999996</v>
      </c>
      <c r="L781" s="5">
        <v>33434</v>
      </c>
      <c r="M781" s="3">
        <f>(Table2[[#This Row],[actual_price]]*Table2[[#This Row],[rating_count]])</f>
        <v>18388700</v>
      </c>
      <c r="N781" s="2" t="s">
        <v>1466</v>
      </c>
    </row>
    <row r="782" spans="1:14" x14ac:dyDescent="0.25">
      <c r="A782" s="2" t="s">
        <v>1467</v>
      </c>
      <c r="B782" s="2" t="s">
        <v>3558</v>
      </c>
      <c r="C782" s="2" t="s">
        <v>1037</v>
      </c>
      <c r="D782" s="3">
        <v>629</v>
      </c>
      <c r="E782" s="3" t="str">
        <f>VLOOKUP(Table2[[#This Row],[discounted_price]],$D$1399:$E$1401,2,TRUE)</f>
        <v>&gt;500</v>
      </c>
      <c r="F782" s="3">
        <v>1390</v>
      </c>
      <c r="G782" s="3">
        <f t="shared" si="24"/>
        <v>761</v>
      </c>
      <c r="H782" s="3">
        <f t="shared" si="25"/>
        <v>54.748201438848923</v>
      </c>
      <c r="I782" s="2" t="str">
        <f>IF(Table2[[#This Row],[discount_percentage]]&gt;=50%,"Yes","No")</f>
        <v>Yes</v>
      </c>
      <c r="J782" s="1">
        <v>0.55000000000000004</v>
      </c>
      <c r="K782" s="4">
        <v>4.4000000000000004</v>
      </c>
      <c r="L782" s="5">
        <v>6301</v>
      </c>
      <c r="M782" s="3">
        <f>(Table2[[#This Row],[actual_price]]*Table2[[#This Row],[rating_count]])</f>
        <v>8758390</v>
      </c>
      <c r="N782" s="2" t="s">
        <v>1468</v>
      </c>
    </row>
    <row r="783" spans="1:14" x14ac:dyDescent="0.25">
      <c r="A783" s="2" t="s">
        <v>1469</v>
      </c>
      <c r="B783" s="2" t="s">
        <v>3559</v>
      </c>
      <c r="C783" s="2" t="s">
        <v>1069</v>
      </c>
      <c r="D783" s="3">
        <v>2595</v>
      </c>
      <c r="E783" s="3" t="str">
        <f>VLOOKUP(Table2[[#This Row],[discounted_price]],$D$1399:$E$1401,2,TRUE)</f>
        <v>&gt;500</v>
      </c>
      <c r="F783" s="3">
        <v>3295</v>
      </c>
      <c r="G783" s="3">
        <f t="shared" si="24"/>
        <v>700</v>
      </c>
      <c r="H783" s="3">
        <f t="shared" si="25"/>
        <v>21.2443095599393</v>
      </c>
      <c r="I783" s="2" t="str">
        <f>IF(Table2[[#This Row],[discount_percentage]]&gt;=50%,"Yes","No")</f>
        <v>No</v>
      </c>
      <c r="J783" s="1">
        <v>0.21</v>
      </c>
      <c r="K783" s="4">
        <v>4.4000000000000004</v>
      </c>
      <c r="L783" s="5">
        <v>22618</v>
      </c>
      <c r="M783" s="3">
        <f>(Table2[[#This Row],[actual_price]]*Table2[[#This Row],[rating_count]])</f>
        <v>74526310</v>
      </c>
      <c r="N783" s="2" t="s">
        <v>1470</v>
      </c>
    </row>
    <row r="784" spans="1:14" x14ac:dyDescent="0.25">
      <c r="A784" s="2" t="s">
        <v>1471</v>
      </c>
      <c r="B784" s="2" t="s">
        <v>3560</v>
      </c>
      <c r="C784" s="2" t="s">
        <v>1164</v>
      </c>
      <c r="D784" s="3">
        <v>1799</v>
      </c>
      <c r="E784" s="3" t="str">
        <f>VLOOKUP(Table2[[#This Row],[discounted_price]],$D$1399:$E$1401,2,TRUE)</f>
        <v>&gt;500</v>
      </c>
      <c r="F784" s="3">
        <v>2911</v>
      </c>
      <c r="G784" s="3">
        <f t="shared" si="24"/>
        <v>1112</v>
      </c>
      <c r="H784" s="3">
        <f t="shared" si="25"/>
        <v>38.199931295087595</v>
      </c>
      <c r="I784" s="2" t="str">
        <f>IF(Table2[[#This Row],[discount_percentage]]&gt;=50%,"Yes","No")</f>
        <v>No</v>
      </c>
      <c r="J784" s="1">
        <v>0.38</v>
      </c>
      <c r="K784" s="4">
        <v>4.3</v>
      </c>
      <c r="L784" s="5">
        <v>20342</v>
      </c>
      <c r="M784" s="3">
        <f>(Table2[[#This Row],[actual_price]]*Table2[[#This Row],[rating_count]])</f>
        <v>59215562</v>
      </c>
      <c r="N784" s="2" t="s">
        <v>1472</v>
      </c>
    </row>
    <row r="785" spans="1:14" x14ac:dyDescent="0.25">
      <c r="A785" s="2" t="s">
        <v>1473</v>
      </c>
      <c r="B785" s="2" t="s">
        <v>3561</v>
      </c>
      <c r="C785" s="2" t="s">
        <v>1231</v>
      </c>
      <c r="D785" s="3">
        <v>90</v>
      </c>
      <c r="E785" s="3" t="str">
        <f>VLOOKUP(Table2[[#This Row],[discounted_price]],$D$1399:$E$1401,2,TRUE)</f>
        <v>&lt;200</v>
      </c>
      <c r="F785" s="3">
        <v>175</v>
      </c>
      <c r="G785" s="3">
        <f t="shared" si="24"/>
        <v>85</v>
      </c>
      <c r="H785" s="3">
        <f t="shared" si="25"/>
        <v>48.571428571428569</v>
      </c>
      <c r="I785" s="2" t="str">
        <f>IF(Table2[[#This Row],[discount_percentage]]&gt;=50%,"Yes","No")</f>
        <v>No</v>
      </c>
      <c r="J785" s="1">
        <v>0.49</v>
      </c>
      <c r="K785" s="4">
        <v>4.4000000000000004</v>
      </c>
      <c r="L785" s="5">
        <v>7429</v>
      </c>
      <c r="M785" s="3">
        <f>(Table2[[#This Row],[actual_price]]*Table2[[#This Row],[rating_count]])</f>
        <v>1300075</v>
      </c>
      <c r="N785" s="2" t="s">
        <v>1474</v>
      </c>
    </row>
    <row r="786" spans="1:14" x14ac:dyDescent="0.25">
      <c r="A786" s="2" t="s">
        <v>1475</v>
      </c>
      <c r="B786" s="2" t="s">
        <v>3562</v>
      </c>
      <c r="C786" s="2" t="s">
        <v>1044</v>
      </c>
      <c r="D786" s="3">
        <v>599</v>
      </c>
      <c r="E786" s="3" t="str">
        <f>VLOOKUP(Table2[[#This Row],[discounted_price]],$D$1399:$E$1401,2,TRUE)</f>
        <v>&gt;500</v>
      </c>
      <c r="F786" s="3">
        <v>599</v>
      </c>
      <c r="G786" s="3">
        <f t="shared" si="24"/>
        <v>0</v>
      </c>
      <c r="H786" s="3">
        <f t="shared" si="25"/>
        <v>0</v>
      </c>
      <c r="I786" s="2" t="str">
        <f>IF(Table2[[#This Row],[discount_percentage]]&gt;=50%,"Yes","No")</f>
        <v>No</v>
      </c>
      <c r="J786" s="1">
        <v>0</v>
      </c>
      <c r="K786" s="4">
        <v>4</v>
      </c>
      <c r="L786" s="5">
        <v>26423</v>
      </c>
      <c r="M786" s="3">
        <f>(Table2[[#This Row],[actual_price]]*Table2[[#This Row],[rating_count]])</f>
        <v>15827377</v>
      </c>
      <c r="N786" s="2" t="s">
        <v>1476</v>
      </c>
    </row>
    <row r="787" spans="1:14" x14ac:dyDescent="0.25">
      <c r="A787" s="2" t="s">
        <v>1477</v>
      </c>
      <c r="B787" s="2" t="s">
        <v>3563</v>
      </c>
      <c r="C787" s="2" t="s">
        <v>633</v>
      </c>
      <c r="D787" s="3">
        <v>1999</v>
      </c>
      <c r="E787" s="3" t="str">
        <f>VLOOKUP(Table2[[#This Row],[discounted_price]],$D$1399:$E$1401,2,TRUE)</f>
        <v>&gt;500</v>
      </c>
      <c r="F787" s="3">
        <v>7999</v>
      </c>
      <c r="G787" s="3">
        <f t="shared" si="24"/>
        <v>6000</v>
      </c>
      <c r="H787" s="3">
        <f t="shared" si="25"/>
        <v>75.009376172021504</v>
      </c>
      <c r="I787" s="2" t="str">
        <f>IF(Table2[[#This Row],[discount_percentage]]&gt;=50%,"Yes","No")</f>
        <v>Yes</v>
      </c>
      <c r="J787" s="1">
        <v>0.75</v>
      </c>
      <c r="K787" s="4">
        <v>4.2</v>
      </c>
      <c r="L787" s="5">
        <v>31305</v>
      </c>
      <c r="M787" s="3">
        <f>(Table2[[#This Row],[actual_price]]*Table2[[#This Row],[rating_count]])</f>
        <v>250408695</v>
      </c>
      <c r="N787" s="2" t="s">
        <v>1478</v>
      </c>
    </row>
    <row r="788" spans="1:14" x14ac:dyDescent="0.25">
      <c r="A788" s="2" t="s">
        <v>1479</v>
      </c>
      <c r="B788" s="2" t="s">
        <v>3564</v>
      </c>
      <c r="C788" s="2" t="s">
        <v>1480</v>
      </c>
      <c r="D788" s="3">
        <v>2099</v>
      </c>
      <c r="E788" s="3" t="str">
        <f>VLOOKUP(Table2[[#This Row],[discounted_price]],$D$1399:$E$1401,2,TRUE)</f>
        <v>&gt;500</v>
      </c>
      <c r="F788" s="3">
        <v>3250</v>
      </c>
      <c r="G788" s="3">
        <f t="shared" si="24"/>
        <v>1151</v>
      </c>
      <c r="H788" s="3">
        <f t="shared" si="25"/>
        <v>35.415384615384617</v>
      </c>
      <c r="I788" s="2" t="str">
        <f>IF(Table2[[#This Row],[discount_percentage]]&gt;=50%,"Yes","No")</f>
        <v>No</v>
      </c>
      <c r="J788" s="1">
        <v>0.35</v>
      </c>
      <c r="K788" s="4">
        <v>3.8</v>
      </c>
      <c r="L788" s="5">
        <v>11213</v>
      </c>
      <c r="M788" s="3">
        <f>(Table2[[#This Row],[actual_price]]*Table2[[#This Row],[rating_count]])</f>
        <v>36442250</v>
      </c>
      <c r="N788" s="2" t="s">
        <v>1481</v>
      </c>
    </row>
    <row r="789" spans="1:14" x14ac:dyDescent="0.25">
      <c r="A789" s="2" t="s">
        <v>1482</v>
      </c>
      <c r="B789" s="2" t="s">
        <v>1483</v>
      </c>
      <c r="C789" s="2" t="s">
        <v>1484</v>
      </c>
      <c r="D789" s="3">
        <v>179</v>
      </c>
      <c r="E789" s="3" t="str">
        <f>VLOOKUP(Table2[[#This Row],[discounted_price]],$D$1399:$E$1401,2,TRUE)</f>
        <v>&lt;200</v>
      </c>
      <c r="F789" s="3">
        <v>499</v>
      </c>
      <c r="G789" s="3">
        <f t="shared" si="24"/>
        <v>320</v>
      </c>
      <c r="H789" s="3">
        <f t="shared" si="25"/>
        <v>64.128256513026045</v>
      </c>
      <c r="I789" s="2" t="str">
        <f>IF(Table2[[#This Row],[discount_percentage]]&gt;=50%,"Yes","No")</f>
        <v>Yes</v>
      </c>
      <c r="J789" s="1">
        <v>0.64</v>
      </c>
      <c r="K789" s="4">
        <v>4.0999999999999996</v>
      </c>
      <c r="L789" s="5">
        <v>10174</v>
      </c>
      <c r="M789" s="3">
        <f>(Table2[[#This Row],[actual_price]]*Table2[[#This Row],[rating_count]])</f>
        <v>5076826</v>
      </c>
      <c r="N789" s="2" t="s">
        <v>1485</v>
      </c>
    </row>
    <row r="790" spans="1:14" x14ac:dyDescent="0.25">
      <c r="A790" s="2" t="s">
        <v>1486</v>
      </c>
      <c r="B790" s="2" t="s">
        <v>3565</v>
      </c>
      <c r="C790" s="2" t="s">
        <v>1091</v>
      </c>
      <c r="D790" s="3">
        <v>1345</v>
      </c>
      <c r="E790" s="3" t="str">
        <f>VLOOKUP(Table2[[#This Row],[discounted_price]],$D$1399:$E$1401,2,TRUE)</f>
        <v>&gt;500</v>
      </c>
      <c r="F790" s="3">
        <v>2295</v>
      </c>
      <c r="G790" s="3">
        <f t="shared" si="24"/>
        <v>950</v>
      </c>
      <c r="H790" s="3">
        <f t="shared" si="25"/>
        <v>41.394335511982575</v>
      </c>
      <c r="I790" s="2" t="str">
        <f>IF(Table2[[#This Row],[discount_percentage]]&gt;=50%,"Yes","No")</f>
        <v>No</v>
      </c>
      <c r="J790" s="1">
        <v>0.41</v>
      </c>
      <c r="K790" s="4">
        <v>4.2</v>
      </c>
      <c r="L790" s="5">
        <v>17413</v>
      </c>
      <c r="M790" s="3">
        <f>(Table2[[#This Row],[actual_price]]*Table2[[#This Row],[rating_count]])</f>
        <v>39962835</v>
      </c>
      <c r="N790" s="2" t="s">
        <v>1487</v>
      </c>
    </row>
    <row r="791" spans="1:14" x14ac:dyDescent="0.25">
      <c r="A791" s="2" t="s">
        <v>1488</v>
      </c>
      <c r="B791" s="2" t="s">
        <v>3566</v>
      </c>
      <c r="C791" s="2" t="s">
        <v>1121</v>
      </c>
      <c r="D791" s="3">
        <v>349</v>
      </c>
      <c r="E791" s="3" t="str">
        <f>VLOOKUP(Table2[[#This Row],[discounted_price]],$D$1399:$E$1401,2,TRUE)</f>
        <v>&gt;500</v>
      </c>
      <c r="F791" s="3">
        <v>995</v>
      </c>
      <c r="G791" s="3">
        <f t="shared" si="24"/>
        <v>646</v>
      </c>
      <c r="H791" s="3">
        <f t="shared" si="25"/>
        <v>64.924623115577887</v>
      </c>
      <c r="I791" s="2" t="str">
        <f>IF(Table2[[#This Row],[discount_percentage]]&gt;=50%,"Yes","No")</f>
        <v>Yes</v>
      </c>
      <c r="J791" s="1">
        <v>0.65</v>
      </c>
      <c r="K791" s="4">
        <v>4.2</v>
      </c>
      <c r="L791" s="5">
        <v>6676</v>
      </c>
      <c r="M791" s="3">
        <f>(Table2[[#This Row],[actual_price]]*Table2[[#This Row],[rating_count]])</f>
        <v>6642620</v>
      </c>
      <c r="N791" s="2" t="s">
        <v>1489</v>
      </c>
    </row>
    <row r="792" spans="1:14" x14ac:dyDescent="0.25">
      <c r="A792" s="2" t="s">
        <v>1490</v>
      </c>
      <c r="B792" s="2" t="s">
        <v>3567</v>
      </c>
      <c r="C792" s="2" t="s">
        <v>1360</v>
      </c>
      <c r="D792" s="3">
        <v>287</v>
      </c>
      <c r="E792" s="3" t="str">
        <f>VLOOKUP(Table2[[#This Row],[discounted_price]],$D$1399:$E$1401,2,TRUE)</f>
        <v>&lt;200</v>
      </c>
      <c r="F792" s="3">
        <v>499</v>
      </c>
      <c r="G792" s="3">
        <f t="shared" si="24"/>
        <v>212</v>
      </c>
      <c r="H792" s="3">
        <f t="shared" si="25"/>
        <v>42.484969939879761</v>
      </c>
      <c r="I792" s="2" t="str">
        <f>IF(Table2[[#This Row],[discount_percentage]]&gt;=50%,"Yes","No")</f>
        <v>No</v>
      </c>
      <c r="J792" s="1">
        <v>0.42</v>
      </c>
      <c r="K792" s="4">
        <v>4.4000000000000004</v>
      </c>
      <c r="L792" s="5">
        <v>8076</v>
      </c>
      <c r="M792" s="3">
        <f>(Table2[[#This Row],[actual_price]]*Table2[[#This Row],[rating_count]])</f>
        <v>4029924</v>
      </c>
      <c r="N792" s="2" t="s">
        <v>1491</v>
      </c>
    </row>
    <row r="793" spans="1:14" x14ac:dyDescent="0.25">
      <c r="A793" s="2" t="s">
        <v>72</v>
      </c>
      <c r="B793" s="2" t="s">
        <v>2895</v>
      </c>
      <c r="C793" s="2" t="s">
        <v>9</v>
      </c>
      <c r="D793" s="3">
        <v>599</v>
      </c>
      <c r="E793" s="3" t="str">
        <f>VLOOKUP(Table2[[#This Row],[discounted_price]],$D$1399:$E$1401,2,TRUE)</f>
        <v>&gt;500</v>
      </c>
      <c r="F793" s="3">
        <v>599</v>
      </c>
      <c r="G793" s="3">
        <f t="shared" si="24"/>
        <v>0</v>
      </c>
      <c r="H793" s="3">
        <f t="shared" si="25"/>
        <v>0</v>
      </c>
      <c r="I793" s="2" t="str">
        <f>IF(Table2[[#This Row],[discount_percentage]]&gt;=50%,"Yes","No")</f>
        <v>No</v>
      </c>
      <c r="J793" s="1">
        <v>0</v>
      </c>
      <c r="K793" s="4">
        <v>4.3</v>
      </c>
      <c r="L793" s="5">
        <v>355</v>
      </c>
      <c r="M793" s="3">
        <f>(Table2[[#This Row],[actual_price]]*Table2[[#This Row],[rating_count]])</f>
        <v>212645</v>
      </c>
      <c r="N793" s="2" t="s">
        <v>1492</v>
      </c>
    </row>
    <row r="794" spans="1:14" x14ac:dyDescent="0.25">
      <c r="A794" s="2" t="s">
        <v>1493</v>
      </c>
      <c r="B794" s="2" t="s">
        <v>3568</v>
      </c>
      <c r="C794" s="2" t="s">
        <v>1034</v>
      </c>
      <c r="D794" s="3">
        <v>349</v>
      </c>
      <c r="E794" s="3" t="str">
        <f>VLOOKUP(Table2[[#This Row],[discounted_price]],$D$1399:$E$1401,2,TRUE)</f>
        <v>&gt;500</v>
      </c>
      <c r="F794" s="3">
        <v>450</v>
      </c>
      <c r="G794" s="3">
        <f t="shared" si="24"/>
        <v>101</v>
      </c>
      <c r="H794" s="3">
        <f t="shared" si="25"/>
        <v>22.444444444444443</v>
      </c>
      <c r="I794" s="2" t="str">
        <f>IF(Table2[[#This Row],[discount_percentage]]&gt;=50%,"Yes","No")</f>
        <v>No</v>
      </c>
      <c r="J794" s="1">
        <v>0.22</v>
      </c>
      <c r="K794" s="4">
        <v>4.0999999999999996</v>
      </c>
      <c r="L794" s="5">
        <v>18656</v>
      </c>
      <c r="M794" s="3">
        <f>(Table2[[#This Row],[actual_price]]*Table2[[#This Row],[rating_count]])</f>
        <v>8395200</v>
      </c>
      <c r="N794" s="2" t="s">
        <v>1494</v>
      </c>
    </row>
    <row r="795" spans="1:14" x14ac:dyDescent="0.25">
      <c r="A795" s="2" t="s">
        <v>1495</v>
      </c>
      <c r="B795" s="2" t="s">
        <v>3569</v>
      </c>
      <c r="C795" s="2" t="s">
        <v>1078</v>
      </c>
      <c r="D795" s="3">
        <v>879</v>
      </c>
      <c r="E795" s="3" t="str">
        <f>VLOOKUP(Table2[[#This Row],[discounted_price]],$D$1399:$E$1401,2,TRUE)</f>
        <v>&gt;500</v>
      </c>
      <c r="F795" s="3">
        <v>1109</v>
      </c>
      <c r="G795" s="3">
        <f t="shared" si="24"/>
        <v>230</v>
      </c>
      <c r="H795" s="3">
        <f t="shared" si="25"/>
        <v>20.73940486925158</v>
      </c>
      <c r="I795" s="2" t="str">
        <f>IF(Table2[[#This Row],[discount_percentage]]&gt;=50%,"Yes","No")</f>
        <v>No</v>
      </c>
      <c r="J795" s="1">
        <v>0.21</v>
      </c>
      <c r="K795" s="4">
        <v>4.4000000000000004</v>
      </c>
      <c r="L795" s="5">
        <v>31599</v>
      </c>
      <c r="M795" s="3">
        <f>(Table2[[#This Row],[actual_price]]*Table2[[#This Row],[rating_count]])</f>
        <v>35043291</v>
      </c>
      <c r="N795" s="2" t="s">
        <v>1496</v>
      </c>
    </row>
    <row r="796" spans="1:14" x14ac:dyDescent="0.25">
      <c r="A796" s="2" t="s">
        <v>1497</v>
      </c>
      <c r="B796" s="2" t="s">
        <v>3570</v>
      </c>
      <c r="C796" s="2" t="s">
        <v>1207</v>
      </c>
      <c r="D796" s="3">
        <v>250</v>
      </c>
      <c r="E796" s="3" t="str">
        <f>VLOOKUP(Table2[[#This Row],[discounted_price]],$D$1399:$E$1401,2,TRUE)</f>
        <v>&lt;200</v>
      </c>
      <c r="F796" s="3">
        <v>250</v>
      </c>
      <c r="G796" s="3">
        <f t="shared" si="24"/>
        <v>0</v>
      </c>
      <c r="H796" s="3">
        <f t="shared" si="25"/>
        <v>0</v>
      </c>
      <c r="I796" s="2" t="str">
        <f>IF(Table2[[#This Row],[discount_percentage]]&gt;=50%,"Yes","No")</f>
        <v>No</v>
      </c>
      <c r="J796" s="1">
        <v>0</v>
      </c>
      <c r="K796" s="4">
        <v>3.9</v>
      </c>
      <c r="L796" s="5">
        <v>13971</v>
      </c>
      <c r="M796" s="3">
        <f>(Table2[[#This Row],[actual_price]]*Table2[[#This Row],[rating_count]])</f>
        <v>3492750</v>
      </c>
      <c r="N796" s="2" t="s">
        <v>2848</v>
      </c>
    </row>
    <row r="797" spans="1:14" x14ac:dyDescent="0.25">
      <c r="A797" s="2" t="s">
        <v>1498</v>
      </c>
      <c r="B797" s="2" t="s">
        <v>3571</v>
      </c>
      <c r="C797" s="2" t="s">
        <v>661</v>
      </c>
      <c r="D797" s="3">
        <v>199</v>
      </c>
      <c r="E797" s="3" t="str">
        <f>VLOOKUP(Table2[[#This Row],[discounted_price]],$D$1399:$E$1401,2,TRUE)</f>
        <v>&lt;200</v>
      </c>
      <c r="F797" s="3">
        <v>499</v>
      </c>
      <c r="G797" s="3">
        <f t="shared" si="24"/>
        <v>300</v>
      </c>
      <c r="H797" s="3">
        <f t="shared" si="25"/>
        <v>60.120240480961925</v>
      </c>
      <c r="I797" s="2" t="str">
        <f>IF(Table2[[#This Row],[discount_percentage]]&gt;=50%,"Yes","No")</f>
        <v>Yes</v>
      </c>
      <c r="J797" s="1">
        <v>0.6</v>
      </c>
      <c r="K797" s="4">
        <v>3.6</v>
      </c>
      <c r="L797" s="5">
        <v>2492</v>
      </c>
      <c r="M797" s="3">
        <f>(Table2[[#This Row],[actual_price]]*Table2[[#This Row],[rating_count]])</f>
        <v>1243508</v>
      </c>
      <c r="N797" s="2" t="s">
        <v>1499</v>
      </c>
    </row>
    <row r="798" spans="1:14" x14ac:dyDescent="0.25">
      <c r="A798" s="2" t="s">
        <v>81</v>
      </c>
      <c r="B798" s="2" t="s">
        <v>2898</v>
      </c>
      <c r="C798" s="2" t="s">
        <v>9</v>
      </c>
      <c r="D798" s="3">
        <v>199</v>
      </c>
      <c r="E798" s="3" t="str">
        <f>VLOOKUP(Table2[[#This Row],[discounted_price]],$D$1399:$E$1401,2,TRUE)</f>
        <v>&lt;200</v>
      </c>
      <c r="F798" s="3">
        <v>999</v>
      </c>
      <c r="G798" s="3">
        <f t="shared" si="24"/>
        <v>800</v>
      </c>
      <c r="H798" s="3">
        <f t="shared" si="25"/>
        <v>80.08008008008008</v>
      </c>
      <c r="I798" s="2" t="str">
        <f>IF(Table2[[#This Row],[discount_percentage]]&gt;=50%,"Yes","No")</f>
        <v>Yes</v>
      </c>
      <c r="J798" s="1">
        <v>0.8</v>
      </c>
      <c r="K798" s="4">
        <v>4</v>
      </c>
      <c r="L798" s="5">
        <v>575</v>
      </c>
      <c r="M798" s="3">
        <f>(Table2[[#This Row],[actual_price]]*Table2[[#This Row],[rating_count]])</f>
        <v>574425</v>
      </c>
      <c r="N798" s="2" t="s">
        <v>82</v>
      </c>
    </row>
    <row r="799" spans="1:14" x14ac:dyDescent="0.25">
      <c r="A799" s="2" t="s">
        <v>1500</v>
      </c>
      <c r="B799" s="2" t="s">
        <v>3572</v>
      </c>
      <c r="C799" s="2" t="s">
        <v>1484</v>
      </c>
      <c r="D799" s="3">
        <v>149</v>
      </c>
      <c r="E799" s="3" t="str">
        <f>VLOOKUP(Table2[[#This Row],[discounted_price]],$D$1399:$E$1401,2,TRUE)</f>
        <v>&lt;200</v>
      </c>
      <c r="F799" s="3">
        <v>999</v>
      </c>
      <c r="G799" s="3">
        <f t="shared" si="24"/>
        <v>850</v>
      </c>
      <c r="H799" s="3">
        <f t="shared" si="25"/>
        <v>85.085085085085083</v>
      </c>
      <c r="I799" s="2" t="str">
        <f>IF(Table2[[#This Row],[discount_percentage]]&gt;=50%,"Yes","No")</f>
        <v>Yes</v>
      </c>
      <c r="J799" s="1">
        <v>0.85</v>
      </c>
      <c r="K799" s="4">
        <v>3.5</v>
      </c>
      <c r="L799" s="5">
        <v>2523</v>
      </c>
      <c r="M799" s="3">
        <f>(Table2[[#This Row],[actual_price]]*Table2[[#This Row],[rating_count]])</f>
        <v>2520477</v>
      </c>
      <c r="N799" s="2" t="s">
        <v>1501</v>
      </c>
    </row>
    <row r="800" spans="1:14" x14ac:dyDescent="0.25">
      <c r="A800" s="2" t="s">
        <v>1502</v>
      </c>
      <c r="B800" s="2" t="s">
        <v>3573</v>
      </c>
      <c r="C800" s="2" t="s">
        <v>1040</v>
      </c>
      <c r="D800" s="3">
        <v>469</v>
      </c>
      <c r="E800" s="3" t="str">
        <f>VLOOKUP(Table2[[#This Row],[discounted_price]],$D$1399:$E$1401,2,TRUE)</f>
        <v>&gt;500</v>
      </c>
      <c r="F800" s="3">
        <v>1499</v>
      </c>
      <c r="G800" s="3">
        <f t="shared" si="24"/>
        <v>1030</v>
      </c>
      <c r="H800" s="3">
        <f t="shared" si="25"/>
        <v>68.71247498332221</v>
      </c>
      <c r="I800" s="2" t="str">
        <f>IF(Table2[[#This Row],[discount_percentage]]&gt;=50%,"Yes","No")</f>
        <v>Yes</v>
      </c>
      <c r="J800" s="1">
        <v>0.69</v>
      </c>
      <c r="K800" s="4">
        <v>4.0999999999999996</v>
      </c>
      <c r="L800" s="5">
        <v>352</v>
      </c>
      <c r="M800" s="3">
        <f>(Table2[[#This Row],[actual_price]]*Table2[[#This Row],[rating_count]])</f>
        <v>527648</v>
      </c>
      <c r="N800" s="2" t="s">
        <v>1503</v>
      </c>
    </row>
    <row r="801" spans="1:14" x14ac:dyDescent="0.25">
      <c r="A801" s="2" t="s">
        <v>1504</v>
      </c>
      <c r="B801" s="2" t="s">
        <v>3574</v>
      </c>
      <c r="C801" s="2" t="s">
        <v>1305</v>
      </c>
      <c r="D801" s="3">
        <v>1187</v>
      </c>
      <c r="E801" s="3" t="str">
        <f>VLOOKUP(Table2[[#This Row],[discounted_price]],$D$1399:$E$1401,2,TRUE)</f>
        <v>&gt;500</v>
      </c>
      <c r="F801" s="3">
        <v>1929</v>
      </c>
      <c r="G801" s="3">
        <f t="shared" si="24"/>
        <v>742</v>
      </c>
      <c r="H801" s="3">
        <f t="shared" si="25"/>
        <v>38.465526179367551</v>
      </c>
      <c r="I801" s="2" t="str">
        <f>IF(Table2[[#This Row],[discount_percentage]]&gt;=50%,"Yes","No")</f>
        <v>No</v>
      </c>
      <c r="J801" s="1">
        <v>0.38</v>
      </c>
      <c r="K801" s="4">
        <v>4.0999999999999996</v>
      </c>
      <c r="L801" s="5">
        <v>1662</v>
      </c>
      <c r="M801" s="3">
        <f>(Table2[[#This Row],[actual_price]]*Table2[[#This Row],[rating_count]])</f>
        <v>3205998</v>
      </c>
      <c r="N801" s="2" t="s">
        <v>1505</v>
      </c>
    </row>
    <row r="802" spans="1:14" x14ac:dyDescent="0.25">
      <c r="A802" s="2" t="s">
        <v>1506</v>
      </c>
      <c r="B802" s="2" t="s">
        <v>3575</v>
      </c>
      <c r="C802" s="2" t="s">
        <v>1507</v>
      </c>
      <c r="D802" s="3">
        <v>849</v>
      </c>
      <c r="E802" s="3" t="str">
        <f>VLOOKUP(Table2[[#This Row],[discounted_price]],$D$1399:$E$1401,2,TRUE)</f>
        <v>&gt;500</v>
      </c>
      <c r="F802" s="3">
        <v>1499</v>
      </c>
      <c r="G802" s="3">
        <f t="shared" si="24"/>
        <v>650</v>
      </c>
      <c r="H802" s="3">
        <f t="shared" si="25"/>
        <v>43.362241494329552</v>
      </c>
      <c r="I802" s="2" t="str">
        <f>IF(Table2[[#This Row],[discount_percentage]]&gt;=50%,"Yes","No")</f>
        <v>No</v>
      </c>
      <c r="J802" s="1">
        <v>0.43</v>
      </c>
      <c r="K802" s="4">
        <v>4</v>
      </c>
      <c r="L802" s="5">
        <v>7352</v>
      </c>
      <c r="M802" s="3">
        <f>(Table2[[#This Row],[actual_price]]*Table2[[#This Row],[rating_count]])</f>
        <v>11020648</v>
      </c>
      <c r="N802" s="2" t="s">
        <v>1508</v>
      </c>
    </row>
    <row r="803" spans="1:14" x14ac:dyDescent="0.25">
      <c r="A803" s="2" t="s">
        <v>1509</v>
      </c>
      <c r="B803" s="2" t="s">
        <v>3576</v>
      </c>
      <c r="C803" s="2" t="s">
        <v>1037</v>
      </c>
      <c r="D803" s="3">
        <v>328</v>
      </c>
      <c r="E803" s="3" t="str">
        <f>VLOOKUP(Table2[[#This Row],[discounted_price]],$D$1399:$E$1401,2,TRUE)</f>
        <v>&lt;200</v>
      </c>
      <c r="F803" s="3">
        <v>399</v>
      </c>
      <c r="G803" s="3">
        <f t="shared" si="24"/>
        <v>71</v>
      </c>
      <c r="H803" s="3">
        <f t="shared" si="25"/>
        <v>17.794486215538846</v>
      </c>
      <c r="I803" s="2" t="str">
        <f>IF(Table2[[#This Row],[discount_percentage]]&gt;=50%,"Yes","No")</f>
        <v>No</v>
      </c>
      <c r="J803" s="1">
        <v>0.18</v>
      </c>
      <c r="K803" s="4">
        <v>4.0999999999999996</v>
      </c>
      <c r="L803" s="5">
        <v>3441</v>
      </c>
      <c r="M803" s="3">
        <f>(Table2[[#This Row],[actual_price]]*Table2[[#This Row],[rating_count]])</f>
        <v>1372959</v>
      </c>
      <c r="N803" s="2" t="s">
        <v>1510</v>
      </c>
    </row>
    <row r="804" spans="1:14" x14ac:dyDescent="0.25">
      <c r="A804" s="2" t="s">
        <v>1511</v>
      </c>
      <c r="B804" s="2" t="s">
        <v>3577</v>
      </c>
      <c r="C804" s="2" t="s">
        <v>1044</v>
      </c>
      <c r="D804" s="3">
        <v>269</v>
      </c>
      <c r="E804" s="3" t="str">
        <f>VLOOKUP(Table2[[#This Row],[discounted_price]],$D$1399:$E$1401,2,TRUE)</f>
        <v>&lt;200</v>
      </c>
      <c r="F804" s="3">
        <v>699</v>
      </c>
      <c r="G804" s="3">
        <f t="shared" si="24"/>
        <v>430</v>
      </c>
      <c r="H804" s="3">
        <f t="shared" si="25"/>
        <v>61.516452074391992</v>
      </c>
      <c r="I804" s="2" t="str">
        <f>IF(Table2[[#This Row],[discount_percentage]]&gt;=50%,"Yes","No")</f>
        <v>Yes</v>
      </c>
      <c r="J804" s="1">
        <v>0.62</v>
      </c>
      <c r="K804" s="4">
        <v>4</v>
      </c>
      <c r="L804" s="5">
        <v>93</v>
      </c>
      <c r="M804" s="3">
        <f>(Table2[[#This Row],[actual_price]]*Table2[[#This Row],[rating_count]])</f>
        <v>65007</v>
      </c>
      <c r="N804" s="2" t="s">
        <v>1512</v>
      </c>
    </row>
    <row r="805" spans="1:14" x14ac:dyDescent="0.25">
      <c r="A805" s="2" t="s">
        <v>1513</v>
      </c>
      <c r="B805" s="2" t="s">
        <v>3578</v>
      </c>
      <c r="C805" s="2" t="s">
        <v>1514</v>
      </c>
      <c r="D805" s="3">
        <v>299</v>
      </c>
      <c r="E805" s="3" t="str">
        <f>VLOOKUP(Table2[[#This Row],[discounted_price]],$D$1399:$E$1401,2,TRUE)</f>
        <v>&lt;200</v>
      </c>
      <c r="F805" s="3">
        <v>400</v>
      </c>
      <c r="G805" s="3">
        <f t="shared" si="24"/>
        <v>101</v>
      </c>
      <c r="H805" s="3">
        <f t="shared" si="25"/>
        <v>25.25</v>
      </c>
      <c r="I805" s="2" t="str">
        <f>IF(Table2[[#This Row],[discount_percentage]]&gt;=50%,"Yes","No")</f>
        <v>No</v>
      </c>
      <c r="J805" s="1">
        <v>0.25</v>
      </c>
      <c r="K805" s="4">
        <v>3.8</v>
      </c>
      <c r="L805" s="5">
        <v>40895</v>
      </c>
      <c r="M805" s="3">
        <f>(Table2[[#This Row],[actual_price]]*Table2[[#This Row],[rating_count]])</f>
        <v>16358000</v>
      </c>
      <c r="N805" s="2" t="s">
        <v>1515</v>
      </c>
    </row>
    <row r="806" spans="1:14" x14ac:dyDescent="0.25">
      <c r="A806" s="2" t="s">
        <v>1516</v>
      </c>
      <c r="B806" s="2" t="s">
        <v>3579</v>
      </c>
      <c r="C806" s="2" t="s">
        <v>1517</v>
      </c>
      <c r="D806" s="3">
        <v>549</v>
      </c>
      <c r="E806" s="3" t="str">
        <f>VLOOKUP(Table2[[#This Row],[discounted_price]],$D$1399:$E$1401,2,TRUE)</f>
        <v>&gt;500</v>
      </c>
      <c r="F806" s="3">
        <v>1499</v>
      </c>
      <c r="G806" s="3">
        <f t="shared" si="24"/>
        <v>950</v>
      </c>
      <c r="H806" s="3">
        <f t="shared" si="25"/>
        <v>63.375583722481657</v>
      </c>
      <c r="I806" s="2" t="str">
        <f>IF(Table2[[#This Row],[discount_percentage]]&gt;=50%,"Yes","No")</f>
        <v>Yes</v>
      </c>
      <c r="J806" s="1">
        <v>0.63</v>
      </c>
      <c r="K806" s="4">
        <v>4.3</v>
      </c>
      <c r="L806" s="5">
        <v>11006</v>
      </c>
      <c r="M806" s="3">
        <f>(Table2[[#This Row],[actual_price]]*Table2[[#This Row],[rating_count]])</f>
        <v>16497994</v>
      </c>
      <c r="N806" s="2" t="s">
        <v>1518</v>
      </c>
    </row>
    <row r="807" spans="1:14" x14ac:dyDescent="0.25">
      <c r="A807" s="2" t="s">
        <v>1519</v>
      </c>
      <c r="B807" s="2" t="s">
        <v>3580</v>
      </c>
      <c r="C807" s="2" t="s">
        <v>1202</v>
      </c>
      <c r="D807" s="3">
        <v>114</v>
      </c>
      <c r="E807" s="3" t="str">
        <f>VLOOKUP(Table2[[#This Row],[discounted_price]],$D$1399:$E$1401,2,TRUE)</f>
        <v>&lt;200</v>
      </c>
      <c r="F807" s="3">
        <v>120</v>
      </c>
      <c r="G807" s="3">
        <f t="shared" si="24"/>
        <v>6</v>
      </c>
      <c r="H807" s="3">
        <f t="shared" si="25"/>
        <v>5</v>
      </c>
      <c r="I807" s="2" t="str">
        <f>IF(Table2[[#This Row],[discount_percentage]]&gt;=50%,"Yes","No")</f>
        <v>No</v>
      </c>
      <c r="J807" s="1">
        <v>0.05</v>
      </c>
      <c r="K807" s="4">
        <v>4.2</v>
      </c>
      <c r="L807" s="5">
        <v>8938</v>
      </c>
      <c r="M807" s="3">
        <f>(Table2[[#This Row],[actual_price]]*Table2[[#This Row],[rating_count]])</f>
        <v>1072560</v>
      </c>
      <c r="N807" s="2" t="s">
        <v>1520</v>
      </c>
    </row>
    <row r="808" spans="1:14" x14ac:dyDescent="0.25">
      <c r="A808" s="2" t="s">
        <v>1521</v>
      </c>
      <c r="B808" s="2" t="s">
        <v>3581</v>
      </c>
      <c r="C808" s="2" t="s">
        <v>1522</v>
      </c>
      <c r="D808" s="3">
        <v>120</v>
      </c>
      <c r="E808" s="3" t="str">
        <f>VLOOKUP(Table2[[#This Row],[discounted_price]],$D$1399:$E$1401,2,TRUE)</f>
        <v>&lt;200</v>
      </c>
      <c r="F808" s="3">
        <v>120</v>
      </c>
      <c r="G808" s="3">
        <f t="shared" si="24"/>
        <v>0</v>
      </c>
      <c r="H808" s="3">
        <f t="shared" si="25"/>
        <v>0</v>
      </c>
      <c r="I808" s="2" t="str">
        <f>IF(Table2[[#This Row],[discount_percentage]]&gt;=50%,"Yes","No")</f>
        <v>No</v>
      </c>
      <c r="J808" s="1">
        <v>0</v>
      </c>
      <c r="K808" s="4">
        <v>4.0999999999999996</v>
      </c>
      <c r="L808" s="5">
        <v>4308</v>
      </c>
      <c r="M808" s="3">
        <f>(Table2[[#This Row],[actual_price]]*Table2[[#This Row],[rating_count]])</f>
        <v>516960</v>
      </c>
      <c r="N808" s="2" t="s">
        <v>1523</v>
      </c>
    </row>
    <row r="809" spans="1:14" x14ac:dyDescent="0.25">
      <c r="A809" s="2" t="s">
        <v>87</v>
      </c>
      <c r="B809" s="2" t="s">
        <v>2901</v>
      </c>
      <c r="C809" s="2" t="s">
        <v>9</v>
      </c>
      <c r="D809" s="3">
        <v>209</v>
      </c>
      <c r="E809" s="3" t="str">
        <f>VLOOKUP(Table2[[#This Row],[discounted_price]],$D$1399:$E$1401,2,TRUE)</f>
        <v>&lt;200</v>
      </c>
      <c r="F809" s="3">
        <v>695</v>
      </c>
      <c r="G809" s="3">
        <f t="shared" si="24"/>
        <v>486</v>
      </c>
      <c r="H809" s="3">
        <f t="shared" si="25"/>
        <v>69.928057553956833</v>
      </c>
      <c r="I809" s="2" t="str">
        <f>IF(Table2[[#This Row],[discount_percentage]]&gt;=50%,"Yes","No")</f>
        <v>Yes</v>
      </c>
      <c r="J809" s="1">
        <v>0.7</v>
      </c>
      <c r="K809" s="4">
        <v>4.5</v>
      </c>
      <c r="L809" s="5">
        <v>107686</v>
      </c>
      <c r="M809" s="3">
        <f>(Table2[[#This Row],[actual_price]]*Table2[[#This Row],[rating_count]])</f>
        <v>74841770</v>
      </c>
      <c r="N809" s="2" t="s">
        <v>88</v>
      </c>
    </row>
    <row r="810" spans="1:14" x14ac:dyDescent="0.25">
      <c r="A810" s="2" t="s">
        <v>1524</v>
      </c>
      <c r="B810" s="2" t="s">
        <v>3582</v>
      </c>
      <c r="C810" s="2" t="s">
        <v>1037</v>
      </c>
      <c r="D810" s="3">
        <v>1490</v>
      </c>
      <c r="E810" s="3" t="str">
        <f>VLOOKUP(Table2[[#This Row],[discounted_price]],$D$1399:$E$1401,2,TRUE)</f>
        <v>&gt;500</v>
      </c>
      <c r="F810" s="3">
        <v>2295</v>
      </c>
      <c r="G810" s="3">
        <f t="shared" si="24"/>
        <v>805</v>
      </c>
      <c r="H810" s="3">
        <f t="shared" si="25"/>
        <v>35.076252723311548</v>
      </c>
      <c r="I810" s="2" t="str">
        <f>IF(Table2[[#This Row],[discount_percentage]]&gt;=50%,"Yes","No")</f>
        <v>No</v>
      </c>
      <c r="J810" s="1">
        <v>0.35</v>
      </c>
      <c r="K810" s="4">
        <v>4.5999999999999996</v>
      </c>
      <c r="L810" s="5">
        <v>10652</v>
      </c>
      <c r="M810" s="3">
        <f>(Table2[[#This Row],[actual_price]]*Table2[[#This Row],[rating_count]])</f>
        <v>24446340</v>
      </c>
      <c r="N810" s="2" t="s">
        <v>1525</v>
      </c>
    </row>
    <row r="811" spans="1:14" x14ac:dyDescent="0.25">
      <c r="A811" s="2" t="s">
        <v>1526</v>
      </c>
      <c r="B811" s="2" t="s">
        <v>3583</v>
      </c>
      <c r="C811" s="2" t="s">
        <v>1527</v>
      </c>
      <c r="D811" s="3">
        <v>99</v>
      </c>
      <c r="E811" s="3" t="str">
        <f>VLOOKUP(Table2[[#This Row],[discounted_price]],$D$1399:$E$1401,2,TRUE)</f>
        <v>&lt;200</v>
      </c>
      <c r="F811" s="3">
        <v>99</v>
      </c>
      <c r="G811" s="3">
        <f t="shared" si="24"/>
        <v>0</v>
      </c>
      <c r="H811" s="3">
        <f t="shared" si="25"/>
        <v>0</v>
      </c>
      <c r="I811" s="2" t="str">
        <f>IF(Table2[[#This Row],[discount_percentage]]&gt;=50%,"Yes","No")</f>
        <v>No</v>
      </c>
      <c r="J811" s="1">
        <v>0</v>
      </c>
      <c r="K811" s="4">
        <v>4.3</v>
      </c>
      <c r="L811" s="5">
        <v>5036</v>
      </c>
      <c r="M811" s="3">
        <f>(Table2[[#This Row],[actual_price]]*Table2[[#This Row],[rating_count]])</f>
        <v>498564</v>
      </c>
      <c r="N811" s="2" t="s">
        <v>1528</v>
      </c>
    </row>
    <row r="812" spans="1:14" x14ac:dyDescent="0.25">
      <c r="A812" s="2" t="s">
        <v>1529</v>
      </c>
      <c r="B812" s="2" t="s">
        <v>3584</v>
      </c>
      <c r="C812" s="2" t="s">
        <v>1037</v>
      </c>
      <c r="D812" s="3">
        <v>149</v>
      </c>
      <c r="E812" s="3" t="str">
        <f>VLOOKUP(Table2[[#This Row],[discounted_price]],$D$1399:$E$1401,2,TRUE)</f>
        <v>&lt;200</v>
      </c>
      <c r="F812" s="3">
        <v>249</v>
      </c>
      <c r="G812" s="3">
        <f t="shared" si="24"/>
        <v>100</v>
      </c>
      <c r="H812" s="3">
        <f t="shared" si="25"/>
        <v>40.160642570281126</v>
      </c>
      <c r="I812" s="2" t="str">
        <f>IF(Table2[[#This Row],[discount_percentage]]&gt;=50%,"Yes","No")</f>
        <v>No</v>
      </c>
      <c r="J812" s="1">
        <v>0.4</v>
      </c>
      <c r="K812" s="4">
        <v>4</v>
      </c>
      <c r="L812" s="5">
        <v>5057</v>
      </c>
      <c r="M812" s="3">
        <f>(Table2[[#This Row],[actual_price]]*Table2[[#This Row],[rating_count]])</f>
        <v>1259193</v>
      </c>
      <c r="N812" s="2" t="s">
        <v>1530</v>
      </c>
    </row>
    <row r="813" spans="1:14" x14ac:dyDescent="0.25">
      <c r="A813" s="2" t="s">
        <v>1531</v>
      </c>
      <c r="B813" s="2" t="s">
        <v>3585</v>
      </c>
      <c r="C813" s="2" t="s">
        <v>1140</v>
      </c>
      <c r="D813" s="3">
        <v>575</v>
      </c>
      <c r="E813" s="3" t="str">
        <f>VLOOKUP(Table2[[#This Row],[discounted_price]],$D$1399:$E$1401,2,TRUE)</f>
        <v>&gt;500</v>
      </c>
      <c r="F813" s="3">
        <v>2799</v>
      </c>
      <c r="G813" s="3">
        <f t="shared" si="24"/>
        <v>2224</v>
      </c>
      <c r="H813" s="3">
        <f t="shared" si="25"/>
        <v>79.456948910325124</v>
      </c>
      <c r="I813" s="2" t="str">
        <f>IF(Table2[[#This Row],[discount_percentage]]&gt;=50%,"Yes","No")</f>
        <v>Yes</v>
      </c>
      <c r="J813" s="1">
        <v>0.79</v>
      </c>
      <c r="K813" s="4">
        <v>4.2</v>
      </c>
      <c r="L813" s="5">
        <v>8537</v>
      </c>
      <c r="M813" s="3">
        <f>(Table2[[#This Row],[actual_price]]*Table2[[#This Row],[rating_count]])</f>
        <v>23895063</v>
      </c>
      <c r="N813" s="2" t="s">
        <v>2849</v>
      </c>
    </row>
    <row r="814" spans="1:14" x14ac:dyDescent="0.25">
      <c r="A814" s="2" t="s">
        <v>1532</v>
      </c>
      <c r="B814" s="2" t="s">
        <v>1533</v>
      </c>
      <c r="C814" s="2" t="s">
        <v>1354</v>
      </c>
      <c r="D814" s="3">
        <v>178</v>
      </c>
      <c r="E814" s="3" t="str">
        <f>VLOOKUP(Table2[[#This Row],[discounted_price]],$D$1399:$E$1401,2,TRUE)</f>
        <v>&lt;200</v>
      </c>
      <c r="F814" s="3">
        <v>210</v>
      </c>
      <c r="G814" s="3">
        <f t="shared" si="24"/>
        <v>32</v>
      </c>
      <c r="H814" s="3">
        <f t="shared" si="25"/>
        <v>15.238095238095239</v>
      </c>
      <c r="I814" s="2" t="str">
        <f>IF(Table2[[#This Row],[discount_percentage]]&gt;=50%,"Yes","No")</f>
        <v>No</v>
      </c>
      <c r="J814" s="1">
        <v>0.15</v>
      </c>
      <c r="K814" s="4">
        <v>4.3</v>
      </c>
      <c r="L814" s="5">
        <v>2450</v>
      </c>
      <c r="M814" s="3">
        <f>(Table2[[#This Row],[actual_price]]*Table2[[#This Row],[rating_count]])</f>
        <v>514500</v>
      </c>
      <c r="N814" s="2" t="s">
        <v>1534</v>
      </c>
    </row>
    <row r="815" spans="1:14" x14ac:dyDescent="0.25">
      <c r="A815" s="2" t="s">
        <v>1535</v>
      </c>
      <c r="B815" s="2" t="s">
        <v>3586</v>
      </c>
      <c r="C815" s="2" t="s">
        <v>661</v>
      </c>
      <c r="D815" s="3">
        <v>1599</v>
      </c>
      <c r="E815" s="3" t="str">
        <f>VLOOKUP(Table2[[#This Row],[discounted_price]],$D$1399:$E$1401,2,TRUE)</f>
        <v>&gt;500</v>
      </c>
      <c r="F815" s="3">
        <v>3490</v>
      </c>
      <c r="G815" s="3">
        <f t="shared" si="24"/>
        <v>1891</v>
      </c>
      <c r="H815" s="3">
        <f t="shared" si="25"/>
        <v>54.183381088825215</v>
      </c>
      <c r="I815" s="2" t="str">
        <f>IF(Table2[[#This Row],[discount_percentage]]&gt;=50%,"Yes","No")</f>
        <v>Yes</v>
      </c>
      <c r="J815" s="1">
        <v>0.54</v>
      </c>
      <c r="K815" s="4">
        <v>3.7</v>
      </c>
      <c r="L815" s="5">
        <v>676</v>
      </c>
      <c r="M815" s="3">
        <f>(Table2[[#This Row],[actual_price]]*Table2[[#This Row],[rating_count]])</f>
        <v>2359240</v>
      </c>
      <c r="N815" s="2" t="s">
        <v>1536</v>
      </c>
    </row>
    <row r="816" spans="1:14" x14ac:dyDescent="0.25">
      <c r="A816" s="2" t="s">
        <v>1537</v>
      </c>
      <c r="B816" s="2" t="s">
        <v>3587</v>
      </c>
      <c r="C816" s="2" t="s">
        <v>661</v>
      </c>
      <c r="D816" s="3">
        <v>499</v>
      </c>
      <c r="E816" s="3" t="str">
        <f>VLOOKUP(Table2[[#This Row],[discounted_price]],$D$1399:$E$1401,2,TRUE)</f>
        <v>&gt;500</v>
      </c>
      <c r="F816" s="3">
        <v>1299</v>
      </c>
      <c r="G816" s="3">
        <f t="shared" si="24"/>
        <v>800</v>
      </c>
      <c r="H816" s="3">
        <f t="shared" si="25"/>
        <v>61.585835257890686</v>
      </c>
      <c r="I816" s="2" t="str">
        <f>IF(Table2[[#This Row],[discount_percentage]]&gt;=50%,"Yes","No")</f>
        <v>Yes</v>
      </c>
      <c r="J816" s="1">
        <v>0.62</v>
      </c>
      <c r="K816" s="4">
        <v>3.9</v>
      </c>
      <c r="L816" s="5">
        <v>1173</v>
      </c>
      <c r="M816" s="3">
        <f>(Table2[[#This Row],[actual_price]]*Table2[[#This Row],[rating_count]])</f>
        <v>1523727</v>
      </c>
      <c r="N816" s="2" t="s">
        <v>1538</v>
      </c>
    </row>
    <row r="817" spans="1:14" x14ac:dyDescent="0.25">
      <c r="A817" s="2" t="s">
        <v>1539</v>
      </c>
      <c r="B817" s="2" t="s">
        <v>3588</v>
      </c>
      <c r="C817" s="2" t="s">
        <v>1146</v>
      </c>
      <c r="D817" s="3">
        <v>199</v>
      </c>
      <c r="E817" s="3" t="str">
        <f>VLOOKUP(Table2[[#This Row],[discounted_price]],$D$1399:$E$1401,2,TRUE)</f>
        <v>&lt;200</v>
      </c>
      <c r="F817" s="3">
        <v>499</v>
      </c>
      <c r="G817" s="3">
        <f t="shared" si="24"/>
        <v>300</v>
      </c>
      <c r="H817" s="3">
        <f t="shared" si="25"/>
        <v>60.120240480961925</v>
      </c>
      <c r="I817" s="2" t="str">
        <f>IF(Table2[[#This Row],[discount_percentage]]&gt;=50%,"Yes","No")</f>
        <v>Yes</v>
      </c>
      <c r="J817" s="1">
        <v>0.6</v>
      </c>
      <c r="K817" s="4">
        <v>4.3</v>
      </c>
      <c r="L817" s="5">
        <v>9998</v>
      </c>
      <c r="M817" s="3">
        <f>(Table2[[#This Row],[actual_price]]*Table2[[#This Row],[rating_count]])</f>
        <v>4989002</v>
      </c>
      <c r="N817" s="2" t="s">
        <v>1540</v>
      </c>
    </row>
    <row r="818" spans="1:14" x14ac:dyDescent="0.25">
      <c r="A818" s="2" t="s">
        <v>1541</v>
      </c>
      <c r="B818" s="2" t="s">
        <v>3589</v>
      </c>
      <c r="C818" s="2" t="s">
        <v>633</v>
      </c>
      <c r="D818" s="3">
        <v>2499</v>
      </c>
      <c r="E818" s="3" t="str">
        <f>VLOOKUP(Table2[[#This Row],[discounted_price]],$D$1399:$E$1401,2,TRUE)</f>
        <v>&gt;500</v>
      </c>
      <c r="F818" s="3">
        <v>5999</v>
      </c>
      <c r="G818" s="3">
        <f t="shared" si="24"/>
        <v>3500</v>
      </c>
      <c r="H818" s="3">
        <f t="shared" si="25"/>
        <v>58.343057176196034</v>
      </c>
      <c r="I818" s="2" t="str">
        <f>IF(Table2[[#This Row],[discount_percentage]]&gt;=50%,"Yes","No")</f>
        <v>Yes</v>
      </c>
      <c r="J818" s="1">
        <v>0.57999999999999996</v>
      </c>
      <c r="K818" s="4">
        <v>4.0999999999999996</v>
      </c>
      <c r="L818" s="5">
        <v>5852</v>
      </c>
      <c r="M818" s="3">
        <f>(Table2[[#This Row],[actual_price]]*Table2[[#This Row],[rating_count]])</f>
        <v>35106148</v>
      </c>
      <c r="N818" s="2" t="s">
        <v>1542</v>
      </c>
    </row>
    <row r="819" spans="1:14" x14ac:dyDescent="0.25">
      <c r="A819" s="2" t="s">
        <v>1543</v>
      </c>
      <c r="B819" s="2" t="s">
        <v>3590</v>
      </c>
      <c r="C819" s="2" t="s">
        <v>1544</v>
      </c>
      <c r="D819" s="3">
        <v>199</v>
      </c>
      <c r="E819" s="3" t="str">
        <f>VLOOKUP(Table2[[#This Row],[discounted_price]],$D$1399:$E$1401,2,TRUE)</f>
        <v>&lt;200</v>
      </c>
      <c r="F819" s="3">
        <v>999</v>
      </c>
      <c r="G819" s="3">
        <f t="shared" si="24"/>
        <v>800</v>
      </c>
      <c r="H819" s="3">
        <f t="shared" si="25"/>
        <v>80.08008008008008</v>
      </c>
      <c r="I819" s="2" t="str">
        <f>IF(Table2[[#This Row],[discount_percentage]]&gt;=50%,"Yes","No")</f>
        <v>Yes</v>
      </c>
      <c r="J819" s="1">
        <v>0.8</v>
      </c>
      <c r="K819" s="4">
        <v>4.2</v>
      </c>
      <c r="L819" s="5">
        <v>362</v>
      </c>
      <c r="M819" s="3">
        <f>(Table2[[#This Row],[actual_price]]*Table2[[#This Row],[rating_count]])</f>
        <v>361638</v>
      </c>
      <c r="N819" s="2" t="s">
        <v>1545</v>
      </c>
    </row>
    <row r="820" spans="1:14" x14ac:dyDescent="0.25">
      <c r="A820" s="2" t="s">
        <v>1546</v>
      </c>
      <c r="B820" s="2" t="s">
        <v>3591</v>
      </c>
      <c r="C820" s="2" t="s">
        <v>651</v>
      </c>
      <c r="D820" s="3">
        <v>939</v>
      </c>
      <c r="E820" s="3" t="str">
        <f>VLOOKUP(Table2[[#This Row],[discounted_price]],$D$1399:$E$1401,2,TRUE)</f>
        <v>&gt;500</v>
      </c>
      <c r="F820" s="3">
        <v>1800</v>
      </c>
      <c r="G820" s="3">
        <f t="shared" si="24"/>
        <v>861</v>
      </c>
      <c r="H820" s="3">
        <f t="shared" si="25"/>
        <v>47.833333333333336</v>
      </c>
      <c r="I820" s="2" t="str">
        <f>IF(Table2[[#This Row],[discount_percentage]]&gt;=50%,"Yes","No")</f>
        <v>No</v>
      </c>
      <c r="J820" s="1">
        <v>0.48</v>
      </c>
      <c r="K820" s="4">
        <v>4.5</v>
      </c>
      <c r="L820" s="5">
        <v>205052</v>
      </c>
      <c r="M820" s="3">
        <f>(Table2[[#This Row],[actual_price]]*Table2[[#This Row],[rating_count]])</f>
        <v>369093600</v>
      </c>
      <c r="N820" s="2" t="s">
        <v>1547</v>
      </c>
    </row>
    <row r="821" spans="1:14" x14ac:dyDescent="0.25">
      <c r="A821" s="2" t="s">
        <v>1548</v>
      </c>
      <c r="B821" s="2" t="s">
        <v>3592</v>
      </c>
      <c r="C821" s="2" t="s">
        <v>633</v>
      </c>
      <c r="D821" s="3">
        <v>2499</v>
      </c>
      <c r="E821" s="3" t="str">
        <f>VLOOKUP(Table2[[#This Row],[discounted_price]],$D$1399:$E$1401,2,TRUE)</f>
        <v>&gt;500</v>
      </c>
      <c r="F821" s="3">
        <v>9999</v>
      </c>
      <c r="G821" s="3">
        <f t="shared" si="24"/>
        <v>7500</v>
      </c>
      <c r="H821" s="3">
        <f t="shared" si="25"/>
        <v>75.00750075007501</v>
      </c>
      <c r="I821" s="2" t="str">
        <f>IF(Table2[[#This Row],[discount_percentage]]&gt;=50%,"Yes","No")</f>
        <v>Yes</v>
      </c>
      <c r="J821" s="1">
        <v>0.75</v>
      </c>
      <c r="K821" s="4">
        <v>4</v>
      </c>
      <c r="L821" s="5">
        <v>9090</v>
      </c>
      <c r="M821" s="3">
        <f>(Table2[[#This Row],[actual_price]]*Table2[[#This Row],[rating_count]])</f>
        <v>90890910</v>
      </c>
      <c r="N821" s="2" t="s">
        <v>1549</v>
      </c>
    </row>
    <row r="822" spans="1:14" x14ac:dyDescent="0.25">
      <c r="A822" s="2" t="s">
        <v>1550</v>
      </c>
      <c r="B822" s="2" t="s">
        <v>3593</v>
      </c>
      <c r="C822" s="2" t="s">
        <v>1037</v>
      </c>
      <c r="D822" s="3">
        <v>1439</v>
      </c>
      <c r="E822" s="3" t="str">
        <f>VLOOKUP(Table2[[#This Row],[discounted_price]],$D$1399:$E$1401,2,TRUE)</f>
        <v>&gt;500</v>
      </c>
      <c r="F822" s="3">
        <v>2890</v>
      </c>
      <c r="G822" s="3">
        <f t="shared" si="24"/>
        <v>1451</v>
      </c>
      <c r="H822" s="3">
        <f t="shared" si="25"/>
        <v>50.207612456747405</v>
      </c>
      <c r="I822" s="2" t="str">
        <f>IF(Table2[[#This Row],[discount_percentage]]&gt;=50%,"Yes","No")</f>
        <v>Yes</v>
      </c>
      <c r="J822" s="1">
        <v>0.5</v>
      </c>
      <c r="K822" s="4">
        <v>4.5</v>
      </c>
      <c r="L822" s="5">
        <v>4099</v>
      </c>
      <c r="M822" s="3">
        <f>(Table2[[#This Row],[actual_price]]*Table2[[#This Row],[rating_count]])</f>
        <v>11846110</v>
      </c>
      <c r="N822" s="2" t="s">
        <v>1551</v>
      </c>
    </row>
    <row r="823" spans="1:14" x14ac:dyDescent="0.25">
      <c r="A823" s="2" t="s">
        <v>1552</v>
      </c>
      <c r="B823" s="2" t="s">
        <v>3594</v>
      </c>
      <c r="C823" s="2" t="s">
        <v>661</v>
      </c>
      <c r="D823" s="3">
        <v>1099</v>
      </c>
      <c r="E823" s="3" t="str">
        <f>VLOOKUP(Table2[[#This Row],[discounted_price]],$D$1399:$E$1401,2,TRUE)</f>
        <v>&gt;500</v>
      </c>
      <c r="F823" s="3">
        <v>5999</v>
      </c>
      <c r="G823" s="3">
        <f t="shared" si="24"/>
        <v>4900</v>
      </c>
      <c r="H823" s="3">
        <f t="shared" si="25"/>
        <v>81.680280046674454</v>
      </c>
      <c r="I823" s="2" t="str">
        <f>IF(Table2[[#This Row],[discount_percentage]]&gt;=50%,"Yes","No")</f>
        <v>Yes</v>
      </c>
      <c r="J823" s="1">
        <v>0.82</v>
      </c>
      <c r="K823" s="4">
        <v>3.5</v>
      </c>
      <c r="L823" s="5">
        <v>12966</v>
      </c>
      <c r="M823" s="3">
        <f>(Table2[[#This Row],[actual_price]]*Table2[[#This Row],[rating_count]])</f>
        <v>77783034</v>
      </c>
      <c r="N823" s="2" t="s">
        <v>1553</v>
      </c>
    </row>
    <row r="824" spans="1:14" x14ac:dyDescent="0.25">
      <c r="A824" s="2" t="s">
        <v>1554</v>
      </c>
      <c r="B824" s="2" t="s">
        <v>1555</v>
      </c>
      <c r="C824" s="2" t="s">
        <v>1202</v>
      </c>
      <c r="D824" s="3">
        <v>157</v>
      </c>
      <c r="E824" s="3" t="str">
        <f>VLOOKUP(Table2[[#This Row],[discounted_price]],$D$1399:$E$1401,2,TRUE)</f>
        <v>&lt;200</v>
      </c>
      <c r="F824" s="3">
        <v>160</v>
      </c>
      <c r="G824" s="3">
        <f t="shared" si="24"/>
        <v>3</v>
      </c>
      <c r="H824" s="3">
        <f t="shared" si="25"/>
        <v>1.875</v>
      </c>
      <c r="I824" s="2" t="str">
        <f>IF(Table2[[#This Row],[discount_percentage]]&gt;=50%,"Yes","No")</f>
        <v>No</v>
      </c>
      <c r="J824" s="1">
        <v>0.02</v>
      </c>
      <c r="K824" s="4">
        <v>4.5</v>
      </c>
      <c r="L824" s="5">
        <v>4428</v>
      </c>
      <c r="M824" s="3">
        <f>(Table2[[#This Row],[actual_price]]*Table2[[#This Row],[rating_count]])</f>
        <v>708480</v>
      </c>
      <c r="N824" s="2" t="s">
        <v>1556</v>
      </c>
    </row>
    <row r="825" spans="1:14" x14ac:dyDescent="0.25">
      <c r="A825" s="2" t="s">
        <v>1557</v>
      </c>
      <c r="B825" s="2" t="s">
        <v>3595</v>
      </c>
      <c r="C825" s="2" t="s">
        <v>1127</v>
      </c>
      <c r="D825" s="3">
        <v>115</v>
      </c>
      <c r="E825" s="3" t="str">
        <f>VLOOKUP(Table2[[#This Row],[discounted_price]],$D$1399:$E$1401,2,TRUE)</f>
        <v>&lt;200</v>
      </c>
      <c r="F825" s="3">
        <v>999</v>
      </c>
      <c r="G825" s="3">
        <f t="shared" si="24"/>
        <v>884</v>
      </c>
      <c r="H825" s="3">
        <f t="shared" si="25"/>
        <v>88.488488488488485</v>
      </c>
      <c r="I825" s="2" t="str">
        <f>IF(Table2[[#This Row],[discount_percentage]]&gt;=50%,"Yes","No")</f>
        <v>Yes</v>
      </c>
      <c r="J825" s="1">
        <v>0.88</v>
      </c>
      <c r="K825" s="4">
        <v>3.3</v>
      </c>
      <c r="L825" s="5">
        <v>5692</v>
      </c>
      <c r="M825" s="3">
        <f>(Table2[[#This Row],[actual_price]]*Table2[[#This Row],[rating_count]])</f>
        <v>5686308</v>
      </c>
      <c r="N825" s="2" t="s">
        <v>1558</v>
      </c>
    </row>
    <row r="826" spans="1:14" x14ac:dyDescent="0.25">
      <c r="A826" s="2" t="s">
        <v>1559</v>
      </c>
      <c r="B826" s="2" t="s">
        <v>3596</v>
      </c>
      <c r="C826" s="2" t="s">
        <v>1040</v>
      </c>
      <c r="D826" s="3">
        <v>175</v>
      </c>
      <c r="E826" s="3" t="str">
        <f>VLOOKUP(Table2[[#This Row],[discounted_price]],$D$1399:$E$1401,2,TRUE)</f>
        <v>&lt;200</v>
      </c>
      <c r="F826" s="3">
        <v>499</v>
      </c>
      <c r="G826" s="3">
        <f t="shared" si="24"/>
        <v>324</v>
      </c>
      <c r="H826" s="3">
        <f t="shared" si="25"/>
        <v>64.92985971943888</v>
      </c>
      <c r="I826" s="2" t="str">
        <f>IF(Table2[[#This Row],[discount_percentage]]&gt;=50%,"Yes","No")</f>
        <v>Yes</v>
      </c>
      <c r="J826" s="1">
        <v>0.65</v>
      </c>
      <c r="K826" s="4">
        <v>4.0999999999999996</v>
      </c>
      <c r="L826" s="5">
        <v>21</v>
      </c>
      <c r="M826" s="3">
        <f>(Table2[[#This Row],[actual_price]]*Table2[[#This Row],[rating_count]])</f>
        <v>10479</v>
      </c>
      <c r="N826" s="2" t="s">
        <v>1560</v>
      </c>
    </row>
    <row r="827" spans="1:14" x14ac:dyDescent="0.25">
      <c r="A827" s="2" t="s">
        <v>1561</v>
      </c>
      <c r="B827" s="2" t="s">
        <v>3597</v>
      </c>
      <c r="C827" s="2" t="s">
        <v>1263</v>
      </c>
      <c r="D827" s="3">
        <v>1999</v>
      </c>
      <c r="E827" s="3" t="str">
        <f>VLOOKUP(Table2[[#This Row],[discounted_price]],$D$1399:$E$1401,2,TRUE)</f>
        <v>&gt;500</v>
      </c>
      <c r="F827" s="3">
        <v>4700</v>
      </c>
      <c r="G827" s="3">
        <f t="shared" si="24"/>
        <v>2701</v>
      </c>
      <c r="H827" s="3">
        <f t="shared" si="25"/>
        <v>57.468085106382979</v>
      </c>
      <c r="I827" s="2" t="str">
        <f>IF(Table2[[#This Row],[discount_percentage]]&gt;=50%,"Yes","No")</f>
        <v>Yes</v>
      </c>
      <c r="J827" s="1">
        <v>0.56999999999999995</v>
      </c>
      <c r="K827" s="4">
        <v>3.8</v>
      </c>
      <c r="L827" s="5">
        <v>1880</v>
      </c>
      <c r="M827" s="3">
        <f>(Table2[[#This Row],[actual_price]]*Table2[[#This Row],[rating_count]])</f>
        <v>8836000</v>
      </c>
      <c r="N827" s="2" t="s">
        <v>1562</v>
      </c>
    </row>
    <row r="828" spans="1:14" x14ac:dyDescent="0.25">
      <c r="A828" s="2" t="s">
        <v>1563</v>
      </c>
      <c r="B828" s="2" t="s">
        <v>3598</v>
      </c>
      <c r="C828" s="2" t="s">
        <v>1564</v>
      </c>
      <c r="D828" s="3">
        <v>3999</v>
      </c>
      <c r="E828" s="3" t="str">
        <f>VLOOKUP(Table2[[#This Row],[discounted_price]],$D$1399:$E$1401,2,TRUE)</f>
        <v>&gt;500</v>
      </c>
      <c r="F828" s="3">
        <v>4332.96</v>
      </c>
      <c r="G828" s="3">
        <f t="shared" si="24"/>
        <v>333.96000000000004</v>
      </c>
      <c r="H828" s="3">
        <f t="shared" si="25"/>
        <v>7.7074332557881915</v>
      </c>
      <c r="I828" s="2" t="str">
        <f>IF(Table2[[#This Row],[discount_percentage]]&gt;=50%,"Yes","No")</f>
        <v>No</v>
      </c>
      <c r="J828" s="1">
        <v>0.08</v>
      </c>
      <c r="K828" s="4">
        <v>3.5</v>
      </c>
      <c r="L828" s="5">
        <v>21762</v>
      </c>
      <c r="M828" s="3">
        <f>(Table2[[#This Row],[actual_price]]*Table2[[#This Row],[rating_count]])</f>
        <v>94293875.519999996</v>
      </c>
      <c r="N828" s="2" t="s">
        <v>1565</v>
      </c>
    </row>
    <row r="829" spans="1:14" x14ac:dyDescent="0.25">
      <c r="A829" s="2" t="s">
        <v>1566</v>
      </c>
      <c r="B829" s="2" t="s">
        <v>3599</v>
      </c>
      <c r="C829" s="2" t="s">
        <v>1164</v>
      </c>
      <c r="D829" s="3">
        <v>899</v>
      </c>
      <c r="E829" s="3" t="str">
        <f>VLOOKUP(Table2[[#This Row],[discounted_price]],$D$1399:$E$1401,2,TRUE)</f>
        <v>&gt;500</v>
      </c>
      <c r="F829" s="3">
        <v>1800</v>
      </c>
      <c r="G829" s="3">
        <f t="shared" si="24"/>
        <v>901</v>
      </c>
      <c r="H829" s="3">
        <f t="shared" si="25"/>
        <v>50.05555555555555</v>
      </c>
      <c r="I829" s="2" t="str">
        <f>IF(Table2[[#This Row],[discount_percentage]]&gt;=50%,"Yes","No")</f>
        <v>Yes</v>
      </c>
      <c r="J829" s="1">
        <v>0.5</v>
      </c>
      <c r="K829" s="4">
        <v>4.0999999999999996</v>
      </c>
      <c r="L829" s="5">
        <v>22375</v>
      </c>
      <c r="M829" s="3">
        <f>(Table2[[#This Row],[actual_price]]*Table2[[#This Row],[rating_count]])</f>
        <v>40275000</v>
      </c>
      <c r="N829" s="2" t="s">
        <v>1567</v>
      </c>
    </row>
    <row r="830" spans="1:14" x14ac:dyDescent="0.25">
      <c r="A830" s="2" t="s">
        <v>1568</v>
      </c>
      <c r="B830" s="2" t="s">
        <v>3600</v>
      </c>
      <c r="C830" s="2" t="s">
        <v>1146</v>
      </c>
      <c r="D830" s="3">
        <v>299</v>
      </c>
      <c r="E830" s="3" t="str">
        <f>VLOOKUP(Table2[[#This Row],[discounted_price]],$D$1399:$E$1401,2,TRUE)</f>
        <v>&lt;200</v>
      </c>
      <c r="F830" s="3">
        <v>990</v>
      </c>
      <c r="G830" s="3">
        <f t="shared" si="24"/>
        <v>691</v>
      </c>
      <c r="H830" s="3">
        <f t="shared" si="25"/>
        <v>69.797979797979806</v>
      </c>
      <c r="I830" s="2" t="str">
        <f>IF(Table2[[#This Row],[discount_percentage]]&gt;=50%,"Yes","No")</f>
        <v>Yes</v>
      </c>
      <c r="J830" s="1">
        <v>0.7</v>
      </c>
      <c r="K830" s="4">
        <v>4.5</v>
      </c>
      <c r="L830" s="5">
        <v>2453</v>
      </c>
      <c r="M830" s="3">
        <f>(Table2[[#This Row],[actual_price]]*Table2[[#This Row],[rating_count]])</f>
        <v>2428470</v>
      </c>
      <c r="N830" s="2" t="s">
        <v>1569</v>
      </c>
    </row>
    <row r="831" spans="1:14" x14ac:dyDescent="0.25">
      <c r="A831" s="2" t="s">
        <v>1570</v>
      </c>
      <c r="B831" s="2" t="s">
        <v>3601</v>
      </c>
      <c r="C831" s="2" t="s">
        <v>1040</v>
      </c>
      <c r="D831" s="3">
        <v>3303</v>
      </c>
      <c r="E831" s="3" t="str">
        <f>VLOOKUP(Table2[[#This Row],[discounted_price]],$D$1399:$E$1401,2,TRUE)</f>
        <v>&gt;500</v>
      </c>
      <c r="F831" s="3">
        <v>4699</v>
      </c>
      <c r="G831" s="3">
        <f t="shared" si="24"/>
        <v>1396</v>
      </c>
      <c r="H831" s="3">
        <f t="shared" si="25"/>
        <v>29.708448606086403</v>
      </c>
      <c r="I831" s="2" t="str">
        <f>IF(Table2[[#This Row],[discount_percentage]]&gt;=50%,"Yes","No")</f>
        <v>No</v>
      </c>
      <c r="J831" s="1">
        <v>0.3</v>
      </c>
      <c r="K831" s="4">
        <v>4.4000000000000004</v>
      </c>
      <c r="L831" s="5">
        <v>13544</v>
      </c>
      <c r="M831" s="3">
        <f>(Table2[[#This Row],[actual_price]]*Table2[[#This Row],[rating_count]])</f>
        <v>63643256</v>
      </c>
      <c r="N831" s="2" t="s">
        <v>1571</v>
      </c>
    </row>
    <row r="832" spans="1:14" x14ac:dyDescent="0.25">
      <c r="A832" s="2" t="s">
        <v>1572</v>
      </c>
      <c r="B832" s="2" t="s">
        <v>3602</v>
      </c>
      <c r="C832" s="2" t="s">
        <v>1412</v>
      </c>
      <c r="D832" s="3">
        <v>1890</v>
      </c>
      <c r="E832" s="3" t="str">
        <f>VLOOKUP(Table2[[#This Row],[discounted_price]],$D$1399:$E$1401,2,TRUE)</f>
        <v>&gt;500</v>
      </c>
      <c r="F832" s="3">
        <v>5490</v>
      </c>
      <c r="G832" s="3">
        <f t="shared" si="24"/>
        <v>3600</v>
      </c>
      <c r="H832" s="3">
        <f t="shared" si="25"/>
        <v>65.573770491803273</v>
      </c>
      <c r="I832" s="2" t="str">
        <f>IF(Table2[[#This Row],[discount_percentage]]&gt;=50%,"Yes","No")</f>
        <v>Yes</v>
      </c>
      <c r="J832" s="1">
        <v>0.66</v>
      </c>
      <c r="K832" s="4">
        <v>4.0999999999999996</v>
      </c>
      <c r="L832" s="5">
        <v>10976</v>
      </c>
      <c r="M832" s="3">
        <f>(Table2[[#This Row],[actual_price]]*Table2[[#This Row],[rating_count]])</f>
        <v>60258240</v>
      </c>
      <c r="N832" s="2" t="s">
        <v>1573</v>
      </c>
    </row>
    <row r="833" spans="1:14" x14ac:dyDescent="0.25">
      <c r="A833" s="2" t="s">
        <v>1574</v>
      </c>
      <c r="B833" s="2" t="s">
        <v>1575</v>
      </c>
      <c r="C833" s="2" t="s">
        <v>1335</v>
      </c>
      <c r="D833" s="3">
        <v>90</v>
      </c>
      <c r="E833" s="3" t="str">
        <f>VLOOKUP(Table2[[#This Row],[discounted_price]],$D$1399:$E$1401,2,TRUE)</f>
        <v>&lt;200</v>
      </c>
      <c r="F833" s="3">
        <v>100</v>
      </c>
      <c r="G833" s="3">
        <f t="shared" si="24"/>
        <v>10</v>
      </c>
      <c r="H833" s="3">
        <f t="shared" si="25"/>
        <v>10</v>
      </c>
      <c r="I833" s="2" t="str">
        <f>IF(Table2[[#This Row],[discount_percentage]]&gt;=50%,"Yes","No")</f>
        <v>No</v>
      </c>
      <c r="J833" s="1">
        <v>0.1</v>
      </c>
      <c r="K833" s="4">
        <v>4.3</v>
      </c>
      <c r="L833" s="5">
        <v>3061</v>
      </c>
      <c r="M833" s="3">
        <f>(Table2[[#This Row],[actual_price]]*Table2[[#This Row],[rating_count]])</f>
        <v>306100</v>
      </c>
      <c r="N833" s="2" t="s">
        <v>1576</v>
      </c>
    </row>
    <row r="834" spans="1:14" x14ac:dyDescent="0.25">
      <c r="A834" s="2" t="s">
        <v>1577</v>
      </c>
      <c r="B834" s="2" t="s">
        <v>3603</v>
      </c>
      <c r="C834" s="2" t="s">
        <v>661</v>
      </c>
      <c r="D834" s="3">
        <v>1599</v>
      </c>
      <c r="E834" s="3" t="str">
        <f>VLOOKUP(Table2[[#This Row],[discounted_price]],$D$1399:$E$1401,2,TRUE)</f>
        <v>&gt;500</v>
      </c>
      <c r="F834" s="3">
        <v>2790</v>
      </c>
      <c r="G834" s="3">
        <f t="shared" ref="G834:G897" si="26">F834-D834</f>
        <v>1191</v>
      </c>
      <c r="H834" s="3">
        <f t="shared" si="25"/>
        <v>42.688172043010752</v>
      </c>
      <c r="I834" s="2" t="str">
        <f>IF(Table2[[#This Row],[discount_percentage]]&gt;=50%,"Yes","No")</f>
        <v>No</v>
      </c>
      <c r="J834" s="1">
        <v>0.43</v>
      </c>
      <c r="K834" s="4">
        <v>3.6</v>
      </c>
      <c r="L834" s="5">
        <v>2272</v>
      </c>
      <c r="M834" s="3">
        <f>(Table2[[#This Row],[actual_price]]*Table2[[#This Row],[rating_count]])</f>
        <v>6338880</v>
      </c>
      <c r="N834" s="2" t="s">
        <v>1578</v>
      </c>
    </row>
    <row r="835" spans="1:14" x14ac:dyDescent="0.25">
      <c r="A835" s="2" t="s">
        <v>1579</v>
      </c>
      <c r="B835" s="2" t="s">
        <v>3604</v>
      </c>
      <c r="C835" s="2" t="s">
        <v>1418</v>
      </c>
      <c r="D835" s="3">
        <v>599</v>
      </c>
      <c r="E835" s="3" t="str">
        <f>VLOOKUP(Table2[[#This Row],[discounted_price]],$D$1399:$E$1401,2,TRUE)</f>
        <v>&gt;500</v>
      </c>
      <c r="F835" s="3">
        <v>999</v>
      </c>
      <c r="G835" s="3">
        <f t="shared" si="26"/>
        <v>400</v>
      </c>
      <c r="H835" s="3">
        <f t="shared" ref="H835:H898" si="27">G835/F835*100</f>
        <v>40.04004004004004</v>
      </c>
      <c r="I835" s="2" t="str">
        <f>IF(Table2[[#This Row],[discount_percentage]]&gt;=50%,"Yes","No")</f>
        <v>No</v>
      </c>
      <c r="J835" s="1">
        <v>0.4</v>
      </c>
      <c r="K835" s="4">
        <v>4</v>
      </c>
      <c r="L835" s="5">
        <v>7601</v>
      </c>
      <c r="M835" s="3">
        <f>(Table2[[#This Row],[actual_price]]*Table2[[#This Row],[rating_count]])</f>
        <v>7593399</v>
      </c>
      <c r="N835" s="2" t="s">
        <v>1580</v>
      </c>
    </row>
    <row r="836" spans="1:14" x14ac:dyDescent="0.25">
      <c r="A836" s="2" t="s">
        <v>1581</v>
      </c>
      <c r="B836" s="2" t="s">
        <v>3605</v>
      </c>
      <c r="C836" s="2" t="s">
        <v>1146</v>
      </c>
      <c r="D836" s="3">
        <v>425</v>
      </c>
      <c r="E836" s="3" t="str">
        <f>VLOOKUP(Table2[[#This Row],[discounted_price]],$D$1399:$E$1401,2,TRUE)</f>
        <v>&gt;500</v>
      </c>
      <c r="F836" s="3">
        <v>899</v>
      </c>
      <c r="G836" s="3">
        <f t="shared" si="26"/>
        <v>474</v>
      </c>
      <c r="H836" s="3">
        <f t="shared" si="27"/>
        <v>52.725250278086769</v>
      </c>
      <c r="I836" s="2" t="str">
        <f>IF(Table2[[#This Row],[discount_percentage]]&gt;=50%,"Yes","No")</f>
        <v>Yes</v>
      </c>
      <c r="J836" s="1">
        <v>0.53</v>
      </c>
      <c r="K836" s="4">
        <v>4.5</v>
      </c>
      <c r="L836" s="5">
        <v>4219</v>
      </c>
      <c r="M836" s="3">
        <f>(Table2[[#This Row],[actual_price]]*Table2[[#This Row],[rating_count]])</f>
        <v>3792881</v>
      </c>
      <c r="N836" s="2" t="s">
        <v>1582</v>
      </c>
    </row>
    <row r="837" spans="1:14" x14ac:dyDescent="0.25">
      <c r="A837" s="2" t="s">
        <v>1583</v>
      </c>
      <c r="B837" s="2" t="s">
        <v>3606</v>
      </c>
      <c r="C837" s="2" t="s">
        <v>951</v>
      </c>
      <c r="D837" s="3">
        <v>1499</v>
      </c>
      <c r="E837" s="3" t="str">
        <f>VLOOKUP(Table2[[#This Row],[discounted_price]],$D$1399:$E$1401,2,TRUE)</f>
        <v>&gt;500</v>
      </c>
      <c r="F837" s="3">
        <v>3999</v>
      </c>
      <c r="G837" s="3">
        <f t="shared" si="26"/>
        <v>2500</v>
      </c>
      <c r="H837" s="3">
        <f t="shared" si="27"/>
        <v>62.515628907226805</v>
      </c>
      <c r="I837" s="2" t="str">
        <f>IF(Table2[[#This Row],[discount_percentage]]&gt;=50%,"Yes","No")</f>
        <v>Yes</v>
      </c>
      <c r="J837" s="1">
        <v>0.63</v>
      </c>
      <c r="K837" s="4">
        <v>4.2</v>
      </c>
      <c r="L837" s="5">
        <v>42775</v>
      </c>
      <c r="M837" s="3">
        <f>(Table2[[#This Row],[actual_price]]*Table2[[#This Row],[rating_count]])</f>
        <v>171057225</v>
      </c>
      <c r="N837" s="2" t="s">
        <v>2850</v>
      </c>
    </row>
    <row r="838" spans="1:14" x14ac:dyDescent="0.25">
      <c r="A838" s="2" t="s">
        <v>1584</v>
      </c>
      <c r="B838" s="2" t="s">
        <v>3607</v>
      </c>
      <c r="C838" s="2" t="s">
        <v>1517</v>
      </c>
      <c r="D838" s="3">
        <v>549</v>
      </c>
      <c r="E838" s="3" t="str">
        <f>VLOOKUP(Table2[[#This Row],[discounted_price]],$D$1399:$E$1401,2,TRUE)</f>
        <v>&gt;500</v>
      </c>
      <c r="F838" s="3">
        <v>2499</v>
      </c>
      <c r="G838" s="3">
        <f t="shared" si="26"/>
        <v>1950</v>
      </c>
      <c r="H838" s="3">
        <f t="shared" si="27"/>
        <v>78.031212484994001</v>
      </c>
      <c r="I838" s="2" t="str">
        <f>IF(Table2[[#This Row],[discount_percentage]]&gt;=50%,"Yes","No")</f>
        <v>Yes</v>
      </c>
      <c r="J838" s="1">
        <v>0.78</v>
      </c>
      <c r="K838" s="4">
        <v>4.3</v>
      </c>
      <c r="L838" s="5">
        <v>5556</v>
      </c>
      <c r="M838" s="3">
        <f>(Table2[[#This Row],[actual_price]]*Table2[[#This Row],[rating_count]])</f>
        <v>13884444</v>
      </c>
      <c r="N838" s="2" t="s">
        <v>1585</v>
      </c>
    </row>
    <row r="839" spans="1:14" x14ac:dyDescent="0.25">
      <c r="A839" s="2" t="s">
        <v>1586</v>
      </c>
      <c r="B839" s="2" t="s">
        <v>3608</v>
      </c>
      <c r="C839" s="2" t="s">
        <v>1037</v>
      </c>
      <c r="D839" s="3">
        <v>1295</v>
      </c>
      <c r="E839" s="3" t="str">
        <f>VLOOKUP(Table2[[#This Row],[discounted_price]],$D$1399:$E$1401,2,TRUE)</f>
        <v>&gt;500</v>
      </c>
      <c r="F839" s="3">
        <v>1645</v>
      </c>
      <c r="G839" s="3">
        <f t="shared" si="26"/>
        <v>350</v>
      </c>
      <c r="H839" s="3">
        <f t="shared" si="27"/>
        <v>21.276595744680851</v>
      </c>
      <c r="I839" s="2" t="str">
        <f>IF(Table2[[#This Row],[discount_percentage]]&gt;=50%,"Yes","No")</f>
        <v>No</v>
      </c>
      <c r="J839" s="1">
        <v>0.21</v>
      </c>
      <c r="K839" s="4">
        <v>4.5999999999999996</v>
      </c>
      <c r="L839" s="5">
        <v>12375</v>
      </c>
      <c r="M839" s="3">
        <f>(Table2[[#This Row],[actual_price]]*Table2[[#This Row],[rating_count]])</f>
        <v>20356875</v>
      </c>
      <c r="N839" s="2" t="s">
        <v>1587</v>
      </c>
    </row>
    <row r="840" spans="1:14" x14ac:dyDescent="0.25">
      <c r="A840" s="2" t="s">
        <v>1588</v>
      </c>
      <c r="B840" s="2" t="s">
        <v>3609</v>
      </c>
      <c r="C840" s="2" t="s">
        <v>1143</v>
      </c>
      <c r="D840" s="3">
        <v>310</v>
      </c>
      <c r="E840" s="3" t="str">
        <f>VLOOKUP(Table2[[#This Row],[discounted_price]],$D$1399:$E$1401,2,TRUE)</f>
        <v>&lt;200</v>
      </c>
      <c r="F840" s="3">
        <v>310</v>
      </c>
      <c r="G840" s="3">
        <f t="shared" si="26"/>
        <v>0</v>
      </c>
      <c r="H840" s="3">
        <f t="shared" si="27"/>
        <v>0</v>
      </c>
      <c r="I840" s="2" t="str">
        <f>IF(Table2[[#This Row],[discount_percentage]]&gt;=50%,"Yes","No")</f>
        <v>No</v>
      </c>
      <c r="J840" s="1">
        <v>0</v>
      </c>
      <c r="K840" s="4">
        <v>4.5</v>
      </c>
      <c r="L840" s="5">
        <v>5882</v>
      </c>
      <c r="M840" s="3">
        <f>(Table2[[#This Row],[actual_price]]*Table2[[#This Row],[rating_count]])</f>
        <v>1823420</v>
      </c>
      <c r="N840" s="2" t="s">
        <v>1589</v>
      </c>
    </row>
    <row r="841" spans="1:14" x14ac:dyDescent="0.25">
      <c r="A841" s="2" t="s">
        <v>1590</v>
      </c>
      <c r="B841" s="2" t="s">
        <v>3610</v>
      </c>
      <c r="C841" s="2" t="s">
        <v>1091</v>
      </c>
      <c r="D841" s="3">
        <v>1149</v>
      </c>
      <c r="E841" s="3" t="str">
        <f>VLOOKUP(Table2[[#This Row],[discounted_price]],$D$1399:$E$1401,2,TRUE)</f>
        <v>&gt;500</v>
      </c>
      <c r="F841" s="3">
        <v>1499</v>
      </c>
      <c r="G841" s="3">
        <f t="shared" si="26"/>
        <v>350</v>
      </c>
      <c r="H841" s="3">
        <f t="shared" si="27"/>
        <v>23.348899266177451</v>
      </c>
      <c r="I841" s="2" t="str">
        <f>IF(Table2[[#This Row],[discount_percentage]]&gt;=50%,"Yes","No")</f>
        <v>No</v>
      </c>
      <c r="J841" s="1">
        <v>0.23</v>
      </c>
      <c r="K841" s="4">
        <v>4.0999999999999996</v>
      </c>
      <c r="L841" s="5">
        <v>10443</v>
      </c>
      <c r="M841" s="3">
        <f>(Table2[[#This Row],[actual_price]]*Table2[[#This Row],[rating_count]])</f>
        <v>15654057</v>
      </c>
      <c r="N841" s="2" t="s">
        <v>1591</v>
      </c>
    </row>
    <row r="842" spans="1:14" x14ac:dyDescent="0.25">
      <c r="A842" s="2" t="s">
        <v>1592</v>
      </c>
      <c r="B842" s="2" t="s">
        <v>3611</v>
      </c>
      <c r="C842" s="2" t="s">
        <v>1044</v>
      </c>
      <c r="D842" s="3">
        <v>499</v>
      </c>
      <c r="E842" s="3" t="str">
        <f>VLOOKUP(Table2[[#This Row],[discounted_price]],$D$1399:$E$1401,2,TRUE)</f>
        <v>&gt;500</v>
      </c>
      <c r="F842" s="3">
        <v>1299</v>
      </c>
      <c r="G842" s="3">
        <f t="shared" si="26"/>
        <v>800</v>
      </c>
      <c r="H842" s="3">
        <f t="shared" si="27"/>
        <v>61.585835257890686</v>
      </c>
      <c r="I842" s="2" t="str">
        <f>IF(Table2[[#This Row],[discount_percentage]]&gt;=50%,"Yes","No")</f>
        <v>Yes</v>
      </c>
      <c r="J842" s="1">
        <v>0.62</v>
      </c>
      <c r="K842" s="4">
        <v>4.5</v>
      </c>
      <c r="L842" s="5">
        <v>434</v>
      </c>
      <c r="M842" s="3">
        <f>(Table2[[#This Row],[actual_price]]*Table2[[#This Row],[rating_count]])</f>
        <v>563766</v>
      </c>
      <c r="N842" s="2" t="s">
        <v>1593</v>
      </c>
    </row>
    <row r="843" spans="1:14" x14ac:dyDescent="0.25">
      <c r="A843" s="2" t="s">
        <v>1594</v>
      </c>
      <c r="B843" s="2" t="s">
        <v>3612</v>
      </c>
      <c r="C843" s="2" t="s">
        <v>661</v>
      </c>
      <c r="D843" s="3">
        <v>999</v>
      </c>
      <c r="E843" s="3" t="str">
        <f>VLOOKUP(Table2[[#This Row],[discounted_price]],$D$1399:$E$1401,2,TRUE)</f>
        <v>&gt;500</v>
      </c>
      <c r="F843" s="3">
        <v>4199</v>
      </c>
      <c r="G843" s="3">
        <f t="shared" si="26"/>
        <v>3200</v>
      </c>
      <c r="H843" s="3">
        <f t="shared" si="27"/>
        <v>76.208621100261965</v>
      </c>
      <c r="I843" s="2" t="str">
        <f>IF(Table2[[#This Row],[discount_percentage]]&gt;=50%,"Yes","No")</f>
        <v>Yes</v>
      </c>
      <c r="J843" s="1">
        <v>0.76</v>
      </c>
      <c r="K843" s="4">
        <v>3.5</v>
      </c>
      <c r="L843" s="5">
        <v>1913</v>
      </c>
      <c r="M843" s="3">
        <f>(Table2[[#This Row],[actual_price]]*Table2[[#This Row],[rating_count]])</f>
        <v>8032687</v>
      </c>
      <c r="N843" s="2" t="s">
        <v>1595</v>
      </c>
    </row>
    <row r="844" spans="1:14" x14ac:dyDescent="0.25">
      <c r="A844" s="2" t="s">
        <v>1596</v>
      </c>
      <c r="B844" s="2" t="s">
        <v>3613</v>
      </c>
      <c r="C844" s="2" t="s">
        <v>1447</v>
      </c>
      <c r="D844" s="3">
        <v>1709</v>
      </c>
      <c r="E844" s="3" t="str">
        <f>VLOOKUP(Table2[[#This Row],[discounted_price]],$D$1399:$E$1401,2,TRUE)</f>
        <v>&gt;500</v>
      </c>
      <c r="F844" s="3">
        <v>4000</v>
      </c>
      <c r="G844" s="3">
        <f t="shared" si="26"/>
        <v>2291</v>
      </c>
      <c r="H844" s="3">
        <f t="shared" si="27"/>
        <v>57.274999999999999</v>
      </c>
      <c r="I844" s="2" t="str">
        <f>IF(Table2[[#This Row],[discount_percentage]]&gt;=50%,"Yes","No")</f>
        <v>Yes</v>
      </c>
      <c r="J844" s="1">
        <v>0.56999999999999995</v>
      </c>
      <c r="K844" s="4">
        <v>4.4000000000000004</v>
      </c>
      <c r="L844" s="5">
        <v>3029</v>
      </c>
      <c r="M844" s="3">
        <f>(Table2[[#This Row],[actual_price]]*Table2[[#This Row],[rating_count]])</f>
        <v>12116000</v>
      </c>
      <c r="N844" s="2" t="s">
        <v>1597</v>
      </c>
    </row>
    <row r="845" spans="1:14" x14ac:dyDescent="0.25">
      <c r="A845" s="2" t="s">
        <v>1598</v>
      </c>
      <c r="B845" s="2" t="s">
        <v>3614</v>
      </c>
      <c r="C845" s="2" t="s">
        <v>1081</v>
      </c>
      <c r="D845" s="3">
        <v>250</v>
      </c>
      <c r="E845" s="3" t="str">
        <f>VLOOKUP(Table2[[#This Row],[discounted_price]],$D$1399:$E$1401,2,TRUE)</f>
        <v>&lt;200</v>
      </c>
      <c r="F845" s="3">
        <v>250</v>
      </c>
      <c r="G845" s="3">
        <f t="shared" si="26"/>
        <v>0</v>
      </c>
      <c r="H845" s="3">
        <f t="shared" si="27"/>
        <v>0</v>
      </c>
      <c r="I845" s="2" t="str">
        <f>IF(Table2[[#This Row],[discount_percentage]]&gt;=50%,"Yes","No")</f>
        <v>No</v>
      </c>
      <c r="J845" s="1">
        <v>0</v>
      </c>
      <c r="K845" s="4">
        <v>4.2</v>
      </c>
      <c r="L845" s="5">
        <v>2628</v>
      </c>
      <c r="M845" s="3">
        <f>(Table2[[#This Row],[actual_price]]*Table2[[#This Row],[rating_count]])</f>
        <v>657000</v>
      </c>
      <c r="N845" s="2" t="s">
        <v>1599</v>
      </c>
    </row>
    <row r="846" spans="1:14" x14ac:dyDescent="0.25">
      <c r="A846" s="2" t="s">
        <v>1600</v>
      </c>
      <c r="B846" s="2" t="s">
        <v>3615</v>
      </c>
      <c r="C846" s="2" t="s">
        <v>1601</v>
      </c>
      <c r="D846" s="3">
        <v>90</v>
      </c>
      <c r="E846" s="3" t="str">
        <f>VLOOKUP(Table2[[#This Row],[discounted_price]],$D$1399:$E$1401,2,TRUE)</f>
        <v>&lt;200</v>
      </c>
      <c r="F846" s="3">
        <v>100</v>
      </c>
      <c r="G846" s="3">
        <f t="shared" si="26"/>
        <v>10</v>
      </c>
      <c r="H846" s="3">
        <f t="shared" si="27"/>
        <v>10</v>
      </c>
      <c r="I846" s="2" t="str">
        <f>IF(Table2[[#This Row],[discount_percentage]]&gt;=50%,"Yes","No")</f>
        <v>No</v>
      </c>
      <c r="J846" s="1">
        <v>0.1</v>
      </c>
      <c r="K846" s="4">
        <v>4.4000000000000004</v>
      </c>
      <c r="L846" s="5">
        <v>10718</v>
      </c>
      <c r="M846" s="3">
        <f>(Table2[[#This Row],[actual_price]]*Table2[[#This Row],[rating_count]])</f>
        <v>1071800</v>
      </c>
      <c r="N846" s="2" t="s">
        <v>1602</v>
      </c>
    </row>
    <row r="847" spans="1:14" x14ac:dyDescent="0.25">
      <c r="A847" s="2" t="s">
        <v>1603</v>
      </c>
      <c r="B847" s="2" t="s">
        <v>3616</v>
      </c>
      <c r="C847" s="2" t="s">
        <v>833</v>
      </c>
      <c r="D847" s="3">
        <v>2025</v>
      </c>
      <c r="E847" s="3" t="str">
        <f>VLOOKUP(Table2[[#This Row],[discounted_price]],$D$1399:$E$1401,2,TRUE)</f>
        <v>&gt;500</v>
      </c>
      <c r="F847" s="3">
        <v>5999</v>
      </c>
      <c r="G847" s="3">
        <f t="shared" si="26"/>
        <v>3974</v>
      </c>
      <c r="H847" s="3">
        <f t="shared" si="27"/>
        <v>66.244374062343724</v>
      </c>
      <c r="I847" s="2" t="str">
        <f>IF(Table2[[#This Row],[discount_percentage]]&gt;=50%,"Yes","No")</f>
        <v>Yes</v>
      </c>
      <c r="J847" s="1">
        <v>0.66</v>
      </c>
      <c r="K847" s="4">
        <v>4.2</v>
      </c>
      <c r="L847" s="5">
        <v>6233</v>
      </c>
      <c r="M847" s="3">
        <f>(Table2[[#This Row],[actual_price]]*Table2[[#This Row],[rating_count]])</f>
        <v>37391767</v>
      </c>
      <c r="N847" s="2" t="s">
        <v>1604</v>
      </c>
    </row>
    <row r="848" spans="1:14" x14ac:dyDescent="0.25">
      <c r="A848" s="2" t="s">
        <v>1605</v>
      </c>
      <c r="B848" s="2" t="s">
        <v>3617</v>
      </c>
      <c r="C848" s="2" t="s">
        <v>1140</v>
      </c>
      <c r="D848" s="3">
        <v>1495</v>
      </c>
      <c r="E848" s="3" t="str">
        <f>VLOOKUP(Table2[[#This Row],[discounted_price]],$D$1399:$E$1401,2,TRUE)</f>
        <v>&gt;500</v>
      </c>
      <c r="F848" s="3">
        <v>1995</v>
      </c>
      <c r="G848" s="3">
        <f t="shared" si="26"/>
        <v>500</v>
      </c>
      <c r="H848" s="3">
        <f t="shared" si="27"/>
        <v>25.062656641604008</v>
      </c>
      <c r="I848" s="2" t="str">
        <f>IF(Table2[[#This Row],[discount_percentage]]&gt;=50%,"Yes","No")</f>
        <v>No</v>
      </c>
      <c r="J848" s="1">
        <v>0.25</v>
      </c>
      <c r="K848" s="4">
        <v>4.5</v>
      </c>
      <c r="L848" s="5">
        <v>10541</v>
      </c>
      <c r="M848" s="3">
        <f>(Table2[[#This Row],[actual_price]]*Table2[[#This Row],[rating_count]])</f>
        <v>21029295</v>
      </c>
      <c r="N848" s="2" t="s">
        <v>1606</v>
      </c>
    </row>
    <row r="849" spans="1:14" x14ac:dyDescent="0.25">
      <c r="A849" s="2" t="s">
        <v>1607</v>
      </c>
      <c r="B849" s="2" t="s">
        <v>3618</v>
      </c>
      <c r="C849" s="2" t="s">
        <v>1179</v>
      </c>
      <c r="D849" s="3">
        <v>899</v>
      </c>
      <c r="E849" s="3" t="str">
        <f>VLOOKUP(Table2[[#This Row],[discounted_price]],$D$1399:$E$1401,2,TRUE)</f>
        <v>&gt;500</v>
      </c>
      <c r="F849" s="3">
        <v>1199</v>
      </c>
      <c r="G849" s="3">
        <f t="shared" si="26"/>
        <v>300</v>
      </c>
      <c r="H849" s="3">
        <f t="shared" si="27"/>
        <v>25.020850708924101</v>
      </c>
      <c r="I849" s="2" t="str">
        <f>IF(Table2[[#This Row],[discount_percentage]]&gt;=50%,"Yes","No")</f>
        <v>No</v>
      </c>
      <c r="J849" s="1">
        <v>0.25</v>
      </c>
      <c r="K849" s="4">
        <v>3.8</v>
      </c>
      <c r="L849" s="5">
        <v>10751</v>
      </c>
      <c r="M849" s="3">
        <f>(Table2[[#This Row],[actual_price]]*Table2[[#This Row],[rating_count]])</f>
        <v>12890449</v>
      </c>
      <c r="N849" s="2" t="s">
        <v>1608</v>
      </c>
    </row>
    <row r="850" spans="1:14" x14ac:dyDescent="0.25">
      <c r="A850" s="2" t="s">
        <v>1609</v>
      </c>
      <c r="B850" s="2" t="s">
        <v>3619</v>
      </c>
      <c r="C850" s="2" t="s">
        <v>1610</v>
      </c>
      <c r="D850" s="3">
        <v>349</v>
      </c>
      <c r="E850" s="3" t="str">
        <f>VLOOKUP(Table2[[#This Row],[discounted_price]],$D$1399:$E$1401,2,TRUE)</f>
        <v>&gt;500</v>
      </c>
      <c r="F850" s="3">
        <v>999</v>
      </c>
      <c r="G850" s="3">
        <f t="shared" si="26"/>
        <v>650</v>
      </c>
      <c r="H850" s="3">
        <f t="shared" si="27"/>
        <v>65.06506506506507</v>
      </c>
      <c r="I850" s="2" t="str">
        <f>IF(Table2[[#This Row],[discount_percentage]]&gt;=50%,"Yes","No")</f>
        <v>Yes</v>
      </c>
      <c r="J850" s="1">
        <v>0.65</v>
      </c>
      <c r="K850" s="4">
        <v>3.9</v>
      </c>
      <c r="L850" s="5">
        <v>817</v>
      </c>
      <c r="M850" s="3">
        <f>(Table2[[#This Row],[actual_price]]*Table2[[#This Row],[rating_count]])</f>
        <v>816183</v>
      </c>
      <c r="N850" s="2" t="s">
        <v>1611</v>
      </c>
    </row>
    <row r="851" spans="1:14" x14ac:dyDescent="0.25">
      <c r="A851" s="2" t="s">
        <v>1612</v>
      </c>
      <c r="B851" s="2" t="s">
        <v>3620</v>
      </c>
      <c r="C851" s="2" t="s">
        <v>640</v>
      </c>
      <c r="D851" s="3">
        <v>900</v>
      </c>
      <c r="E851" s="3" t="str">
        <f>VLOOKUP(Table2[[#This Row],[discounted_price]],$D$1399:$E$1401,2,TRUE)</f>
        <v>&gt;500</v>
      </c>
      <c r="F851" s="3">
        <v>2499</v>
      </c>
      <c r="G851" s="3">
        <f t="shared" si="26"/>
        <v>1599</v>
      </c>
      <c r="H851" s="3">
        <f t="shared" si="27"/>
        <v>63.985594237695075</v>
      </c>
      <c r="I851" s="2" t="str">
        <f>IF(Table2[[#This Row],[discount_percentage]]&gt;=50%,"Yes","No")</f>
        <v>Yes</v>
      </c>
      <c r="J851" s="1">
        <v>0.64</v>
      </c>
      <c r="K851" s="4">
        <v>4</v>
      </c>
      <c r="L851" s="5">
        <v>36384</v>
      </c>
      <c r="M851" s="3">
        <f>(Table2[[#This Row],[actual_price]]*Table2[[#This Row],[rating_count]])</f>
        <v>90923616</v>
      </c>
      <c r="N851" s="2" t="s">
        <v>980</v>
      </c>
    </row>
    <row r="852" spans="1:14" x14ac:dyDescent="0.25">
      <c r="A852" s="2" t="s">
        <v>1613</v>
      </c>
      <c r="B852" s="2" t="s">
        <v>3621</v>
      </c>
      <c r="C852" s="2" t="s">
        <v>1263</v>
      </c>
      <c r="D852" s="3">
        <v>2490</v>
      </c>
      <c r="E852" s="3" t="str">
        <f>VLOOKUP(Table2[[#This Row],[discounted_price]],$D$1399:$E$1401,2,TRUE)</f>
        <v>&gt;500</v>
      </c>
      <c r="F852" s="3">
        <v>3990</v>
      </c>
      <c r="G852" s="3">
        <f t="shared" si="26"/>
        <v>1500</v>
      </c>
      <c r="H852" s="3">
        <f t="shared" si="27"/>
        <v>37.593984962406012</v>
      </c>
      <c r="I852" s="2" t="str">
        <f>IF(Table2[[#This Row],[discount_percentage]]&gt;=50%,"Yes","No")</f>
        <v>No</v>
      </c>
      <c r="J852" s="1">
        <v>0.38</v>
      </c>
      <c r="K852" s="4">
        <v>4.0999999999999996</v>
      </c>
      <c r="L852" s="5">
        <v>3606</v>
      </c>
      <c r="M852" s="3">
        <f>(Table2[[#This Row],[actual_price]]*Table2[[#This Row],[rating_count]])</f>
        <v>14387940</v>
      </c>
      <c r="N852" s="2" t="s">
        <v>1614</v>
      </c>
    </row>
    <row r="853" spans="1:14" x14ac:dyDescent="0.25">
      <c r="A853" s="2" t="s">
        <v>1615</v>
      </c>
      <c r="B853" s="2" t="s">
        <v>3622</v>
      </c>
      <c r="C853" s="2" t="s">
        <v>1183</v>
      </c>
      <c r="D853" s="3">
        <v>116</v>
      </c>
      <c r="E853" s="3" t="str">
        <f>VLOOKUP(Table2[[#This Row],[discounted_price]],$D$1399:$E$1401,2,TRUE)</f>
        <v>&lt;200</v>
      </c>
      <c r="F853" s="3">
        <v>200</v>
      </c>
      <c r="G853" s="3">
        <f t="shared" si="26"/>
        <v>84</v>
      </c>
      <c r="H853" s="3">
        <f t="shared" si="27"/>
        <v>42</v>
      </c>
      <c r="I853" s="2" t="str">
        <f>IF(Table2[[#This Row],[discount_percentage]]&gt;=50%,"Yes","No")</f>
        <v>No</v>
      </c>
      <c r="J853" s="1">
        <v>0.42</v>
      </c>
      <c r="K853" s="4">
        <v>4.4000000000000004</v>
      </c>
      <c r="L853" s="5">
        <v>357</v>
      </c>
      <c r="M853" s="3">
        <f>(Table2[[#This Row],[actual_price]]*Table2[[#This Row],[rating_count]])</f>
        <v>71400</v>
      </c>
      <c r="N853" s="2" t="s">
        <v>1616</v>
      </c>
    </row>
    <row r="854" spans="1:14" x14ac:dyDescent="0.25">
      <c r="A854" s="2" t="s">
        <v>1617</v>
      </c>
      <c r="B854" s="2" t="s">
        <v>3623</v>
      </c>
      <c r="C854" s="2" t="s">
        <v>1143</v>
      </c>
      <c r="D854" s="3">
        <v>200</v>
      </c>
      <c r="E854" s="3" t="str">
        <f>VLOOKUP(Table2[[#This Row],[discounted_price]],$D$1399:$E$1401,2,TRUE)</f>
        <v>&lt;200</v>
      </c>
      <c r="F854" s="3">
        <v>230</v>
      </c>
      <c r="G854" s="3">
        <f t="shared" si="26"/>
        <v>30</v>
      </c>
      <c r="H854" s="3">
        <f t="shared" si="27"/>
        <v>13.043478260869565</v>
      </c>
      <c r="I854" s="2" t="str">
        <f>IF(Table2[[#This Row],[discount_percentage]]&gt;=50%,"Yes","No")</f>
        <v>No</v>
      </c>
      <c r="J854" s="1">
        <v>0.13</v>
      </c>
      <c r="K854" s="4">
        <v>4.4000000000000004</v>
      </c>
      <c r="L854" s="5">
        <v>10170</v>
      </c>
      <c r="M854" s="3">
        <f>(Table2[[#This Row],[actual_price]]*Table2[[#This Row],[rating_count]])</f>
        <v>2339100</v>
      </c>
      <c r="N854" s="2" t="s">
        <v>1618</v>
      </c>
    </row>
    <row r="855" spans="1:14" x14ac:dyDescent="0.25">
      <c r="A855" s="2" t="s">
        <v>1619</v>
      </c>
      <c r="B855" s="2" t="s">
        <v>3624</v>
      </c>
      <c r="C855" s="2" t="s">
        <v>1484</v>
      </c>
      <c r="D855" s="3">
        <v>1249</v>
      </c>
      <c r="E855" s="3" t="str">
        <f>VLOOKUP(Table2[[#This Row],[discounted_price]],$D$1399:$E$1401,2,TRUE)</f>
        <v>&gt;500</v>
      </c>
      <c r="F855" s="3">
        <v>2796</v>
      </c>
      <c r="G855" s="3">
        <f t="shared" si="26"/>
        <v>1547</v>
      </c>
      <c r="H855" s="3">
        <f t="shared" si="27"/>
        <v>55.329041487839767</v>
      </c>
      <c r="I855" s="2" t="str">
        <f>IF(Table2[[#This Row],[discount_percentage]]&gt;=50%,"Yes","No")</f>
        <v>Yes</v>
      </c>
      <c r="J855" s="1">
        <v>0.55000000000000004</v>
      </c>
      <c r="K855" s="4">
        <v>4.4000000000000004</v>
      </c>
      <c r="L855" s="5">
        <v>4598</v>
      </c>
      <c r="M855" s="3">
        <f>(Table2[[#This Row],[actual_price]]*Table2[[#This Row],[rating_count]])</f>
        <v>12856008</v>
      </c>
      <c r="N855" s="2" t="s">
        <v>1620</v>
      </c>
    </row>
    <row r="856" spans="1:14" x14ac:dyDescent="0.25">
      <c r="A856" s="2" t="s">
        <v>1621</v>
      </c>
      <c r="B856" s="2" t="s">
        <v>1622</v>
      </c>
      <c r="C856" s="2" t="s">
        <v>1623</v>
      </c>
      <c r="D856" s="3">
        <v>649</v>
      </c>
      <c r="E856" s="3" t="str">
        <f>VLOOKUP(Table2[[#This Row],[discounted_price]],$D$1399:$E$1401,2,TRUE)</f>
        <v>&gt;500</v>
      </c>
      <c r="F856" s="3">
        <v>999</v>
      </c>
      <c r="G856" s="3">
        <f t="shared" si="26"/>
        <v>350</v>
      </c>
      <c r="H856" s="3">
        <f t="shared" si="27"/>
        <v>35.035035035035037</v>
      </c>
      <c r="I856" s="2" t="str">
        <f>IF(Table2[[#This Row],[discount_percentage]]&gt;=50%,"Yes","No")</f>
        <v>No</v>
      </c>
      <c r="J856" s="1">
        <v>0.35</v>
      </c>
      <c r="K856" s="4">
        <v>3.5</v>
      </c>
      <c r="L856" s="5">
        <v>7222</v>
      </c>
      <c r="M856" s="3">
        <f>(Table2[[#This Row],[actual_price]]*Table2[[#This Row],[rating_count]])</f>
        <v>7214778</v>
      </c>
      <c r="N856" s="2" t="s">
        <v>1624</v>
      </c>
    </row>
    <row r="857" spans="1:14" x14ac:dyDescent="0.25">
      <c r="A857" s="2" t="s">
        <v>1625</v>
      </c>
      <c r="B857" s="2" t="s">
        <v>3625</v>
      </c>
      <c r="C857" s="2" t="s">
        <v>1626</v>
      </c>
      <c r="D857" s="3">
        <v>2649</v>
      </c>
      <c r="E857" s="3" t="str">
        <f>VLOOKUP(Table2[[#This Row],[discounted_price]],$D$1399:$E$1401,2,TRUE)</f>
        <v>&gt;500</v>
      </c>
      <c r="F857" s="3">
        <v>3499</v>
      </c>
      <c r="G857" s="3">
        <f t="shared" si="26"/>
        <v>850</v>
      </c>
      <c r="H857" s="3">
        <f t="shared" si="27"/>
        <v>24.292655044298371</v>
      </c>
      <c r="I857" s="2" t="str">
        <f>IF(Table2[[#This Row],[discount_percentage]]&gt;=50%,"Yes","No")</f>
        <v>No</v>
      </c>
      <c r="J857" s="1">
        <v>0.24</v>
      </c>
      <c r="K857" s="4">
        <v>4.5</v>
      </c>
      <c r="L857" s="5">
        <v>1271</v>
      </c>
      <c r="M857" s="3">
        <f>(Table2[[#This Row],[actual_price]]*Table2[[#This Row],[rating_count]])</f>
        <v>4447229</v>
      </c>
      <c r="N857" s="2" t="s">
        <v>1627</v>
      </c>
    </row>
    <row r="858" spans="1:14" x14ac:dyDescent="0.25">
      <c r="A858" s="2" t="s">
        <v>1628</v>
      </c>
      <c r="B858" s="2" t="s">
        <v>3626</v>
      </c>
      <c r="C858" s="2" t="s">
        <v>1124</v>
      </c>
      <c r="D858" s="3">
        <v>596</v>
      </c>
      <c r="E858" s="3" t="str">
        <f>VLOOKUP(Table2[[#This Row],[discounted_price]],$D$1399:$E$1401,2,TRUE)</f>
        <v>&gt;500</v>
      </c>
      <c r="F858" s="3">
        <v>723</v>
      </c>
      <c r="G858" s="3">
        <f t="shared" si="26"/>
        <v>127</v>
      </c>
      <c r="H858" s="3">
        <f t="shared" si="27"/>
        <v>17.565698478561547</v>
      </c>
      <c r="I858" s="2" t="str">
        <f>IF(Table2[[#This Row],[discount_percentage]]&gt;=50%,"Yes","No")</f>
        <v>No</v>
      </c>
      <c r="J858" s="1">
        <v>0.18</v>
      </c>
      <c r="K858" s="4">
        <v>4.4000000000000004</v>
      </c>
      <c r="L858" s="5">
        <v>3219</v>
      </c>
      <c r="M858" s="3">
        <f>(Table2[[#This Row],[actual_price]]*Table2[[#This Row],[rating_count]])</f>
        <v>2327337</v>
      </c>
      <c r="N858" s="2" t="s">
        <v>1629</v>
      </c>
    </row>
    <row r="859" spans="1:14" x14ac:dyDescent="0.25">
      <c r="A859" s="2" t="s">
        <v>1630</v>
      </c>
      <c r="B859" s="2" t="s">
        <v>3627</v>
      </c>
      <c r="C859" s="2" t="s">
        <v>633</v>
      </c>
      <c r="D859" s="3">
        <v>2499</v>
      </c>
      <c r="E859" s="3" t="str">
        <f>VLOOKUP(Table2[[#This Row],[discounted_price]],$D$1399:$E$1401,2,TRUE)</f>
        <v>&gt;500</v>
      </c>
      <c r="F859" s="3">
        <v>5999</v>
      </c>
      <c r="G859" s="3">
        <f t="shared" si="26"/>
        <v>3500</v>
      </c>
      <c r="H859" s="3">
        <f t="shared" si="27"/>
        <v>58.343057176196034</v>
      </c>
      <c r="I859" s="2" t="str">
        <f>IF(Table2[[#This Row],[discount_percentage]]&gt;=50%,"Yes","No")</f>
        <v>Yes</v>
      </c>
      <c r="J859" s="1">
        <v>0.57999999999999996</v>
      </c>
      <c r="K859" s="4">
        <v>4.0999999999999996</v>
      </c>
      <c r="L859" s="5">
        <v>38879</v>
      </c>
      <c r="M859" s="3">
        <f>(Table2[[#This Row],[actual_price]]*Table2[[#This Row],[rating_count]])</f>
        <v>233235121</v>
      </c>
      <c r="N859" s="2" t="s">
        <v>949</v>
      </c>
    </row>
    <row r="860" spans="1:14" x14ac:dyDescent="0.25">
      <c r="A860" s="2" t="s">
        <v>1631</v>
      </c>
      <c r="B860" s="2" t="s">
        <v>3628</v>
      </c>
      <c r="C860" s="2" t="s">
        <v>1632</v>
      </c>
      <c r="D860" s="3">
        <v>4999</v>
      </c>
      <c r="E860" s="3" t="str">
        <f>VLOOKUP(Table2[[#This Row],[discounted_price]],$D$1399:$E$1401,2,TRUE)</f>
        <v>&gt;500</v>
      </c>
      <c r="F860" s="3">
        <v>12499</v>
      </c>
      <c r="G860" s="3">
        <f t="shared" si="26"/>
        <v>7500</v>
      </c>
      <c r="H860" s="3">
        <f t="shared" si="27"/>
        <v>60.004800384030723</v>
      </c>
      <c r="I860" s="2" t="str">
        <f>IF(Table2[[#This Row],[discount_percentage]]&gt;=50%,"Yes","No")</f>
        <v>Yes</v>
      </c>
      <c r="J860" s="1">
        <v>0.6</v>
      </c>
      <c r="K860" s="4">
        <v>4.2</v>
      </c>
      <c r="L860" s="5">
        <v>4541</v>
      </c>
      <c r="M860" s="3">
        <f>(Table2[[#This Row],[actual_price]]*Table2[[#This Row],[rating_count]])</f>
        <v>56757959</v>
      </c>
      <c r="N860" s="2" t="s">
        <v>1633</v>
      </c>
    </row>
    <row r="861" spans="1:14" x14ac:dyDescent="0.25">
      <c r="A861" s="2" t="s">
        <v>1634</v>
      </c>
      <c r="B861" s="2" t="s">
        <v>3629</v>
      </c>
      <c r="C861" s="2" t="s">
        <v>661</v>
      </c>
      <c r="D861" s="3">
        <v>399</v>
      </c>
      <c r="E861" s="3" t="str">
        <f>VLOOKUP(Table2[[#This Row],[discounted_price]],$D$1399:$E$1401,2,TRUE)</f>
        <v>&gt;500</v>
      </c>
      <c r="F861" s="3">
        <v>1290</v>
      </c>
      <c r="G861" s="3">
        <f t="shared" si="26"/>
        <v>891</v>
      </c>
      <c r="H861" s="3">
        <f t="shared" si="27"/>
        <v>69.069767441860463</v>
      </c>
      <c r="I861" s="2" t="str">
        <f>IF(Table2[[#This Row],[discount_percentage]]&gt;=50%,"Yes","No")</f>
        <v>Yes</v>
      </c>
      <c r="J861" s="1">
        <v>0.69</v>
      </c>
      <c r="K861" s="4">
        <v>4.2</v>
      </c>
      <c r="L861" s="5">
        <v>76042</v>
      </c>
      <c r="M861" s="3">
        <f>(Table2[[#This Row],[actual_price]]*Table2[[#This Row],[rating_count]])</f>
        <v>98094180</v>
      </c>
      <c r="N861" s="2" t="s">
        <v>1635</v>
      </c>
    </row>
    <row r="862" spans="1:14" x14ac:dyDescent="0.25">
      <c r="A862" s="2" t="s">
        <v>1636</v>
      </c>
      <c r="B862" s="2" t="s">
        <v>3630</v>
      </c>
      <c r="C862" s="2" t="s">
        <v>1183</v>
      </c>
      <c r="D862" s="3">
        <v>116</v>
      </c>
      <c r="E862" s="3" t="str">
        <f>VLOOKUP(Table2[[#This Row],[discounted_price]],$D$1399:$E$1401,2,TRUE)</f>
        <v>&lt;200</v>
      </c>
      <c r="F862" s="3">
        <v>200</v>
      </c>
      <c r="G862" s="3">
        <f t="shared" si="26"/>
        <v>84</v>
      </c>
      <c r="H862" s="3">
        <f t="shared" si="27"/>
        <v>42</v>
      </c>
      <c r="I862" s="2" t="str">
        <f>IF(Table2[[#This Row],[discount_percentage]]&gt;=50%,"Yes","No")</f>
        <v>No</v>
      </c>
      <c r="J862" s="1">
        <v>0.42</v>
      </c>
      <c r="K862" s="4">
        <v>4.3</v>
      </c>
      <c r="L862" s="5">
        <v>485</v>
      </c>
      <c r="M862" s="3">
        <f>(Table2[[#This Row],[actual_price]]*Table2[[#This Row],[rating_count]])</f>
        <v>97000</v>
      </c>
      <c r="N862" s="2" t="s">
        <v>1637</v>
      </c>
    </row>
    <row r="863" spans="1:14" x14ac:dyDescent="0.25">
      <c r="A863" s="2" t="s">
        <v>1638</v>
      </c>
      <c r="B863" s="2" t="s">
        <v>3631</v>
      </c>
      <c r="C863" s="2" t="s">
        <v>1263</v>
      </c>
      <c r="D863" s="3">
        <v>4499</v>
      </c>
      <c r="E863" s="3" t="str">
        <f>VLOOKUP(Table2[[#This Row],[discounted_price]],$D$1399:$E$1401,2,TRUE)</f>
        <v>&gt;500</v>
      </c>
      <c r="F863" s="3">
        <v>5999</v>
      </c>
      <c r="G863" s="3">
        <f t="shared" si="26"/>
        <v>1500</v>
      </c>
      <c r="H863" s="3">
        <f t="shared" si="27"/>
        <v>25.00416736122687</v>
      </c>
      <c r="I863" s="2" t="str">
        <f>IF(Table2[[#This Row],[discount_percentage]]&gt;=50%,"Yes","No")</f>
        <v>No</v>
      </c>
      <c r="J863" s="1">
        <v>0.25</v>
      </c>
      <c r="K863" s="4">
        <v>4.3</v>
      </c>
      <c r="L863" s="5">
        <v>44696</v>
      </c>
      <c r="M863" s="3">
        <f>(Table2[[#This Row],[actual_price]]*Table2[[#This Row],[rating_count]])</f>
        <v>268131304</v>
      </c>
      <c r="N863" s="2" t="s">
        <v>1639</v>
      </c>
    </row>
    <row r="864" spans="1:14" x14ac:dyDescent="0.25">
      <c r="A864" s="2" t="s">
        <v>1640</v>
      </c>
      <c r="B864" s="2" t="s">
        <v>3632</v>
      </c>
      <c r="C864" s="2" t="s">
        <v>1305</v>
      </c>
      <c r="D864" s="3">
        <v>330</v>
      </c>
      <c r="E864" s="3" t="str">
        <f>VLOOKUP(Table2[[#This Row],[discounted_price]],$D$1399:$E$1401,2,TRUE)</f>
        <v>&gt;500</v>
      </c>
      <c r="F864" s="3">
        <v>499</v>
      </c>
      <c r="G864" s="3">
        <f t="shared" si="26"/>
        <v>169</v>
      </c>
      <c r="H864" s="3">
        <f t="shared" si="27"/>
        <v>33.867735470941881</v>
      </c>
      <c r="I864" s="2" t="str">
        <f>IF(Table2[[#This Row],[discount_percentage]]&gt;=50%,"Yes","No")</f>
        <v>No</v>
      </c>
      <c r="J864" s="1">
        <v>0.34</v>
      </c>
      <c r="K864" s="4">
        <v>3.7</v>
      </c>
      <c r="L864" s="5">
        <v>8566</v>
      </c>
      <c r="M864" s="3">
        <f>(Table2[[#This Row],[actual_price]]*Table2[[#This Row],[rating_count]])</f>
        <v>4274434</v>
      </c>
      <c r="N864" s="2" t="s">
        <v>1641</v>
      </c>
    </row>
    <row r="865" spans="1:14" x14ac:dyDescent="0.25">
      <c r="A865" s="2" t="s">
        <v>1642</v>
      </c>
      <c r="B865" s="2" t="s">
        <v>3633</v>
      </c>
      <c r="C865" s="2" t="s">
        <v>1167</v>
      </c>
      <c r="D865" s="3">
        <v>649</v>
      </c>
      <c r="E865" s="3" t="str">
        <f>VLOOKUP(Table2[[#This Row],[discounted_price]],$D$1399:$E$1401,2,TRUE)</f>
        <v>&gt;500</v>
      </c>
      <c r="F865" s="3">
        <v>2499</v>
      </c>
      <c r="G865" s="3">
        <f t="shared" si="26"/>
        <v>1850</v>
      </c>
      <c r="H865" s="3">
        <f t="shared" si="27"/>
        <v>74.0296118447379</v>
      </c>
      <c r="I865" s="2" t="str">
        <f>IF(Table2[[#This Row],[discount_percentage]]&gt;=50%,"Yes","No")</f>
        <v>Yes</v>
      </c>
      <c r="J865" s="1">
        <v>0.74</v>
      </c>
      <c r="K865" s="4">
        <v>3.9</v>
      </c>
      <c r="L865" s="5">
        <v>13049</v>
      </c>
      <c r="M865" s="3">
        <f>(Table2[[#This Row],[actual_price]]*Table2[[#This Row],[rating_count]])</f>
        <v>32609451</v>
      </c>
      <c r="N865" s="2" t="s">
        <v>2851</v>
      </c>
    </row>
    <row r="866" spans="1:14" x14ac:dyDescent="0.25">
      <c r="A866" s="2" t="s">
        <v>1643</v>
      </c>
      <c r="B866" s="2" t="s">
        <v>3634</v>
      </c>
      <c r="C866" s="2" t="s">
        <v>1282</v>
      </c>
      <c r="D866" s="3">
        <v>1234</v>
      </c>
      <c r="E866" s="3" t="str">
        <f>VLOOKUP(Table2[[#This Row],[discounted_price]],$D$1399:$E$1401,2,TRUE)</f>
        <v>&gt;500</v>
      </c>
      <c r="F866" s="3">
        <v>1599</v>
      </c>
      <c r="G866" s="3">
        <f t="shared" si="26"/>
        <v>365</v>
      </c>
      <c r="H866" s="3">
        <f t="shared" si="27"/>
        <v>22.826766729205751</v>
      </c>
      <c r="I866" s="2" t="str">
        <f>IF(Table2[[#This Row],[discount_percentage]]&gt;=50%,"Yes","No")</f>
        <v>No</v>
      </c>
      <c r="J866" s="1">
        <v>0.23</v>
      </c>
      <c r="K866" s="4">
        <v>4.5</v>
      </c>
      <c r="L866" s="5">
        <v>16680</v>
      </c>
      <c r="M866" s="3">
        <f>(Table2[[#This Row],[actual_price]]*Table2[[#This Row],[rating_count]])</f>
        <v>26671320</v>
      </c>
      <c r="N866" s="2" t="s">
        <v>1644</v>
      </c>
    </row>
    <row r="867" spans="1:14" x14ac:dyDescent="0.25">
      <c r="A867" s="2" t="s">
        <v>950</v>
      </c>
      <c r="B867" s="2" t="s">
        <v>3335</v>
      </c>
      <c r="C867" s="2" t="s">
        <v>951</v>
      </c>
      <c r="D867" s="3">
        <v>1399</v>
      </c>
      <c r="E867" s="3" t="str">
        <f>VLOOKUP(Table2[[#This Row],[discounted_price]],$D$1399:$E$1401,2,TRUE)</f>
        <v>&gt;500</v>
      </c>
      <c r="F867" s="3">
        <v>2990</v>
      </c>
      <c r="G867" s="3">
        <f t="shared" si="26"/>
        <v>1591</v>
      </c>
      <c r="H867" s="3">
        <f t="shared" si="27"/>
        <v>53.210702341137129</v>
      </c>
      <c r="I867" s="2" t="str">
        <f>IF(Table2[[#This Row],[discount_percentage]]&gt;=50%,"Yes","No")</f>
        <v>Yes</v>
      </c>
      <c r="J867" s="1">
        <v>0.53</v>
      </c>
      <c r="K867" s="4">
        <v>4.0999999999999996</v>
      </c>
      <c r="L867" s="5">
        <v>97174</v>
      </c>
      <c r="M867" s="3">
        <f>(Table2[[#This Row],[actual_price]]*Table2[[#This Row],[rating_count]])</f>
        <v>290550260</v>
      </c>
      <c r="N867" s="2" t="s">
        <v>952</v>
      </c>
    </row>
    <row r="868" spans="1:14" x14ac:dyDescent="0.25">
      <c r="A868" s="2" t="s">
        <v>1645</v>
      </c>
      <c r="B868" s="2" t="s">
        <v>1646</v>
      </c>
      <c r="C868" s="2" t="s">
        <v>1522</v>
      </c>
      <c r="D868" s="3">
        <v>272</v>
      </c>
      <c r="E868" s="3" t="str">
        <f>VLOOKUP(Table2[[#This Row],[discounted_price]],$D$1399:$E$1401,2,TRUE)</f>
        <v>&lt;200</v>
      </c>
      <c r="F868" s="3">
        <v>320</v>
      </c>
      <c r="G868" s="3">
        <f t="shared" si="26"/>
        <v>48</v>
      </c>
      <c r="H868" s="3">
        <f t="shared" si="27"/>
        <v>15</v>
      </c>
      <c r="I868" s="2" t="str">
        <f>IF(Table2[[#This Row],[discount_percentage]]&gt;=50%,"Yes","No")</f>
        <v>No</v>
      </c>
      <c r="J868" s="1">
        <v>0.15</v>
      </c>
      <c r="K868" s="4">
        <v>4</v>
      </c>
      <c r="L868" s="5">
        <v>3686</v>
      </c>
      <c r="M868" s="3">
        <f>(Table2[[#This Row],[actual_price]]*Table2[[#This Row],[rating_count]])</f>
        <v>1179520</v>
      </c>
      <c r="N868" s="2" t="s">
        <v>1647</v>
      </c>
    </row>
    <row r="869" spans="1:14" x14ac:dyDescent="0.25">
      <c r="A869" s="2" t="s">
        <v>1648</v>
      </c>
      <c r="B869" s="2" t="s">
        <v>3635</v>
      </c>
      <c r="C869" s="2" t="s">
        <v>1649</v>
      </c>
      <c r="D869" s="3">
        <v>99</v>
      </c>
      <c r="E869" s="3" t="str">
        <f>VLOOKUP(Table2[[#This Row],[discounted_price]],$D$1399:$E$1401,2,TRUE)</f>
        <v>&lt;200</v>
      </c>
      <c r="F869" s="3">
        <v>999</v>
      </c>
      <c r="G869" s="3">
        <f t="shared" si="26"/>
        <v>900</v>
      </c>
      <c r="H869" s="3">
        <f t="shared" si="27"/>
        <v>90.090090090090087</v>
      </c>
      <c r="I869" s="2" t="str">
        <f>IF(Table2[[#This Row],[discount_percentage]]&gt;=50%,"Yes","No")</f>
        <v>Yes</v>
      </c>
      <c r="J869" s="1">
        <v>0.9</v>
      </c>
      <c r="K869" s="4">
        <v>3.8</v>
      </c>
      <c r="L869" s="5">
        <v>594</v>
      </c>
      <c r="M869" s="3">
        <f>(Table2[[#This Row],[actual_price]]*Table2[[#This Row],[rating_count]])</f>
        <v>593406</v>
      </c>
      <c r="N869" s="2" t="s">
        <v>1650</v>
      </c>
    </row>
    <row r="870" spans="1:14" x14ac:dyDescent="0.25">
      <c r="A870" s="2" t="s">
        <v>1651</v>
      </c>
      <c r="B870" s="2" t="s">
        <v>3636</v>
      </c>
      <c r="C870" s="2" t="s">
        <v>1652</v>
      </c>
      <c r="D870" s="3">
        <v>3498</v>
      </c>
      <c r="E870" s="3" t="str">
        <f>VLOOKUP(Table2[[#This Row],[discounted_price]],$D$1399:$E$1401,2,TRUE)</f>
        <v>&gt;500</v>
      </c>
      <c r="F870" s="3">
        <v>3875</v>
      </c>
      <c r="G870" s="3">
        <f t="shared" si="26"/>
        <v>377</v>
      </c>
      <c r="H870" s="3">
        <f t="shared" si="27"/>
        <v>9.7290322580645157</v>
      </c>
      <c r="I870" s="2" t="str">
        <f>IF(Table2[[#This Row],[discount_percentage]]&gt;=50%,"Yes","No")</f>
        <v>No</v>
      </c>
      <c r="J870" s="1">
        <v>0.1</v>
      </c>
      <c r="K870" s="4">
        <v>3.4</v>
      </c>
      <c r="L870" s="5">
        <v>12185</v>
      </c>
      <c r="M870" s="3">
        <f>(Table2[[#This Row],[actual_price]]*Table2[[#This Row],[rating_count]])</f>
        <v>47216875</v>
      </c>
      <c r="N870" s="2" t="s">
        <v>1653</v>
      </c>
    </row>
    <row r="871" spans="1:14" x14ac:dyDescent="0.25">
      <c r="A871" s="2" t="s">
        <v>1654</v>
      </c>
      <c r="B871" s="2" t="s">
        <v>3637</v>
      </c>
      <c r="C871" s="2" t="s">
        <v>1244</v>
      </c>
      <c r="D871" s="3">
        <v>10099</v>
      </c>
      <c r="E871" s="3" t="str">
        <f>VLOOKUP(Table2[[#This Row],[discounted_price]],$D$1399:$E$1401,2,TRUE)</f>
        <v>&gt;500</v>
      </c>
      <c r="F871" s="3">
        <v>19110</v>
      </c>
      <c r="G871" s="3">
        <f t="shared" si="26"/>
        <v>9011</v>
      </c>
      <c r="H871" s="3">
        <f t="shared" si="27"/>
        <v>47.15332286760858</v>
      </c>
      <c r="I871" s="2" t="str">
        <f>IF(Table2[[#This Row],[discount_percentage]]&gt;=50%,"Yes","No")</f>
        <v>No</v>
      </c>
      <c r="J871" s="1">
        <v>0.47</v>
      </c>
      <c r="K871" s="4">
        <v>4.3</v>
      </c>
      <c r="L871" s="5">
        <v>2623</v>
      </c>
      <c r="M871" s="3">
        <f>(Table2[[#This Row],[actual_price]]*Table2[[#This Row],[rating_count]])</f>
        <v>50125530</v>
      </c>
      <c r="N871" s="2" t="s">
        <v>1655</v>
      </c>
    </row>
    <row r="872" spans="1:14" x14ac:dyDescent="0.25">
      <c r="A872" s="2" t="s">
        <v>1656</v>
      </c>
      <c r="B872" s="2" t="s">
        <v>3638</v>
      </c>
      <c r="C872" s="2" t="s">
        <v>1326</v>
      </c>
      <c r="D872" s="3">
        <v>449</v>
      </c>
      <c r="E872" s="3" t="str">
        <f>VLOOKUP(Table2[[#This Row],[discounted_price]],$D$1399:$E$1401,2,TRUE)</f>
        <v>&gt;500</v>
      </c>
      <c r="F872" s="3">
        <v>999</v>
      </c>
      <c r="G872" s="3">
        <f t="shared" si="26"/>
        <v>550</v>
      </c>
      <c r="H872" s="3">
        <f t="shared" si="27"/>
        <v>55.055055055055057</v>
      </c>
      <c r="I872" s="2" t="str">
        <f>IF(Table2[[#This Row],[discount_percentage]]&gt;=50%,"Yes","No")</f>
        <v>Yes</v>
      </c>
      <c r="J872" s="1">
        <v>0.55000000000000004</v>
      </c>
      <c r="K872" s="4">
        <v>4.3</v>
      </c>
      <c r="L872" s="5">
        <v>9701</v>
      </c>
      <c r="M872" s="3">
        <f>(Table2[[#This Row],[actual_price]]*Table2[[#This Row],[rating_count]])</f>
        <v>9691299</v>
      </c>
      <c r="N872" s="2" t="s">
        <v>1657</v>
      </c>
    </row>
    <row r="873" spans="1:14" x14ac:dyDescent="0.25">
      <c r="A873" s="2" t="s">
        <v>1658</v>
      </c>
      <c r="B873" s="2" t="s">
        <v>3639</v>
      </c>
      <c r="C873" s="2" t="s">
        <v>1659</v>
      </c>
      <c r="D873" s="3">
        <v>150</v>
      </c>
      <c r="E873" s="3" t="str">
        <f>VLOOKUP(Table2[[#This Row],[discounted_price]],$D$1399:$E$1401,2,TRUE)</f>
        <v>&lt;200</v>
      </c>
      <c r="F873" s="3">
        <v>150</v>
      </c>
      <c r="G873" s="3">
        <f t="shared" si="26"/>
        <v>0</v>
      </c>
      <c r="H873" s="3">
        <f t="shared" si="27"/>
        <v>0</v>
      </c>
      <c r="I873" s="2" t="str">
        <f>IF(Table2[[#This Row],[discount_percentage]]&gt;=50%,"Yes","No")</f>
        <v>No</v>
      </c>
      <c r="J873" s="1">
        <v>0</v>
      </c>
      <c r="K873" s="4">
        <v>4.3</v>
      </c>
      <c r="L873" s="5">
        <v>15867</v>
      </c>
      <c r="M873" s="3">
        <f>(Table2[[#This Row],[actual_price]]*Table2[[#This Row],[rating_count]])</f>
        <v>2380050</v>
      </c>
      <c r="N873" s="2" t="s">
        <v>1660</v>
      </c>
    </row>
    <row r="874" spans="1:14" x14ac:dyDescent="0.25">
      <c r="A874" s="2" t="s">
        <v>1661</v>
      </c>
      <c r="B874" s="2" t="s">
        <v>3640</v>
      </c>
      <c r="C874" s="2" t="s">
        <v>1164</v>
      </c>
      <c r="D874" s="3">
        <v>1199</v>
      </c>
      <c r="E874" s="3" t="str">
        <f>VLOOKUP(Table2[[#This Row],[discounted_price]],$D$1399:$E$1401,2,TRUE)</f>
        <v>&gt;500</v>
      </c>
      <c r="F874" s="3">
        <v>2999</v>
      </c>
      <c r="G874" s="3">
        <f t="shared" si="26"/>
        <v>1800</v>
      </c>
      <c r="H874" s="3">
        <f t="shared" si="27"/>
        <v>60.020006668889621</v>
      </c>
      <c r="I874" s="2" t="str">
        <f>IF(Table2[[#This Row],[discount_percentage]]&gt;=50%,"Yes","No")</f>
        <v>Yes</v>
      </c>
      <c r="J874" s="1">
        <v>0.6</v>
      </c>
      <c r="K874" s="4">
        <v>4.0999999999999996</v>
      </c>
      <c r="L874" s="5">
        <v>10725</v>
      </c>
      <c r="M874" s="3">
        <f>(Table2[[#This Row],[actual_price]]*Table2[[#This Row],[rating_count]])</f>
        <v>32164275</v>
      </c>
      <c r="N874" s="2" t="s">
        <v>2852</v>
      </c>
    </row>
    <row r="875" spans="1:14" x14ac:dyDescent="0.25">
      <c r="A875" s="2" t="s">
        <v>1662</v>
      </c>
      <c r="B875" s="2" t="s">
        <v>3641</v>
      </c>
      <c r="C875" s="2" t="s">
        <v>1149</v>
      </c>
      <c r="D875" s="3">
        <v>397</v>
      </c>
      <c r="E875" s="3" t="str">
        <f>VLOOKUP(Table2[[#This Row],[discounted_price]],$D$1399:$E$1401,2,TRUE)</f>
        <v>&gt;500</v>
      </c>
      <c r="F875" s="3">
        <v>899</v>
      </c>
      <c r="G875" s="3">
        <f t="shared" si="26"/>
        <v>502</v>
      </c>
      <c r="H875" s="3">
        <f t="shared" si="27"/>
        <v>55.83982202447163</v>
      </c>
      <c r="I875" s="2" t="str">
        <f>IF(Table2[[#This Row],[discount_percentage]]&gt;=50%,"Yes","No")</f>
        <v>Yes</v>
      </c>
      <c r="J875" s="1">
        <v>0.56000000000000005</v>
      </c>
      <c r="K875" s="4">
        <v>4</v>
      </c>
      <c r="L875" s="5">
        <v>3025</v>
      </c>
      <c r="M875" s="3">
        <f>(Table2[[#This Row],[actual_price]]*Table2[[#This Row],[rating_count]])</f>
        <v>2719475</v>
      </c>
      <c r="N875" s="2" t="s">
        <v>1663</v>
      </c>
    </row>
    <row r="876" spans="1:14" x14ac:dyDescent="0.25">
      <c r="A876" s="2" t="s">
        <v>1664</v>
      </c>
      <c r="B876" s="2" t="s">
        <v>3642</v>
      </c>
      <c r="C876" s="2" t="s">
        <v>1285</v>
      </c>
      <c r="D876" s="3">
        <v>699</v>
      </c>
      <c r="E876" s="3" t="str">
        <f>VLOOKUP(Table2[[#This Row],[discounted_price]],$D$1399:$E$1401,2,TRUE)</f>
        <v>&gt;500</v>
      </c>
      <c r="F876" s="3">
        <v>1490</v>
      </c>
      <c r="G876" s="3">
        <f t="shared" si="26"/>
        <v>791</v>
      </c>
      <c r="H876" s="3">
        <f t="shared" si="27"/>
        <v>53.087248322147651</v>
      </c>
      <c r="I876" s="2" t="str">
        <f>IF(Table2[[#This Row],[discount_percentage]]&gt;=50%,"Yes","No")</f>
        <v>Yes</v>
      </c>
      <c r="J876" s="1">
        <v>0.53</v>
      </c>
      <c r="K876" s="4">
        <v>4</v>
      </c>
      <c r="L876" s="5">
        <v>5736</v>
      </c>
      <c r="M876" s="3">
        <f>(Table2[[#This Row],[actual_price]]*Table2[[#This Row],[rating_count]])</f>
        <v>8546640</v>
      </c>
      <c r="N876" s="2" t="s">
        <v>1665</v>
      </c>
    </row>
    <row r="877" spans="1:14" x14ac:dyDescent="0.25">
      <c r="A877" s="2" t="s">
        <v>1666</v>
      </c>
      <c r="B877" s="2" t="s">
        <v>3643</v>
      </c>
      <c r="C877" s="2" t="s">
        <v>661</v>
      </c>
      <c r="D877" s="3">
        <v>1679</v>
      </c>
      <c r="E877" s="3" t="str">
        <f>VLOOKUP(Table2[[#This Row],[discounted_price]],$D$1399:$E$1401,2,TRUE)</f>
        <v>&gt;500</v>
      </c>
      <c r="F877" s="3">
        <v>1999</v>
      </c>
      <c r="G877" s="3">
        <f t="shared" si="26"/>
        <v>320</v>
      </c>
      <c r="H877" s="3">
        <f t="shared" si="27"/>
        <v>16.008004002001002</v>
      </c>
      <c r="I877" s="2" t="str">
        <f>IF(Table2[[#This Row],[discount_percentage]]&gt;=50%,"Yes","No")</f>
        <v>No</v>
      </c>
      <c r="J877" s="1">
        <v>0.16</v>
      </c>
      <c r="K877" s="4">
        <v>4.0999999999999996</v>
      </c>
      <c r="L877" s="5">
        <v>72563</v>
      </c>
      <c r="M877" s="3">
        <f>(Table2[[#This Row],[actual_price]]*Table2[[#This Row],[rating_count]])</f>
        <v>145053437</v>
      </c>
      <c r="N877" s="2" t="s">
        <v>1667</v>
      </c>
    </row>
    <row r="878" spans="1:14" x14ac:dyDescent="0.25">
      <c r="A878" s="2" t="s">
        <v>1668</v>
      </c>
      <c r="B878" s="2" t="s">
        <v>3644</v>
      </c>
      <c r="C878" s="2" t="s">
        <v>1040</v>
      </c>
      <c r="D878" s="3">
        <v>354</v>
      </c>
      <c r="E878" s="3" t="str">
        <f>VLOOKUP(Table2[[#This Row],[discounted_price]],$D$1399:$E$1401,2,TRUE)</f>
        <v>&gt;500</v>
      </c>
      <c r="F878" s="3">
        <v>1500</v>
      </c>
      <c r="G878" s="3">
        <f t="shared" si="26"/>
        <v>1146</v>
      </c>
      <c r="H878" s="3">
        <f t="shared" si="27"/>
        <v>76.400000000000006</v>
      </c>
      <c r="I878" s="2" t="str">
        <f>IF(Table2[[#This Row],[discount_percentage]]&gt;=50%,"Yes","No")</f>
        <v>Yes</v>
      </c>
      <c r="J878" s="1">
        <v>0.76</v>
      </c>
      <c r="K878" s="4">
        <v>4</v>
      </c>
      <c r="L878" s="5">
        <v>1026</v>
      </c>
      <c r="M878" s="3">
        <f>(Table2[[#This Row],[actual_price]]*Table2[[#This Row],[rating_count]])</f>
        <v>1539000</v>
      </c>
      <c r="N878" s="2" t="s">
        <v>1669</v>
      </c>
    </row>
    <row r="879" spans="1:14" x14ac:dyDescent="0.25">
      <c r="A879" s="2" t="s">
        <v>1670</v>
      </c>
      <c r="B879" s="2" t="s">
        <v>3645</v>
      </c>
      <c r="C879" s="2" t="s">
        <v>1671</v>
      </c>
      <c r="D879" s="3">
        <v>1199</v>
      </c>
      <c r="E879" s="3" t="str">
        <f>VLOOKUP(Table2[[#This Row],[discounted_price]],$D$1399:$E$1401,2,TRUE)</f>
        <v>&gt;500</v>
      </c>
      <c r="F879" s="3">
        <v>5499</v>
      </c>
      <c r="G879" s="3">
        <f t="shared" si="26"/>
        <v>4300</v>
      </c>
      <c r="H879" s="3">
        <f t="shared" si="27"/>
        <v>78.196035642844151</v>
      </c>
      <c r="I879" s="2" t="str">
        <f>IF(Table2[[#This Row],[discount_percentage]]&gt;=50%,"Yes","No")</f>
        <v>Yes</v>
      </c>
      <c r="J879" s="1">
        <v>0.78</v>
      </c>
      <c r="K879" s="4">
        <v>3.8</v>
      </c>
      <c r="L879" s="5">
        <v>2043</v>
      </c>
      <c r="M879" s="3">
        <f>(Table2[[#This Row],[actual_price]]*Table2[[#This Row],[rating_count]])</f>
        <v>11234457</v>
      </c>
      <c r="N879" s="2" t="s">
        <v>1672</v>
      </c>
    </row>
    <row r="880" spans="1:14" x14ac:dyDescent="0.25">
      <c r="A880" s="2" t="s">
        <v>1673</v>
      </c>
      <c r="B880" s="2" t="s">
        <v>3646</v>
      </c>
      <c r="C880" s="2" t="s">
        <v>1282</v>
      </c>
      <c r="D880" s="3">
        <v>379</v>
      </c>
      <c r="E880" s="3" t="str">
        <f>VLOOKUP(Table2[[#This Row],[discounted_price]],$D$1399:$E$1401,2,TRUE)</f>
        <v>&gt;500</v>
      </c>
      <c r="F880" s="3">
        <v>1499</v>
      </c>
      <c r="G880" s="3">
        <f t="shared" si="26"/>
        <v>1120</v>
      </c>
      <c r="H880" s="3">
        <f t="shared" si="27"/>
        <v>74.716477651767846</v>
      </c>
      <c r="I880" s="2" t="str">
        <f>IF(Table2[[#This Row],[discount_percentage]]&gt;=50%,"Yes","No")</f>
        <v>Yes</v>
      </c>
      <c r="J880" s="1">
        <v>0.75</v>
      </c>
      <c r="K880" s="4">
        <v>4.2</v>
      </c>
      <c r="L880" s="5">
        <v>4149</v>
      </c>
      <c r="M880" s="3">
        <f>(Table2[[#This Row],[actual_price]]*Table2[[#This Row],[rating_count]])</f>
        <v>6219351</v>
      </c>
      <c r="N880" s="2" t="s">
        <v>1674</v>
      </c>
    </row>
    <row r="881" spans="1:14" x14ac:dyDescent="0.25">
      <c r="A881" s="2" t="s">
        <v>1675</v>
      </c>
      <c r="B881" s="2" t="s">
        <v>3647</v>
      </c>
      <c r="C881" s="2" t="s">
        <v>1095</v>
      </c>
      <c r="D881" s="3">
        <v>499</v>
      </c>
      <c r="E881" s="3" t="str">
        <f>VLOOKUP(Table2[[#This Row],[discounted_price]],$D$1399:$E$1401,2,TRUE)</f>
        <v>&gt;500</v>
      </c>
      <c r="F881" s="3">
        <v>775</v>
      </c>
      <c r="G881" s="3">
        <f t="shared" si="26"/>
        <v>276</v>
      </c>
      <c r="H881" s="3">
        <f t="shared" si="27"/>
        <v>35.612903225806456</v>
      </c>
      <c r="I881" s="2" t="str">
        <f>IF(Table2[[#This Row],[discount_percentage]]&gt;=50%,"Yes","No")</f>
        <v>No</v>
      </c>
      <c r="J881" s="1">
        <v>0.36</v>
      </c>
      <c r="K881" s="4">
        <v>4.3</v>
      </c>
      <c r="L881" s="5">
        <v>74</v>
      </c>
      <c r="M881" s="3">
        <f>(Table2[[#This Row],[actual_price]]*Table2[[#This Row],[rating_count]])</f>
        <v>57350</v>
      </c>
      <c r="N881" s="2" t="s">
        <v>1676</v>
      </c>
    </row>
    <row r="882" spans="1:14" x14ac:dyDescent="0.25">
      <c r="A882" s="2" t="s">
        <v>1677</v>
      </c>
      <c r="B882" s="2" t="s">
        <v>3648</v>
      </c>
      <c r="C882" s="2" t="s">
        <v>1678</v>
      </c>
      <c r="D882" s="3">
        <v>10389</v>
      </c>
      <c r="E882" s="3" t="str">
        <f>VLOOKUP(Table2[[#This Row],[discounted_price]],$D$1399:$E$1401,2,TRUE)</f>
        <v>&gt;500</v>
      </c>
      <c r="F882" s="3">
        <v>32000</v>
      </c>
      <c r="G882" s="3">
        <f t="shared" si="26"/>
        <v>21611</v>
      </c>
      <c r="H882" s="3">
        <f t="shared" si="27"/>
        <v>67.534374999999997</v>
      </c>
      <c r="I882" s="2" t="str">
        <f>IF(Table2[[#This Row],[discount_percentage]]&gt;=50%,"Yes","No")</f>
        <v>Yes</v>
      </c>
      <c r="J882" s="1">
        <v>0.68</v>
      </c>
      <c r="K882" s="4">
        <v>4.4000000000000004</v>
      </c>
      <c r="L882" s="5">
        <v>41398</v>
      </c>
      <c r="M882" s="3">
        <f>(Table2[[#This Row],[actual_price]]*Table2[[#This Row],[rating_count]])</f>
        <v>1324736000</v>
      </c>
      <c r="N882" s="2" t="s">
        <v>1679</v>
      </c>
    </row>
    <row r="883" spans="1:14" x14ac:dyDescent="0.25">
      <c r="A883" s="2" t="s">
        <v>1680</v>
      </c>
      <c r="B883" s="2" t="s">
        <v>3649</v>
      </c>
      <c r="C883" s="2" t="s">
        <v>1507</v>
      </c>
      <c r="D883" s="3">
        <v>649</v>
      </c>
      <c r="E883" s="3" t="str">
        <f>VLOOKUP(Table2[[#This Row],[discounted_price]],$D$1399:$E$1401,2,TRUE)</f>
        <v>&gt;500</v>
      </c>
      <c r="F883" s="3">
        <v>1300</v>
      </c>
      <c r="G883" s="3">
        <f t="shared" si="26"/>
        <v>651</v>
      </c>
      <c r="H883" s="3">
        <f t="shared" si="27"/>
        <v>50.076923076923073</v>
      </c>
      <c r="I883" s="2" t="str">
        <f>IF(Table2[[#This Row],[discount_percentage]]&gt;=50%,"Yes","No")</f>
        <v>Yes</v>
      </c>
      <c r="J883" s="1">
        <v>0.5</v>
      </c>
      <c r="K883" s="4">
        <v>4.0999999999999996</v>
      </c>
      <c r="L883" s="5">
        <v>5195</v>
      </c>
      <c r="M883" s="3">
        <f>(Table2[[#This Row],[actual_price]]*Table2[[#This Row],[rating_count]])</f>
        <v>6753500</v>
      </c>
      <c r="N883" s="2" t="s">
        <v>1681</v>
      </c>
    </row>
    <row r="884" spans="1:14" x14ac:dyDescent="0.25">
      <c r="A884" s="2" t="s">
        <v>1682</v>
      </c>
      <c r="B884" s="2" t="s">
        <v>3650</v>
      </c>
      <c r="C884" s="2" t="s">
        <v>1683</v>
      </c>
      <c r="D884" s="3">
        <v>1199</v>
      </c>
      <c r="E884" s="3" t="str">
        <f>VLOOKUP(Table2[[#This Row],[discounted_price]],$D$1399:$E$1401,2,TRUE)</f>
        <v>&gt;500</v>
      </c>
      <c r="F884" s="3">
        <v>1999</v>
      </c>
      <c r="G884" s="3">
        <f t="shared" si="26"/>
        <v>800</v>
      </c>
      <c r="H884" s="3">
        <f t="shared" si="27"/>
        <v>40.020010005002497</v>
      </c>
      <c r="I884" s="2" t="str">
        <f>IF(Table2[[#This Row],[discount_percentage]]&gt;=50%,"Yes","No")</f>
        <v>No</v>
      </c>
      <c r="J884" s="1">
        <v>0.4</v>
      </c>
      <c r="K884" s="4">
        <v>4.5</v>
      </c>
      <c r="L884" s="5">
        <v>22420</v>
      </c>
      <c r="M884" s="3">
        <f>(Table2[[#This Row],[actual_price]]*Table2[[#This Row],[rating_count]])</f>
        <v>44817580</v>
      </c>
      <c r="N884" s="2" t="s">
        <v>199</v>
      </c>
    </row>
    <row r="885" spans="1:14" x14ac:dyDescent="0.25">
      <c r="A885" s="2" t="s">
        <v>1684</v>
      </c>
      <c r="B885" s="2" t="s">
        <v>3651</v>
      </c>
      <c r="C885" s="2" t="s">
        <v>661</v>
      </c>
      <c r="D885" s="3">
        <v>889</v>
      </c>
      <c r="E885" s="3" t="str">
        <f>VLOOKUP(Table2[[#This Row],[discounted_price]],$D$1399:$E$1401,2,TRUE)</f>
        <v>&gt;500</v>
      </c>
      <c r="F885" s="3">
        <v>1999</v>
      </c>
      <c r="G885" s="3">
        <f t="shared" si="26"/>
        <v>1110</v>
      </c>
      <c r="H885" s="3">
        <f t="shared" si="27"/>
        <v>55.52776388194097</v>
      </c>
      <c r="I885" s="2" t="str">
        <f>IF(Table2[[#This Row],[discount_percentage]]&gt;=50%,"Yes","No")</f>
        <v>Yes</v>
      </c>
      <c r="J885" s="1">
        <v>0.56000000000000005</v>
      </c>
      <c r="K885" s="4">
        <v>4.2</v>
      </c>
      <c r="L885" s="5">
        <v>2284</v>
      </c>
      <c r="M885" s="3">
        <f>(Table2[[#This Row],[actual_price]]*Table2[[#This Row],[rating_count]])</f>
        <v>4565716</v>
      </c>
      <c r="N885" s="2" t="s">
        <v>1685</v>
      </c>
    </row>
    <row r="886" spans="1:14" x14ac:dyDescent="0.25">
      <c r="A886" s="2" t="s">
        <v>1686</v>
      </c>
      <c r="B886" s="2" t="s">
        <v>3652</v>
      </c>
      <c r="C886" s="2" t="s">
        <v>1091</v>
      </c>
      <c r="D886" s="3">
        <v>1409</v>
      </c>
      <c r="E886" s="3" t="str">
        <f>VLOOKUP(Table2[[#This Row],[discounted_price]],$D$1399:$E$1401,2,TRUE)</f>
        <v>&gt;500</v>
      </c>
      <c r="F886" s="3">
        <v>2199</v>
      </c>
      <c r="G886" s="3">
        <f t="shared" si="26"/>
        <v>790</v>
      </c>
      <c r="H886" s="3">
        <f t="shared" si="27"/>
        <v>35.925420645748069</v>
      </c>
      <c r="I886" s="2" t="str">
        <f>IF(Table2[[#This Row],[discount_percentage]]&gt;=50%,"Yes","No")</f>
        <v>No</v>
      </c>
      <c r="J886" s="1">
        <v>0.36</v>
      </c>
      <c r="K886" s="4">
        <v>3.9</v>
      </c>
      <c r="L886" s="5">
        <v>427</v>
      </c>
      <c r="M886" s="3">
        <f>(Table2[[#This Row],[actual_price]]*Table2[[#This Row],[rating_count]])</f>
        <v>938973</v>
      </c>
      <c r="N886" s="2" t="s">
        <v>1687</v>
      </c>
    </row>
    <row r="887" spans="1:14" x14ac:dyDescent="0.25">
      <c r="A887" s="2" t="s">
        <v>1688</v>
      </c>
      <c r="B887" s="2" t="s">
        <v>3653</v>
      </c>
      <c r="C887" s="2" t="s">
        <v>1689</v>
      </c>
      <c r="D887" s="3">
        <v>549</v>
      </c>
      <c r="E887" s="3" t="str">
        <f>VLOOKUP(Table2[[#This Row],[discounted_price]],$D$1399:$E$1401,2,TRUE)</f>
        <v>&gt;500</v>
      </c>
      <c r="F887" s="3">
        <v>1999</v>
      </c>
      <c r="G887" s="3">
        <f t="shared" si="26"/>
        <v>1450</v>
      </c>
      <c r="H887" s="3">
        <f t="shared" si="27"/>
        <v>72.536268134067043</v>
      </c>
      <c r="I887" s="2" t="str">
        <f>IF(Table2[[#This Row],[discount_percentage]]&gt;=50%,"Yes","No")</f>
        <v>Yes</v>
      </c>
      <c r="J887" s="1">
        <v>0.73</v>
      </c>
      <c r="K887" s="4">
        <v>4.3</v>
      </c>
      <c r="L887" s="5">
        <v>1367</v>
      </c>
      <c r="M887" s="3">
        <f>(Table2[[#This Row],[actual_price]]*Table2[[#This Row],[rating_count]])</f>
        <v>2732633</v>
      </c>
      <c r="N887" s="2" t="s">
        <v>1690</v>
      </c>
    </row>
    <row r="888" spans="1:14" x14ac:dyDescent="0.25">
      <c r="A888" s="2" t="s">
        <v>1691</v>
      </c>
      <c r="B888" s="2" t="s">
        <v>3654</v>
      </c>
      <c r="C888" s="2" t="s">
        <v>1671</v>
      </c>
      <c r="D888" s="3">
        <v>749</v>
      </c>
      <c r="E888" s="3" t="str">
        <f>VLOOKUP(Table2[[#This Row],[discounted_price]],$D$1399:$E$1401,2,TRUE)</f>
        <v>&gt;500</v>
      </c>
      <c r="F888" s="3">
        <v>1799</v>
      </c>
      <c r="G888" s="3">
        <f t="shared" si="26"/>
        <v>1050</v>
      </c>
      <c r="H888" s="3">
        <f t="shared" si="27"/>
        <v>58.365758754863819</v>
      </c>
      <c r="I888" s="2" t="str">
        <f>IF(Table2[[#This Row],[discount_percentage]]&gt;=50%,"Yes","No")</f>
        <v>Yes</v>
      </c>
      <c r="J888" s="1">
        <v>0.57999999999999996</v>
      </c>
      <c r="K888" s="4">
        <v>4</v>
      </c>
      <c r="L888" s="5">
        <v>13199</v>
      </c>
      <c r="M888" s="3">
        <f>(Table2[[#This Row],[actual_price]]*Table2[[#This Row],[rating_count]])</f>
        <v>23745001</v>
      </c>
      <c r="N888" s="2" t="s">
        <v>2853</v>
      </c>
    </row>
    <row r="889" spans="1:14" x14ac:dyDescent="0.25">
      <c r="A889" s="2" t="s">
        <v>1692</v>
      </c>
      <c r="B889" s="2" t="s">
        <v>1693</v>
      </c>
      <c r="C889" s="2" t="s">
        <v>9</v>
      </c>
      <c r="D889" s="3">
        <v>379</v>
      </c>
      <c r="E889" s="3" t="str">
        <f>VLOOKUP(Table2[[#This Row],[discounted_price]],$D$1399:$E$1401,2,TRUE)</f>
        <v>&gt;500</v>
      </c>
      <c r="F889" s="3">
        <v>1099</v>
      </c>
      <c r="G889" s="3">
        <f t="shared" si="26"/>
        <v>720</v>
      </c>
      <c r="H889" s="3">
        <f t="shared" si="27"/>
        <v>65.514103730664246</v>
      </c>
      <c r="I889" s="2" t="str">
        <f>IF(Table2[[#This Row],[discount_percentage]]&gt;=50%,"Yes","No")</f>
        <v>Yes</v>
      </c>
      <c r="J889" s="1">
        <v>0.66</v>
      </c>
      <c r="K889" s="4">
        <v>4.3</v>
      </c>
      <c r="L889" s="5">
        <v>2806</v>
      </c>
      <c r="M889" s="3">
        <f>(Table2[[#This Row],[actual_price]]*Table2[[#This Row],[rating_count]])</f>
        <v>3083794</v>
      </c>
      <c r="N889" s="2" t="s">
        <v>214</v>
      </c>
    </row>
    <row r="890" spans="1:14" x14ac:dyDescent="0.25">
      <c r="A890" s="2" t="s">
        <v>1694</v>
      </c>
      <c r="B890" s="2" t="s">
        <v>3655</v>
      </c>
      <c r="C890" s="2" t="s">
        <v>633</v>
      </c>
      <c r="D890" s="3">
        <v>5998</v>
      </c>
      <c r="E890" s="3" t="str">
        <f>VLOOKUP(Table2[[#This Row],[discounted_price]],$D$1399:$E$1401,2,TRUE)</f>
        <v>&gt;500</v>
      </c>
      <c r="F890" s="3">
        <v>7999</v>
      </c>
      <c r="G890" s="3">
        <f t="shared" si="26"/>
        <v>2001</v>
      </c>
      <c r="H890" s="3">
        <f t="shared" si="27"/>
        <v>25.015626953369168</v>
      </c>
      <c r="I890" s="2" t="str">
        <f>IF(Table2[[#This Row],[discount_percentage]]&gt;=50%,"Yes","No")</f>
        <v>No</v>
      </c>
      <c r="J890" s="1">
        <v>0.25</v>
      </c>
      <c r="K890" s="4">
        <v>4.2</v>
      </c>
      <c r="L890" s="5">
        <v>30355</v>
      </c>
      <c r="M890" s="3">
        <f>(Table2[[#This Row],[actual_price]]*Table2[[#This Row],[rating_count]])</f>
        <v>242809645</v>
      </c>
      <c r="N890" s="2" t="s">
        <v>1695</v>
      </c>
    </row>
    <row r="891" spans="1:14" x14ac:dyDescent="0.25">
      <c r="A891" s="2" t="s">
        <v>1696</v>
      </c>
      <c r="B891" s="2" t="s">
        <v>3656</v>
      </c>
      <c r="C891" s="2" t="s">
        <v>1326</v>
      </c>
      <c r="D891" s="3">
        <v>299</v>
      </c>
      <c r="E891" s="3" t="str">
        <f>VLOOKUP(Table2[[#This Row],[discounted_price]],$D$1399:$E$1401,2,TRUE)</f>
        <v>&lt;200</v>
      </c>
      <c r="F891" s="3">
        <v>1499</v>
      </c>
      <c r="G891" s="3">
        <f t="shared" si="26"/>
        <v>1200</v>
      </c>
      <c r="H891" s="3">
        <f t="shared" si="27"/>
        <v>80.053368912608406</v>
      </c>
      <c r="I891" s="2" t="str">
        <f>IF(Table2[[#This Row],[discount_percentage]]&gt;=50%,"Yes","No")</f>
        <v>Yes</v>
      </c>
      <c r="J891" s="1">
        <v>0.8</v>
      </c>
      <c r="K891" s="4">
        <v>4.2</v>
      </c>
      <c r="L891" s="5">
        <v>2868</v>
      </c>
      <c r="M891" s="3">
        <f>(Table2[[#This Row],[actual_price]]*Table2[[#This Row],[rating_count]])</f>
        <v>4299132</v>
      </c>
      <c r="N891" s="2" t="s">
        <v>1697</v>
      </c>
    </row>
    <row r="892" spans="1:14" x14ac:dyDescent="0.25">
      <c r="A892" s="2" t="s">
        <v>1698</v>
      </c>
      <c r="B892" s="2" t="s">
        <v>3657</v>
      </c>
      <c r="C892" s="2" t="s">
        <v>1282</v>
      </c>
      <c r="D892" s="3">
        <v>379</v>
      </c>
      <c r="E892" s="3" t="str">
        <f>VLOOKUP(Table2[[#This Row],[discounted_price]],$D$1399:$E$1401,2,TRUE)</f>
        <v>&gt;500</v>
      </c>
      <c r="F892" s="3">
        <v>1499</v>
      </c>
      <c r="G892" s="3">
        <f t="shared" si="26"/>
        <v>1120</v>
      </c>
      <c r="H892" s="3">
        <f t="shared" si="27"/>
        <v>74.716477651767846</v>
      </c>
      <c r="I892" s="2" t="str">
        <f>IF(Table2[[#This Row],[discount_percentage]]&gt;=50%,"Yes","No")</f>
        <v>Yes</v>
      </c>
      <c r="J892" s="1">
        <v>0.75</v>
      </c>
      <c r="K892" s="4">
        <v>4.0999999999999996</v>
      </c>
      <c r="L892" s="5">
        <v>670</v>
      </c>
      <c r="M892" s="3">
        <f>(Table2[[#This Row],[actual_price]]*Table2[[#This Row],[rating_count]])</f>
        <v>1004330</v>
      </c>
      <c r="N892" s="2" t="s">
        <v>1699</v>
      </c>
    </row>
    <row r="893" spans="1:14" x14ac:dyDescent="0.25">
      <c r="A893" s="2" t="s">
        <v>1700</v>
      </c>
      <c r="B893" s="2" t="s">
        <v>3658</v>
      </c>
      <c r="C893" s="2" t="s">
        <v>1701</v>
      </c>
      <c r="D893" s="3">
        <v>1399</v>
      </c>
      <c r="E893" s="3" t="str">
        <f>VLOOKUP(Table2[[#This Row],[discounted_price]],$D$1399:$E$1401,2,TRUE)</f>
        <v>&gt;500</v>
      </c>
      <c r="F893" s="3">
        <v>2999</v>
      </c>
      <c r="G893" s="3">
        <f t="shared" si="26"/>
        <v>1600</v>
      </c>
      <c r="H893" s="3">
        <f t="shared" si="27"/>
        <v>53.351117039013005</v>
      </c>
      <c r="I893" s="2" t="str">
        <f>IF(Table2[[#This Row],[discount_percentage]]&gt;=50%,"Yes","No")</f>
        <v>Yes</v>
      </c>
      <c r="J893" s="1">
        <v>0.53</v>
      </c>
      <c r="K893" s="4">
        <v>4.3</v>
      </c>
      <c r="L893" s="5">
        <v>3530</v>
      </c>
      <c r="M893" s="3">
        <f>(Table2[[#This Row],[actual_price]]*Table2[[#This Row],[rating_count]])</f>
        <v>10586470</v>
      </c>
      <c r="N893" s="2" t="s">
        <v>1702</v>
      </c>
    </row>
    <row r="894" spans="1:14" x14ac:dyDescent="0.25">
      <c r="A894" s="2" t="s">
        <v>1703</v>
      </c>
      <c r="B894" s="2" t="s">
        <v>3659</v>
      </c>
      <c r="C894" s="2" t="s">
        <v>1704</v>
      </c>
      <c r="D894" s="3">
        <v>699</v>
      </c>
      <c r="E894" s="3" t="str">
        <f>VLOOKUP(Table2[[#This Row],[discounted_price]],$D$1399:$E$1401,2,TRUE)</f>
        <v>&gt;500</v>
      </c>
      <c r="F894" s="3">
        <v>1299</v>
      </c>
      <c r="G894" s="3">
        <f t="shared" si="26"/>
        <v>600</v>
      </c>
      <c r="H894" s="3">
        <f t="shared" si="27"/>
        <v>46.189376443418013</v>
      </c>
      <c r="I894" s="2" t="str">
        <f>IF(Table2[[#This Row],[discount_percentage]]&gt;=50%,"Yes","No")</f>
        <v>No</v>
      </c>
      <c r="J894" s="1">
        <v>0.46</v>
      </c>
      <c r="K894" s="4">
        <v>4.3</v>
      </c>
      <c r="L894" s="5">
        <v>6183</v>
      </c>
      <c r="M894" s="3">
        <f>(Table2[[#This Row],[actual_price]]*Table2[[#This Row],[rating_count]])</f>
        <v>8031717</v>
      </c>
      <c r="N894" s="2" t="s">
        <v>1705</v>
      </c>
    </row>
    <row r="895" spans="1:14" x14ac:dyDescent="0.25">
      <c r="A895" s="2" t="s">
        <v>1706</v>
      </c>
      <c r="B895" s="2" t="s">
        <v>3660</v>
      </c>
      <c r="C895" s="2" t="s">
        <v>1344</v>
      </c>
      <c r="D895" s="3">
        <v>300</v>
      </c>
      <c r="E895" s="3" t="str">
        <f>VLOOKUP(Table2[[#This Row],[discounted_price]],$D$1399:$E$1401,2,TRUE)</f>
        <v>&lt;200</v>
      </c>
      <c r="F895" s="3">
        <v>300</v>
      </c>
      <c r="G895" s="3">
        <f t="shared" si="26"/>
        <v>0</v>
      </c>
      <c r="H895" s="3">
        <f t="shared" si="27"/>
        <v>0</v>
      </c>
      <c r="I895" s="2" t="str">
        <f>IF(Table2[[#This Row],[discount_percentage]]&gt;=50%,"Yes","No")</f>
        <v>No</v>
      </c>
      <c r="J895" s="1">
        <v>0</v>
      </c>
      <c r="K895" s="4">
        <v>4.2</v>
      </c>
      <c r="L895" s="5">
        <v>419</v>
      </c>
      <c r="M895" s="3">
        <f>(Table2[[#This Row],[actual_price]]*Table2[[#This Row],[rating_count]])</f>
        <v>125700</v>
      </c>
      <c r="N895" s="2" t="s">
        <v>1707</v>
      </c>
    </row>
    <row r="896" spans="1:14" x14ac:dyDescent="0.25">
      <c r="A896" s="2" t="s">
        <v>1708</v>
      </c>
      <c r="B896" s="2" t="s">
        <v>3661</v>
      </c>
      <c r="C896" s="2" t="s">
        <v>1146</v>
      </c>
      <c r="D896" s="3">
        <v>999</v>
      </c>
      <c r="E896" s="3" t="str">
        <f>VLOOKUP(Table2[[#This Row],[discounted_price]],$D$1399:$E$1401,2,TRUE)</f>
        <v>&gt;500</v>
      </c>
      <c r="F896" s="3">
        <v>1995</v>
      </c>
      <c r="G896" s="3">
        <f t="shared" si="26"/>
        <v>996</v>
      </c>
      <c r="H896" s="3">
        <f t="shared" si="27"/>
        <v>49.924812030075188</v>
      </c>
      <c r="I896" s="2" t="str">
        <f>IF(Table2[[#This Row],[discount_percentage]]&gt;=50%,"Yes","No")</f>
        <v>Yes</v>
      </c>
      <c r="J896" s="1">
        <v>0.5</v>
      </c>
      <c r="K896" s="4">
        <v>4.5</v>
      </c>
      <c r="L896" s="5">
        <v>7317</v>
      </c>
      <c r="M896" s="3">
        <f>(Table2[[#This Row],[actual_price]]*Table2[[#This Row],[rating_count]])</f>
        <v>14597415</v>
      </c>
      <c r="N896" s="2" t="s">
        <v>1709</v>
      </c>
    </row>
    <row r="897" spans="1:14" x14ac:dyDescent="0.25">
      <c r="A897" s="2" t="s">
        <v>1710</v>
      </c>
      <c r="B897" s="2" t="s">
        <v>3662</v>
      </c>
      <c r="C897" s="2" t="s">
        <v>1711</v>
      </c>
      <c r="D897" s="3">
        <v>535</v>
      </c>
      <c r="E897" s="3" t="str">
        <f>VLOOKUP(Table2[[#This Row],[discounted_price]],$D$1399:$E$1401,2,TRUE)</f>
        <v>&gt;500</v>
      </c>
      <c r="F897" s="3">
        <v>535</v>
      </c>
      <c r="G897" s="3">
        <f t="shared" si="26"/>
        <v>0</v>
      </c>
      <c r="H897" s="3">
        <f t="shared" si="27"/>
        <v>0</v>
      </c>
      <c r="I897" s="2" t="str">
        <f>IF(Table2[[#This Row],[discount_percentage]]&gt;=50%,"Yes","No")</f>
        <v>No</v>
      </c>
      <c r="J897" s="1">
        <v>0</v>
      </c>
      <c r="K897" s="4">
        <v>4.4000000000000004</v>
      </c>
      <c r="L897" s="5">
        <v>4426</v>
      </c>
      <c r="M897" s="3">
        <f>(Table2[[#This Row],[actual_price]]*Table2[[#This Row],[rating_count]])</f>
        <v>2367910</v>
      </c>
      <c r="N897" s="2" t="s">
        <v>1712</v>
      </c>
    </row>
    <row r="898" spans="1:14" x14ac:dyDescent="0.25">
      <c r="A898" s="2" t="s">
        <v>132</v>
      </c>
      <c r="B898" s="2" t="s">
        <v>2922</v>
      </c>
      <c r="C898" s="2" t="s">
        <v>41</v>
      </c>
      <c r="D898" s="3">
        <v>13999</v>
      </c>
      <c r="E898" s="3" t="str">
        <f>VLOOKUP(Table2[[#This Row],[discounted_price]],$D$1399:$E$1401,2,TRUE)</f>
        <v>&gt;500</v>
      </c>
      <c r="F898" s="3">
        <v>24999</v>
      </c>
      <c r="G898" s="3">
        <f t="shared" ref="G898:G961" si="28">F898-D898</f>
        <v>11000</v>
      </c>
      <c r="H898" s="3">
        <f t="shared" si="27"/>
        <v>44.001760070402817</v>
      </c>
      <c r="I898" s="2" t="str">
        <f>IF(Table2[[#This Row],[discount_percentage]]&gt;=50%,"Yes","No")</f>
        <v>No</v>
      </c>
      <c r="J898" s="1">
        <v>0.44</v>
      </c>
      <c r="K898" s="4">
        <v>4.2</v>
      </c>
      <c r="L898" s="5">
        <v>45237</v>
      </c>
      <c r="M898" s="3">
        <f>(Table2[[#This Row],[actual_price]]*Table2[[#This Row],[rating_count]])</f>
        <v>1130879763</v>
      </c>
      <c r="N898" s="2" t="s">
        <v>133</v>
      </c>
    </row>
    <row r="899" spans="1:14" x14ac:dyDescent="0.25">
      <c r="A899" s="2" t="s">
        <v>1713</v>
      </c>
      <c r="B899" s="2" t="s">
        <v>3663</v>
      </c>
      <c r="C899" s="2" t="s">
        <v>1326</v>
      </c>
      <c r="D899" s="3">
        <v>269</v>
      </c>
      <c r="E899" s="3" t="str">
        <f>VLOOKUP(Table2[[#This Row],[discounted_price]],$D$1399:$E$1401,2,TRUE)</f>
        <v>&lt;200</v>
      </c>
      <c r="F899" s="3">
        <v>1099</v>
      </c>
      <c r="G899" s="3">
        <f t="shared" si="28"/>
        <v>830</v>
      </c>
      <c r="H899" s="3">
        <f t="shared" ref="H899:H962" si="29">G899/F899*100</f>
        <v>75.52320291173794</v>
      </c>
      <c r="I899" s="2" t="str">
        <f>IF(Table2[[#This Row],[discount_percentage]]&gt;=50%,"Yes","No")</f>
        <v>Yes</v>
      </c>
      <c r="J899" s="1">
        <v>0.76</v>
      </c>
      <c r="K899" s="4">
        <v>4.0999999999999996</v>
      </c>
      <c r="L899" s="5">
        <v>1092</v>
      </c>
      <c r="M899" s="3">
        <f>(Table2[[#This Row],[actual_price]]*Table2[[#This Row],[rating_count]])</f>
        <v>1200108</v>
      </c>
      <c r="N899" s="2" t="s">
        <v>1714</v>
      </c>
    </row>
    <row r="900" spans="1:14" x14ac:dyDescent="0.25">
      <c r="A900" s="2" t="s">
        <v>1715</v>
      </c>
      <c r="B900" s="2" t="s">
        <v>1716</v>
      </c>
      <c r="C900" s="2" t="s">
        <v>1522</v>
      </c>
      <c r="D900" s="3">
        <v>341</v>
      </c>
      <c r="E900" s="3" t="str">
        <f>VLOOKUP(Table2[[#This Row],[discounted_price]],$D$1399:$E$1401,2,TRUE)</f>
        <v>&gt;500</v>
      </c>
      <c r="F900" s="3">
        <v>450</v>
      </c>
      <c r="G900" s="3">
        <f t="shared" si="28"/>
        <v>109</v>
      </c>
      <c r="H900" s="3">
        <f t="shared" si="29"/>
        <v>24.222222222222221</v>
      </c>
      <c r="I900" s="2" t="str">
        <f>IF(Table2[[#This Row],[discount_percentage]]&gt;=50%,"Yes","No")</f>
        <v>No</v>
      </c>
      <c r="J900" s="1">
        <v>0.24</v>
      </c>
      <c r="K900" s="4">
        <v>4.3</v>
      </c>
      <c r="L900" s="5">
        <v>2493</v>
      </c>
      <c r="M900" s="3">
        <f>(Table2[[#This Row],[actual_price]]*Table2[[#This Row],[rating_count]])</f>
        <v>1121850</v>
      </c>
      <c r="N900" s="2" t="s">
        <v>1717</v>
      </c>
    </row>
    <row r="901" spans="1:14" x14ac:dyDescent="0.25">
      <c r="A901" s="2" t="s">
        <v>1718</v>
      </c>
      <c r="B901" s="2" t="s">
        <v>3664</v>
      </c>
      <c r="C901" s="2" t="s">
        <v>1164</v>
      </c>
      <c r="D901" s="3">
        <v>2499</v>
      </c>
      <c r="E901" s="3" t="str">
        <f>VLOOKUP(Table2[[#This Row],[discounted_price]],$D$1399:$E$1401,2,TRUE)</f>
        <v>&gt;500</v>
      </c>
      <c r="F901" s="3">
        <v>3999</v>
      </c>
      <c r="G901" s="3">
        <f t="shared" si="28"/>
        <v>1500</v>
      </c>
      <c r="H901" s="3">
        <f t="shared" si="29"/>
        <v>37.509377344336087</v>
      </c>
      <c r="I901" s="2" t="str">
        <f>IF(Table2[[#This Row],[discount_percentage]]&gt;=50%,"Yes","No")</f>
        <v>No</v>
      </c>
      <c r="J901" s="1">
        <v>0.38</v>
      </c>
      <c r="K901" s="4">
        <v>4.4000000000000004</v>
      </c>
      <c r="L901" s="5">
        <v>12679</v>
      </c>
      <c r="M901" s="3">
        <f>(Table2[[#This Row],[actual_price]]*Table2[[#This Row],[rating_count]])</f>
        <v>50703321</v>
      </c>
      <c r="N901" s="2" t="s">
        <v>1719</v>
      </c>
    </row>
    <row r="902" spans="1:14" x14ac:dyDescent="0.25">
      <c r="A902" s="2" t="s">
        <v>1720</v>
      </c>
      <c r="B902" s="2" t="s">
        <v>3665</v>
      </c>
      <c r="C902" s="2" t="s">
        <v>1564</v>
      </c>
      <c r="D902" s="3">
        <v>5899</v>
      </c>
      <c r="E902" s="3" t="str">
        <f>VLOOKUP(Table2[[#This Row],[discounted_price]],$D$1399:$E$1401,2,TRUE)</f>
        <v>&gt;500</v>
      </c>
      <c r="F902" s="3">
        <v>7005</v>
      </c>
      <c r="G902" s="3">
        <f t="shared" si="28"/>
        <v>1106</v>
      </c>
      <c r="H902" s="3">
        <f t="shared" si="29"/>
        <v>15.788722341184869</v>
      </c>
      <c r="I902" s="2" t="str">
        <f>IF(Table2[[#This Row],[discount_percentage]]&gt;=50%,"Yes","No")</f>
        <v>No</v>
      </c>
      <c r="J902" s="1">
        <v>0.16</v>
      </c>
      <c r="K902" s="4">
        <v>3.6</v>
      </c>
      <c r="L902" s="5">
        <v>4199</v>
      </c>
      <c r="M902" s="3">
        <f>(Table2[[#This Row],[actual_price]]*Table2[[#This Row],[rating_count]])</f>
        <v>29413995</v>
      </c>
      <c r="N902" s="2" t="s">
        <v>1721</v>
      </c>
    </row>
    <row r="903" spans="1:14" x14ac:dyDescent="0.25">
      <c r="A903" s="2" t="s">
        <v>989</v>
      </c>
      <c r="B903" s="2" t="s">
        <v>3353</v>
      </c>
      <c r="C903" s="2" t="s">
        <v>683</v>
      </c>
      <c r="D903" s="3">
        <v>699</v>
      </c>
      <c r="E903" s="3" t="str">
        <f>VLOOKUP(Table2[[#This Row],[discounted_price]],$D$1399:$E$1401,2,TRUE)</f>
        <v>&gt;500</v>
      </c>
      <c r="F903" s="3">
        <v>1199</v>
      </c>
      <c r="G903" s="3">
        <f t="shared" si="28"/>
        <v>500</v>
      </c>
      <c r="H903" s="3">
        <f t="shared" si="29"/>
        <v>41.701417848206837</v>
      </c>
      <c r="I903" s="2" t="str">
        <f>IF(Table2[[#This Row],[discount_percentage]]&gt;=50%,"Yes","No")</f>
        <v>No</v>
      </c>
      <c r="J903" s="1">
        <v>0.42</v>
      </c>
      <c r="K903" s="4">
        <v>4</v>
      </c>
      <c r="L903" s="5">
        <v>14403</v>
      </c>
      <c r="M903" s="3">
        <f>(Table2[[#This Row],[actual_price]]*Table2[[#This Row],[rating_count]])</f>
        <v>17269197</v>
      </c>
      <c r="N903" s="2" t="s">
        <v>790</v>
      </c>
    </row>
    <row r="904" spans="1:14" x14ac:dyDescent="0.25">
      <c r="A904" s="2" t="s">
        <v>1722</v>
      </c>
      <c r="B904" s="2" t="s">
        <v>3666</v>
      </c>
      <c r="C904" s="2" t="s">
        <v>1164</v>
      </c>
      <c r="D904" s="3">
        <v>1565</v>
      </c>
      <c r="E904" s="3" t="str">
        <f>VLOOKUP(Table2[[#This Row],[discounted_price]],$D$1399:$E$1401,2,TRUE)</f>
        <v>&gt;500</v>
      </c>
      <c r="F904" s="3">
        <v>2999</v>
      </c>
      <c r="G904" s="3">
        <f t="shared" si="28"/>
        <v>1434</v>
      </c>
      <c r="H904" s="3">
        <f t="shared" si="29"/>
        <v>47.815938646215407</v>
      </c>
      <c r="I904" s="2" t="str">
        <f>IF(Table2[[#This Row],[discount_percentage]]&gt;=50%,"Yes","No")</f>
        <v>No</v>
      </c>
      <c r="J904" s="1">
        <v>0.48</v>
      </c>
      <c r="K904" s="4">
        <v>4</v>
      </c>
      <c r="L904" s="5">
        <v>11113</v>
      </c>
      <c r="M904" s="3">
        <f>(Table2[[#This Row],[actual_price]]*Table2[[#This Row],[rating_count]])</f>
        <v>33327887</v>
      </c>
      <c r="N904" s="2" t="s">
        <v>1723</v>
      </c>
    </row>
    <row r="905" spans="1:14" x14ac:dyDescent="0.25">
      <c r="A905" s="2" t="s">
        <v>1724</v>
      </c>
      <c r="B905" s="2" t="s">
        <v>3667</v>
      </c>
      <c r="C905" s="2" t="s">
        <v>1105</v>
      </c>
      <c r="D905" s="3">
        <v>326</v>
      </c>
      <c r="E905" s="3" t="str">
        <f>VLOOKUP(Table2[[#This Row],[discounted_price]],$D$1399:$E$1401,2,TRUE)</f>
        <v>&lt;200</v>
      </c>
      <c r="F905" s="3">
        <v>799</v>
      </c>
      <c r="G905" s="3">
        <f t="shared" si="28"/>
        <v>473</v>
      </c>
      <c r="H905" s="3">
        <f t="shared" si="29"/>
        <v>59.19899874843555</v>
      </c>
      <c r="I905" s="2" t="str">
        <f>IF(Table2[[#This Row],[discount_percentage]]&gt;=50%,"Yes","No")</f>
        <v>Yes</v>
      </c>
      <c r="J905" s="1">
        <v>0.59</v>
      </c>
      <c r="K905" s="4">
        <v>4.4000000000000004</v>
      </c>
      <c r="L905" s="5">
        <v>10773</v>
      </c>
      <c r="M905" s="3">
        <f>(Table2[[#This Row],[actual_price]]*Table2[[#This Row],[rating_count]])</f>
        <v>8607627</v>
      </c>
      <c r="N905" s="2" t="s">
        <v>1725</v>
      </c>
    </row>
    <row r="906" spans="1:14" x14ac:dyDescent="0.25">
      <c r="A906" s="2" t="s">
        <v>981</v>
      </c>
      <c r="B906" s="2" t="s">
        <v>3350</v>
      </c>
      <c r="C906" s="2" t="s">
        <v>982</v>
      </c>
      <c r="D906" s="3">
        <v>120</v>
      </c>
      <c r="E906" s="3" t="str">
        <f>VLOOKUP(Table2[[#This Row],[discounted_price]],$D$1399:$E$1401,2,TRUE)</f>
        <v>&lt;200</v>
      </c>
      <c r="F906" s="3">
        <v>999</v>
      </c>
      <c r="G906" s="3">
        <f t="shared" si="28"/>
        <v>879</v>
      </c>
      <c r="H906" s="3">
        <f t="shared" si="29"/>
        <v>87.987987987987992</v>
      </c>
      <c r="I906" s="2" t="str">
        <f>IF(Table2[[#This Row],[discount_percentage]]&gt;=50%,"Yes","No")</f>
        <v>Yes</v>
      </c>
      <c r="J906" s="1">
        <v>0.88</v>
      </c>
      <c r="K906" s="4">
        <v>3.9</v>
      </c>
      <c r="L906" s="5">
        <v>6491</v>
      </c>
      <c r="M906" s="3">
        <f>(Table2[[#This Row],[actual_price]]*Table2[[#This Row],[rating_count]])</f>
        <v>6484509</v>
      </c>
      <c r="N906" s="2" t="s">
        <v>1726</v>
      </c>
    </row>
    <row r="907" spans="1:14" x14ac:dyDescent="0.25">
      <c r="A907" s="2" t="s">
        <v>1727</v>
      </c>
      <c r="B907" s="2" t="s">
        <v>3668</v>
      </c>
      <c r="C907" s="2" t="s">
        <v>1095</v>
      </c>
      <c r="D907" s="3">
        <v>657</v>
      </c>
      <c r="E907" s="3" t="str">
        <f>VLOOKUP(Table2[[#This Row],[discounted_price]],$D$1399:$E$1401,2,TRUE)</f>
        <v>&gt;500</v>
      </c>
      <c r="F907" s="3">
        <v>999</v>
      </c>
      <c r="G907" s="3">
        <f t="shared" si="28"/>
        <v>342</v>
      </c>
      <c r="H907" s="3">
        <f t="shared" si="29"/>
        <v>34.234234234234236</v>
      </c>
      <c r="I907" s="2" t="str">
        <f>IF(Table2[[#This Row],[discount_percentage]]&gt;=50%,"Yes","No")</f>
        <v>No</v>
      </c>
      <c r="J907" s="1">
        <v>0.34</v>
      </c>
      <c r="K907" s="4">
        <v>4.3</v>
      </c>
      <c r="L907" s="5">
        <v>13944</v>
      </c>
      <c r="M907" s="3">
        <f>(Table2[[#This Row],[actual_price]]*Table2[[#This Row],[rating_count]])</f>
        <v>13930056</v>
      </c>
      <c r="N907" s="2" t="s">
        <v>1728</v>
      </c>
    </row>
    <row r="908" spans="1:14" x14ac:dyDescent="0.25">
      <c r="A908" s="2" t="s">
        <v>1729</v>
      </c>
      <c r="B908" s="2" t="s">
        <v>3669</v>
      </c>
      <c r="C908" s="2" t="s">
        <v>1140</v>
      </c>
      <c r="D908" s="3">
        <v>1995</v>
      </c>
      <c r="E908" s="3" t="str">
        <f>VLOOKUP(Table2[[#This Row],[discounted_price]],$D$1399:$E$1401,2,TRUE)</f>
        <v>&gt;500</v>
      </c>
      <c r="F908" s="3">
        <v>2895</v>
      </c>
      <c r="G908" s="3">
        <f t="shared" si="28"/>
        <v>900</v>
      </c>
      <c r="H908" s="3">
        <f t="shared" si="29"/>
        <v>31.088082901554404</v>
      </c>
      <c r="I908" s="2" t="str">
        <f>IF(Table2[[#This Row],[discount_percentage]]&gt;=50%,"Yes","No")</f>
        <v>No</v>
      </c>
      <c r="J908" s="1">
        <v>0.31</v>
      </c>
      <c r="K908" s="4">
        <v>4.5999999999999996</v>
      </c>
      <c r="L908" s="5">
        <v>10760</v>
      </c>
      <c r="M908" s="3">
        <f>(Table2[[#This Row],[actual_price]]*Table2[[#This Row],[rating_count]])</f>
        <v>31150200</v>
      </c>
      <c r="N908" s="2" t="s">
        <v>1730</v>
      </c>
    </row>
    <row r="909" spans="1:14" x14ac:dyDescent="0.25">
      <c r="A909" s="2" t="s">
        <v>1731</v>
      </c>
      <c r="B909" s="2" t="s">
        <v>3670</v>
      </c>
      <c r="C909" s="2" t="s">
        <v>1183</v>
      </c>
      <c r="D909" s="3">
        <v>1500</v>
      </c>
      <c r="E909" s="3" t="str">
        <f>VLOOKUP(Table2[[#This Row],[discounted_price]],$D$1399:$E$1401,2,TRUE)</f>
        <v>&gt;500</v>
      </c>
      <c r="F909" s="3">
        <v>1500</v>
      </c>
      <c r="G909" s="3">
        <f t="shared" si="28"/>
        <v>0</v>
      </c>
      <c r="H909" s="3">
        <f t="shared" si="29"/>
        <v>0</v>
      </c>
      <c r="I909" s="2" t="str">
        <f>IF(Table2[[#This Row],[discount_percentage]]&gt;=50%,"Yes","No")</f>
        <v>No</v>
      </c>
      <c r="J909" s="1">
        <v>0</v>
      </c>
      <c r="K909" s="4">
        <v>4.4000000000000004</v>
      </c>
      <c r="L909" s="5">
        <v>25996</v>
      </c>
      <c r="M909" s="3">
        <f>(Table2[[#This Row],[actual_price]]*Table2[[#This Row],[rating_count]])</f>
        <v>38994000</v>
      </c>
      <c r="N909" s="2" t="s">
        <v>1732</v>
      </c>
    </row>
    <row r="910" spans="1:14" x14ac:dyDescent="0.25">
      <c r="A910" s="2" t="s">
        <v>1733</v>
      </c>
      <c r="B910" s="2" t="s">
        <v>3671</v>
      </c>
      <c r="C910" s="2" t="s">
        <v>1069</v>
      </c>
      <c r="D910" s="3">
        <v>2640</v>
      </c>
      <c r="E910" s="3" t="str">
        <f>VLOOKUP(Table2[[#This Row],[discounted_price]],$D$1399:$E$1401,2,TRUE)</f>
        <v>&gt;500</v>
      </c>
      <c r="F910" s="3">
        <v>3195</v>
      </c>
      <c r="G910" s="3">
        <f t="shared" si="28"/>
        <v>555</v>
      </c>
      <c r="H910" s="3">
        <f t="shared" si="29"/>
        <v>17.370892018779344</v>
      </c>
      <c r="I910" s="2" t="str">
        <f>IF(Table2[[#This Row],[discount_percentage]]&gt;=50%,"Yes","No")</f>
        <v>No</v>
      </c>
      <c r="J910" s="1">
        <v>0.17</v>
      </c>
      <c r="K910" s="4">
        <v>4.5</v>
      </c>
      <c r="L910" s="5">
        <v>16146</v>
      </c>
      <c r="M910" s="3">
        <f>(Table2[[#This Row],[actual_price]]*Table2[[#This Row],[rating_count]])</f>
        <v>51586470</v>
      </c>
      <c r="N910" s="2" t="s">
        <v>1734</v>
      </c>
    </row>
    <row r="911" spans="1:14" x14ac:dyDescent="0.25">
      <c r="A911" s="2" t="s">
        <v>1735</v>
      </c>
      <c r="B911" s="2" t="s">
        <v>3672</v>
      </c>
      <c r="C911" s="2" t="s">
        <v>1564</v>
      </c>
      <c r="D911" s="3">
        <v>5299</v>
      </c>
      <c r="E911" s="3" t="str">
        <f>VLOOKUP(Table2[[#This Row],[discounted_price]],$D$1399:$E$1401,2,TRUE)</f>
        <v>&gt;500</v>
      </c>
      <c r="F911" s="3">
        <v>6355</v>
      </c>
      <c r="G911" s="3">
        <f t="shared" si="28"/>
        <v>1056</v>
      </c>
      <c r="H911" s="3">
        <f t="shared" si="29"/>
        <v>16.616837136113297</v>
      </c>
      <c r="I911" s="2" t="str">
        <f>IF(Table2[[#This Row],[discount_percentage]]&gt;=50%,"Yes","No")</f>
        <v>No</v>
      </c>
      <c r="J911" s="1">
        <v>0.17</v>
      </c>
      <c r="K911" s="4">
        <v>3.9</v>
      </c>
      <c r="L911" s="5">
        <v>8280</v>
      </c>
      <c r="M911" s="3">
        <f>(Table2[[#This Row],[actual_price]]*Table2[[#This Row],[rating_count]])</f>
        <v>52619400</v>
      </c>
      <c r="N911" s="2" t="s">
        <v>1736</v>
      </c>
    </row>
    <row r="912" spans="1:14" x14ac:dyDescent="0.25">
      <c r="A912" s="2" t="s">
        <v>1737</v>
      </c>
      <c r="B912" s="2" t="s">
        <v>1738</v>
      </c>
      <c r="C912" s="2" t="s">
        <v>1671</v>
      </c>
      <c r="D912" s="3">
        <v>1990</v>
      </c>
      <c r="E912" s="3" t="str">
        <f>VLOOKUP(Table2[[#This Row],[discounted_price]],$D$1399:$E$1401,2,TRUE)</f>
        <v>&gt;500</v>
      </c>
      <c r="F912" s="3">
        <v>2999</v>
      </c>
      <c r="G912" s="3">
        <f t="shared" si="28"/>
        <v>1009</v>
      </c>
      <c r="H912" s="3">
        <f t="shared" si="29"/>
        <v>33.644548182727576</v>
      </c>
      <c r="I912" s="2" t="str">
        <f>IF(Table2[[#This Row],[discount_percentage]]&gt;=50%,"Yes","No")</f>
        <v>No</v>
      </c>
      <c r="J912" s="1">
        <v>0.34</v>
      </c>
      <c r="K912" s="4">
        <v>4.3</v>
      </c>
      <c r="L912" s="5">
        <v>14237</v>
      </c>
      <c r="M912" s="3">
        <f>(Table2[[#This Row],[actual_price]]*Table2[[#This Row],[rating_count]])</f>
        <v>42696763</v>
      </c>
      <c r="N912" s="2" t="s">
        <v>2854</v>
      </c>
    </row>
    <row r="913" spans="1:14" x14ac:dyDescent="0.25">
      <c r="A913" s="2" t="s">
        <v>1739</v>
      </c>
      <c r="B913" s="2" t="s">
        <v>3673</v>
      </c>
      <c r="C913" s="2" t="s">
        <v>1740</v>
      </c>
      <c r="D913" s="3">
        <v>1289</v>
      </c>
      <c r="E913" s="3" t="str">
        <f>VLOOKUP(Table2[[#This Row],[discounted_price]],$D$1399:$E$1401,2,TRUE)</f>
        <v>&gt;500</v>
      </c>
      <c r="F913" s="3">
        <v>1499</v>
      </c>
      <c r="G913" s="3">
        <f t="shared" si="28"/>
        <v>210</v>
      </c>
      <c r="H913" s="3">
        <f t="shared" si="29"/>
        <v>14.009339559706472</v>
      </c>
      <c r="I913" s="2" t="str">
        <f>IF(Table2[[#This Row],[discount_percentage]]&gt;=50%,"Yes","No")</f>
        <v>No</v>
      </c>
      <c r="J913" s="1">
        <v>0.14000000000000001</v>
      </c>
      <c r="K913" s="4">
        <v>4.5</v>
      </c>
      <c r="L913" s="5">
        <v>20668</v>
      </c>
      <c r="M913" s="3">
        <f>(Table2[[#This Row],[actual_price]]*Table2[[#This Row],[rating_count]])</f>
        <v>30981332</v>
      </c>
      <c r="N913" s="2" t="s">
        <v>1741</v>
      </c>
    </row>
    <row r="914" spans="1:14" x14ac:dyDescent="0.25">
      <c r="A914" s="2" t="s">
        <v>1742</v>
      </c>
      <c r="B914" s="2" t="s">
        <v>3674</v>
      </c>
      <c r="C914" s="2" t="s">
        <v>1344</v>
      </c>
      <c r="D914" s="3">
        <v>165</v>
      </c>
      <c r="E914" s="3" t="str">
        <f>VLOOKUP(Table2[[#This Row],[discounted_price]],$D$1399:$E$1401,2,TRUE)</f>
        <v>&lt;200</v>
      </c>
      <c r="F914" s="3">
        <v>165</v>
      </c>
      <c r="G914" s="3">
        <f t="shared" si="28"/>
        <v>0</v>
      </c>
      <c r="H914" s="3">
        <f t="shared" si="29"/>
        <v>0</v>
      </c>
      <c r="I914" s="2" t="str">
        <f>IF(Table2[[#This Row],[discount_percentage]]&gt;=50%,"Yes","No")</f>
        <v>No</v>
      </c>
      <c r="J914" s="1">
        <v>0</v>
      </c>
      <c r="K914" s="4">
        <v>4.5</v>
      </c>
      <c r="L914" s="5">
        <v>1674</v>
      </c>
      <c r="M914" s="3">
        <f>(Table2[[#This Row],[actual_price]]*Table2[[#This Row],[rating_count]])</f>
        <v>276210</v>
      </c>
      <c r="N914" s="2" t="s">
        <v>1743</v>
      </c>
    </row>
    <row r="915" spans="1:14" x14ac:dyDescent="0.25">
      <c r="A915" s="2" t="s">
        <v>1744</v>
      </c>
      <c r="B915" s="2" t="s">
        <v>3675</v>
      </c>
      <c r="C915" s="2" t="s">
        <v>1484</v>
      </c>
      <c r="D915" s="3">
        <v>1699</v>
      </c>
      <c r="E915" s="3" t="str">
        <f>VLOOKUP(Table2[[#This Row],[discounted_price]],$D$1399:$E$1401,2,TRUE)</f>
        <v>&gt;500</v>
      </c>
      <c r="F915" s="3">
        <v>3499</v>
      </c>
      <c r="G915" s="3">
        <f t="shared" si="28"/>
        <v>1800</v>
      </c>
      <c r="H915" s="3">
        <f t="shared" si="29"/>
        <v>51.443269505573021</v>
      </c>
      <c r="I915" s="2" t="str">
        <f>IF(Table2[[#This Row],[discount_percentage]]&gt;=50%,"Yes","No")</f>
        <v>Yes</v>
      </c>
      <c r="J915" s="1">
        <v>0.51</v>
      </c>
      <c r="K915" s="4">
        <v>3.6</v>
      </c>
      <c r="L915" s="5">
        <v>7689</v>
      </c>
      <c r="M915" s="3">
        <f>(Table2[[#This Row],[actual_price]]*Table2[[#This Row],[rating_count]])</f>
        <v>26903811</v>
      </c>
      <c r="N915" s="2" t="s">
        <v>1745</v>
      </c>
    </row>
    <row r="916" spans="1:14" x14ac:dyDescent="0.25">
      <c r="A916" s="2" t="s">
        <v>1746</v>
      </c>
      <c r="B916" s="2" t="s">
        <v>3676</v>
      </c>
      <c r="C916" s="2" t="s">
        <v>1263</v>
      </c>
      <c r="D916" s="3">
        <v>2299</v>
      </c>
      <c r="E916" s="3" t="str">
        <f>VLOOKUP(Table2[[#This Row],[discounted_price]],$D$1399:$E$1401,2,TRUE)</f>
        <v>&gt;500</v>
      </c>
      <c r="F916" s="3">
        <v>7500</v>
      </c>
      <c r="G916" s="3">
        <f t="shared" si="28"/>
        <v>5201</v>
      </c>
      <c r="H916" s="3">
        <f t="shared" si="29"/>
        <v>69.346666666666664</v>
      </c>
      <c r="I916" s="2" t="str">
        <f>IF(Table2[[#This Row],[discount_percentage]]&gt;=50%,"Yes","No")</f>
        <v>Yes</v>
      </c>
      <c r="J916" s="1">
        <v>0.69</v>
      </c>
      <c r="K916" s="4">
        <v>4.0999999999999996</v>
      </c>
      <c r="L916" s="5">
        <v>5554</v>
      </c>
      <c r="M916" s="3">
        <f>(Table2[[#This Row],[actual_price]]*Table2[[#This Row],[rating_count]])</f>
        <v>41655000</v>
      </c>
      <c r="N916" s="2" t="s">
        <v>1747</v>
      </c>
    </row>
    <row r="917" spans="1:14" x14ac:dyDescent="0.25">
      <c r="A917" s="2" t="s">
        <v>1748</v>
      </c>
      <c r="B917" s="2" t="s">
        <v>3677</v>
      </c>
      <c r="C917" s="2" t="s">
        <v>1247</v>
      </c>
      <c r="D917" s="3">
        <v>39</v>
      </c>
      <c r="E917" s="3" t="e">
        <f>VLOOKUP(Table2[[#This Row],[discounted_price]],$D$1399:$E$1401,2,TRUE)</f>
        <v>#N/A</v>
      </c>
      <c r="F917" s="3">
        <v>39</v>
      </c>
      <c r="G917" s="3">
        <f t="shared" si="28"/>
        <v>0</v>
      </c>
      <c r="H917" s="3">
        <f t="shared" si="29"/>
        <v>0</v>
      </c>
      <c r="I917" s="2" t="str">
        <f>IF(Table2[[#This Row],[discount_percentage]]&gt;=50%,"Yes","No")</f>
        <v>No</v>
      </c>
      <c r="J917" s="1">
        <v>0</v>
      </c>
      <c r="K917" s="4">
        <v>3.8</v>
      </c>
      <c r="L917" s="5">
        <v>3344</v>
      </c>
      <c r="M917" s="3">
        <f>(Table2[[#This Row],[actual_price]]*Table2[[#This Row],[rating_count]])</f>
        <v>130416</v>
      </c>
      <c r="N917" s="2" t="s">
        <v>1749</v>
      </c>
    </row>
    <row r="918" spans="1:14" x14ac:dyDescent="0.25">
      <c r="A918" s="2" t="s">
        <v>1750</v>
      </c>
      <c r="B918" s="2" t="s">
        <v>3678</v>
      </c>
      <c r="C918" s="2" t="s">
        <v>1751</v>
      </c>
      <c r="D918" s="3">
        <v>26999</v>
      </c>
      <c r="E918" s="3" t="str">
        <f>VLOOKUP(Table2[[#This Row],[discounted_price]],$D$1399:$E$1401,2,TRUE)</f>
        <v>&gt;500</v>
      </c>
      <c r="F918" s="3">
        <v>37999</v>
      </c>
      <c r="G918" s="3">
        <f t="shared" si="28"/>
        <v>11000</v>
      </c>
      <c r="H918" s="3">
        <f t="shared" si="29"/>
        <v>28.948130213953</v>
      </c>
      <c r="I918" s="2" t="str">
        <f>IF(Table2[[#This Row],[discount_percentage]]&gt;=50%,"Yes","No")</f>
        <v>No</v>
      </c>
      <c r="J918" s="1">
        <v>0.28999999999999998</v>
      </c>
      <c r="K918" s="4">
        <v>4.5999999999999996</v>
      </c>
      <c r="L918" s="5">
        <v>2886</v>
      </c>
      <c r="M918" s="3">
        <f>(Table2[[#This Row],[actual_price]]*Table2[[#This Row],[rating_count]])</f>
        <v>109665114</v>
      </c>
      <c r="N918" s="2" t="s">
        <v>1752</v>
      </c>
    </row>
    <row r="919" spans="1:14" x14ac:dyDescent="0.25">
      <c r="A919" s="2" t="s">
        <v>1753</v>
      </c>
      <c r="B919" s="2" t="s">
        <v>3679</v>
      </c>
      <c r="C919" s="2" t="s">
        <v>661</v>
      </c>
      <c r="D919" s="3">
        <v>1490</v>
      </c>
      <c r="E919" s="3" t="str">
        <f>VLOOKUP(Table2[[#This Row],[discounted_price]],$D$1399:$E$1401,2,TRUE)</f>
        <v>&gt;500</v>
      </c>
      <c r="F919" s="3">
        <v>1990</v>
      </c>
      <c r="G919" s="3">
        <f t="shared" si="28"/>
        <v>500</v>
      </c>
      <c r="H919" s="3">
        <f t="shared" si="29"/>
        <v>25.125628140703515</v>
      </c>
      <c r="I919" s="2" t="str">
        <f>IF(Table2[[#This Row],[discount_percentage]]&gt;=50%,"Yes","No")</f>
        <v>No</v>
      </c>
      <c r="J919" s="1">
        <v>0.25</v>
      </c>
      <c r="K919" s="4">
        <v>4.0999999999999996</v>
      </c>
      <c r="L919" s="5">
        <v>98250</v>
      </c>
      <c r="M919" s="3">
        <f>(Table2[[#This Row],[actual_price]]*Table2[[#This Row],[rating_count]])</f>
        <v>195517500</v>
      </c>
      <c r="N919" s="2" t="s">
        <v>1754</v>
      </c>
    </row>
    <row r="920" spans="1:14" x14ac:dyDescent="0.25">
      <c r="A920" s="2" t="s">
        <v>1755</v>
      </c>
      <c r="B920" s="2" t="s">
        <v>3680</v>
      </c>
      <c r="C920" s="2" t="s">
        <v>1044</v>
      </c>
      <c r="D920" s="3">
        <v>398</v>
      </c>
      <c r="E920" s="3" t="str">
        <f>VLOOKUP(Table2[[#This Row],[discounted_price]],$D$1399:$E$1401,2,TRUE)</f>
        <v>&gt;500</v>
      </c>
      <c r="F920" s="3">
        <v>1949</v>
      </c>
      <c r="G920" s="3">
        <f t="shared" si="28"/>
        <v>1551</v>
      </c>
      <c r="H920" s="3">
        <f t="shared" si="29"/>
        <v>79.579271421241657</v>
      </c>
      <c r="I920" s="2" t="str">
        <f>IF(Table2[[#This Row],[discount_percentage]]&gt;=50%,"Yes","No")</f>
        <v>Yes</v>
      </c>
      <c r="J920" s="1">
        <v>0.8</v>
      </c>
      <c r="K920" s="4">
        <v>4</v>
      </c>
      <c r="L920" s="5">
        <v>75</v>
      </c>
      <c r="M920" s="3">
        <f>(Table2[[#This Row],[actual_price]]*Table2[[#This Row],[rating_count]])</f>
        <v>146175</v>
      </c>
      <c r="N920" s="2" t="s">
        <v>1756</v>
      </c>
    </row>
    <row r="921" spans="1:14" x14ac:dyDescent="0.25">
      <c r="A921" s="2" t="s">
        <v>144</v>
      </c>
      <c r="B921" s="2" t="s">
        <v>2928</v>
      </c>
      <c r="C921" s="2" t="s">
        <v>9</v>
      </c>
      <c r="D921" s="3">
        <v>349</v>
      </c>
      <c r="E921" s="3" t="str">
        <f>VLOOKUP(Table2[[#This Row],[discounted_price]],$D$1399:$E$1401,2,TRUE)</f>
        <v>&gt;500</v>
      </c>
      <c r="F921" s="3">
        <v>899</v>
      </c>
      <c r="G921" s="3">
        <f t="shared" si="28"/>
        <v>550</v>
      </c>
      <c r="H921" s="3">
        <f t="shared" si="29"/>
        <v>61.179087875417125</v>
      </c>
      <c r="I921" s="2" t="str">
        <f>IF(Table2[[#This Row],[discount_percentage]]&gt;=50%,"Yes","No")</f>
        <v>Yes</v>
      </c>
      <c r="J921" s="1">
        <v>0.61</v>
      </c>
      <c r="K921" s="4">
        <v>4.5</v>
      </c>
      <c r="L921" s="5">
        <v>149</v>
      </c>
      <c r="M921" s="3">
        <f>(Table2[[#This Row],[actual_price]]*Table2[[#This Row],[rating_count]])</f>
        <v>133951</v>
      </c>
      <c r="N921" s="2" t="s">
        <v>1757</v>
      </c>
    </row>
    <row r="922" spans="1:14" x14ac:dyDescent="0.25">
      <c r="A922" s="2" t="s">
        <v>1758</v>
      </c>
      <c r="B922" s="2" t="s">
        <v>3681</v>
      </c>
      <c r="C922" s="2" t="s">
        <v>1484</v>
      </c>
      <c r="D922" s="3">
        <v>770</v>
      </c>
      <c r="E922" s="3" t="str">
        <f>VLOOKUP(Table2[[#This Row],[discounted_price]],$D$1399:$E$1401,2,TRUE)</f>
        <v>&gt;500</v>
      </c>
      <c r="F922" s="3">
        <v>1547</v>
      </c>
      <c r="G922" s="3">
        <f t="shared" si="28"/>
        <v>777</v>
      </c>
      <c r="H922" s="3">
        <f t="shared" si="29"/>
        <v>50.226244343891402</v>
      </c>
      <c r="I922" s="2" t="str">
        <f>IF(Table2[[#This Row],[discount_percentage]]&gt;=50%,"Yes","No")</f>
        <v>Yes</v>
      </c>
      <c r="J922" s="1">
        <v>0.5</v>
      </c>
      <c r="K922" s="4">
        <v>4.3</v>
      </c>
      <c r="L922" s="5">
        <v>2585</v>
      </c>
      <c r="M922" s="3">
        <f>(Table2[[#This Row],[actual_price]]*Table2[[#This Row],[rating_count]])</f>
        <v>3998995</v>
      </c>
      <c r="N922" s="2" t="s">
        <v>1759</v>
      </c>
    </row>
    <row r="923" spans="1:14" x14ac:dyDescent="0.25">
      <c r="A923" s="2" t="s">
        <v>1760</v>
      </c>
      <c r="B923" s="2" t="s">
        <v>3682</v>
      </c>
      <c r="C923" s="2" t="s">
        <v>753</v>
      </c>
      <c r="D923" s="3">
        <v>279</v>
      </c>
      <c r="E923" s="3" t="str">
        <f>VLOOKUP(Table2[[#This Row],[discounted_price]],$D$1399:$E$1401,2,TRUE)</f>
        <v>&lt;200</v>
      </c>
      <c r="F923" s="3">
        <v>1299</v>
      </c>
      <c r="G923" s="3">
        <f t="shared" si="28"/>
        <v>1020</v>
      </c>
      <c r="H923" s="3">
        <f t="shared" si="29"/>
        <v>78.52193995381063</v>
      </c>
      <c r="I923" s="2" t="str">
        <f>IF(Table2[[#This Row],[discount_percentage]]&gt;=50%,"Yes","No")</f>
        <v>Yes</v>
      </c>
      <c r="J923" s="1">
        <v>0.79</v>
      </c>
      <c r="K923" s="4">
        <v>4</v>
      </c>
      <c r="L923" s="5">
        <v>5072</v>
      </c>
      <c r="M923" s="3">
        <f>(Table2[[#This Row],[actual_price]]*Table2[[#This Row],[rating_count]])</f>
        <v>6588528</v>
      </c>
      <c r="N923" s="2" t="s">
        <v>1761</v>
      </c>
    </row>
    <row r="924" spans="1:14" x14ac:dyDescent="0.25">
      <c r="A924" s="2" t="s">
        <v>1762</v>
      </c>
      <c r="B924" s="2" t="s">
        <v>3683</v>
      </c>
      <c r="C924" s="2" t="s">
        <v>1763</v>
      </c>
      <c r="D924" s="3">
        <v>249</v>
      </c>
      <c r="E924" s="3" t="str">
        <f>VLOOKUP(Table2[[#This Row],[discounted_price]],$D$1399:$E$1401,2,TRUE)</f>
        <v>&lt;200</v>
      </c>
      <c r="F924" s="3">
        <v>599</v>
      </c>
      <c r="G924" s="3">
        <f t="shared" si="28"/>
        <v>350</v>
      </c>
      <c r="H924" s="3">
        <f t="shared" si="29"/>
        <v>58.430717863105173</v>
      </c>
      <c r="I924" s="2" t="str">
        <f>IF(Table2[[#This Row],[discount_percentage]]&gt;=50%,"Yes","No")</f>
        <v>Yes</v>
      </c>
      <c r="J924" s="1">
        <v>0.57999999999999996</v>
      </c>
      <c r="K924" s="4">
        <v>4.5</v>
      </c>
      <c r="L924" s="5">
        <v>5985</v>
      </c>
      <c r="M924" s="3">
        <f>(Table2[[#This Row],[actual_price]]*Table2[[#This Row],[rating_count]])</f>
        <v>3585015</v>
      </c>
      <c r="N924" s="2" t="s">
        <v>1764</v>
      </c>
    </row>
    <row r="925" spans="1:14" x14ac:dyDescent="0.25">
      <c r="A925" s="2" t="s">
        <v>1765</v>
      </c>
      <c r="B925" s="2" t="s">
        <v>3684</v>
      </c>
      <c r="C925" s="2" t="s">
        <v>1766</v>
      </c>
      <c r="D925" s="3">
        <v>230</v>
      </c>
      <c r="E925" s="3" t="str">
        <f>VLOOKUP(Table2[[#This Row],[discounted_price]],$D$1399:$E$1401,2,TRUE)</f>
        <v>&lt;200</v>
      </c>
      <c r="F925" s="3">
        <v>230</v>
      </c>
      <c r="G925" s="3">
        <f t="shared" si="28"/>
        <v>0</v>
      </c>
      <c r="H925" s="3">
        <f t="shared" si="29"/>
        <v>0</v>
      </c>
      <c r="I925" s="2" t="str">
        <f>IF(Table2[[#This Row],[discount_percentage]]&gt;=50%,"Yes","No")</f>
        <v>No</v>
      </c>
      <c r="J925" s="1">
        <v>0</v>
      </c>
      <c r="K925" s="4">
        <v>4.5</v>
      </c>
      <c r="L925" s="5">
        <v>9427</v>
      </c>
      <c r="M925" s="3">
        <f>(Table2[[#This Row],[actual_price]]*Table2[[#This Row],[rating_count]])</f>
        <v>2168210</v>
      </c>
      <c r="N925" s="2" t="s">
        <v>1767</v>
      </c>
    </row>
    <row r="926" spans="1:14" x14ac:dyDescent="0.25">
      <c r="A926" s="2" t="s">
        <v>1768</v>
      </c>
      <c r="B926" s="2" t="s">
        <v>3685</v>
      </c>
      <c r="C926" s="2" t="s">
        <v>1140</v>
      </c>
      <c r="D926" s="3">
        <v>599</v>
      </c>
      <c r="E926" s="3" t="str">
        <f>VLOOKUP(Table2[[#This Row],[discounted_price]],$D$1399:$E$1401,2,TRUE)</f>
        <v>&gt;500</v>
      </c>
      <c r="F926" s="3">
        <v>700</v>
      </c>
      <c r="G926" s="3">
        <f t="shared" si="28"/>
        <v>101</v>
      </c>
      <c r="H926" s="3">
        <f t="shared" si="29"/>
        <v>14.428571428571429</v>
      </c>
      <c r="I926" s="2" t="str">
        <f>IF(Table2[[#This Row],[discount_percentage]]&gt;=50%,"Yes","No")</f>
        <v>No</v>
      </c>
      <c r="J926" s="1">
        <v>0.14000000000000001</v>
      </c>
      <c r="K926" s="4">
        <v>4.3</v>
      </c>
      <c r="L926" s="5">
        <v>2301</v>
      </c>
      <c r="M926" s="3">
        <f>(Table2[[#This Row],[actual_price]]*Table2[[#This Row],[rating_count]])</f>
        <v>1610700</v>
      </c>
      <c r="N926" s="2" t="s">
        <v>1769</v>
      </c>
    </row>
    <row r="927" spans="1:14" x14ac:dyDescent="0.25">
      <c r="A927" s="2" t="s">
        <v>1770</v>
      </c>
      <c r="B927" s="2" t="s">
        <v>3686</v>
      </c>
      <c r="C927" s="2" t="s">
        <v>1771</v>
      </c>
      <c r="D927" s="3">
        <v>598</v>
      </c>
      <c r="E927" s="3" t="str">
        <f>VLOOKUP(Table2[[#This Row],[discounted_price]],$D$1399:$E$1401,2,TRUE)</f>
        <v>&gt;500</v>
      </c>
      <c r="F927" s="3">
        <v>1150</v>
      </c>
      <c r="G927" s="3">
        <f t="shared" si="28"/>
        <v>552</v>
      </c>
      <c r="H927" s="3">
        <f t="shared" si="29"/>
        <v>48</v>
      </c>
      <c r="I927" s="2" t="str">
        <f>IF(Table2[[#This Row],[discount_percentage]]&gt;=50%,"Yes","No")</f>
        <v>No</v>
      </c>
      <c r="J927" s="1">
        <v>0.48</v>
      </c>
      <c r="K927" s="4">
        <v>4.0999999999999996</v>
      </c>
      <c r="L927" s="5">
        <v>2535</v>
      </c>
      <c r="M927" s="3">
        <f>(Table2[[#This Row],[actual_price]]*Table2[[#This Row],[rating_count]])</f>
        <v>2915250</v>
      </c>
      <c r="N927" s="2" t="s">
        <v>1772</v>
      </c>
    </row>
    <row r="928" spans="1:14" x14ac:dyDescent="0.25">
      <c r="A928" s="2" t="s">
        <v>1773</v>
      </c>
      <c r="B928" s="2" t="s">
        <v>3687</v>
      </c>
      <c r="C928" s="2" t="s">
        <v>1282</v>
      </c>
      <c r="D928" s="3">
        <v>399</v>
      </c>
      <c r="E928" s="3" t="str">
        <f>VLOOKUP(Table2[[#This Row],[discounted_price]],$D$1399:$E$1401,2,TRUE)</f>
        <v>&gt;500</v>
      </c>
      <c r="F928" s="3">
        <v>1499</v>
      </c>
      <c r="G928" s="3">
        <f t="shared" si="28"/>
        <v>1100</v>
      </c>
      <c r="H928" s="3">
        <f t="shared" si="29"/>
        <v>73.382254836557706</v>
      </c>
      <c r="I928" s="2" t="str">
        <f>IF(Table2[[#This Row],[discount_percentage]]&gt;=50%,"Yes","No")</f>
        <v>Yes</v>
      </c>
      <c r="J928" s="1">
        <v>0.73</v>
      </c>
      <c r="K928" s="4">
        <v>4</v>
      </c>
      <c r="L928" s="5">
        <v>691</v>
      </c>
      <c r="M928" s="3">
        <f>(Table2[[#This Row],[actual_price]]*Table2[[#This Row],[rating_count]])</f>
        <v>1035809</v>
      </c>
      <c r="N928" s="2" t="s">
        <v>1774</v>
      </c>
    </row>
    <row r="929" spans="1:14" x14ac:dyDescent="0.25">
      <c r="A929" s="2" t="s">
        <v>1775</v>
      </c>
      <c r="B929" s="2" t="s">
        <v>3688</v>
      </c>
      <c r="C929" s="2" t="s">
        <v>1044</v>
      </c>
      <c r="D929" s="3">
        <v>499</v>
      </c>
      <c r="E929" s="3" t="str">
        <f>VLOOKUP(Table2[[#This Row],[discounted_price]],$D$1399:$E$1401,2,TRUE)</f>
        <v>&gt;500</v>
      </c>
      <c r="F929" s="3">
        <v>1299</v>
      </c>
      <c r="G929" s="3">
        <f t="shared" si="28"/>
        <v>800</v>
      </c>
      <c r="H929" s="3">
        <f t="shared" si="29"/>
        <v>61.585835257890686</v>
      </c>
      <c r="I929" s="2" t="str">
        <f>IF(Table2[[#This Row],[discount_percentage]]&gt;=50%,"Yes","No")</f>
        <v>Yes</v>
      </c>
      <c r="J929" s="1">
        <v>0.62</v>
      </c>
      <c r="K929" s="4">
        <v>4.0999999999999996</v>
      </c>
      <c r="L929" s="5">
        <v>2740</v>
      </c>
      <c r="M929" s="3">
        <f>(Table2[[#This Row],[actual_price]]*Table2[[#This Row],[rating_count]])</f>
        <v>3559260</v>
      </c>
      <c r="N929" s="2" t="s">
        <v>1776</v>
      </c>
    </row>
    <row r="930" spans="1:14" x14ac:dyDescent="0.25">
      <c r="A930" s="2" t="s">
        <v>1777</v>
      </c>
      <c r="B930" s="2" t="s">
        <v>3689</v>
      </c>
      <c r="C930" s="2" t="s">
        <v>1037</v>
      </c>
      <c r="D930" s="3">
        <v>579</v>
      </c>
      <c r="E930" s="3" t="str">
        <f>VLOOKUP(Table2[[#This Row],[discounted_price]],$D$1399:$E$1401,2,TRUE)</f>
        <v>&gt;500</v>
      </c>
      <c r="F930" s="3">
        <v>1090</v>
      </c>
      <c r="G930" s="3">
        <f t="shared" si="28"/>
        <v>511</v>
      </c>
      <c r="H930" s="3">
        <f t="shared" si="29"/>
        <v>46.88073394495413</v>
      </c>
      <c r="I930" s="2" t="str">
        <f>IF(Table2[[#This Row],[discount_percentage]]&gt;=50%,"Yes","No")</f>
        <v>No</v>
      </c>
      <c r="J930" s="1">
        <v>0.47</v>
      </c>
      <c r="K930" s="4">
        <v>4.4000000000000004</v>
      </c>
      <c r="L930" s="5">
        <v>3482</v>
      </c>
      <c r="M930" s="3">
        <f>(Table2[[#This Row],[actual_price]]*Table2[[#This Row],[rating_count]])</f>
        <v>3795380</v>
      </c>
      <c r="N930" s="2" t="s">
        <v>1778</v>
      </c>
    </row>
    <row r="931" spans="1:14" x14ac:dyDescent="0.25">
      <c r="A931" s="2" t="s">
        <v>1779</v>
      </c>
      <c r="B931" s="2" t="s">
        <v>1780</v>
      </c>
      <c r="C931" s="2" t="s">
        <v>1781</v>
      </c>
      <c r="D931" s="3">
        <v>90</v>
      </c>
      <c r="E931" s="3" t="str">
        <f>VLOOKUP(Table2[[#This Row],[discounted_price]],$D$1399:$E$1401,2,TRUE)</f>
        <v>&lt;200</v>
      </c>
      <c r="F931" s="3">
        <v>100</v>
      </c>
      <c r="G931" s="3">
        <f t="shared" si="28"/>
        <v>10</v>
      </c>
      <c r="H931" s="3">
        <f t="shared" si="29"/>
        <v>10</v>
      </c>
      <c r="I931" s="2" t="str">
        <f>IF(Table2[[#This Row],[discount_percentage]]&gt;=50%,"Yes","No")</f>
        <v>No</v>
      </c>
      <c r="J931" s="1">
        <v>0.1</v>
      </c>
      <c r="K931" s="4">
        <v>4.0999999999999996</v>
      </c>
      <c r="L931" s="5">
        <v>6199</v>
      </c>
      <c r="M931" s="3">
        <f>(Table2[[#This Row],[actual_price]]*Table2[[#This Row],[rating_count]])</f>
        <v>619900</v>
      </c>
      <c r="N931" s="2" t="s">
        <v>1782</v>
      </c>
    </row>
    <row r="932" spans="1:14" x14ac:dyDescent="0.25">
      <c r="A932" s="2" t="s">
        <v>1783</v>
      </c>
      <c r="B932" s="2" t="s">
        <v>3690</v>
      </c>
      <c r="C932" s="2" t="s">
        <v>1044</v>
      </c>
      <c r="D932" s="3">
        <v>899</v>
      </c>
      <c r="E932" s="3" t="str">
        <f>VLOOKUP(Table2[[#This Row],[discounted_price]],$D$1399:$E$1401,2,TRUE)</f>
        <v>&gt;500</v>
      </c>
      <c r="F932" s="3">
        <v>1999</v>
      </c>
      <c r="G932" s="3">
        <f t="shared" si="28"/>
        <v>1100</v>
      </c>
      <c r="H932" s="3">
        <f t="shared" si="29"/>
        <v>55.027513756878442</v>
      </c>
      <c r="I932" s="2" t="str">
        <f>IF(Table2[[#This Row],[discount_percentage]]&gt;=50%,"Yes","No")</f>
        <v>Yes</v>
      </c>
      <c r="J932" s="1">
        <v>0.55000000000000004</v>
      </c>
      <c r="K932" s="4">
        <v>4.4000000000000004</v>
      </c>
      <c r="L932" s="5">
        <v>1667</v>
      </c>
      <c r="M932" s="3">
        <f>(Table2[[#This Row],[actual_price]]*Table2[[#This Row],[rating_count]])</f>
        <v>3332333</v>
      </c>
      <c r="N932" s="2" t="s">
        <v>1784</v>
      </c>
    </row>
    <row r="933" spans="1:14" x14ac:dyDescent="0.25">
      <c r="A933" s="2" t="s">
        <v>1785</v>
      </c>
      <c r="B933" s="2" t="s">
        <v>3691</v>
      </c>
      <c r="C933" s="2" t="s">
        <v>1626</v>
      </c>
      <c r="D933" s="3">
        <v>1149</v>
      </c>
      <c r="E933" s="3" t="str">
        <f>VLOOKUP(Table2[[#This Row],[discounted_price]],$D$1399:$E$1401,2,TRUE)</f>
        <v>&gt;500</v>
      </c>
      <c r="F933" s="3">
        <v>1800</v>
      </c>
      <c r="G933" s="3">
        <f t="shared" si="28"/>
        <v>651</v>
      </c>
      <c r="H933" s="3">
        <f t="shared" si="29"/>
        <v>36.166666666666671</v>
      </c>
      <c r="I933" s="2" t="str">
        <f>IF(Table2[[#This Row],[discount_percentage]]&gt;=50%,"Yes","No")</f>
        <v>No</v>
      </c>
      <c r="J933" s="1">
        <v>0.36</v>
      </c>
      <c r="K933" s="4">
        <v>4.3</v>
      </c>
      <c r="L933" s="5">
        <v>4723</v>
      </c>
      <c r="M933" s="3">
        <f>(Table2[[#This Row],[actual_price]]*Table2[[#This Row],[rating_count]])</f>
        <v>8501400</v>
      </c>
      <c r="N933" s="2" t="s">
        <v>1786</v>
      </c>
    </row>
    <row r="934" spans="1:14" x14ac:dyDescent="0.25">
      <c r="A934" s="2" t="s">
        <v>1787</v>
      </c>
      <c r="B934" s="2" t="s">
        <v>3692</v>
      </c>
      <c r="C934" s="2" t="s">
        <v>1326</v>
      </c>
      <c r="D934" s="3">
        <v>249</v>
      </c>
      <c r="E934" s="3" t="str">
        <f>VLOOKUP(Table2[[#This Row],[discounted_price]],$D$1399:$E$1401,2,TRUE)</f>
        <v>&lt;200</v>
      </c>
      <c r="F934" s="3">
        <v>499</v>
      </c>
      <c r="G934" s="3">
        <f t="shared" si="28"/>
        <v>250</v>
      </c>
      <c r="H934" s="3">
        <f t="shared" si="29"/>
        <v>50.100200400801597</v>
      </c>
      <c r="I934" s="2" t="str">
        <f>IF(Table2[[#This Row],[discount_percentage]]&gt;=50%,"Yes","No")</f>
        <v>Yes</v>
      </c>
      <c r="J934" s="1">
        <v>0.5</v>
      </c>
      <c r="K934" s="4">
        <v>4.2</v>
      </c>
      <c r="L934" s="5">
        <v>22860</v>
      </c>
      <c r="M934" s="3">
        <f>(Table2[[#This Row],[actual_price]]*Table2[[#This Row],[rating_count]])</f>
        <v>11407140</v>
      </c>
      <c r="N934" s="2" t="s">
        <v>1788</v>
      </c>
    </row>
    <row r="935" spans="1:14" x14ac:dyDescent="0.25">
      <c r="A935" s="2" t="s">
        <v>1789</v>
      </c>
      <c r="B935" s="2" t="s">
        <v>3693</v>
      </c>
      <c r="C935" s="2" t="s">
        <v>1247</v>
      </c>
      <c r="D935" s="3">
        <v>39</v>
      </c>
      <c r="E935" s="3" t="e">
        <f>VLOOKUP(Table2[[#This Row],[discounted_price]],$D$1399:$E$1401,2,TRUE)</f>
        <v>#N/A</v>
      </c>
      <c r="F935" s="3">
        <v>39</v>
      </c>
      <c r="G935" s="3">
        <f t="shared" si="28"/>
        <v>0</v>
      </c>
      <c r="H935" s="3">
        <f t="shared" si="29"/>
        <v>0</v>
      </c>
      <c r="I935" s="2" t="str">
        <f>IF(Table2[[#This Row],[discount_percentage]]&gt;=50%,"Yes","No")</f>
        <v>No</v>
      </c>
      <c r="J935" s="1">
        <v>0</v>
      </c>
      <c r="K935" s="4">
        <v>3.6</v>
      </c>
      <c r="L935" s="5">
        <v>13572</v>
      </c>
      <c r="M935" s="3">
        <f>(Table2[[#This Row],[actual_price]]*Table2[[#This Row],[rating_count]])</f>
        <v>529308</v>
      </c>
      <c r="N935" s="2" t="s">
        <v>1790</v>
      </c>
    </row>
    <row r="936" spans="1:14" x14ac:dyDescent="0.25">
      <c r="A936" s="2" t="s">
        <v>1791</v>
      </c>
      <c r="B936" s="2" t="s">
        <v>3694</v>
      </c>
      <c r="C936" s="2" t="s">
        <v>1116</v>
      </c>
      <c r="D936" s="3">
        <v>1599</v>
      </c>
      <c r="E936" s="3" t="str">
        <f>VLOOKUP(Table2[[#This Row],[discounted_price]],$D$1399:$E$1401,2,TRUE)</f>
        <v>&gt;500</v>
      </c>
      <c r="F936" s="3">
        <v>3599</v>
      </c>
      <c r="G936" s="3">
        <f t="shared" si="28"/>
        <v>2000</v>
      </c>
      <c r="H936" s="3">
        <f t="shared" si="29"/>
        <v>55.57099194220617</v>
      </c>
      <c r="I936" s="2" t="str">
        <f>IF(Table2[[#This Row],[discount_percentage]]&gt;=50%,"Yes","No")</f>
        <v>Yes</v>
      </c>
      <c r="J936" s="1">
        <v>0.56000000000000005</v>
      </c>
      <c r="K936" s="4">
        <v>4.2</v>
      </c>
      <c r="L936" s="5">
        <v>16182</v>
      </c>
      <c r="M936" s="3">
        <f>(Table2[[#This Row],[actual_price]]*Table2[[#This Row],[rating_count]])</f>
        <v>58239018</v>
      </c>
      <c r="N936" s="2" t="s">
        <v>1792</v>
      </c>
    </row>
    <row r="937" spans="1:14" x14ac:dyDescent="0.25">
      <c r="A937" s="2" t="s">
        <v>1793</v>
      </c>
      <c r="B937" s="2" t="s">
        <v>3695</v>
      </c>
      <c r="C937" s="2" t="s">
        <v>1179</v>
      </c>
      <c r="D937" s="3">
        <v>1199</v>
      </c>
      <c r="E937" s="3" t="str">
        <f>VLOOKUP(Table2[[#This Row],[discounted_price]],$D$1399:$E$1401,2,TRUE)</f>
        <v>&gt;500</v>
      </c>
      <c r="F937" s="3">
        <v>3990</v>
      </c>
      <c r="G937" s="3">
        <f t="shared" si="28"/>
        <v>2791</v>
      </c>
      <c r="H937" s="3">
        <f t="shared" si="29"/>
        <v>69.949874686716797</v>
      </c>
      <c r="I937" s="2" t="str">
        <f>IF(Table2[[#This Row],[discount_percentage]]&gt;=50%,"Yes","No")</f>
        <v>Yes</v>
      </c>
      <c r="J937" s="1">
        <v>0.7</v>
      </c>
      <c r="K937" s="4">
        <v>4.2</v>
      </c>
      <c r="L937" s="5">
        <v>2908</v>
      </c>
      <c r="M937" s="3">
        <f>(Table2[[#This Row],[actual_price]]*Table2[[#This Row],[rating_count]])</f>
        <v>11602920</v>
      </c>
      <c r="N937" s="2" t="s">
        <v>1794</v>
      </c>
    </row>
    <row r="938" spans="1:14" x14ac:dyDescent="0.25">
      <c r="A938" s="2" t="s">
        <v>1795</v>
      </c>
      <c r="B938" s="2" t="s">
        <v>3696</v>
      </c>
      <c r="C938" s="2" t="s">
        <v>1037</v>
      </c>
      <c r="D938" s="3">
        <v>1099</v>
      </c>
      <c r="E938" s="3" t="str">
        <f>VLOOKUP(Table2[[#This Row],[discounted_price]],$D$1399:$E$1401,2,TRUE)</f>
        <v>&gt;500</v>
      </c>
      <c r="F938" s="3">
        <v>1499</v>
      </c>
      <c r="G938" s="3">
        <f t="shared" si="28"/>
        <v>400</v>
      </c>
      <c r="H938" s="3">
        <f t="shared" si="29"/>
        <v>26.684456304202804</v>
      </c>
      <c r="I938" s="2" t="str">
        <f>IF(Table2[[#This Row],[discount_percentage]]&gt;=50%,"Yes","No")</f>
        <v>No</v>
      </c>
      <c r="J938" s="1">
        <v>0.27</v>
      </c>
      <c r="K938" s="4">
        <v>4.2</v>
      </c>
      <c r="L938" s="5">
        <v>2375</v>
      </c>
      <c r="M938" s="3">
        <f>(Table2[[#This Row],[actual_price]]*Table2[[#This Row],[rating_count]])</f>
        <v>3560125</v>
      </c>
      <c r="N938" s="2" t="s">
        <v>1796</v>
      </c>
    </row>
    <row r="939" spans="1:14" x14ac:dyDescent="0.25">
      <c r="A939" s="2" t="s">
        <v>1797</v>
      </c>
      <c r="B939" s="2" t="s">
        <v>3697</v>
      </c>
      <c r="C939" s="2" t="s">
        <v>1344</v>
      </c>
      <c r="D939" s="3">
        <v>120</v>
      </c>
      <c r="E939" s="3" t="str">
        <f>VLOOKUP(Table2[[#This Row],[discounted_price]],$D$1399:$E$1401,2,TRUE)</f>
        <v>&lt;200</v>
      </c>
      <c r="F939" s="3">
        <v>120</v>
      </c>
      <c r="G939" s="3">
        <f t="shared" si="28"/>
        <v>0</v>
      </c>
      <c r="H939" s="3">
        <f t="shared" si="29"/>
        <v>0</v>
      </c>
      <c r="I939" s="2" t="str">
        <f>IF(Table2[[#This Row],[discount_percentage]]&gt;=50%,"Yes","No")</f>
        <v>No</v>
      </c>
      <c r="J939" s="1">
        <v>0</v>
      </c>
      <c r="K939" s="4">
        <v>4.5</v>
      </c>
      <c r="L939" s="5">
        <v>4951</v>
      </c>
      <c r="M939" s="3">
        <f>(Table2[[#This Row],[actual_price]]*Table2[[#This Row],[rating_count]])</f>
        <v>594120</v>
      </c>
      <c r="N939" s="2" t="s">
        <v>1798</v>
      </c>
    </row>
    <row r="940" spans="1:14" x14ac:dyDescent="0.25">
      <c r="A940" s="2" t="s">
        <v>1799</v>
      </c>
      <c r="B940" s="2" t="s">
        <v>3698</v>
      </c>
      <c r="C940" s="2" t="s">
        <v>1626</v>
      </c>
      <c r="D940" s="3">
        <v>1519</v>
      </c>
      <c r="E940" s="3" t="str">
        <f>VLOOKUP(Table2[[#This Row],[discounted_price]],$D$1399:$E$1401,2,TRUE)</f>
        <v>&gt;500</v>
      </c>
      <c r="F940" s="3">
        <v>3499</v>
      </c>
      <c r="G940" s="3">
        <f t="shared" si="28"/>
        <v>1980</v>
      </c>
      <c r="H940" s="3">
        <f t="shared" si="29"/>
        <v>56.587596456130321</v>
      </c>
      <c r="I940" s="2" t="str">
        <f>IF(Table2[[#This Row],[discount_percentage]]&gt;=50%,"Yes","No")</f>
        <v>Yes</v>
      </c>
      <c r="J940" s="1">
        <v>0.56999999999999995</v>
      </c>
      <c r="K940" s="4">
        <v>4.3</v>
      </c>
      <c r="L940" s="5">
        <v>408</v>
      </c>
      <c r="M940" s="3">
        <f>(Table2[[#This Row],[actual_price]]*Table2[[#This Row],[rating_count]])</f>
        <v>1427592</v>
      </c>
      <c r="N940" s="2" t="s">
        <v>1800</v>
      </c>
    </row>
    <row r="941" spans="1:14" x14ac:dyDescent="0.25">
      <c r="A941" s="2" t="s">
        <v>1801</v>
      </c>
      <c r="B941" s="2" t="s">
        <v>1802</v>
      </c>
      <c r="C941" s="2" t="s">
        <v>1781</v>
      </c>
      <c r="D941" s="3">
        <v>420</v>
      </c>
      <c r="E941" s="3" t="str">
        <f>VLOOKUP(Table2[[#This Row],[discounted_price]],$D$1399:$E$1401,2,TRUE)</f>
        <v>&gt;500</v>
      </c>
      <c r="F941" s="3">
        <v>420</v>
      </c>
      <c r="G941" s="3">
        <f t="shared" si="28"/>
        <v>0</v>
      </c>
      <c r="H941" s="3">
        <f t="shared" si="29"/>
        <v>0</v>
      </c>
      <c r="I941" s="2" t="str">
        <f>IF(Table2[[#This Row],[discount_percentage]]&gt;=50%,"Yes","No")</f>
        <v>No</v>
      </c>
      <c r="J941" s="1">
        <v>0</v>
      </c>
      <c r="K941" s="4">
        <v>4.2</v>
      </c>
      <c r="L941" s="5">
        <v>1926</v>
      </c>
      <c r="M941" s="3">
        <f>(Table2[[#This Row],[actual_price]]*Table2[[#This Row],[rating_count]])</f>
        <v>808920</v>
      </c>
      <c r="N941" s="2" t="s">
        <v>1803</v>
      </c>
    </row>
    <row r="942" spans="1:14" x14ac:dyDescent="0.25">
      <c r="A942" s="2" t="s">
        <v>1804</v>
      </c>
      <c r="B942" s="2" t="s">
        <v>1805</v>
      </c>
      <c r="C942" s="2" t="s">
        <v>1806</v>
      </c>
      <c r="D942" s="3">
        <v>225</v>
      </c>
      <c r="E942" s="3" t="str">
        <f>VLOOKUP(Table2[[#This Row],[discounted_price]],$D$1399:$E$1401,2,TRUE)</f>
        <v>&lt;200</v>
      </c>
      <c r="F942" s="3">
        <v>225</v>
      </c>
      <c r="G942" s="3">
        <f t="shared" si="28"/>
        <v>0</v>
      </c>
      <c r="H942" s="3">
        <f t="shared" si="29"/>
        <v>0</v>
      </c>
      <c r="I942" s="2" t="str">
        <f>IF(Table2[[#This Row],[discount_percentage]]&gt;=50%,"Yes","No")</f>
        <v>No</v>
      </c>
      <c r="J942" s="1">
        <v>0</v>
      </c>
      <c r="K942" s="4">
        <v>4.0999999999999996</v>
      </c>
      <c r="L942" s="5">
        <v>4798</v>
      </c>
      <c r="M942" s="3">
        <f>(Table2[[#This Row],[actual_price]]*Table2[[#This Row],[rating_count]])</f>
        <v>1079550</v>
      </c>
      <c r="N942" s="2" t="s">
        <v>1807</v>
      </c>
    </row>
    <row r="943" spans="1:14" x14ac:dyDescent="0.25">
      <c r="A943" s="2" t="s">
        <v>1808</v>
      </c>
      <c r="B943" s="2" t="s">
        <v>3699</v>
      </c>
      <c r="C943" s="2" t="s">
        <v>1809</v>
      </c>
      <c r="D943" s="3">
        <v>199</v>
      </c>
      <c r="E943" s="3" t="str">
        <f>VLOOKUP(Table2[[#This Row],[discounted_price]],$D$1399:$E$1401,2,TRUE)</f>
        <v>&lt;200</v>
      </c>
      <c r="F943" s="3">
        <v>799</v>
      </c>
      <c r="G943" s="3">
        <f t="shared" si="28"/>
        <v>600</v>
      </c>
      <c r="H943" s="3">
        <f t="shared" si="29"/>
        <v>75.093867334167712</v>
      </c>
      <c r="I943" s="2" t="str">
        <f>IF(Table2[[#This Row],[discount_percentage]]&gt;=50%,"Yes","No")</f>
        <v>Yes</v>
      </c>
      <c r="J943" s="1">
        <v>0.75</v>
      </c>
      <c r="K943" s="4">
        <v>4.0999999999999996</v>
      </c>
      <c r="L943" s="5">
        <v>7333</v>
      </c>
      <c r="M943" s="3">
        <f>(Table2[[#This Row],[actual_price]]*Table2[[#This Row],[rating_count]])</f>
        <v>5859067</v>
      </c>
      <c r="N943" s="2" t="s">
        <v>1810</v>
      </c>
    </row>
    <row r="944" spans="1:14" x14ac:dyDescent="0.25">
      <c r="A944" s="2" t="s">
        <v>1811</v>
      </c>
      <c r="B944" s="2" t="s">
        <v>3700</v>
      </c>
      <c r="C944" s="2" t="s">
        <v>1652</v>
      </c>
      <c r="D944" s="3">
        <v>8349</v>
      </c>
      <c r="E944" s="3" t="str">
        <f>VLOOKUP(Table2[[#This Row],[discounted_price]],$D$1399:$E$1401,2,TRUE)</f>
        <v>&gt;500</v>
      </c>
      <c r="F944" s="3">
        <v>9625</v>
      </c>
      <c r="G944" s="3">
        <f t="shared" si="28"/>
        <v>1276</v>
      </c>
      <c r="H944" s="3">
        <f t="shared" si="29"/>
        <v>13.257142857142856</v>
      </c>
      <c r="I944" s="2" t="str">
        <f>IF(Table2[[#This Row],[discount_percentage]]&gt;=50%,"Yes","No")</f>
        <v>No</v>
      </c>
      <c r="J944" s="1">
        <v>0.13</v>
      </c>
      <c r="K944" s="4">
        <v>3.8</v>
      </c>
      <c r="L944" s="5">
        <v>3652</v>
      </c>
      <c r="M944" s="3">
        <f>(Table2[[#This Row],[actual_price]]*Table2[[#This Row],[rating_count]])</f>
        <v>35150500</v>
      </c>
      <c r="N944" s="2" t="s">
        <v>1812</v>
      </c>
    </row>
    <row r="945" spans="1:14" x14ac:dyDescent="0.25">
      <c r="A945" s="2" t="s">
        <v>1813</v>
      </c>
      <c r="B945" s="2" t="s">
        <v>3701</v>
      </c>
      <c r="C945" s="2" t="s">
        <v>1447</v>
      </c>
      <c r="D945" s="3">
        <v>3307</v>
      </c>
      <c r="E945" s="3" t="str">
        <f>VLOOKUP(Table2[[#This Row],[discounted_price]],$D$1399:$E$1401,2,TRUE)</f>
        <v>&gt;500</v>
      </c>
      <c r="F945" s="3">
        <v>6100</v>
      </c>
      <c r="G945" s="3">
        <f t="shared" si="28"/>
        <v>2793</v>
      </c>
      <c r="H945" s="3">
        <f t="shared" si="29"/>
        <v>45.786885245901637</v>
      </c>
      <c r="I945" s="2" t="str">
        <f>IF(Table2[[#This Row],[discount_percentage]]&gt;=50%,"Yes","No")</f>
        <v>No</v>
      </c>
      <c r="J945" s="1">
        <v>0.46</v>
      </c>
      <c r="K945" s="4">
        <v>4.3</v>
      </c>
      <c r="L945" s="5">
        <v>2515</v>
      </c>
      <c r="M945" s="3">
        <f>(Table2[[#This Row],[actual_price]]*Table2[[#This Row],[rating_count]])</f>
        <v>15341500</v>
      </c>
      <c r="N945" s="2" t="s">
        <v>1814</v>
      </c>
    </row>
    <row r="946" spans="1:14" x14ac:dyDescent="0.25">
      <c r="A946" s="2" t="s">
        <v>1815</v>
      </c>
      <c r="B946" s="2" t="s">
        <v>3702</v>
      </c>
      <c r="C946" s="2" t="s">
        <v>1034</v>
      </c>
      <c r="D946" s="3">
        <v>449</v>
      </c>
      <c r="E946" s="3" t="str">
        <f>VLOOKUP(Table2[[#This Row],[discounted_price]],$D$1399:$E$1401,2,TRUE)</f>
        <v>&gt;500</v>
      </c>
      <c r="F946" s="3">
        <v>1300</v>
      </c>
      <c r="G946" s="3">
        <f t="shared" si="28"/>
        <v>851</v>
      </c>
      <c r="H946" s="3">
        <f t="shared" si="29"/>
        <v>65.461538461538453</v>
      </c>
      <c r="I946" s="2" t="str">
        <f>IF(Table2[[#This Row],[discount_percentage]]&gt;=50%,"Yes","No")</f>
        <v>Yes</v>
      </c>
      <c r="J946" s="1">
        <v>0.65</v>
      </c>
      <c r="K946" s="4">
        <v>4.2</v>
      </c>
      <c r="L946" s="5">
        <v>4959</v>
      </c>
      <c r="M946" s="3">
        <f>(Table2[[#This Row],[actual_price]]*Table2[[#This Row],[rating_count]])</f>
        <v>6446700</v>
      </c>
      <c r="N946" s="2" t="s">
        <v>1816</v>
      </c>
    </row>
    <row r="947" spans="1:14" x14ac:dyDescent="0.25">
      <c r="A947" s="2" t="s">
        <v>1817</v>
      </c>
      <c r="B947" s="2" t="s">
        <v>1818</v>
      </c>
      <c r="C947" s="2" t="s">
        <v>1078</v>
      </c>
      <c r="D947" s="3">
        <v>380</v>
      </c>
      <c r="E947" s="3" t="str">
        <f>VLOOKUP(Table2[[#This Row],[discounted_price]],$D$1399:$E$1401,2,TRUE)</f>
        <v>&gt;500</v>
      </c>
      <c r="F947" s="3">
        <v>400</v>
      </c>
      <c r="G947" s="3">
        <f t="shared" si="28"/>
        <v>20</v>
      </c>
      <c r="H947" s="3">
        <f t="shared" si="29"/>
        <v>5</v>
      </c>
      <c r="I947" s="2" t="str">
        <f>IF(Table2[[#This Row],[discount_percentage]]&gt;=50%,"Yes","No")</f>
        <v>No</v>
      </c>
      <c r="J947" s="1">
        <v>0.05</v>
      </c>
      <c r="K947" s="4">
        <v>4.4000000000000004</v>
      </c>
      <c r="L947" s="5">
        <v>2111</v>
      </c>
      <c r="M947" s="3">
        <f>(Table2[[#This Row],[actual_price]]*Table2[[#This Row],[rating_count]])</f>
        <v>844400</v>
      </c>
      <c r="N947" s="2" t="s">
        <v>1819</v>
      </c>
    </row>
    <row r="948" spans="1:14" x14ac:dyDescent="0.25">
      <c r="A948" s="2" t="s">
        <v>1820</v>
      </c>
      <c r="B948" s="2" t="s">
        <v>3703</v>
      </c>
      <c r="C948" s="2" t="s">
        <v>1040</v>
      </c>
      <c r="D948" s="3">
        <v>499</v>
      </c>
      <c r="E948" s="3" t="str">
        <f>VLOOKUP(Table2[[#This Row],[discounted_price]],$D$1399:$E$1401,2,TRUE)</f>
        <v>&gt;500</v>
      </c>
      <c r="F948" s="3">
        <v>1399</v>
      </c>
      <c r="G948" s="3">
        <f t="shared" si="28"/>
        <v>900</v>
      </c>
      <c r="H948" s="3">
        <f t="shared" si="29"/>
        <v>64.331665475339534</v>
      </c>
      <c r="I948" s="2" t="str">
        <f>IF(Table2[[#This Row],[discount_percentage]]&gt;=50%,"Yes","No")</f>
        <v>Yes</v>
      </c>
      <c r="J948" s="1">
        <v>0.64</v>
      </c>
      <c r="K948" s="4">
        <v>3.9</v>
      </c>
      <c r="L948" s="5">
        <v>1462</v>
      </c>
      <c r="M948" s="3">
        <f>(Table2[[#This Row],[actual_price]]*Table2[[#This Row],[rating_count]])</f>
        <v>2045338</v>
      </c>
      <c r="N948" s="2" t="s">
        <v>1821</v>
      </c>
    </row>
    <row r="949" spans="1:14" x14ac:dyDescent="0.25">
      <c r="A949" s="2" t="s">
        <v>1822</v>
      </c>
      <c r="B949" s="2" t="s">
        <v>3704</v>
      </c>
      <c r="C949" s="2" t="s">
        <v>1823</v>
      </c>
      <c r="D949" s="3">
        <v>37247</v>
      </c>
      <c r="E949" s="3" t="str">
        <f>VLOOKUP(Table2[[#This Row],[discounted_price]],$D$1399:$E$1401,2,TRUE)</f>
        <v>&gt;500</v>
      </c>
      <c r="F949" s="3">
        <v>59890</v>
      </c>
      <c r="G949" s="3">
        <f t="shared" si="28"/>
        <v>22643</v>
      </c>
      <c r="H949" s="3">
        <f t="shared" si="29"/>
        <v>37.807647353481386</v>
      </c>
      <c r="I949" s="2" t="str">
        <f>IF(Table2[[#This Row],[discount_percentage]]&gt;=50%,"Yes","No")</f>
        <v>No</v>
      </c>
      <c r="J949" s="1">
        <v>0.38</v>
      </c>
      <c r="K949" s="4">
        <v>4</v>
      </c>
      <c r="L949" s="5">
        <v>323</v>
      </c>
      <c r="M949" s="3">
        <f>(Table2[[#This Row],[actual_price]]*Table2[[#This Row],[rating_count]])</f>
        <v>19344470</v>
      </c>
      <c r="N949" s="2" t="s">
        <v>1824</v>
      </c>
    </row>
    <row r="950" spans="1:14" x14ac:dyDescent="0.25">
      <c r="A950" s="2" t="s">
        <v>1825</v>
      </c>
      <c r="B950" s="2" t="s">
        <v>3705</v>
      </c>
      <c r="C950" s="2" t="s">
        <v>951</v>
      </c>
      <c r="D950" s="3">
        <v>849</v>
      </c>
      <c r="E950" s="3" t="str">
        <f>VLOOKUP(Table2[[#This Row],[discounted_price]],$D$1399:$E$1401,2,TRUE)</f>
        <v>&gt;500</v>
      </c>
      <c r="F950" s="3">
        <v>2490</v>
      </c>
      <c r="G950" s="3">
        <f t="shared" si="28"/>
        <v>1641</v>
      </c>
      <c r="H950" s="3">
        <f t="shared" si="29"/>
        <v>65.903614457831324</v>
      </c>
      <c r="I950" s="2" t="str">
        <f>IF(Table2[[#This Row],[discount_percentage]]&gt;=50%,"Yes","No")</f>
        <v>Yes</v>
      </c>
      <c r="J950" s="1">
        <v>0.66</v>
      </c>
      <c r="K950" s="4">
        <v>4.2</v>
      </c>
      <c r="L950" s="5">
        <v>91188</v>
      </c>
      <c r="M950" s="3">
        <f>(Table2[[#This Row],[actual_price]]*Table2[[#This Row],[rating_count]])</f>
        <v>227058120</v>
      </c>
      <c r="N950" s="2" t="s">
        <v>1826</v>
      </c>
    </row>
    <row r="951" spans="1:14" x14ac:dyDescent="0.25">
      <c r="A951" s="2" t="s">
        <v>1827</v>
      </c>
      <c r="B951" s="2" t="s">
        <v>3706</v>
      </c>
      <c r="C951" s="2" t="s">
        <v>1323</v>
      </c>
      <c r="D951" s="3">
        <v>799</v>
      </c>
      <c r="E951" s="3" t="str">
        <f>VLOOKUP(Table2[[#This Row],[discounted_price]],$D$1399:$E$1401,2,TRUE)</f>
        <v>&gt;500</v>
      </c>
      <c r="F951" s="3">
        <v>1999</v>
      </c>
      <c r="G951" s="3">
        <f t="shared" si="28"/>
        <v>1200</v>
      </c>
      <c r="H951" s="3">
        <f t="shared" si="29"/>
        <v>60.030015007503756</v>
      </c>
      <c r="I951" s="2" t="str">
        <f>IF(Table2[[#This Row],[discount_percentage]]&gt;=50%,"Yes","No")</f>
        <v>Yes</v>
      </c>
      <c r="J951" s="1">
        <v>0.6</v>
      </c>
      <c r="K951" s="4">
        <v>3.7</v>
      </c>
      <c r="L951" s="5">
        <v>418</v>
      </c>
      <c r="M951" s="3">
        <f>(Table2[[#This Row],[actual_price]]*Table2[[#This Row],[rating_count]])</f>
        <v>835582</v>
      </c>
      <c r="N951" s="2" t="s">
        <v>1828</v>
      </c>
    </row>
    <row r="952" spans="1:14" x14ac:dyDescent="0.25">
      <c r="A952" s="2" t="s">
        <v>1829</v>
      </c>
      <c r="B952" s="2" t="s">
        <v>3707</v>
      </c>
      <c r="C952" s="2" t="s">
        <v>1247</v>
      </c>
      <c r="D952" s="3">
        <v>298</v>
      </c>
      <c r="E952" s="3" t="str">
        <f>VLOOKUP(Table2[[#This Row],[discounted_price]],$D$1399:$E$1401,2,TRUE)</f>
        <v>&lt;200</v>
      </c>
      <c r="F952" s="3">
        <v>999</v>
      </c>
      <c r="G952" s="3">
        <f t="shared" si="28"/>
        <v>701</v>
      </c>
      <c r="H952" s="3">
        <f t="shared" si="29"/>
        <v>70.170170170170167</v>
      </c>
      <c r="I952" s="2" t="str">
        <f>IF(Table2[[#This Row],[discount_percentage]]&gt;=50%,"Yes","No")</f>
        <v>Yes</v>
      </c>
      <c r="J952" s="1">
        <v>0.7</v>
      </c>
      <c r="K952" s="4">
        <v>4.3</v>
      </c>
      <c r="L952" s="5">
        <v>1552</v>
      </c>
      <c r="M952" s="3">
        <f>(Table2[[#This Row],[actual_price]]*Table2[[#This Row],[rating_count]])</f>
        <v>1550448</v>
      </c>
      <c r="N952" s="2" t="s">
        <v>1830</v>
      </c>
    </row>
    <row r="953" spans="1:14" x14ac:dyDescent="0.25">
      <c r="A953" s="2" t="s">
        <v>1831</v>
      </c>
      <c r="B953" s="2" t="s">
        <v>3708</v>
      </c>
      <c r="C953" s="2" t="s">
        <v>1323</v>
      </c>
      <c r="D953" s="3">
        <v>1499</v>
      </c>
      <c r="E953" s="3" t="str">
        <f>VLOOKUP(Table2[[#This Row],[discounted_price]],$D$1399:$E$1401,2,TRUE)</f>
        <v>&gt;500</v>
      </c>
      <c r="F953" s="3">
        <v>2999</v>
      </c>
      <c r="G953" s="3">
        <f t="shared" si="28"/>
        <v>1500</v>
      </c>
      <c r="H953" s="3">
        <f t="shared" si="29"/>
        <v>50.016672224074689</v>
      </c>
      <c r="I953" s="2" t="str">
        <f>IF(Table2[[#This Row],[discount_percentage]]&gt;=50%,"Yes","No")</f>
        <v>Yes</v>
      </c>
      <c r="J953" s="1">
        <v>0.5</v>
      </c>
      <c r="K953" s="4">
        <v>4.0999999999999996</v>
      </c>
      <c r="L953" s="5">
        <v>25262</v>
      </c>
      <c r="M953" s="3">
        <f>(Table2[[#This Row],[actual_price]]*Table2[[#This Row],[rating_count]])</f>
        <v>75760738</v>
      </c>
      <c r="N953" s="2" t="s">
        <v>1832</v>
      </c>
    </row>
    <row r="954" spans="1:14" x14ac:dyDescent="0.25">
      <c r="A954" s="2" t="s">
        <v>1833</v>
      </c>
      <c r="B954" s="2" t="s">
        <v>3709</v>
      </c>
      <c r="C954" s="2" t="s">
        <v>1834</v>
      </c>
      <c r="D954" s="3">
        <v>649</v>
      </c>
      <c r="E954" s="3" t="str">
        <f>VLOOKUP(Table2[[#This Row],[discounted_price]],$D$1399:$E$1401,2,TRUE)</f>
        <v>&gt;500</v>
      </c>
      <c r="F954" s="3">
        <v>1245</v>
      </c>
      <c r="G954" s="3">
        <f t="shared" si="28"/>
        <v>596</v>
      </c>
      <c r="H954" s="3">
        <f t="shared" si="29"/>
        <v>47.871485943775099</v>
      </c>
      <c r="I954" s="2" t="str">
        <f>IF(Table2[[#This Row],[discount_percentage]]&gt;=50%,"Yes","No")</f>
        <v>No</v>
      </c>
      <c r="J954" s="1">
        <v>0.48</v>
      </c>
      <c r="K954" s="4">
        <v>3.9</v>
      </c>
      <c r="L954" s="5">
        <v>123365</v>
      </c>
      <c r="M954" s="3">
        <f>(Table2[[#This Row],[actual_price]]*Table2[[#This Row],[rating_count]])</f>
        <v>153589425</v>
      </c>
      <c r="N954" s="2" t="s">
        <v>1835</v>
      </c>
    </row>
    <row r="955" spans="1:14" x14ac:dyDescent="0.25">
      <c r="A955" s="2" t="s">
        <v>1836</v>
      </c>
      <c r="B955" s="2" t="s">
        <v>3710</v>
      </c>
      <c r="C955" s="2" t="s">
        <v>1837</v>
      </c>
      <c r="D955" s="3">
        <v>1199</v>
      </c>
      <c r="E955" s="3" t="str">
        <f>VLOOKUP(Table2[[#This Row],[discounted_price]],$D$1399:$E$1401,2,TRUE)</f>
        <v>&gt;500</v>
      </c>
      <c r="F955" s="3">
        <v>1695</v>
      </c>
      <c r="G955" s="3">
        <f t="shared" si="28"/>
        <v>496</v>
      </c>
      <c r="H955" s="3">
        <f t="shared" si="29"/>
        <v>29.262536873156343</v>
      </c>
      <c r="I955" s="2" t="str">
        <f>IF(Table2[[#This Row],[discount_percentage]]&gt;=50%,"Yes","No")</f>
        <v>No</v>
      </c>
      <c r="J955" s="1">
        <v>0.28999999999999998</v>
      </c>
      <c r="K955" s="4">
        <v>3.6</v>
      </c>
      <c r="L955" s="5">
        <v>13300</v>
      </c>
      <c r="M955" s="3">
        <f>(Table2[[#This Row],[actual_price]]*Table2[[#This Row],[rating_count]])</f>
        <v>22543500</v>
      </c>
      <c r="N955" s="2" t="s">
        <v>1838</v>
      </c>
    </row>
    <row r="956" spans="1:14" x14ac:dyDescent="0.25">
      <c r="A956" s="2" t="s">
        <v>1839</v>
      </c>
      <c r="B956" s="2" t="s">
        <v>3711</v>
      </c>
      <c r="C956" s="2" t="s">
        <v>1840</v>
      </c>
      <c r="D956" s="3">
        <v>1199</v>
      </c>
      <c r="E956" s="3" t="str">
        <f>VLOOKUP(Table2[[#This Row],[discounted_price]],$D$1399:$E$1401,2,TRUE)</f>
        <v>&gt;500</v>
      </c>
      <c r="F956" s="3">
        <v>2000</v>
      </c>
      <c r="G956" s="3">
        <f t="shared" si="28"/>
        <v>801</v>
      </c>
      <c r="H956" s="3">
        <f t="shared" si="29"/>
        <v>40.050000000000004</v>
      </c>
      <c r="I956" s="2" t="str">
        <f>IF(Table2[[#This Row],[discount_percentage]]&gt;=50%,"Yes","No")</f>
        <v>No</v>
      </c>
      <c r="J956" s="1">
        <v>0.4</v>
      </c>
      <c r="K956" s="4">
        <v>4</v>
      </c>
      <c r="L956" s="5">
        <v>18543</v>
      </c>
      <c r="M956" s="3">
        <f>(Table2[[#This Row],[actual_price]]*Table2[[#This Row],[rating_count]])</f>
        <v>37086000</v>
      </c>
      <c r="N956" s="2" t="s">
        <v>1841</v>
      </c>
    </row>
    <row r="957" spans="1:14" x14ac:dyDescent="0.25">
      <c r="A957" s="2" t="s">
        <v>1842</v>
      </c>
      <c r="B957" s="2" t="s">
        <v>3712</v>
      </c>
      <c r="C957" s="2" t="s">
        <v>1843</v>
      </c>
      <c r="D957" s="3">
        <v>455</v>
      </c>
      <c r="E957" s="3" t="str">
        <f>VLOOKUP(Table2[[#This Row],[discounted_price]],$D$1399:$E$1401,2,TRUE)</f>
        <v>&gt;500</v>
      </c>
      <c r="F957" s="3">
        <v>999</v>
      </c>
      <c r="G957" s="3">
        <f t="shared" si="28"/>
        <v>544</v>
      </c>
      <c r="H957" s="3">
        <f t="shared" si="29"/>
        <v>54.454454454454456</v>
      </c>
      <c r="I957" s="2" t="str">
        <f>IF(Table2[[#This Row],[discount_percentage]]&gt;=50%,"Yes","No")</f>
        <v>Yes</v>
      </c>
      <c r="J957" s="1">
        <v>0.54</v>
      </c>
      <c r="K957" s="4">
        <v>4.0999999999999996</v>
      </c>
      <c r="L957" s="5">
        <v>3578</v>
      </c>
      <c r="M957" s="3">
        <f>(Table2[[#This Row],[actual_price]]*Table2[[#This Row],[rating_count]])</f>
        <v>3574422</v>
      </c>
      <c r="N957" s="2" t="s">
        <v>1844</v>
      </c>
    </row>
    <row r="958" spans="1:14" x14ac:dyDescent="0.25">
      <c r="A958" s="2" t="s">
        <v>1845</v>
      </c>
      <c r="B958" s="2" t="s">
        <v>3713</v>
      </c>
      <c r="C958" s="2" t="s">
        <v>1846</v>
      </c>
      <c r="D958" s="3">
        <v>199</v>
      </c>
      <c r="E958" s="3" t="str">
        <f>VLOOKUP(Table2[[#This Row],[discounted_price]],$D$1399:$E$1401,2,TRUE)</f>
        <v>&lt;200</v>
      </c>
      <c r="F958" s="3">
        <v>1999</v>
      </c>
      <c r="G958" s="3">
        <f t="shared" si="28"/>
        <v>1800</v>
      </c>
      <c r="H958" s="3">
        <f t="shared" si="29"/>
        <v>90.045022511255624</v>
      </c>
      <c r="I958" s="2" t="str">
        <f>IF(Table2[[#This Row],[discount_percentage]]&gt;=50%,"Yes","No")</f>
        <v>Yes</v>
      </c>
      <c r="J958" s="1">
        <v>0.9</v>
      </c>
      <c r="K958" s="4">
        <v>3.7</v>
      </c>
      <c r="L958" s="5">
        <v>2031</v>
      </c>
      <c r="M958" s="3">
        <f>(Table2[[#This Row],[actual_price]]*Table2[[#This Row],[rating_count]])</f>
        <v>4059969</v>
      </c>
      <c r="N958" s="2" t="s">
        <v>1847</v>
      </c>
    </row>
    <row r="959" spans="1:14" x14ac:dyDescent="0.25">
      <c r="A959" s="2" t="s">
        <v>1848</v>
      </c>
      <c r="B959" s="2" t="s">
        <v>3714</v>
      </c>
      <c r="C959" s="2" t="s">
        <v>1846</v>
      </c>
      <c r="D959" s="3">
        <v>293</v>
      </c>
      <c r="E959" s="3" t="str">
        <f>VLOOKUP(Table2[[#This Row],[discounted_price]],$D$1399:$E$1401,2,TRUE)</f>
        <v>&lt;200</v>
      </c>
      <c r="F959" s="3">
        <v>499</v>
      </c>
      <c r="G959" s="3">
        <f t="shared" si="28"/>
        <v>206</v>
      </c>
      <c r="H959" s="3">
        <f t="shared" si="29"/>
        <v>41.282565130260522</v>
      </c>
      <c r="I959" s="2" t="str">
        <f>IF(Table2[[#This Row],[discount_percentage]]&gt;=50%,"Yes","No")</f>
        <v>No</v>
      </c>
      <c r="J959" s="1">
        <v>0.41</v>
      </c>
      <c r="K959" s="4">
        <v>3.9</v>
      </c>
      <c r="L959" s="5">
        <v>44994</v>
      </c>
      <c r="M959" s="3">
        <f>(Table2[[#This Row],[actual_price]]*Table2[[#This Row],[rating_count]])</f>
        <v>22452006</v>
      </c>
      <c r="N959" s="2" t="s">
        <v>1849</v>
      </c>
    </row>
    <row r="960" spans="1:14" x14ac:dyDescent="0.25">
      <c r="A960" s="2" t="s">
        <v>1850</v>
      </c>
      <c r="B960" s="2" t="s">
        <v>3715</v>
      </c>
      <c r="C960" s="2" t="s">
        <v>1851</v>
      </c>
      <c r="D960" s="3">
        <v>199</v>
      </c>
      <c r="E960" s="3" t="str">
        <f>VLOOKUP(Table2[[#This Row],[discounted_price]],$D$1399:$E$1401,2,TRUE)</f>
        <v>&lt;200</v>
      </c>
      <c r="F960" s="3">
        <v>495</v>
      </c>
      <c r="G960" s="3">
        <f t="shared" si="28"/>
        <v>296</v>
      </c>
      <c r="H960" s="3">
        <f t="shared" si="29"/>
        <v>59.797979797979792</v>
      </c>
      <c r="I960" s="2" t="str">
        <f>IF(Table2[[#This Row],[discount_percentage]]&gt;=50%,"Yes","No")</f>
        <v>Yes</v>
      </c>
      <c r="J960" s="1">
        <v>0.6</v>
      </c>
      <c r="K960" s="4">
        <v>4.0999999999999996</v>
      </c>
      <c r="L960" s="5">
        <v>270563</v>
      </c>
      <c r="M960" s="3">
        <f>(Table2[[#This Row],[actual_price]]*Table2[[#This Row],[rating_count]])</f>
        <v>133928685</v>
      </c>
      <c r="N960" s="2" t="s">
        <v>1852</v>
      </c>
    </row>
    <row r="961" spans="1:14" x14ac:dyDescent="0.25">
      <c r="A961" s="2" t="s">
        <v>1853</v>
      </c>
      <c r="B961" s="2" t="s">
        <v>3716</v>
      </c>
      <c r="C961" s="2" t="s">
        <v>1834</v>
      </c>
      <c r="D961" s="3">
        <v>749</v>
      </c>
      <c r="E961" s="3" t="str">
        <f>VLOOKUP(Table2[[#This Row],[discounted_price]],$D$1399:$E$1401,2,TRUE)</f>
        <v>&gt;500</v>
      </c>
      <c r="F961" s="3">
        <v>1245</v>
      </c>
      <c r="G961" s="3">
        <f t="shared" si="28"/>
        <v>496</v>
      </c>
      <c r="H961" s="3">
        <f t="shared" si="29"/>
        <v>39.839357429718874</v>
      </c>
      <c r="I961" s="2" t="str">
        <f>IF(Table2[[#This Row],[discount_percentage]]&gt;=50%,"Yes","No")</f>
        <v>No</v>
      </c>
      <c r="J961" s="1">
        <v>0.4</v>
      </c>
      <c r="K961" s="4">
        <v>3.9</v>
      </c>
      <c r="L961" s="5">
        <v>31783</v>
      </c>
      <c r="M961" s="3">
        <f>(Table2[[#This Row],[actual_price]]*Table2[[#This Row],[rating_count]])</f>
        <v>39569835</v>
      </c>
      <c r="N961" s="2" t="s">
        <v>1854</v>
      </c>
    </row>
    <row r="962" spans="1:14" x14ac:dyDescent="0.25">
      <c r="A962" s="2" t="s">
        <v>1855</v>
      </c>
      <c r="B962" s="2" t="s">
        <v>3717</v>
      </c>
      <c r="C962" s="2" t="s">
        <v>1837</v>
      </c>
      <c r="D962" s="3">
        <v>1399</v>
      </c>
      <c r="E962" s="3" t="str">
        <f>VLOOKUP(Table2[[#This Row],[discounted_price]],$D$1399:$E$1401,2,TRUE)</f>
        <v>&gt;500</v>
      </c>
      <c r="F962" s="3">
        <v>1549</v>
      </c>
      <c r="G962" s="3">
        <f t="shared" ref="G962:G1025" si="30">F962-D962</f>
        <v>150</v>
      </c>
      <c r="H962" s="3">
        <f t="shared" si="29"/>
        <v>9.6836668818592635</v>
      </c>
      <c r="I962" s="2" t="str">
        <f>IF(Table2[[#This Row],[discount_percentage]]&gt;=50%,"Yes","No")</f>
        <v>No</v>
      </c>
      <c r="J962" s="1">
        <v>0.1</v>
      </c>
      <c r="K962" s="4">
        <v>3.9</v>
      </c>
      <c r="L962" s="5">
        <v>2602</v>
      </c>
      <c r="M962" s="3">
        <f>(Table2[[#This Row],[actual_price]]*Table2[[#This Row],[rating_count]])</f>
        <v>4030498</v>
      </c>
      <c r="N962" s="2" t="s">
        <v>1856</v>
      </c>
    </row>
    <row r="963" spans="1:14" x14ac:dyDescent="0.25">
      <c r="A963" s="2" t="s">
        <v>1857</v>
      </c>
      <c r="B963" s="2" t="s">
        <v>3718</v>
      </c>
      <c r="C963" s="2" t="s">
        <v>1834</v>
      </c>
      <c r="D963" s="3">
        <v>749</v>
      </c>
      <c r="E963" s="3" t="str">
        <f>VLOOKUP(Table2[[#This Row],[discounted_price]],$D$1399:$E$1401,2,TRUE)</f>
        <v>&gt;500</v>
      </c>
      <c r="F963" s="3">
        <v>1445</v>
      </c>
      <c r="G963" s="3">
        <f t="shared" si="30"/>
        <v>696</v>
      </c>
      <c r="H963" s="3">
        <f t="shared" ref="H963:H1026" si="31">G963/F963*100</f>
        <v>48.166089965397923</v>
      </c>
      <c r="I963" s="2" t="str">
        <f>IF(Table2[[#This Row],[discount_percentage]]&gt;=50%,"Yes","No")</f>
        <v>No</v>
      </c>
      <c r="J963" s="1">
        <v>0.48</v>
      </c>
      <c r="K963" s="4">
        <v>3.9</v>
      </c>
      <c r="L963" s="5">
        <v>63350</v>
      </c>
      <c r="M963" s="3">
        <f>(Table2[[#This Row],[actual_price]]*Table2[[#This Row],[rating_count]])</f>
        <v>91540750</v>
      </c>
      <c r="N963" s="2" t="s">
        <v>1858</v>
      </c>
    </row>
    <row r="964" spans="1:14" x14ac:dyDescent="0.25">
      <c r="A964" s="2" t="s">
        <v>1859</v>
      </c>
      <c r="B964" s="2" t="s">
        <v>3719</v>
      </c>
      <c r="C964" s="2" t="s">
        <v>1860</v>
      </c>
      <c r="D964" s="3">
        <v>1699</v>
      </c>
      <c r="E964" s="3" t="str">
        <f>VLOOKUP(Table2[[#This Row],[discounted_price]],$D$1399:$E$1401,2,TRUE)</f>
        <v>&gt;500</v>
      </c>
      <c r="F964" s="3">
        <v>3193</v>
      </c>
      <c r="G964" s="3">
        <f t="shared" si="30"/>
        <v>1494</v>
      </c>
      <c r="H964" s="3">
        <f t="shared" si="31"/>
        <v>46.789852803006575</v>
      </c>
      <c r="I964" s="2" t="str">
        <f>IF(Table2[[#This Row],[discount_percentage]]&gt;=50%,"Yes","No")</f>
        <v>No</v>
      </c>
      <c r="J964" s="1">
        <v>0.47</v>
      </c>
      <c r="K964" s="4">
        <v>3.8</v>
      </c>
      <c r="L964" s="5">
        <v>54032</v>
      </c>
      <c r="M964" s="3">
        <f>(Table2[[#This Row],[actual_price]]*Table2[[#This Row],[rating_count]])</f>
        <v>172524176</v>
      </c>
      <c r="N964" s="2" t="s">
        <v>1861</v>
      </c>
    </row>
    <row r="965" spans="1:14" x14ac:dyDescent="0.25">
      <c r="A965" s="2" t="s">
        <v>1862</v>
      </c>
      <c r="B965" s="2" t="s">
        <v>3720</v>
      </c>
      <c r="C965" s="2" t="s">
        <v>1834</v>
      </c>
      <c r="D965" s="3">
        <v>1043</v>
      </c>
      <c r="E965" s="3" t="str">
        <f>VLOOKUP(Table2[[#This Row],[discounted_price]],$D$1399:$E$1401,2,TRUE)</f>
        <v>&gt;500</v>
      </c>
      <c r="F965" s="3">
        <v>1345</v>
      </c>
      <c r="G965" s="3">
        <f t="shared" si="30"/>
        <v>302</v>
      </c>
      <c r="H965" s="3">
        <f t="shared" si="31"/>
        <v>22.45353159851301</v>
      </c>
      <c r="I965" s="2" t="str">
        <f>IF(Table2[[#This Row],[discount_percentage]]&gt;=50%,"Yes","No")</f>
        <v>No</v>
      </c>
      <c r="J965" s="1">
        <v>0.22</v>
      </c>
      <c r="K965" s="4">
        <v>3.8</v>
      </c>
      <c r="L965" s="5">
        <v>15592</v>
      </c>
      <c r="M965" s="3">
        <f>(Table2[[#This Row],[actual_price]]*Table2[[#This Row],[rating_count]])</f>
        <v>20971240</v>
      </c>
      <c r="N965" s="2" t="s">
        <v>1863</v>
      </c>
    </row>
    <row r="966" spans="1:14" x14ac:dyDescent="0.25">
      <c r="A966" s="2" t="s">
        <v>1864</v>
      </c>
      <c r="B966" s="2" t="s">
        <v>3721</v>
      </c>
      <c r="C966" s="2" t="s">
        <v>1843</v>
      </c>
      <c r="D966" s="3">
        <v>499</v>
      </c>
      <c r="E966" s="3" t="str">
        <f>VLOOKUP(Table2[[#This Row],[discounted_price]],$D$1399:$E$1401,2,TRUE)</f>
        <v>&gt;500</v>
      </c>
      <c r="F966" s="3">
        <v>999</v>
      </c>
      <c r="G966" s="3">
        <f t="shared" si="30"/>
        <v>500</v>
      </c>
      <c r="H966" s="3">
        <f t="shared" si="31"/>
        <v>50.050050050050054</v>
      </c>
      <c r="I966" s="2" t="str">
        <f>IF(Table2[[#This Row],[discount_percentage]]&gt;=50%,"Yes","No")</f>
        <v>Yes</v>
      </c>
      <c r="J966" s="1">
        <v>0.5</v>
      </c>
      <c r="K966" s="4">
        <v>4.0999999999999996</v>
      </c>
      <c r="L966" s="5">
        <v>4859</v>
      </c>
      <c r="M966" s="3">
        <f>(Table2[[#This Row],[actual_price]]*Table2[[#This Row],[rating_count]])</f>
        <v>4854141</v>
      </c>
      <c r="N966" s="2" t="s">
        <v>1865</v>
      </c>
    </row>
    <row r="967" spans="1:14" x14ac:dyDescent="0.25">
      <c r="A967" s="2" t="s">
        <v>1866</v>
      </c>
      <c r="B967" s="2" t="s">
        <v>3722</v>
      </c>
      <c r="C967" s="2" t="s">
        <v>1840</v>
      </c>
      <c r="D967" s="3">
        <v>1464</v>
      </c>
      <c r="E967" s="3" t="str">
        <f>VLOOKUP(Table2[[#This Row],[discounted_price]],$D$1399:$E$1401,2,TRUE)</f>
        <v>&gt;500</v>
      </c>
      <c r="F967" s="3">
        <v>1650</v>
      </c>
      <c r="G967" s="3">
        <f t="shared" si="30"/>
        <v>186</v>
      </c>
      <c r="H967" s="3">
        <f t="shared" si="31"/>
        <v>11.272727272727273</v>
      </c>
      <c r="I967" s="2" t="str">
        <f>IF(Table2[[#This Row],[discount_percentage]]&gt;=50%,"Yes","No")</f>
        <v>No</v>
      </c>
      <c r="J967" s="1">
        <v>0.11</v>
      </c>
      <c r="K967" s="4">
        <v>4.0999999999999996</v>
      </c>
      <c r="L967" s="5">
        <v>14120</v>
      </c>
      <c r="M967" s="3">
        <f>(Table2[[#This Row],[actual_price]]*Table2[[#This Row],[rating_count]])</f>
        <v>23298000</v>
      </c>
      <c r="N967" s="2" t="s">
        <v>1867</v>
      </c>
    </row>
    <row r="968" spans="1:14" x14ac:dyDescent="0.25">
      <c r="A968" s="2" t="s">
        <v>1868</v>
      </c>
      <c r="B968" s="2" t="s">
        <v>3723</v>
      </c>
      <c r="C968" s="2" t="s">
        <v>1869</v>
      </c>
      <c r="D968" s="3">
        <v>249</v>
      </c>
      <c r="E968" s="3" t="str">
        <f>VLOOKUP(Table2[[#This Row],[discounted_price]],$D$1399:$E$1401,2,TRUE)</f>
        <v>&lt;200</v>
      </c>
      <c r="F968" s="3">
        <v>499</v>
      </c>
      <c r="G968" s="3">
        <f t="shared" si="30"/>
        <v>250</v>
      </c>
      <c r="H968" s="3">
        <f t="shared" si="31"/>
        <v>50.100200400801597</v>
      </c>
      <c r="I968" s="2" t="str">
        <f>IF(Table2[[#This Row],[discount_percentage]]&gt;=50%,"Yes","No")</f>
        <v>Yes</v>
      </c>
      <c r="J968" s="1">
        <v>0.5</v>
      </c>
      <c r="K968" s="4">
        <v>3.3</v>
      </c>
      <c r="L968" s="5">
        <v>8427</v>
      </c>
      <c r="M968" s="3">
        <f>(Table2[[#This Row],[actual_price]]*Table2[[#This Row],[rating_count]])</f>
        <v>4205073</v>
      </c>
      <c r="N968" s="2" t="s">
        <v>1870</v>
      </c>
    </row>
    <row r="969" spans="1:14" x14ac:dyDescent="0.25">
      <c r="A969" s="2" t="s">
        <v>1871</v>
      </c>
      <c r="B969" s="2" t="s">
        <v>3724</v>
      </c>
      <c r="C969" s="2" t="s">
        <v>1872</v>
      </c>
      <c r="D969" s="3">
        <v>625</v>
      </c>
      <c r="E969" s="3" t="str">
        <f>VLOOKUP(Table2[[#This Row],[discounted_price]],$D$1399:$E$1401,2,TRUE)</f>
        <v>&gt;500</v>
      </c>
      <c r="F969" s="3">
        <v>1400</v>
      </c>
      <c r="G969" s="3">
        <f t="shared" si="30"/>
        <v>775</v>
      </c>
      <c r="H969" s="3">
        <f t="shared" si="31"/>
        <v>55.357142857142861</v>
      </c>
      <c r="I969" s="2" t="str">
        <f>IF(Table2[[#This Row],[discount_percentage]]&gt;=50%,"Yes","No")</f>
        <v>Yes</v>
      </c>
      <c r="J969" s="1">
        <v>0.55000000000000004</v>
      </c>
      <c r="K969" s="4">
        <v>4.2</v>
      </c>
      <c r="L969" s="5">
        <v>23316</v>
      </c>
      <c r="M969" s="3">
        <f>(Table2[[#This Row],[actual_price]]*Table2[[#This Row],[rating_count]])</f>
        <v>32642400</v>
      </c>
      <c r="N969" s="2" t="s">
        <v>1873</v>
      </c>
    </row>
    <row r="970" spans="1:14" x14ac:dyDescent="0.25">
      <c r="A970" s="2" t="s">
        <v>1874</v>
      </c>
      <c r="B970" s="2" t="s">
        <v>3725</v>
      </c>
      <c r="C970" s="2" t="s">
        <v>1875</v>
      </c>
      <c r="D970" s="3">
        <v>1290</v>
      </c>
      <c r="E970" s="3" t="str">
        <f>VLOOKUP(Table2[[#This Row],[discounted_price]],$D$1399:$E$1401,2,TRUE)</f>
        <v>&gt;500</v>
      </c>
      <c r="F970" s="3">
        <v>2500</v>
      </c>
      <c r="G970" s="3">
        <f t="shared" si="30"/>
        <v>1210</v>
      </c>
      <c r="H970" s="3">
        <f t="shared" si="31"/>
        <v>48.4</v>
      </c>
      <c r="I970" s="2" t="str">
        <f>IF(Table2[[#This Row],[discount_percentage]]&gt;=50%,"Yes","No")</f>
        <v>No</v>
      </c>
      <c r="J970" s="1">
        <v>0.48</v>
      </c>
      <c r="K970" s="4">
        <v>4</v>
      </c>
      <c r="L970" s="5">
        <v>6530</v>
      </c>
      <c r="M970" s="3">
        <f>(Table2[[#This Row],[actual_price]]*Table2[[#This Row],[rating_count]])</f>
        <v>16325000</v>
      </c>
      <c r="N970" s="2" t="s">
        <v>1876</v>
      </c>
    </row>
    <row r="971" spans="1:14" x14ac:dyDescent="0.25">
      <c r="A971" s="2" t="s">
        <v>1877</v>
      </c>
      <c r="B971" s="2" t="s">
        <v>1878</v>
      </c>
      <c r="C971" s="2" t="s">
        <v>1879</v>
      </c>
      <c r="D971" s="3">
        <v>3600</v>
      </c>
      <c r="E971" s="3" t="str">
        <f>VLOOKUP(Table2[[#This Row],[discounted_price]],$D$1399:$E$1401,2,TRUE)</f>
        <v>&gt;500</v>
      </c>
      <c r="F971" s="3">
        <v>6190</v>
      </c>
      <c r="G971" s="3">
        <f t="shared" si="30"/>
        <v>2590</v>
      </c>
      <c r="H971" s="3">
        <f t="shared" si="31"/>
        <v>41.841680129240707</v>
      </c>
      <c r="I971" s="2" t="str">
        <f>IF(Table2[[#This Row],[discount_percentage]]&gt;=50%,"Yes","No")</f>
        <v>No</v>
      </c>
      <c r="J971" s="1">
        <v>0.42</v>
      </c>
      <c r="K971" s="4">
        <v>4.3</v>
      </c>
      <c r="L971" s="5">
        <v>11924</v>
      </c>
      <c r="M971" s="3">
        <f>(Table2[[#This Row],[actual_price]]*Table2[[#This Row],[rating_count]])</f>
        <v>73809560</v>
      </c>
      <c r="N971" s="2" t="s">
        <v>1880</v>
      </c>
    </row>
    <row r="972" spans="1:14" x14ac:dyDescent="0.25">
      <c r="A972" s="2" t="s">
        <v>1881</v>
      </c>
      <c r="B972" s="2" t="s">
        <v>3726</v>
      </c>
      <c r="C972" s="2" t="s">
        <v>1882</v>
      </c>
      <c r="D972" s="3">
        <v>6549</v>
      </c>
      <c r="E972" s="3" t="str">
        <f>VLOOKUP(Table2[[#This Row],[discounted_price]],$D$1399:$E$1401,2,TRUE)</f>
        <v>&gt;500</v>
      </c>
      <c r="F972" s="3">
        <v>13999</v>
      </c>
      <c r="G972" s="3">
        <f t="shared" si="30"/>
        <v>7450</v>
      </c>
      <c r="H972" s="3">
        <f t="shared" si="31"/>
        <v>53.218087006214731</v>
      </c>
      <c r="I972" s="2" t="str">
        <f>IF(Table2[[#This Row],[discount_percentage]]&gt;=50%,"Yes","No")</f>
        <v>Yes</v>
      </c>
      <c r="J972" s="1">
        <v>0.53</v>
      </c>
      <c r="K972" s="4">
        <v>4</v>
      </c>
      <c r="L972" s="5">
        <v>2961</v>
      </c>
      <c r="M972" s="3">
        <f>(Table2[[#This Row],[actual_price]]*Table2[[#This Row],[rating_count]])</f>
        <v>41451039</v>
      </c>
      <c r="N972" s="2" t="s">
        <v>1883</v>
      </c>
    </row>
    <row r="973" spans="1:14" x14ac:dyDescent="0.25">
      <c r="A973" s="2" t="s">
        <v>1884</v>
      </c>
      <c r="B973" s="2" t="s">
        <v>3727</v>
      </c>
      <c r="C973" s="2" t="s">
        <v>1834</v>
      </c>
      <c r="D973" s="3">
        <v>1625</v>
      </c>
      <c r="E973" s="3" t="str">
        <f>VLOOKUP(Table2[[#This Row],[discounted_price]],$D$1399:$E$1401,2,TRUE)</f>
        <v>&gt;500</v>
      </c>
      <c r="F973" s="3">
        <v>2995</v>
      </c>
      <c r="G973" s="3">
        <f t="shared" si="30"/>
        <v>1370</v>
      </c>
      <c r="H973" s="3">
        <f t="shared" si="31"/>
        <v>45.742904841402336</v>
      </c>
      <c r="I973" s="2" t="str">
        <f>IF(Table2[[#This Row],[discount_percentage]]&gt;=50%,"Yes","No")</f>
        <v>No</v>
      </c>
      <c r="J973" s="1">
        <v>0.46</v>
      </c>
      <c r="K973" s="4">
        <v>4.5</v>
      </c>
      <c r="L973" s="5">
        <v>23484</v>
      </c>
      <c r="M973" s="3">
        <f>(Table2[[#This Row],[actual_price]]*Table2[[#This Row],[rating_count]])</f>
        <v>70334580</v>
      </c>
      <c r="N973" s="2" t="s">
        <v>1885</v>
      </c>
    </row>
    <row r="974" spans="1:14" x14ac:dyDescent="0.25">
      <c r="A974" s="2" t="s">
        <v>1886</v>
      </c>
      <c r="B974" s="2" t="s">
        <v>3728</v>
      </c>
      <c r="C974" s="2" t="s">
        <v>1879</v>
      </c>
      <c r="D974" s="3">
        <v>2599</v>
      </c>
      <c r="E974" s="3" t="str">
        <f>VLOOKUP(Table2[[#This Row],[discounted_price]],$D$1399:$E$1401,2,TRUE)</f>
        <v>&gt;500</v>
      </c>
      <c r="F974" s="3">
        <v>5890</v>
      </c>
      <c r="G974" s="3">
        <f t="shared" si="30"/>
        <v>3291</v>
      </c>
      <c r="H974" s="3">
        <f t="shared" si="31"/>
        <v>55.874363327674025</v>
      </c>
      <c r="I974" s="2" t="str">
        <f>IF(Table2[[#This Row],[discount_percentage]]&gt;=50%,"Yes","No")</f>
        <v>Yes</v>
      </c>
      <c r="J974" s="1">
        <v>0.56000000000000005</v>
      </c>
      <c r="K974" s="4">
        <v>4.0999999999999996</v>
      </c>
      <c r="L974" s="5">
        <v>21783</v>
      </c>
      <c r="M974" s="3">
        <f>(Table2[[#This Row],[actual_price]]*Table2[[#This Row],[rating_count]])</f>
        <v>128301870</v>
      </c>
      <c r="N974" s="2" t="s">
        <v>2855</v>
      </c>
    </row>
    <row r="975" spans="1:14" x14ac:dyDescent="0.25">
      <c r="A975" s="2" t="s">
        <v>1887</v>
      </c>
      <c r="B975" s="2" t="s">
        <v>3729</v>
      </c>
      <c r="C975" s="2" t="s">
        <v>1888</v>
      </c>
      <c r="D975" s="3">
        <v>1199</v>
      </c>
      <c r="E975" s="3" t="str">
        <f>VLOOKUP(Table2[[#This Row],[discounted_price]],$D$1399:$E$1401,2,TRUE)</f>
        <v>&gt;500</v>
      </c>
      <c r="F975" s="3">
        <v>2000</v>
      </c>
      <c r="G975" s="3">
        <f t="shared" si="30"/>
        <v>801</v>
      </c>
      <c r="H975" s="3">
        <f t="shared" si="31"/>
        <v>40.050000000000004</v>
      </c>
      <c r="I975" s="2" t="str">
        <f>IF(Table2[[#This Row],[discount_percentage]]&gt;=50%,"Yes","No")</f>
        <v>No</v>
      </c>
      <c r="J975" s="1">
        <v>0.4</v>
      </c>
      <c r="K975" s="4">
        <v>4</v>
      </c>
      <c r="L975" s="5">
        <v>14030</v>
      </c>
      <c r="M975" s="3">
        <f>(Table2[[#This Row],[actual_price]]*Table2[[#This Row],[rating_count]])</f>
        <v>28060000</v>
      </c>
      <c r="N975" s="2" t="s">
        <v>1889</v>
      </c>
    </row>
    <row r="976" spans="1:14" x14ac:dyDescent="0.25">
      <c r="A976" s="2" t="s">
        <v>1890</v>
      </c>
      <c r="B976" s="2" t="s">
        <v>3730</v>
      </c>
      <c r="C976" s="2" t="s">
        <v>1891</v>
      </c>
      <c r="D976" s="3">
        <v>5499</v>
      </c>
      <c r="E976" s="3" t="str">
        <f>VLOOKUP(Table2[[#This Row],[discounted_price]],$D$1399:$E$1401,2,TRUE)</f>
        <v>&gt;500</v>
      </c>
      <c r="F976" s="3">
        <v>13150</v>
      </c>
      <c r="G976" s="3">
        <f t="shared" si="30"/>
        <v>7651</v>
      </c>
      <c r="H976" s="3">
        <f t="shared" si="31"/>
        <v>58.182509505703415</v>
      </c>
      <c r="I976" s="2" t="str">
        <f>IF(Table2[[#This Row],[discount_percentage]]&gt;=50%,"Yes","No")</f>
        <v>Yes</v>
      </c>
      <c r="J976" s="1">
        <v>0.57999999999999996</v>
      </c>
      <c r="K976" s="4">
        <v>4.2</v>
      </c>
      <c r="L976" s="5">
        <v>6398</v>
      </c>
      <c r="M976" s="3">
        <f>(Table2[[#This Row],[actual_price]]*Table2[[#This Row],[rating_count]])</f>
        <v>84133700</v>
      </c>
      <c r="N976" s="2" t="s">
        <v>1892</v>
      </c>
    </row>
    <row r="977" spans="1:14" x14ac:dyDescent="0.25">
      <c r="A977" s="2" t="s">
        <v>1893</v>
      </c>
      <c r="B977" s="2" t="s">
        <v>3731</v>
      </c>
      <c r="C977" s="2" t="s">
        <v>1875</v>
      </c>
      <c r="D977" s="3">
        <v>1299</v>
      </c>
      <c r="E977" s="3" t="str">
        <f>VLOOKUP(Table2[[#This Row],[discounted_price]],$D$1399:$E$1401,2,TRUE)</f>
        <v>&gt;500</v>
      </c>
      <c r="F977" s="3">
        <v>3500</v>
      </c>
      <c r="G977" s="3">
        <f t="shared" si="30"/>
        <v>2201</v>
      </c>
      <c r="H977" s="3">
        <f t="shared" si="31"/>
        <v>62.885714285714286</v>
      </c>
      <c r="I977" s="2" t="str">
        <f>IF(Table2[[#This Row],[discount_percentage]]&gt;=50%,"Yes","No")</f>
        <v>Yes</v>
      </c>
      <c r="J977" s="1">
        <v>0.63</v>
      </c>
      <c r="K977" s="4">
        <v>3.8</v>
      </c>
      <c r="L977" s="5">
        <v>44050</v>
      </c>
      <c r="M977" s="3">
        <f>(Table2[[#This Row],[actual_price]]*Table2[[#This Row],[rating_count]])</f>
        <v>154175000</v>
      </c>
      <c r="N977" s="2" t="s">
        <v>1894</v>
      </c>
    </row>
    <row r="978" spans="1:14" x14ac:dyDescent="0.25">
      <c r="A978" s="2" t="s">
        <v>1895</v>
      </c>
      <c r="B978" s="2" t="s">
        <v>3732</v>
      </c>
      <c r="C978" s="2" t="s">
        <v>1872</v>
      </c>
      <c r="D978" s="3">
        <v>599</v>
      </c>
      <c r="E978" s="3" t="str">
        <f>VLOOKUP(Table2[[#This Row],[discounted_price]],$D$1399:$E$1401,2,TRUE)</f>
        <v>&gt;500</v>
      </c>
      <c r="F978" s="3">
        <v>785</v>
      </c>
      <c r="G978" s="3">
        <f t="shared" si="30"/>
        <v>186</v>
      </c>
      <c r="H978" s="3">
        <f t="shared" si="31"/>
        <v>23.694267515923567</v>
      </c>
      <c r="I978" s="2" t="str">
        <f>IF(Table2[[#This Row],[discount_percentage]]&gt;=50%,"Yes","No")</f>
        <v>No</v>
      </c>
      <c r="J978" s="1">
        <v>0.24</v>
      </c>
      <c r="K978" s="4">
        <v>4.2</v>
      </c>
      <c r="L978" s="5">
        <v>24247</v>
      </c>
      <c r="M978" s="3">
        <f>(Table2[[#This Row],[actual_price]]*Table2[[#This Row],[rating_count]])</f>
        <v>19033895</v>
      </c>
      <c r="N978" s="2" t="s">
        <v>1896</v>
      </c>
    </row>
    <row r="979" spans="1:14" x14ac:dyDescent="0.25">
      <c r="A979" s="2" t="s">
        <v>1897</v>
      </c>
      <c r="B979" s="2" t="s">
        <v>3733</v>
      </c>
      <c r="C979" s="2" t="s">
        <v>1875</v>
      </c>
      <c r="D979" s="3">
        <v>1999</v>
      </c>
      <c r="E979" s="3" t="str">
        <f>VLOOKUP(Table2[[#This Row],[discounted_price]],$D$1399:$E$1401,2,TRUE)</f>
        <v>&gt;500</v>
      </c>
      <c r="F979" s="3">
        <v>3210</v>
      </c>
      <c r="G979" s="3">
        <f t="shared" si="30"/>
        <v>1211</v>
      </c>
      <c r="H979" s="3">
        <f t="shared" si="31"/>
        <v>37.725856697819317</v>
      </c>
      <c r="I979" s="2" t="str">
        <f>IF(Table2[[#This Row],[discount_percentage]]&gt;=50%,"Yes","No")</f>
        <v>No</v>
      </c>
      <c r="J979" s="1">
        <v>0.38</v>
      </c>
      <c r="K979" s="4">
        <v>4.2</v>
      </c>
      <c r="L979" s="5">
        <v>41349</v>
      </c>
      <c r="M979" s="3">
        <f>(Table2[[#This Row],[actual_price]]*Table2[[#This Row],[rating_count]])</f>
        <v>132730290</v>
      </c>
      <c r="N979" s="2" t="s">
        <v>1898</v>
      </c>
    </row>
    <row r="980" spans="1:14" x14ac:dyDescent="0.25">
      <c r="A980" s="2" t="s">
        <v>1899</v>
      </c>
      <c r="B980" s="2" t="s">
        <v>3734</v>
      </c>
      <c r="C980" s="2" t="s">
        <v>1888</v>
      </c>
      <c r="D980" s="3">
        <v>549</v>
      </c>
      <c r="E980" s="3" t="str">
        <f>VLOOKUP(Table2[[#This Row],[discounted_price]],$D$1399:$E$1401,2,TRUE)</f>
        <v>&gt;500</v>
      </c>
      <c r="F980" s="3">
        <v>1000</v>
      </c>
      <c r="G980" s="3">
        <f t="shared" si="30"/>
        <v>451</v>
      </c>
      <c r="H980" s="3">
        <f t="shared" si="31"/>
        <v>45.1</v>
      </c>
      <c r="I980" s="2" t="str">
        <f>IF(Table2[[#This Row],[discount_percentage]]&gt;=50%,"Yes","No")</f>
        <v>No</v>
      </c>
      <c r="J980" s="1">
        <v>0.45</v>
      </c>
      <c r="K980" s="4">
        <v>3.6</v>
      </c>
      <c r="L980" s="5">
        <v>1074</v>
      </c>
      <c r="M980" s="3">
        <f>(Table2[[#This Row],[actual_price]]*Table2[[#This Row],[rating_count]])</f>
        <v>1074000</v>
      </c>
      <c r="N980" s="2" t="s">
        <v>1900</v>
      </c>
    </row>
    <row r="981" spans="1:14" x14ac:dyDescent="0.25">
      <c r="A981" s="2" t="s">
        <v>1901</v>
      </c>
      <c r="B981" s="2" t="s">
        <v>3735</v>
      </c>
      <c r="C981" s="2" t="s">
        <v>1837</v>
      </c>
      <c r="D981" s="3">
        <v>999</v>
      </c>
      <c r="E981" s="3" t="str">
        <f>VLOOKUP(Table2[[#This Row],[discounted_price]],$D$1399:$E$1401,2,TRUE)</f>
        <v>&gt;500</v>
      </c>
      <c r="F981" s="3">
        <v>2000</v>
      </c>
      <c r="G981" s="3">
        <f t="shared" si="30"/>
        <v>1001</v>
      </c>
      <c r="H981" s="3">
        <f t="shared" si="31"/>
        <v>50.05</v>
      </c>
      <c r="I981" s="2" t="str">
        <f>IF(Table2[[#This Row],[discount_percentage]]&gt;=50%,"Yes","No")</f>
        <v>Yes</v>
      </c>
      <c r="J981" s="1">
        <v>0.5</v>
      </c>
      <c r="K981" s="4">
        <v>3.8</v>
      </c>
      <c r="L981" s="5">
        <v>1163</v>
      </c>
      <c r="M981" s="3">
        <f>(Table2[[#This Row],[actual_price]]*Table2[[#This Row],[rating_count]])</f>
        <v>2326000</v>
      </c>
      <c r="N981" s="2" t="s">
        <v>1902</v>
      </c>
    </row>
    <row r="982" spans="1:14" x14ac:dyDescent="0.25">
      <c r="A982" s="2" t="s">
        <v>1903</v>
      </c>
      <c r="B982" s="2" t="s">
        <v>3736</v>
      </c>
      <c r="C982" s="2" t="s">
        <v>1843</v>
      </c>
      <c r="D982" s="3">
        <v>398</v>
      </c>
      <c r="E982" s="3" t="str">
        <f>VLOOKUP(Table2[[#This Row],[discounted_price]],$D$1399:$E$1401,2,TRUE)</f>
        <v>&gt;500</v>
      </c>
      <c r="F982" s="3">
        <v>1999</v>
      </c>
      <c r="G982" s="3">
        <f t="shared" si="30"/>
        <v>1601</v>
      </c>
      <c r="H982" s="3">
        <f t="shared" si="31"/>
        <v>80.090045022511262</v>
      </c>
      <c r="I982" s="2" t="str">
        <f>IF(Table2[[#This Row],[discount_percentage]]&gt;=50%,"Yes","No")</f>
        <v>Yes</v>
      </c>
      <c r="J982" s="1">
        <v>0.8</v>
      </c>
      <c r="K982" s="4">
        <v>4.0999999999999996</v>
      </c>
      <c r="L982" s="5">
        <v>257</v>
      </c>
      <c r="M982" s="3">
        <f>(Table2[[#This Row],[actual_price]]*Table2[[#This Row],[rating_count]])</f>
        <v>513743</v>
      </c>
      <c r="N982" s="2" t="s">
        <v>1904</v>
      </c>
    </row>
    <row r="983" spans="1:14" x14ac:dyDescent="0.25">
      <c r="A983" s="2" t="s">
        <v>1905</v>
      </c>
      <c r="B983" s="2" t="s">
        <v>1906</v>
      </c>
      <c r="C983" s="2" t="s">
        <v>1907</v>
      </c>
      <c r="D983" s="3">
        <v>539</v>
      </c>
      <c r="E983" s="3" t="str">
        <f>VLOOKUP(Table2[[#This Row],[discounted_price]],$D$1399:$E$1401,2,TRUE)</f>
        <v>&gt;500</v>
      </c>
      <c r="F983" s="3">
        <v>720</v>
      </c>
      <c r="G983" s="3">
        <f t="shared" si="30"/>
        <v>181</v>
      </c>
      <c r="H983" s="3">
        <f t="shared" si="31"/>
        <v>25.138888888888889</v>
      </c>
      <c r="I983" s="2" t="str">
        <f>IF(Table2[[#This Row],[discount_percentage]]&gt;=50%,"Yes","No")</f>
        <v>No</v>
      </c>
      <c r="J983" s="1">
        <v>0.25</v>
      </c>
      <c r="K983" s="4">
        <v>4.0999999999999996</v>
      </c>
      <c r="L983" s="5">
        <v>36017</v>
      </c>
      <c r="M983" s="3">
        <f>(Table2[[#This Row],[actual_price]]*Table2[[#This Row],[rating_count]])</f>
        <v>25932240</v>
      </c>
      <c r="N983" s="2" t="s">
        <v>1908</v>
      </c>
    </row>
    <row r="984" spans="1:14" x14ac:dyDescent="0.25">
      <c r="A984" s="2" t="s">
        <v>1909</v>
      </c>
      <c r="B984" s="2" t="s">
        <v>3737</v>
      </c>
      <c r="C984" s="2" t="s">
        <v>1834</v>
      </c>
      <c r="D984" s="3">
        <v>699</v>
      </c>
      <c r="E984" s="3" t="str">
        <f>VLOOKUP(Table2[[#This Row],[discounted_price]],$D$1399:$E$1401,2,TRUE)</f>
        <v>&gt;500</v>
      </c>
      <c r="F984" s="3">
        <v>1595</v>
      </c>
      <c r="G984" s="3">
        <f t="shared" si="30"/>
        <v>896</v>
      </c>
      <c r="H984" s="3">
        <f t="shared" si="31"/>
        <v>56.175548589341695</v>
      </c>
      <c r="I984" s="2" t="str">
        <f>IF(Table2[[#This Row],[discount_percentage]]&gt;=50%,"Yes","No")</f>
        <v>Yes</v>
      </c>
      <c r="J984" s="1">
        <v>0.56000000000000005</v>
      </c>
      <c r="K984" s="4">
        <v>4.0999999999999996</v>
      </c>
      <c r="L984" s="5">
        <v>8090</v>
      </c>
      <c r="M984" s="3">
        <f>(Table2[[#This Row],[actual_price]]*Table2[[#This Row],[rating_count]])</f>
        <v>12903550</v>
      </c>
      <c r="N984" s="2" t="s">
        <v>1910</v>
      </c>
    </row>
    <row r="985" spans="1:14" x14ac:dyDescent="0.25">
      <c r="A985" s="2" t="s">
        <v>1911</v>
      </c>
      <c r="B985" s="2" t="s">
        <v>3738</v>
      </c>
      <c r="C985" s="2" t="s">
        <v>1860</v>
      </c>
      <c r="D985" s="3">
        <v>2148</v>
      </c>
      <c r="E985" s="3" t="str">
        <f>VLOOKUP(Table2[[#This Row],[discounted_price]],$D$1399:$E$1401,2,TRUE)</f>
        <v>&gt;500</v>
      </c>
      <c r="F985" s="3">
        <v>3645</v>
      </c>
      <c r="G985" s="3">
        <f t="shared" si="30"/>
        <v>1497</v>
      </c>
      <c r="H985" s="3">
        <f t="shared" si="31"/>
        <v>41.069958847736629</v>
      </c>
      <c r="I985" s="2" t="str">
        <f>IF(Table2[[#This Row],[discount_percentage]]&gt;=50%,"Yes","No")</f>
        <v>No</v>
      </c>
      <c r="J985" s="1">
        <v>0.41</v>
      </c>
      <c r="K985" s="4">
        <v>4.0999999999999996</v>
      </c>
      <c r="L985" s="5">
        <v>31388</v>
      </c>
      <c r="M985" s="3">
        <f>(Table2[[#This Row],[actual_price]]*Table2[[#This Row],[rating_count]])</f>
        <v>114409260</v>
      </c>
      <c r="N985" s="2" t="s">
        <v>1912</v>
      </c>
    </row>
    <row r="986" spans="1:14" x14ac:dyDescent="0.25">
      <c r="A986" s="2" t="s">
        <v>1913</v>
      </c>
      <c r="B986" s="2" t="s">
        <v>3739</v>
      </c>
      <c r="C986" s="2" t="s">
        <v>1914</v>
      </c>
      <c r="D986" s="3">
        <v>3599</v>
      </c>
      <c r="E986" s="3" t="str">
        <f>VLOOKUP(Table2[[#This Row],[discounted_price]],$D$1399:$E$1401,2,TRUE)</f>
        <v>&gt;500</v>
      </c>
      <c r="F986" s="3">
        <v>7950</v>
      </c>
      <c r="G986" s="3">
        <f t="shared" si="30"/>
        <v>4351</v>
      </c>
      <c r="H986" s="3">
        <f t="shared" si="31"/>
        <v>54.729559748427668</v>
      </c>
      <c r="I986" s="2" t="str">
        <f>IF(Table2[[#This Row],[discount_percentage]]&gt;=50%,"Yes","No")</f>
        <v>Yes</v>
      </c>
      <c r="J986" s="1">
        <v>0.55000000000000004</v>
      </c>
      <c r="K986" s="4">
        <v>4.2</v>
      </c>
      <c r="L986" s="5">
        <v>136</v>
      </c>
      <c r="M986" s="3">
        <f>(Table2[[#This Row],[actual_price]]*Table2[[#This Row],[rating_count]])</f>
        <v>1081200</v>
      </c>
      <c r="N986" s="2" t="s">
        <v>1915</v>
      </c>
    </row>
    <row r="987" spans="1:14" x14ac:dyDescent="0.25">
      <c r="A987" s="2" t="s">
        <v>1916</v>
      </c>
      <c r="B987" s="2" t="s">
        <v>3740</v>
      </c>
      <c r="C987" s="2" t="s">
        <v>1917</v>
      </c>
      <c r="D987" s="3">
        <v>351</v>
      </c>
      <c r="E987" s="3" t="str">
        <f>VLOOKUP(Table2[[#This Row],[discounted_price]],$D$1399:$E$1401,2,TRUE)</f>
        <v>&gt;500</v>
      </c>
      <c r="F987" s="3">
        <v>999</v>
      </c>
      <c r="G987" s="3">
        <f t="shared" si="30"/>
        <v>648</v>
      </c>
      <c r="H987" s="3">
        <f t="shared" si="31"/>
        <v>64.86486486486487</v>
      </c>
      <c r="I987" s="2" t="str">
        <f>IF(Table2[[#This Row],[discount_percentage]]&gt;=50%,"Yes","No")</f>
        <v>Yes</v>
      </c>
      <c r="J987" s="1">
        <v>0.65</v>
      </c>
      <c r="K987" s="4">
        <v>4</v>
      </c>
      <c r="L987" s="5">
        <v>5380</v>
      </c>
      <c r="M987" s="3">
        <f>(Table2[[#This Row],[actual_price]]*Table2[[#This Row],[rating_count]])</f>
        <v>5374620</v>
      </c>
      <c r="N987" s="2" t="s">
        <v>1918</v>
      </c>
    </row>
    <row r="988" spans="1:14" x14ac:dyDescent="0.25">
      <c r="A988" s="2" t="s">
        <v>1919</v>
      </c>
      <c r="B988" s="2" t="s">
        <v>3741</v>
      </c>
      <c r="C988" s="2" t="s">
        <v>1920</v>
      </c>
      <c r="D988" s="3">
        <v>1614</v>
      </c>
      <c r="E988" s="3" t="str">
        <f>VLOOKUP(Table2[[#This Row],[discounted_price]],$D$1399:$E$1401,2,TRUE)</f>
        <v>&gt;500</v>
      </c>
      <c r="F988" s="3">
        <v>1745</v>
      </c>
      <c r="G988" s="3">
        <f t="shared" si="30"/>
        <v>131</v>
      </c>
      <c r="H988" s="3">
        <f t="shared" si="31"/>
        <v>7.5071633237822342</v>
      </c>
      <c r="I988" s="2" t="str">
        <f>IF(Table2[[#This Row],[discount_percentage]]&gt;=50%,"Yes","No")</f>
        <v>No</v>
      </c>
      <c r="J988" s="1">
        <v>0.08</v>
      </c>
      <c r="K988" s="4">
        <v>4.3</v>
      </c>
      <c r="L988" s="5">
        <v>37974</v>
      </c>
      <c r="M988" s="3">
        <f>(Table2[[#This Row],[actual_price]]*Table2[[#This Row],[rating_count]])</f>
        <v>66264630</v>
      </c>
      <c r="N988" s="2" t="s">
        <v>1921</v>
      </c>
    </row>
    <row r="989" spans="1:14" x14ac:dyDescent="0.25">
      <c r="A989" s="2" t="s">
        <v>1922</v>
      </c>
      <c r="B989" s="2" t="s">
        <v>3742</v>
      </c>
      <c r="C989" s="2" t="s">
        <v>1907</v>
      </c>
      <c r="D989" s="3">
        <v>719</v>
      </c>
      <c r="E989" s="3" t="str">
        <f>VLOOKUP(Table2[[#This Row],[discounted_price]],$D$1399:$E$1401,2,TRUE)</f>
        <v>&gt;500</v>
      </c>
      <c r="F989" s="3">
        <v>1295</v>
      </c>
      <c r="G989" s="3">
        <f t="shared" si="30"/>
        <v>576</v>
      </c>
      <c r="H989" s="3">
        <f t="shared" si="31"/>
        <v>44.478764478764475</v>
      </c>
      <c r="I989" s="2" t="str">
        <f>IF(Table2[[#This Row],[discount_percentage]]&gt;=50%,"Yes","No")</f>
        <v>No</v>
      </c>
      <c r="J989" s="1">
        <v>0.44</v>
      </c>
      <c r="K989" s="4">
        <v>4.2</v>
      </c>
      <c r="L989" s="5">
        <v>17218</v>
      </c>
      <c r="M989" s="3">
        <f>(Table2[[#This Row],[actual_price]]*Table2[[#This Row],[rating_count]])</f>
        <v>22297310</v>
      </c>
      <c r="N989" s="2" t="s">
        <v>1923</v>
      </c>
    </row>
    <row r="990" spans="1:14" x14ac:dyDescent="0.25">
      <c r="A990" s="2" t="s">
        <v>1924</v>
      </c>
      <c r="B990" s="2" t="s">
        <v>3743</v>
      </c>
      <c r="C990" s="2" t="s">
        <v>1843</v>
      </c>
      <c r="D990" s="3">
        <v>678</v>
      </c>
      <c r="E990" s="3" t="str">
        <f>VLOOKUP(Table2[[#This Row],[discounted_price]],$D$1399:$E$1401,2,TRUE)</f>
        <v>&gt;500</v>
      </c>
      <c r="F990" s="3">
        <v>1499</v>
      </c>
      <c r="G990" s="3">
        <f t="shared" si="30"/>
        <v>821</v>
      </c>
      <c r="H990" s="3">
        <f t="shared" si="31"/>
        <v>54.769846564376245</v>
      </c>
      <c r="I990" s="2" t="str">
        <f>IF(Table2[[#This Row],[discount_percentage]]&gt;=50%,"Yes","No")</f>
        <v>Yes</v>
      </c>
      <c r="J990" s="1">
        <v>0.55000000000000004</v>
      </c>
      <c r="K990" s="4">
        <v>4.2</v>
      </c>
      <c r="L990" s="5">
        <v>900</v>
      </c>
      <c r="M990" s="3">
        <f>(Table2[[#This Row],[actual_price]]*Table2[[#This Row],[rating_count]])</f>
        <v>1349100</v>
      </c>
      <c r="N990" s="2" t="s">
        <v>1925</v>
      </c>
    </row>
    <row r="991" spans="1:14" x14ac:dyDescent="0.25">
      <c r="A991" s="2" t="s">
        <v>1926</v>
      </c>
      <c r="B991" s="2" t="s">
        <v>3744</v>
      </c>
      <c r="C991" s="2" t="s">
        <v>1888</v>
      </c>
      <c r="D991" s="3">
        <v>809</v>
      </c>
      <c r="E991" s="3" t="str">
        <f>VLOOKUP(Table2[[#This Row],[discounted_price]],$D$1399:$E$1401,2,TRUE)</f>
        <v>&gt;500</v>
      </c>
      <c r="F991" s="3">
        <v>1545</v>
      </c>
      <c r="G991" s="3">
        <f t="shared" si="30"/>
        <v>736</v>
      </c>
      <c r="H991" s="3">
        <f t="shared" si="31"/>
        <v>47.637540453074436</v>
      </c>
      <c r="I991" s="2" t="str">
        <f>IF(Table2[[#This Row],[discount_percentage]]&gt;=50%,"Yes","No")</f>
        <v>No</v>
      </c>
      <c r="J991" s="1">
        <v>0.48</v>
      </c>
      <c r="K991" s="4">
        <v>3.7</v>
      </c>
      <c r="L991" s="5">
        <v>976</v>
      </c>
      <c r="M991" s="3">
        <f>(Table2[[#This Row],[actual_price]]*Table2[[#This Row],[rating_count]])</f>
        <v>1507920</v>
      </c>
      <c r="N991" s="2" t="s">
        <v>1927</v>
      </c>
    </row>
    <row r="992" spans="1:14" x14ac:dyDescent="0.25">
      <c r="A992" s="2" t="s">
        <v>1928</v>
      </c>
      <c r="B992" s="2" t="s">
        <v>3745</v>
      </c>
      <c r="C992" s="2" t="s">
        <v>1929</v>
      </c>
      <c r="D992" s="3">
        <v>1969</v>
      </c>
      <c r="E992" s="3" t="str">
        <f>VLOOKUP(Table2[[#This Row],[discounted_price]],$D$1399:$E$1401,2,TRUE)</f>
        <v>&gt;500</v>
      </c>
      <c r="F992" s="3">
        <v>5000</v>
      </c>
      <c r="G992" s="3">
        <f t="shared" si="30"/>
        <v>3031</v>
      </c>
      <c r="H992" s="3">
        <f t="shared" si="31"/>
        <v>60.62</v>
      </c>
      <c r="I992" s="2" t="str">
        <f>IF(Table2[[#This Row],[discount_percentage]]&gt;=50%,"Yes","No")</f>
        <v>Yes</v>
      </c>
      <c r="J992" s="1">
        <v>0.61</v>
      </c>
      <c r="K992" s="4">
        <v>4.0999999999999996</v>
      </c>
      <c r="L992" s="5">
        <v>4927</v>
      </c>
      <c r="M992" s="3">
        <f>(Table2[[#This Row],[actual_price]]*Table2[[#This Row],[rating_count]])</f>
        <v>24635000</v>
      </c>
      <c r="N992" s="2" t="s">
        <v>1930</v>
      </c>
    </row>
    <row r="993" spans="1:14" x14ac:dyDescent="0.25">
      <c r="A993" s="2" t="s">
        <v>1931</v>
      </c>
      <c r="B993" s="2" t="s">
        <v>3746</v>
      </c>
      <c r="C993" s="2" t="s">
        <v>1843</v>
      </c>
      <c r="D993" s="3">
        <v>1490</v>
      </c>
      <c r="E993" s="3" t="str">
        <f>VLOOKUP(Table2[[#This Row],[discounted_price]],$D$1399:$E$1401,2,TRUE)</f>
        <v>&gt;500</v>
      </c>
      <c r="F993" s="3">
        <v>1695</v>
      </c>
      <c r="G993" s="3">
        <f t="shared" si="30"/>
        <v>205</v>
      </c>
      <c r="H993" s="3">
        <f t="shared" si="31"/>
        <v>12.094395280235988</v>
      </c>
      <c r="I993" s="2" t="str">
        <f>IF(Table2[[#This Row],[discount_percentage]]&gt;=50%,"Yes","No")</f>
        <v>No</v>
      </c>
      <c r="J993" s="1">
        <v>0.12</v>
      </c>
      <c r="K993" s="4">
        <v>4.4000000000000004</v>
      </c>
      <c r="L993" s="5">
        <v>3543</v>
      </c>
      <c r="M993" s="3">
        <f>(Table2[[#This Row],[actual_price]]*Table2[[#This Row],[rating_count]])</f>
        <v>6005385</v>
      </c>
      <c r="N993" s="2" t="s">
        <v>1932</v>
      </c>
    </row>
    <row r="994" spans="1:14" x14ac:dyDescent="0.25">
      <c r="A994" s="2" t="s">
        <v>1933</v>
      </c>
      <c r="B994" s="2" t="s">
        <v>1934</v>
      </c>
      <c r="C994" s="2" t="s">
        <v>1837</v>
      </c>
      <c r="D994" s="3">
        <v>2499</v>
      </c>
      <c r="E994" s="3" t="str">
        <f>VLOOKUP(Table2[[#This Row],[discounted_price]],$D$1399:$E$1401,2,TRUE)</f>
        <v>&gt;500</v>
      </c>
      <c r="F994" s="3">
        <v>3945</v>
      </c>
      <c r="G994" s="3">
        <f t="shared" si="30"/>
        <v>1446</v>
      </c>
      <c r="H994" s="3">
        <f t="shared" si="31"/>
        <v>36.653992395437264</v>
      </c>
      <c r="I994" s="2" t="str">
        <f>IF(Table2[[#This Row],[discount_percentage]]&gt;=50%,"Yes","No")</f>
        <v>No</v>
      </c>
      <c r="J994" s="1">
        <v>0.37</v>
      </c>
      <c r="K994" s="4">
        <v>3.8</v>
      </c>
      <c r="L994" s="5">
        <v>2732</v>
      </c>
      <c r="M994" s="3">
        <f>(Table2[[#This Row],[actual_price]]*Table2[[#This Row],[rating_count]])</f>
        <v>10777740</v>
      </c>
      <c r="N994" s="2" t="s">
        <v>1935</v>
      </c>
    </row>
    <row r="995" spans="1:14" x14ac:dyDescent="0.25">
      <c r="A995" s="2" t="s">
        <v>1936</v>
      </c>
      <c r="B995" s="2" t="s">
        <v>3747</v>
      </c>
      <c r="C995" s="2" t="s">
        <v>1937</v>
      </c>
      <c r="D995" s="3">
        <v>1665</v>
      </c>
      <c r="E995" s="3" t="str">
        <f>VLOOKUP(Table2[[#This Row],[discounted_price]],$D$1399:$E$1401,2,TRUE)</f>
        <v>&gt;500</v>
      </c>
      <c r="F995" s="3">
        <v>2099</v>
      </c>
      <c r="G995" s="3">
        <f t="shared" si="30"/>
        <v>434</v>
      </c>
      <c r="H995" s="3">
        <f t="shared" si="31"/>
        <v>20.676512625059551</v>
      </c>
      <c r="I995" s="2" t="str">
        <f>IF(Table2[[#This Row],[discount_percentage]]&gt;=50%,"Yes","No")</f>
        <v>No</v>
      </c>
      <c r="J995" s="1">
        <v>0.21</v>
      </c>
      <c r="K995" s="4">
        <v>4</v>
      </c>
      <c r="L995" s="5">
        <v>14368</v>
      </c>
      <c r="M995" s="3">
        <f>(Table2[[#This Row],[actual_price]]*Table2[[#This Row],[rating_count]])</f>
        <v>30158432</v>
      </c>
      <c r="N995" s="2" t="s">
        <v>1938</v>
      </c>
    </row>
    <row r="996" spans="1:14" x14ac:dyDescent="0.25">
      <c r="A996" s="2" t="s">
        <v>1939</v>
      </c>
      <c r="B996" s="2" t="s">
        <v>3748</v>
      </c>
      <c r="C996" s="2" t="s">
        <v>1860</v>
      </c>
      <c r="D996" s="3">
        <v>3229</v>
      </c>
      <c r="E996" s="3" t="str">
        <f>VLOOKUP(Table2[[#This Row],[discounted_price]],$D$1399:$E$1401,2,TRUE)</f>
        <v>&gt;500</v>
      </c>
      <c r="F996" s="3">
        <v>5295</v>
      </c>
      <c r="G996" s="3">
        <f t="shared" si="30"/>
        <v>2066</v>
      </c>
      <c r="H996" s="3">
        <f t="shared" si="31"/>
        <v>39.017941454202074</v>
      </c>
      <c r="I996" s="2" t="str">
        <f>IF(Table2[[#This Row],[discount_percentage]]&gt;=50%,"Yes","No")</f>
        <v>No</v>
      </c>
      <c r="J996" s="1">
        <v>0.39</v>
      </c>
      <c r="K996" s="4">
        <v>4.2</v>
      </c>
      <c r="L996" s="5">
        <v>39724</v>
      </c>
      <c r="M996" s="3">
        <f>(Table2[[#This Row],[actual_price]]*Table2[[#This Row],[rating_count]])</f>
        <v>210338580</v>
      </c>
      <c r="N996" s="2" t="s">
        <v>1940</v>
      </c>
    </row>
    <row r="997" spans="1:14" x14ac:dyDescent="0.25">
      <c r="A997" s="2" t="s">
        <v>1941</v>
      </c>
      <c r="B997" s="2" t="s">
        <v>3749</v>
      </c>
      <c r="C997" s="2" t="s">
        <v>1860</v>
      </c>
      <c r="D997" s="3">
        <v>1799</v>
      </c>
      <c r="E997" s="3" t="str">
        <f>VLOOKUP(Table2[[#This Row],[discounted_price]],$D$1399:$E$1401,2,TRUE)</f>
        <v>&gt;500</v>
      </c>
      <c r="F997" s="3">
        <v>3595</v>
      </c>
      <c r="G997" s="3">
        <f t="shared" si="30"/>
        <v>1796</v>
      </c>
      <c r="H997" s="3">
        <f t="shared" si="31"/>
        <v>49.958275382475662</v>
      </c>
      <c r="I997" s="2" t="str">
        <f>IF(Table2[[#This Row],[discount_percentage]]&gt;=50%,"Yes","No")</f>
        <v>Yes</v>
      </c>
      <c r="J997" s="1">
        <v>0.5</v>
      </c>
      <c r="K997" s="4">
        <v>3.8</v>
      </c>
      <c r="L997" s="5">
        <v>9791</v>
      </c>
      <c r="M997" s="3">
        <f>(Table2[[#This Row],[actual_price]]*Table2[[#This Row],[rating_count]])</f>
        <v>35198645</v>
      </c>
      <c r="N997" s="2" t="s">
        <v>1942</v>
      </c>
    </row>
    <row r="998" spans="1:14" x14ac:dyDescent="0.25">
      <c r="A998" s="2" t="s">
        <v>1943</v>
      </c>
      <c r="B998" s="2" t="s">
        <v>3750</v>
      </c>
      <c r="C998" s="2" t="s">
        <v>1834</v>
      </c>
      <c r="D998" s="3">
        <v>1260</v>
      </c>
      <c r="E998" s="3" t="str">
        <f>VLOOKUP(Table2[[#This Row],[discounted_price]],$D$1399:$E$1401,2,TRUE)</f>
        <v>&gt;500</v>
      </c>
      <c r="F998" s="3">
        <v>1699</v>
      </c>
      <c r="G998" s="3">
        <f t="shared" si="30"/>
        <v>439</v>
      </c>
      <c r="H998" s="3">
        <f t="shared" si="31"/>
        <v>25.838728663919952</v>
      </c>
      <c r="I998" s="2" t="str">
        <f>IF(Table2[[#This Row],[discount_percentage]]&gt;=50%,"Yes","No")</f>
        <v>No</v>
      </c>
      <c r="J998" s="1">
        <v>0.26</v>
      </c>
      <c r="K998" s="4">
        <v>4.2</v>
      </c>
      <c r="L998" s="5">
        <v>2891</v>
      </c>
      <c r="M998" s="3">
        <f>(Table2[[#This Row],[actual_price]]*Table2[[#This Row],[rating_count]])</f>
        <v>4911809</v>
      </c>
      <c r="N998" s="2" t="s">
        <v>1944</v>
      </c>
    </row>
    <row r="999" spans="1:14" x14ac:dyDescent="0.25">
      <c r="A999" s="2" t="s">
        <v>1945</v>
      </c>
      <c r="B999" s="2" t="s">
        <v>3751</v>
      </c>
      <c r="C999" s="2" t="s">
        <v>1837</v>
      </c>
      <c r="D999" s="3">
        <v>749</v>
      </c>
      <c r="E999" s="3" t="str">
        <f>VLOOKUP(Table2[[#This Row],[discounted_price]],$D$1399:$E$1401,2,TRUE)</f>
        <v>&gt;500</v>
      </c>
      <c r="F999" s="3">
        <v>1129</v>
      </c>
      <c r="G999" s="3">
        <f t="shared" si="30"/>
        <v>380</v>
      </c>
      <c r="H999" s="3">
        <f t="shared" si="31"/>
        <v>33.658104517271923</v>
      </c>
      <c r="I999" s="2" t="str">
        <f>IF(Table2[[#This Row],[discount_percentage]]&gt;=50%,"Yes","No")</f>
        <v>No</v>
      </c>
      <c r="J999" s="1">
        <v>0.34</v>
      </c>
      <c r="K999" s="4">
        <v>4</v>
      </c>
      <c r="L999" s="5">
        <v>2446</v>
      </c>
      <c r="M999" s="3">
        <f>(Table2[[#This Row],[actual_price]]*Table2[[#This Row],[rating_count]])</f>
        <v>2761534</v>
      </c>
      <c r="N999" s="2" t="s">
        <v>1946</v>
      </c>
    </row>
    <row r="1000" spans="1:14" x14ac:dyDescent="0.25">
      <c r="A1000" s="2" t="s">
        <v>1947</v>
      </c>
      <c r="B1000" s="2" t="s">
        <v>1948</v>
      </c>
      <c r="C1000" s="2" t="s">
        <v>1875</v>
      </c>
      <c r="D1000" s="3">
        <v>3499</v>
      </c>
      <c r="E1000" s="3" t="str">
        <f>VLOOKUP(Table2[[#This Row],[discounted_price]],$D$1399:$E$1401,2,TRUE)</f>
        <v>&gt;500</v>
      </c>
      <c r="F1000" s="3">
        <v>5795</v>
      </c>
      <c r="G1000" s="3">
        <f t="shared" si="30"/>
        <v>2296</v>
      </c>
      <c r="H1000" s="3">
        <f t="shared" si="31"/>
        <v>39.620362381363243</v>
      </c>
      <c r="I1000" s="2" t="str">
        <f>IF(Table2[[#This Row],[discount_percentage]]&gt;=50%,"Yes","No")</f>
        <v>No</v>
      </c>
      <c r="J1000" s="1">
        <v>0.4</v>
      </c>
      <c r="K1000" s="4">
        <v>3.9</v>
      </c>
      <c r="L1000" s="5">
        <v>25340</v>
      </c>
      <c r="M1000" s="3">
        <f>(Table2[[#This Row],[actual_price]]*Table2[[#This Row],[rating_count]])</f>
        <v>146845300</v>
      </c>
      <c r="N1000" s="2" t="s">
        <v>1949</v>
      </c>
    </row>
    <row r="1001" spans="1:14" x14ac:dyDescent="0.25">
      <c r="A1001" s="2" t="s">
        <v>1950</v>
      </c>
      <c r="B1001" s="2" t="s">
        <v>3752</v>
      </c>
      <c r="C1001" s="2" t="s">
        <v>1951</v>
      </c>
      <c r="D1001" s="3">
        <v>379</v>
      </c>
      <c r="E1001" s="3" t="str">
        <f>VLOOKUP(Table2[[#This Row],[discounted_price]],$D$1399:$E$1401,2,TRUE)</f>
        <v>&gt;500</v>
      </c>
      <c r="F1001" s="3">
        <v>999</v>
      </c>
      <c r="G1001" s="3">
        <f t="shared" si="30"/>
        <v>620</v>
      </c>
      <c r="H1001" s="3">
        <f t="shared" si="31"/>
        <v>62.062062062062061</v>
      </c>
      <c r="I1001" s="2" t="str">
        <f>IF(Table2[[#This Row],[discount_percentage]]&gt;=50%,"Yes","No")</f>
        <v>Yes</v>
      </c>
      <c r="J1001" s="1">
        <v>0.62</v>
      </c>
      <c r="K1001" s="4">
        <v>4.3</v>
      </c>
      <c r="L1001" s="5">
        <v>3096</v>
      </c>
      <c r="M1001" s="3">
        <f>(Table2[[#This Row],[actual_price]]*Table2[[#This Row],[rating_count]])</f>
        <v>3092904</v>
      </c>
      <c r="N1001" s="2" t="s">
        <v>1952</v>
      </c>
    </row>
    <row r="1002" spans="1:14" x14ac:dyDescent="0.25">
      <c r="A1002" s="2" t="s">
        <v>1953</v>
      </c>
      <c r="B1002" s="2" t="s">
        <v>3753</v>
      </c>
      <c r="C1002" s="2" t="s">
        <v>1837</v>
      </c>
      <c r="D1002" s="3">
        <v>1099</v>
      </c>
      <c r="E1002" s="3" t="str">
        <f>VLOOKUP(Table2[[#This Row],[discounted_price]],$D$1399:$E$1401,2,TRUE)</f>
        <v>&gt;500</v>
      </c>
      <c r="F1002" s="3">
        <v>2400</v>
      </c>
      <c r="G1002" s="3">
        <f t="shared" si="30"/>
        <v>1301</v>
      </c>
      <c r="H1002" s="3">
        <f t="shared" si="31"/>
        <v>54.208333333333336</v>
      </c>
      <c r="I1002" s="2" t="str">
        <f>IF(Table2[[#This Row],[discount_percentage]]&gt;=50%,"Yes","No")</f>
        <v>Yes</v>
      </c>
      <c r="J1002" s="1">
        <v>0.54</v>
      </c>
      <c r="K1002" s="4">
        <v>3.8</v>
      </c>
      <c r="L1002" s="5">
        <v>4</v>
      </c>
      <c r="M1002" s="3">
        <f>(Table2[[#This Row],[actual_price]]*Table2[[#This Row],[rating_count]])</f>
        <v>9600</v>
      </c>
      <c r="N1002" s="2" t="s">
        <v>1954</v>
      </c>
    </row>
    <row r="1003" spans="1:14" x14ac:dyDescent="0.25">
      <c r="A1003" s="2" t="s">
        <v>1955</v>
      </c>
      <c r="B1003" s="2" t="s">
        <v>1956</v>
      </c>
      <c r="C1003" s="2" t="s">
        <v>1888</v>
      </c>
      <c r="D1003" s="3">
        <v>749</v>
      </c>
      <c r="E1003" s="3" t="str">
        <f>VLOOKUP(Table2[[#This Row],[discounted_price]],$D$1399:$E$1401,2,TRUE)</f>
        <v>&gt;500</v>
      </c>
      <c r="F1003" s="3">
        <v>1299</v>
      </c>
      <c r="G1003" s="3">
        <f t="shared" si="30"/>
        <v>550</v>
      </c>
      <c r="H1003" s="3">
        <f t="shared" si="31"/>
        <v>42.340261739799843</v>
      </c>
      <c r="I1003" s="2" t="str">
        <f>IF(Table2[[#This Row],[discount_percentage]]&gt;=50%,"Yes","No")</f>
        <v>No</v>
      </c>
      <c r="J1003" s="1">
        <v>0.42</v>
      </c>
      <c r="K1003" s="4">
        <v>4</v>
      </c>
      <c r="L1003" s="5">
        <v>119</v>
      </c>
      <c r="M1003" s="3">
        <f>(Table2[[#This Row],[actual_price]]*Table2[[#This Row],[rating_count]])</f>
        <v>154581</v>
      </c>
      <c r="N1003" s="2" t="s">
        <v>1957</v>
      </c>
    </row>
    <row r="1004" spans="1:14" x14ac:dyDescent="0.25">
      <c r="A1004" s="2" t="s">
        <v>1958</v>
      </c>
      <c r="B1004" s="2" t="s">
        <v>3754</v>
      </c>
      <c r="C1004" s="2" t="s">
        <v>1959</v>
      </c>
      <c r="D1004" s="3">
        <v>1299</v>
      </c>
      <c r="E1004" s="3" t="str">
        <f>VLOOKUP(Table2[[#This Row],[discounted_price]],$D$1399:$E$1401,2,TRUE)</f>
        <v>&gt;500</v>
      </c>
      <c r="F1004" s="3">
        <v>1299</v>
      </c>
      <c r="G1004" s="3">
        <f t="shared" si="30"/>
        <v>0</v>
      </c>
      <c r="H1004" s="3">
        <f t="shared" si="31"/>
        <v>0</v>
      </c>
      <c r="I1004" s="2" t="str">
        <f>IF(Table2[[#This Row],[discount_percentage]]&gt;=50%,"Yes","No")</f>
        <v>No</v>
      </c>
      <c r="J1004" s="1">
        <v>0</v>
      </c>
      <c r="K1004" s="4">
        <v>4.2</v>
      </c>
      <c r="L1004" s="5">
        <v>40106</v>
      </c>
      <c r="M1004" s="3">
        <f>(Table2[[#This Row],[actual_price]]*Table2[[#This Row],[rating_count]])</f>
        <v>52097694</v>
      </c>
      <c r="N1004" s="2" t="s">
        <v>1960</v>
      </c>
    </row>
    <row r="1005" spans="1:14" x14ac:dyDescent="0.25">
      <c r="A1005" s="2" t="s">
        <v>1961</v>
      </c>
      <c r="B1005" s="2" t="s">
        <v>3755</v>
      </c>
      <c r="C1005" s="2" t="s">
        <v>1872</v>
      </c>
      <c r="D1005" s="3">
        <v>549</v>
      </c>
      <c r="E1005" s="3" t="str">
        <f>VLOOKUP(Table2[[#This Row],[discounted_price]],$D$1399:$E$1401,2,TRUE)</f>
        <v>&gt;500</v>
      </c>
      <c r="F1005" s="3">
        <v>1090</v>
      </c>
      <c r="G1005" s="3">
        <f t="shared" si="30"/>
        <v>541</v>
      </c>
      <c r="H1005" s="3">
        <f t="shared" si="31"/>
        <v>49.633027522935777</v>
      </c>
      <c r="I1005" s="2" t="str">
        <f>IF(Table2[[#This Row],[discount_percentage]]&gt;=50%,"Yes","No")</f>
        <v>Yes</v>
      </c>
      <c r="J1005" s="1">
        <v>0.5</v>
      </c>
      <c r="K1005" s="4">
        <v>4.2</v>
      </c>
      <c r="L1005" s="5">
        <v>13029</v>
      </c>
      <c r="M1005" s="3">
        <f>(Table2[[#This Row],[actual_price]]*Table2[[#This Row],[rating_count]])</f>
        <v>14201610</v>
      </c>
      <c r="N1005" s="2" t="s">
        <v>1962</v>
      </c>
    </row>
    <row r="1006" spans="1:14" x14ac:dyDescent="0.25">
      <c r="A1006" s="2" t="s">
        <v>1963</v>
      </c>
      <c r="B1006" s="2" t="s">
        <v>3756</v>
      </c>
      <c r="C1006" s="2" t="s">
        <v>1840</v>
      </c>
      <c r="D1006" s="3">
        <v>899</v>
      </c>
      <c r="E1006" s="3" t="str">
        <f>VLOOKUP(Table2[[#This Row],[discounted_price]],$D$1399:$E$1401,2,TRUE)</f>
        <v>&gt;500</v>
      </c>
      <c r="F1006" s="3">
        <v>2000</v>
      </c>
      <c r="G1006" s="3">
        <f t="shared" si="30"/>
        <v>1101</v>
      </c>
      <c r="H1006" s="3">
        <f t="shared" si="31"/>
        <v>55.05</v>
      </c>
      <c r="I1006" s="2" t="str">
        <f>IF(Table2[[#This Row],[discount_percentage]]&gt;=50%,"Yes","No")</f>
        <v>Yes</v>
      </c>
      <c r="J1006" s="1">
        <v>0.55000000000000004</v>
      </c>
      <c r="K1006" s="4">
        <v>3.6</v>
      </c>
      <c r="L1006" s="5">
        <v>291</v>
      </c>
      <c r="M1006" s="3">
        <f>(Table2[[#This Row],[actual_price]]*Table2[[#This Row],[rating_count]])</f>
        <v>582000</v>
      </c>
      <c r="N1006" s="2" t="s">
        <v>1964</v>
      </c>
    </row>
    <row r="1007" spans="1:14" x14ac:dyDescent="0.25">
      <c r="A1007" s="2" t="s">
        <v>1965</v>
      </c>
      <c r="B1007" s="2" t="s">
        <v>3757</v>
      </c>
      <c r="C1007" s="2" t="s">
        <v>1872</v>
      </c>
      <c r="D1007" s="3">
        <v>1321</v>
      </c>
      <c r="E1007" s="3" t="str">
        <f>VLOOKUP(Table2[[#This Row],[discounted_price]],$D$1399:$E$1401,2,TRUE)</f>
        <v>&gt;500</v>
      </c>
      <c r="F1007" s="3">
        <v>1545</v>
      </c>
      <c r="G1007" s="3">
        <f t="shared" si="30"/>
        <v>224</v>
      </c>
      <c r="H1007" s="3">
        <f t="shared" si="31"/>
        <v>14.498381877022654</v>
      </c>
      <c r="I1007" s="2" t="str">
        <f>IF(Table2[[#This Row],[discount_percentage]]&gt;=50%,"Yes","No")</f>
        <v>No</v>
      </c>
      <c r="J1007" s="1">
        <v>0.14000000000000001</v>
      </c>
      <c r="K1007" s="4">
        <v>4.3</v>
      </c>
      <c r="L1007" s="5">
        <v>15453</v>
      </c>
      <c r="M1007" s="3">
        <f>(Table2[[#This Row],[actual_price]]*Table2[[#This Row],[rating_count]])</f>
        <v>23874885</v>
      </c>
      <c r="N1007" s="2" t="s">
        <v>1966</v>
      </c>
    </row>
    <row r="1008" spans="1:14" x14ac:dyDescent="0.25">
      <c r="A1008" s="2" t="s">
        <v>1967</v>
      </c>
      <c r="B1008" s="2" t="s">
        <v>3758</v>
      </c>
      <c r="C1008" s="2" t="s">
        <v>1843</v>
      </c>
      <c r="D1008" s="3">
        <v>1099</v>
      </c>
      <c r="E1008" s="3" t="str">
        <f>VLOOKUP(Table2[[#This Row],[discounted_price]],$D$1399:$E$1401,2,TRUE)</f>
        <v>&gt;500</v>
      </c>
      <c r="F1008" s="3">
        <v>1999</v>
      </c>
      <c r="G1008" s="3">
        <f t="shared" si="30"/>
        <v>900</v>
      </c>
      <c r="H1008" s="3">
        <f t="shared" si="31"/>
        <v>45.022511255627812</v>
      </c>
      <c r="I1008" s="2" t="str">
        <f>IF(Table2[[#This Row],[discount_percentage]]&gt;=50%,"Yes","No")</f>
        <v>No</v>
      </c>
      <c r="J1008" s="1">
        <v>0.45</v>
      </c>
      <c r="K1008" s="4">
        <v>4</v>
      </c>
      <c r="L1008" s="5">
        <v>604</v>
      </c>
      <c r="M1008" s="3">
        <f>(Table2[[#This Row],[actual_price]]*Table2[[#This Row],[rating_count]])</f>
        <v>1207396</v>
      </c>
      <c r="N1008" s="2" t="s">
        <v>1968</v>
      </c>
    </row>
    <row r="1009" spans="1:14" x14ac:dyDescent="0.25">
      <c r="A1009" s="2" t="s">
        <v>1969</v>
      </c>
      <c r="B1009" s="2" t="s">
        <v>3759</v>
      </c>
      <c r="C1009" s="2" t="s">
        <v>1872</v>
      </c>
      <c r="D1009" s="3">
        <v>775</v>
      </c>
      <c r="E1009" s="3" t="str">
        <f>VLOOKUP(Table2[[#This Row],[discounted_price]],$D$1399:$E$1401,2,TRUE)</f>
        <v>&gt;500</v>
      </c>
      <c r="F1009" s="3">
        <v>875</v>
      </c>
      <c r="G1009" s="3">
        <f t="shared" si="30"/>
        <v>100</v>
      </c>
      <c r="H1009" s="3">
        <f t="shared" si="31"/>
        <v>11.428571428571429</v>
      </c>
      <c r="I1009" s="2" t="str">
        <f>IF(Table2[[#This Row],[discount_percentage]]&gt;=50%,"Yes","No")</f>
        <v>No</v>
      </c>
      <c r="J1009" s="1">
        <v>0.11</v>
      </c>
      <c r="K1009" s="4">
        <v>4.2</v>
      </c>
      <c r="L1009" s="5">
        <v>46647</v>
      </c>
      <c r="M1009" s="3">
        <f>(Table2[[#This Row],[actual_price]]*Table2[[#This Row],[rating_count]])</f>
        <v>40816125</v>
      </c>
      <c r="N1009" s="2" t="s">
        <v>1970</v>
      </c>
    </row>
    <row r="1010" spans="1:14" x14ac:dyDescent="0.25">
      <c r="A1010" s="2" t="s">
        <v>1971</v>
      </c>
      <c r="B1010" s="2" t="s">
        <v>3760</v>
      </c>
      <c r="C1010" s="2" t="s">
        <v>1891</v>
      </c>
      <c r="D1010" s="3">
        <v>6299</v>
      </c>
      <c r="E1010" s="3" t="str">
        <f>VLOOKUP(Table2[[#This Row],[discounted_price]],$D$1399:$E$1401,2,TRUE)</f>
        <v>&gt;500</v>
      </c>
      <c r="F1010" s="3">
        <v>15270</v>
      </c>
      <c r="G1010" s="3">
        <f t="shared" si="30"/>
        <v>8971</v>
      </c>
      <c r="H1010" s="3">
        <f t="shared" si="31"/>
        <v>58.74918140144073</v>
      </c>
      <c r="I1010" s="2" t="str">
        <f>IF(Table2[[#This Row],[discount_percentage]]&gt;=50%,"Yes","No")</f>
        <v>Yes</v>
      </c>
      <c r="J1010" s="1">
        <v>0.59</v>
      </c>
      <c r="K1010" s="4">
        <v>4.0999999999999996</v>
      </c>
      <c r="L1010" s="5">
        <v>3233</v>
      </c>
      <c r="M1010" s="3">
        <f>(Table2[[#This Row],[actual_price]]*Table2[[#This Row],[rating_count]])</f>
        <v>49367910</v>
      </c>
      <c r="N1010" s="2" t="s">
        <v>1972</v>
      </c>
    </row>
    <row r="1011" spans="1:14" x14ac:dyDescent="0.25">
      <c r="A1011" s="2" t="s">
        <v>1973</v>
      </c>
      <c r="B1011" s="2" t="s">
        <v>3761</v>
      </c>
      <c r="C1011" s="2" t="s">
        <v>1920</v>
      </c>
      <c r="D1011" s="3">
        <v>3190</v>
      </c>
      <c r="E1011" s="3" t="str">
        <f>VLOOKUP(Table2[[#This Row],[discounted_price]],$D$1399:$E$1401,2,TRUE)</f>
        <v>&gt;500</v>
      </c>
      <c r="F1011" s="3">
        <v>4195</v>
      </c>
      <c r="G1011" s="3">
        <f t="shared" si="30"/>
        <v>1005</v>
      </c>
      <c r="H1011" s="3">
        <f t="shared" si="31"/>
        <v>23.957091775923718</v>
      </c>
      <c r="I1011" s="2" t="str">
        <f>IF(Table2[[#This Row],[discount_percentage]]&gt;=50%,"Yes","No")</f>
        <v>No</v>
      </c>
      <c r="J1011" s="1">
        <v>0.24</v>
      </c>
      <c r="K1011" s="4">
        <v>4</v>
      </c>
      <c r="L1011" s="5">
        <v>1282</v>
      </c>
      <c r="M1011" s="3">
        <f>(Table2[[#This Row],[actual_price]]*Table2[[#This Row],[rating_count]])</f>
        <v>5377990</v>
      </c>
      <c r="N1011" s="2" t="s">
        <v>1974</v>
      </c>
    </row>
    <row r="1012" spans="1:14" x14ac:dyDescent="0.25">
      <c r="A1012" s="2" t="s">
        <v>1975</v>
      </c>
      <c r="B1012" s="2" t="s">
        <v>3762</v>
      </c>
      <c r="C1012" s="2" t="s">
        <v>1837</v>
      </c>
      <c r="D1012" s="3">
        <v>799</v>
      </c>
      <c r="E1012" s="3" t="str">
        <f>VLOOKUP(Table2[[#This Row],[discounted_price]],$D$1399:$E$1401,2,TRUE)</f>
        <v>&gt;500</v>
      </c>
      <c r="F1012" s="3">
        <v>1989</v>
      </c>
      <c r="G1012" s="3">
        <f t="shared" si="30"/>
        <v>1190</v>
      </c>
      <c r="H1012" s="3">
        <f t="shared" si="31"/>
        <v>59.82905982905983</v>
      </c>
      <c r="I1012" s="2" t="str">
        <f>IF(Table2[[#This Row],[discount_percentage]]&gt;=50%,"Yes","No")</f>
        <v>Yes</v>
      </c>
      <c r="J1012" s="1">
        <v>0.6</v>
      </c>
      <c r="K1012" s="4">
        <v>4.3</v>
      </c>
      <c r="L1012" s="5">
        <v>70</v>
      </c>
      <c r="M1012" s="3">
        <f>(Table2[[#This Row],[actual_price]]*Table2[[#This Row],[rating_count]])</f>
        <v>139230</v>
      </c>
      <c r="N1012" s="2" t="s">
        <v>1976</v>
      </c>
    </row>
    <row r="1013" spans="1:14" x14ac:dyDescent="0.25">
      <c r="A1013" s="2" t="s">
        <v>1977</v>
      </c>
      <c r="B1013" s="2" t="s">
        <v>3763</v>
      </c>
      <c r="C1013" s="2" t="s">
        <v>1929</v>
      </c>
      <c r="D1013" s="3">
        <v>2699</v>
      </c>
      <c r="E1013" s="3" t="str">
        <f>VLOOKUP(Table2[[#This Row],[discounted_price]],$D$1399:$E$1401,2,TRUE)</f>
        <v>&gt;500</v>
      </c>
      <c r="F1013" s="3">
        <v>5000</v>
      </c>
      <c r="G1013" s="3">
        <f t="shared" si="30"/>
        <v>2301</v>
      </c>
      <c r="H1013" s="3">
        <f t="shared" si="31"/>
        <v>46.02</v>
      </c>
      <c r="I1013" s="2" t="str">
        <f>IF(Table2[[#This Row],[discount_percentage]]&gt;=50%,"Yes","No")</f>
        <v>No</v>
      </c>
      <c r="J1013" s="1">
        <v>0.46</v>
      </c>
      <c r="K1013" s="4">
        <v>4</v>
      </c>
      <c r="L1013" s="5">
        <v>26164</v>
      </c>
      <c r="M1013" s="3">
        <f>(Table2[[#This Row],[actual_price]]*Table2[[#This Row],[rating_count]])</f>
        <v>130820000</v>
      </c>
      <c r="N1013" s="2" t="s">
        <v>1978</v>
      </c>
    </row>
    <row r="1014" spans="1:14" x14ac:dyDescent="0.25">
      <c r="A1014" s="2" t="s">
        <v>1979</v>
      </c>
      <c r="B1014" s="2" t="s">
        <v>3764</v>
      </c>
      <c r="C1014" s="2" t="s">
        <v>1872</v>
      </c>
      <c r="D1014" s="3">
        <v>599</v>
      </c>
      <c r="E1014" s="3" t="str">
        <f>VLOOKUP(Table2[[#This Row],[discounted_price]],$D$1399:$E$1401,2,TRUE)</f>
        <v>&gt;500</v>
      </c>
      <c r="F1014" s="3">
        <v>990</v>
      </c>
      <c r="G1014" s="3">
        <f t="shared" si="30"/>
        <v>391</v>
      </c>
      <c r="H1014" s="3">
        <f t="shared" si="31"/>
        <v>39.494949494949495</v>
      </c>
      <c r="I1014" s="2" t="str">
        <f>IF(Table2[[#This Row],[discount_percentage]]&gt;=50%,"Yes","No")</f>
        <v>No</v>
      </c>
      <c r="J1014" s="1">
        <v>0.39</v>
      </c>
      <c r="K1014" s="4">
        <v>3.9</v>
      </c>
      <c r="L1014" s="5">
        <v>16166</v>
      </c>
      <c r="M1014" s="3">
        <f>(Table2[[#This Row],[actual_price]]*Table2[[#This Row],[rating_count]])</f>
        <v>16004340</v>
      </c>
      <c r="N1014" s="2" t="s">
        <v>1980</v>
      </c>
    </row>
    <row r="1015" spans="1:14" x14ac:dyDescent="0.25">
      <c r="A1015" s="2" t="s">
        <v>1981</v>
      </c>
      <c r="B1015" s="2" t="s">
        <v>3765</v>
      </c>
      <c r="C1015" s="2" t="s">
        <v>1888</v>
      </c>
      <c r="D1015" s="3">
        <v>749</v>
      </c>
      <c r="E1015" s="3" t="str">
        <f>VLOOKUP(Table2[[#This Row],[discounted_price]],$D$1399:$E$1401,2,TRUE)</f>
        <v>&gt;500</v>
      </c>
      <c r="F1015" s="3">
        <v>1111</v>
      </c>
      <c r="G1015" s="3">
        <f t="shared" si="30"/>
        <v>362</v>
      </c>
      <c r="H1015" s="3">
        <f t="shared" si="31"/>
        <v>32.583258325832581</v>
      </c>
      <c r="I1015" s="2" t="str">
        <f>IF(Table2[[#This Row],[discount_percentage]]&gt;=50%,"Yes","No")</f>
        <v>No</v>
      </c>
      <c r="J1015" s="1">
        <v>0.33</v>
      </c>
      <c r="K1015" s="4">
        <v>4.2</v>
      </c>
      <c r="L1015" s="5">
        <v>35693</v>
      </c>
      <c r="M1015" s="3">
        <f>(Table2[[#This Row],[actual_price]]*Table2[[#This Row],[rating_count]])</f>
        <v>39654923</v>
      </c>
      <c r="N1015" s="2" t="s">
        <v>1982</v>
      </c>
    </row>
    <row r="1016" spans="1:14" x14ac:dyDescent="0.25">
      <c r="A1016" s="2" t="s">
        <v>1983</v>
      </c>
      <c r="B1016" s="2" t="s">
        <v>3766</v>
      </c>
      <c r="C1016" s="2" t="s">
        <v>1891</v>
      </c>
      <c r="D1016" s="3">
        <v>6199</v>
      </c>
      <c r="E1016" s="3" t="str">
        <f>VLOOKUP(Table2[[#This Row],[discounted_price]],$D$1399:$E$1401,2,TRUE)</f>
        <v>&gt;500</v>
      </c>
      <c r="F1016" s="3">
        <v>10400</v>
      </c>
      <c r="G1016" s="3">
        <f t="shared" si="30"/>
        <v>4201</v>
      </c>
      <c r="H1016" s="3">
        <f t="shared" si="31"/>
        <v>40.394230769230774</v>
      </c>
      <c r="I1016" s="2" t="str">
        <f>IF(Table2[[#This Row],[discount_percentage]]&gt;=50%,"Yes","No")</f>
        <v>No</v>
      </c>
      <c r="J1016" s="1">
        <v>0.4</v>
      </c>
      <c r="K1016" s="4">
        <v>4.0999999999999996</v>
      </c>
      <c r="L1016" s="5">
        <v>14391</v>
      </c>
      <c r="M1016" s="3">
        <f>(Table2[[#This Row],[actual_price]]*Table2[[#This Row],[rating_count]])</f>
        <v>149666400</v>
      </c>
      <c r="N1016" s="2" t="s">
        <v>1984</v>
      </c>
    </row>
    <row r="1017" spans="1:14" x14ac:dyDescent="0.25">
      <c r="A1017" s="2" t="s">
        <v>1985</v>
      </c>
      <c r="B1017" s="2" t="s">
        <v>3767</v>
      </c>
      <c r="C1017" s="2" t="s">
        <v>1986</v>
      </c>
      <c r="D1017" s="3">
        <v>1819</v>
      </c>
      <c r="E1017" s="3" t="str">
        <f>VLOOKUP(Table2[[#This Row],[discounted_price]],$D$1399:$E$1401,2,TRUE)</f>
        <v>&gt;500</v>
      </c>
      <c r="F1017" s="3">
        <v>2490</v>
      </c>
      <c r="G1017" s="3">
        <f t="shared" si="30"/>
        <v>671</v>
      </c>
      <c r="H1017" s="3">
        <f t="shared" si="31"/>
        <v>26.947791164658636</v>
      </c>
      <c r="I1017" s="2" t="str">
        <f>IF(Table2[[#This Row],[discount_percentage]]&gt;=50%,"Yes","No")</f>
        <v>No</v>
      </c>
      <c r="J1017" s="1">
        <v>0.27</v>
      </c>
      <c r="K1017" s="4">
        <v>4.4000000000000004</v>
      </c>
      <c r="L1017" s="5">
        <v>7946</v>
      </c>
      <c r="M1017" s="3">
        <f>(Table2[[#This Row],[actual_price]]*Table2[[#This Row],[rating_count]])</f>
        <v>19785540</v>
      </c>
      <c r="N1017" s="2" t="s">
        <v>1987</v>
      </c>
    </row>
    <row r="1018" spans="1:14" x14ac:dyDescent="0.25">
      <c r="A1018" s="2" t="s">
        <v>1988</v>
      </c>
      <c r="B1018" s="2" t="s">
        <v>3768</v>
      </c>
      <c r="C1018" s="2" t="s">
        <v>1888</v>
      </c>
      <c r="D1018" s="3">
        <v>1199</v>
      </c>
      <c r="E1018" s="3" t="str">
        <f>VLOOKUP(Table2[[#This Row],[discounted_price]],$D$1399:$E$1401,2,TRUE)</f>
        <v>&gt;500</v>
      </c>
      <c r="F1018" s="3">
        <v>1900</v>
      </c>
      <c r="G1018" s="3">
        <f t="shared" si="30"/>
        <v>701</v>
      </c>
      <c r="H1018" s="3">
        <f t="shared" si="31"/>
        <v>36.89473684210526</v>
      </c>
      <c r="I1018" s="2" t="str">
        <f>IF(Table2[[#This Row],[discount_percentage]]&gt;=50%,"Yes","No")</f>
        <v>No</v>
      </c>
      <c r="J1018" s="1">
        <v>0.37</v>
      </c>
      <c r="K1018" s="4">
        <v>4</v>
      </c>
      <c r="L1018" s="5">
        <v>1765</v>
      </c>
      <c r="M1018" s="3">
        <f>(Table2[[#This Row],[actual_price]]*Table2[[#This Row],[rating_count]])</f>
        <v>3353500</v>
      </c>
      <c r="N1018" s="2" t="s">
        <v>1989</v>
      </c>
    </row>
    <row r="1019" spans="1:14" x14ac:dyDescent="0.25">
      <c r="A1019" s="2" t="s">
        <v>1990</v>
      </c>
      <c r="B1019" s="2" t="s">
        <v>3769</v>
      </c>
      <c r="C1019" s="2" t="s">
        <v>1875</v>
      </c>
      <c r="D1019" s="3">
        <v>3249</v>
      </c>
      <c r="E1019" s="3" t="str">
        <f>VLOOKUP(Table2[[#This Row],[discounted_price]],$D$1399:$E$1401,2,TRUE)</f>
        <v>&gt;500</v>
      </c>
      <c r="F1019" s="3">
        <v>6295</v>
      </c>
      <c r="G1019" s="3">
        <f t="shared" si="30"/>
        <v>3046</v>
      </c>
      <c r="H1019" s="3">
        <f t="shared" si="31"/>
        <v>48.387609213661634</v>
      </c>
      <c r="I1019" s="2" t="str">
        <f>IF(Table2[[#This Row],[discount_percentage]]&gt;=50%,"Yes","No")</f>
        <v>No</v>
      </c>
      <c r="J1019" s="1">
        <v>0.48</v>
      </c>
      <c r="K1019" s="4">
        <v>3.8</v>
      </c>
      <c r="L1019" s="5">
        <v>14062</v>
      </c>
      <c r="M1019" s="3">
        <f>(Table2[[#This Row],[actual_price]]*Table2[[#This Row],[rating_count]])</f>
        <v>88520290</v>
      </c>
      <c r="N1019" s="2" t="s">
        <v>1991</v>
      </c>
    </row>
    <row r="1020" spans="1:14" x14ac:dyDescent="0.25">
      <c r="A1020" s="2" t="s">
        <v>1992</v>
      </c>
      <c r="B1020" s="2" t="s">
        <v>3770</v>
      </c>
      <c r="C1020" s="2" t="s">
        <v>1951</v>
      </c>
      <c r="D1020" s="3">
        <v>349</v>
      </c>
      <c r="E1020" s="3" t="str">
        <f>VLOOKUP(Table2[[#This Row],[discounted_price]],$D$1399:$E$1401,2,TRUE)</f>
        <v>&gt;500</v>
      </c>
      <c r="F1020" s="3">
        <v>999</v>
      </c>
      <c r="G1020" s="3">
        <f t="shared" si="30"/>
        <v>650</v>
      </c>
      <c r="H1020" s="3">
        <f t="shared" si="31"/>
        <v>65.06506506506507</v>
      </c>
      <c r="I1020" s="2" t="str">
        <f>IF(Table2[[#This Row],[discount_percentage]]&gt;=50%,"Yes","No")</f>
        <v>Yes</v>
      </c>
      <c r="J1020" s="1">
        <v>0.65</v>
      </c>
      <c r="K1020" s="4">
        <v>4</v>
      </c>
      <c r="L1020" s="5">
        <v>15646</v>
      </c>
      <c r="M1020" s="3">
        <f>(Table2[[#This Row],[actual_price]]*Table2[[#This Row],[rating_count]])</f>
        <v>15630354</v>
      </c>
      <c r="N1020" s="2" t="s">
        <v>1993</v>
      </c>
    </row>
    <row r="1021" spans="1:14" x14ac:dyDescent="0.25">
      <c r="A1021" s="2" t="s">
        <v>1994</v>
      </c>
      <c r="B1021" s="2" t="s">
        <v>3771</v>
      </c>
      <c r="C1021" s="2" t="s">
        <v>1840</v>
      </c>
      <c r="D1021" s="3">
        <v>1049</v>
      </c>
      <c r="E1021" s="3" t="str">
        <f>VLOOKUP(Table2[[#This Row],[discounted_price]],$D$1399:$E$1401,2,TRUE)</f>
        <v>&gt;500</v>
      </c>
      <c r="F1021" s="3">
        <v>1699</v>
      </c>
      <c r="G1021" s="3">
        <f t="shared" si="30"/>
        <v>650</v>
      </c>
      <c r="H1021" s="3">
        <f t="shared" si="31"/>
        <v>38.257798705120663</v>
      </c>
      <c r="I1021" s="2" t="str">
        <f>IF(Table2[[#This Row],[discount_percentage]]&gt;=50%,"Yes","No")</f>
        <v>No</v>
      </c>
      <c r="J1021" s="1">
        <v>0.38</v>
      </c>
      <c r="K1021" s="4">
        <v>3.1</v>
      </c>
      <c r="L1021" s="5">
        <v>111</v>
      </c>
      <c r="M1021" s="3">
        <f>(Table2[[#This Row],[actual_price]]*Table2[[#This Row],[rating_count]])</f>
        <v>188589</v>
      </c>
      <c r="N1021" s="2" t="s">
        <v>1995</v>
      </c>
    </row>
    <row r="1022" spans="1:14" x14ac:dyDescent="0.25">
      <c r="A1022" s="2" t="s">
        <v>1996</v>
      </c>
      <c r="B1022" s="2" t="s">
        <v>3772</v>
      </c>
      <c r="C1022" s="2" t="s">
        <v>1997</v>
      </c>
      <c r="D1022" s="3">
        <v>799</v>
      </c>
      <c r="E1022" s="3" t="str">
        <f>VLOOKUP(Table2[[#This Row],[discounted_price]],$D$1399:$E$1401,2,TRUE)</f>
        <v>&gt;500</v>
      </c>
      <c r="F1022" s="3">
        <v>1500</v>
      </c>
      <c r="G1022" s="3">
        <f t="shared" si="30"/>
        <v>701</v>
      </c>
      <c r="H1022" s="3">
        <f t="shared" si="31"/>
        <v>46.733333333333334</v>
      </c>
      <c r="I1022" s="2" t="str">
        <f>IF(Table2[[#This Row],[discount_percentage]]&gt;=50%,"Yes","No")</f>
        <v>No</v>
      </c>
      <c r="J1022" s="1">
        <v>0.47</v>
      </c>
      <c r="K1022" s="4">
        <v>4.3</v>
      </c>
      <c r="L1022" s="5">
        <v>9695</v>
      </c>
      <c r="M1022" s="3">
        <f>(Table2[[#This Row],[actual_price]]*Table2[[#This Row],[rating_count]])</f>
        <v>14542500</v>
      </c>
      <c r="N1022" s="2" t="s">
        <v>1998</v>
      </c>
    </row>
    <row r="1023" spans="1:14" x14ac:dyDescent="0.25">
      <c r="A1023" s="2" t="s">
        <v>1999</v>
      </c>
      <c r="B1023" s="2" t="s">
        <v>3773</v>
      </c>
      <c r="C1023" s="2" t="s">
        <v>1891</v>
      </c>
      <c r="D1023" s="3">
        <v>4999</v>
      </c>
      <c r="E1023" s="3" t="str">
        <f>VLOOKUP(Table2[[#This Row],[discounted_price]],$D$1399:$E$1401,2,TRUE)</f>
        <v>&gt;500</v>
      </c>
      <c r="F1023" s="3">
        <v>9650</v>
      </c>
      <c r="G1023" s="3">
        <f t="shared" si="30"/>
        <v>4651</v>
      </c>
      <c r="H1023" s="3">
        <f t="shared" si="31"/>
        <v>48.196891191709845</v>
      </c>
      <c r="I1023" s="2" t="str">
        <f>IF(Table2[[#This Row],[discount_percentage]]&gt;=50%,"Yes","No")</f>
        <v>No</v>
      </c>
      <c r="J1023" s="1">
        <v>0.48</v>
      </c>
      <c r="K1023" s="4">
        <v>4.2</v>
      </c>
      <c r="L1023" s="5">
        <v>1772</v>
      </c>
      <c r="M1023" s="3">
        <f>(Table2[[#This Row],[actual_price]]*Table2[[#This Row],[rating_count]])</f>
        <v>17099800</v>
      </c>
      <c r="N1023" s="2" t="s">
        <v>2000</v>
      </c>
    </row>
    <row r="1024" spans="1:14" x14ac:dyDescent="0.25">
      <c r="A1024" s="2" t="s">
        <v>2001</v>
      </c>
      <c r="B1024" s="2" t="s">
        <v>3774</v>
      </c>
      <c r="C1024" s="2" t="s">
        <v>1875</v>
      </c>
      <c r="D1024" s="3">
        <v>6999</v>
      </c>
      <c r="E1024" s="3" t="str">
        <f>VLOOKUP(Table2[[#This Row],[discounted_price]],$D$1399:$E$1401,2,TRUE)</f>
        <v>&gt;500</v>
      </c>
      <c r="F1024" s="3">
        <v>10590</v>
      </c>
      <c r="G1024" s="3">
        <f t="shared" si="30"/>
        <v>3591</v>
      </c>
      <c r="H1024" s="3">
        <f t="shared" si="31"/>
        <v>33.909348441926348</v>
      </c>
      <c r="I1024" s="2" t="str">
        <f>IF(Table2[[#This Row],[discount_percentage]]&gt;=50%,"Yes","No")</f>
        <v>No</v>
      </c>
      <c r="J1024" s="1">
        <v>0.34</v>
      </c>
      <c r="K1024" s="4">
        <v>4.4000000000000004</v>
      </c>
      <c r="L1024" s="5">
        <v>11499</v>
      </c>
      <c r="M1024" s="3">
        <f>(Table2[[#This Row],[actual_price]]*Table2[[#This Row],[rating_count]])</f>
        <v>121774410</v>
      </c>
      <c r="N1024" s="2" t="s">
        <v>2002</v>
      </c>
    </row>
    <row r="1025" spans="1:14" x14ac:dyDescent="0.25">
      <c r="A1025" s="2" t="s">
        <v>2003</v>
      </c>
      <c r="B1025" s="2" t="s">
        <v>3775</v>
      </c>
      <c r="C1025" s="2" t="s">
        <v>1846</v>
      </c>
      <c r="D1025" s="3">
        <v>799</v>
      </c>
      <c r="E1025" s="3" t="str">
        <f>VLOOKUP(Table2[[#This Row],[discounted_price]],$D$1399:$E$1401,2,TRUE)</f>
        <v>&gt;500</v>
      </c>
      <c r="F1025" s="3">
        <v>1999</v>
      </c>
      <c r="G1025" s="3">
        <f t="shared" si="30"/>
        <v>1200</v>
      </c>
      <c r="H1025" s="3">
        <f t="shared" si="31"/>
        <v>60.030015007503756</v>
      </c>
      <c r="I1025" s="2" t="str">
        <f>IF(Table2[[#This Row],[discount_percentage]]&gt;=50%,"Yes","No")</f>
        <v>Yes</v>
      </c>
      <c r="J1025" s="1">
        <v>0.6</v>
      </c>
      <c r="K1025" s="4">
        <v>4.0999999999999996</v>
      </c>
      <c r="L1025" s="5">
        <v>2162</v>
      </c>
      <c r="M1025" s="3">
        <f>(Table2[[#This Row],[actual_price]]*Table2[[#This Row],[rating_count]])</f>
        <v>4321838</v>
      </c>
      <c r="N1025" s="2" t="s">
        <v>2004</v>
      </c>
    </row>
    <row r="1026" spans="1:14" x14ac:dyDescent="0.25">
      <c r="A1026" s="2" t="s">
        <v>2005</v>
      </c>
      <c r="B1026" s="2" t="s">
        <v>3776</v>
      </c>
      <c r="C1026" s="2" t="s">
        <v>2006</v>
      </c>
      <c r="D1026" s="3">
        <v>89</v>
      </c>
      <c r="E1026" s="3" t="str">
        <f>VLOOKUP(Table2[[#This Row],[discounted_price]],$D$1399:$E$1401,2,TRUE)</f>
        <v>&lt;200</v>
      </c>
      <c r="F1026" s="3">
        <v>89</v>
      </c>
      <c r="G1026" s="3">
        <f t="shared" ref="G1026:G1089" si="32">F1026-D1026</f>
        <v>0</v>
      </c>
      <c r="H1026" s="3">
        <f t="shared" si="31"/>
        <v>0</v>
      </c>
      <c r="I1026" s="2" t="str">
        <f>IF(Table2[[#This Row],[discount_percentage]]&gt;=50%,"Yes","No")</f>
        <v>No</v>
      </c>
      <c r="J1026" s="1">
        <v>0</v>
      </c>
      <c r="K1026" s="4">
        <v>4.2</v>
      </c>
      <c r="L1026" s="5">
        <v>19621</v>
      </c>
      <c r="M1026" s="3">
        <f>(Table2[[#This Row],[actual_price]]*Table2[[#This Row],[rating_count]])</f>
        <v>1746269</v>
      </c>
      <c r="N1026" s="2" t="s">
        <v>2007</v>
      </c>
    </row>
    <row r="1027" spans="1:14" x14ac:dyDescent="0.25">
      <c r="A1027" s="2" t="s">
        <v>2008</v>
      </c>
      <c r="B1027" s="2" t="s">
        <v>3777</v>
      </c>
      <c r="C1027" s="2" t="s">
        <v>2009</v>
      </c>
      <c r="D1027" s="3">
        <v>1400</v>
      </c>
      <c r="E1027" s="3" t="str">
        <f>VLOOKUP(Table2[[#This Row],[discounted_price]],$D$1399:$E$1401,2,TRUE)</f>
        <v>&gt;500</v>
      </c>
      <c r="F1027" s="3">
        <v>2485</v>
      </c>
      <c r="G1027" s="3">
        <f t="shared" si="32"/>
        <v>1085</v>
      </c>
      <c r="H1027" s="3">
        <f t="shared" ref="H1027:H1090" si="33">G1027/F1027*100</f>
        <v>43.661971830985912</v>
      </c>
      <c r="I1027" s="2" t="str">
        <f>IF(Table2[[#This Row],[discount_percentage]]&gt;=50%,"Yes","No")</f>
        <v>No</v>
      </c>
      <c r="J1027" s="1">
        <v>0.44</v>
      </c>
      <c r="K1027" s="4">
        <v>4.0999999999999996</v>
      </c>
      <c r="L1027" s="5">
        <v>19998</v>
      </c>
      <c r="M1027" s="3">
        <f>(Table2[[#This Row],[actual_price]]*Table2[[#This Row],[rating_count]])</f>
        <v>49695030</v>
      </c>
      <c r="N1027" s="2" t="s">
        <v>2010</v>
      </c>
    </row>
    <row r="1028" spans="1:14" x14ac:dyDescent="0.25">
      <c r="A1028" s="2" t="s">
        <v>2011</v>
      </c>
      <c r="B1028" s="2" t="s">
        <v>3778</v>
      </c>
      <c r="C1028" s="2" t="s">
        <v>1917</v>
      </c>
      <c r="D1028" s="3">
        <v>355</v>
      </c>
      <c r="E1028" s="3" t="str">
        <f>VLOOKUP(Table2[[#This Row],[discounted_price]],$D$1399:$E$1401,2,TRUE)</f>
        <v>&gt;500</v>
      </c>
      <c r="F1028" s="3">
        <v>899</v>
      </c>
      <c r="G1028" s="3">
        <f t="shared" si="32"/>
        <v>544</v>
      </c>
      <c r="H1028" s="3">
        <f t="shared" si="33"/>
        <v>60.511679644048947</v>
      </c>
      <c r="I1028" s="2" t="str">
        <f>IF(Table2[[#This Row],[discount_percentage]]&gt;=50%,"Yes","No")</f>
        <v>Yes</v>
      </c>
      <c r="J1028" s="1">
        <v>0.61</v>
      </c>
      <c r="K1028" s="4">
        <v>4.0999999999999996</v>
      </c>
      <c r="L1028" s="5">
        <v>1051</v>
      </c>
      <c r="M1028" s="3">
        <f>(Table2[[#This Row],[actual_price]]*Table2[[#This Row],[rating_count]])</f>
        <v>944849</v>
      </c>
      <c r="N1028" s="2" t="s">
        <v>2012</v>
      </c>
    </row>
    <row r="1029" spans="1:14" x14ac:dyDescent="0.25">
      <c r="A1029" s="2" t="s">
        <v>2013</v>
      </c>
      <c r="B1029" s="2" t="s">
        <v>3779</v>
      </c>
      <c r="C1029" s="2" t="s">
        <v>1837</v>
      </c>
      <c r="D1029" s="3">
        <v>2169</v>
      </c>
      <c r="E1029" s="3" t="str">
        <f>VLOOKUP(Table2[[#This Row],[discounted_price]],$D$1399:$E$1401,2,TRUE)</f>
        <v>&gt;500</v>
      </c>
      <c r="F1029" s="3">
        <v>3279</v>
      </c>
      <c r="G1029" s="3">
        <f t="shared" si="32"/>
        <v>1110</v>
      </c>
      <c r="H1029" s="3">
        <f t="shared" si="33"/>
        <v>33.851784080512353</v>
      </c>
      <c r="I1029" s="2" t="str">
        <f>IF(Table2[[#This Row],[discount_percentage]]&gt;=50%,"Yes","No")</f>
        <v>No</v>
      </c>
      <c r="J1029" s="1">
        <v>0.34</v>
      </c>
      <c r="K1029" s="4">
        <v>4.0999999999999996</v>
      </c>
      <c r="L1029" s="5">
        <v>1716</v>
      </c>
      <c r="M1029" s="3">
        <f>(Table2[[#This Row],[actual_price]]*Table2[[#This Row],[rating_count]])</f>
        <v>5626764</v>
      </c>
      <c r="N1029" s="2" t="s">
        <v>2014</v>
      </c>
    </row>
    <row r="1030" spans="1:14" x14ac:dyDescent="0.25">
      <c r="A1030" s="2" t="s">
        <v>2015</v>
      </c>
      <c r="B1030" s="2" t="s">
        <v>3780</v>
      </c>
      <c r="C1030" s="2" t="s">
        <v>2016</v>
      </c>
      <c r="D1030" s="3">
        <v>2799</v>
      </c>
      <c r="E1030" s="3" t="str">
        <f>VLOOKUP(Table2[[#This Row],[discounted_price]],$D$1399:$E$1401,2,TRUE)</f>
        <v>&gt;500</v>
      </c>
      <c r="F1030" s="3">
        <v>3799</v>
      </c>
      <c r="G1030" s="3">
        <f t="shared" si="32"/>
        <v>1000</v>
      </c>
      <c r="H1030" s="3">
        <f t="shared" si="33"/>
        <v>26.322716504343248</v>
      </c>
      <c r="I1030" s="2" t="str">
        <f>IF(Table2[[#This Row],[discount_percentage]]&gt;=50%,"Yes","No")</f>
        <v>No</v>
      </c>
      <c r="J1030" s="1">
        <v>0.26</v>
      </c>
      <c r="K1030" s="4">
        <v>3.9</v>
      </c>
      <c r="L1030" s="5">
        <v>32931</v>
      </c>
      <c r="M1030" s="3">
        <f>(Table2[[#This Row],[actual_price]]*Table2[[#This Row],[rating_count]])</f>
        <v>125104869</v>
      </c>
      <c r="N1030" s="2" t="s">
        <v>2017</v>
      </c>
    </row>
    <row r="1031" spans="1:14" x14ac:dyDescent="0.25">
      <c r="A1031" s="2" t="s">
        <v>2018</v>
      </c>
      <c r="B1031" s="2" t="s">
        <v>3781</v>
      </c>
      <c r="C1031" s="2" t="s">
        <v>1834</v>
      </c>
      <c r="D1031" s="3">
        <v>899</v>
      </c>
      <c r="E1031" s="3" t="str">
        <f>VLOOKUP(Table2[[#This Row],[discounted_price]],$D$1399:$E$1401,2,TRUE)</f>
        <v>&gt;500</v>
      </c>
      <c r="F1031" s="3">
        <v>1249</v>
      </c>
      <c r="G1031" s="3">
        <f t="shared" si="32"/>
        <v>350</v>
      </c>
      <c r="H1031" s="3">
        <f t="shared" si="33"/>
        <v>28.022417934347477</v>
      </c>
      <c r="I1031" s="2" t="str">
        <f>IF(Table2[[#This Row],[discount_percentage]]&gt;=50%,"Yes","No")</f>
        <v>No</v>
      </c>
      <c r="J1031" s="1">
        <v>0.28000000000000003</v>
      </c>
      <c r="K1031" s="4">
        <v>3.9</v>
      </c>
      <c r="L1031" s="5">
        <v>17424</v>
      </c>
      <c r="M1031" s="3">
        <f>(Table2[[#This Row],[actual_price]]*Table2[[#This Row],[rating_count]])</f>
        <v>21762576</v>
      </c>
      <c r="N1031" s="2" t="s">
        <v>2019</v>
      </c>
    </row>
    <row r="1032" spans="1:14" x14ac:dyDescent="0.25">
      <c r="A1032" s="2" t="s">
        <v>2020</v>
      </c>
      <c r="B1032" s="2" t="s">
        <v>3782</v>
      </c>
      <c r="C1032" s="2" t="s">
        <v>1882</v>
      </c>
      <c r="D1032" s="3">
        <v>2499</v>
      </c>
      <c r="E1032" s="3" t="str">
        <f>VLOOKUP(Table2[[#This Row],[discounted_price]],$D$1399:$E$1401,2,TRUE)</f>
        <v>&gt;500</v>
      </c>
      <c r="F1032" s="3">
        <v>5000</v>
      </c>
      <c r="G1032" s="3">
        <f t="shared" si="32"/>
        <v>2501</v>
      </c>
      <c r="H1032" s="3">
        <f t="shared" si="33"/>
        <v>50.019999999999996</v>
      </c>
      <c r="I1032" s="2" t="str">
        <f>IF(Table2[[#This Row],[discount_percentage]]&gt;=50%,"Yes","No")</f>
        <v>Yes</v>
      </c>
      <c r="J1032" s="1">
        <v>0.5</v>
      </c>
      <c r="K1032" s="4">
        <v>3.8</v>
      </c>
      <c r="L1032" s="5">
        <v>1889</v>
      </c>
      <c r="M1032" s="3">
        <f>(Table2[[#This Row],[actual_price]]*Table2[[#This Row],[rating_count]])</f>
        <v>9445000</v>
      </c>
      <c r="N1032" s="2" t="s">
        <v>2021</v>
      </c>
    </row>
    <row r="1033" spans="1:14" x14ac:dyDescent="0.25">
      <c r="A1033" s="2" t="s">
        <v>2022</v>
      </c>
      <c r="B1033" s="2" t="s">
        <v>2023</v>
      </c>
      <c r="C1033" s="2" t="s">
        <v>1879</v>
      </c>
      <c r="D1033" s="3">
        <v>3599</v>
      </c>
      <c r="E1033" s="3" t="str">
        <f>VLOOKUP(Table2[[#This Row],[discounted_price]],$D$1399:$E$1401,2,TRUE)</f>
        <v>&gt;500</v>
      </c>
      <c r="F1033" s="3">
        <v>7299</v>
      </c>
      <c r="G1033" s="3">
        <f t="shared" si="32"/>
        <v>3700</v>
      </c>
      <c r="H1033" s="3">
        <f t="shared" si="33"/>
        <v>50.691875599397171</v>
      </c>
      <c r="I1033" s="2" t="str">
        <f>IF(Table2[[#This Row],[discount_percentage]]&gt;=50%,"Yes","No")</f>
        <v>Yes</v>
      </c>
      <c r="J1033" s="1">
        <v>0.51</v>
      </c>
      <c r="K1033" s="4">
        <v>4</v>
      </c>
      <c r="L1033" s="5">
        <v>10324</v>
      </c>
      <c r="M1033" s="3">
        <f>(Table2[[#This Row],[actual_price]]*Table2[[#This Row],[rating_count]])</f>
        <v>75354876</v>
      </c>
      <c r="N1033" s="2" t="s">
        <v>2024</v>
      </c>
    </row>
    <row r="1034" spans="1:14" x14ac:dyDescent="0.25">
      <c r="A1034" s="2" t="s">
        <v>2025</v>
      </c>
      <c r="B1034" s="2" t="s">
        <v>3783</v>
      </c>
      <c r="C1034" s="2" t="s">
        <v>1872</v>
      </c>
      <c r="D1034" s="3">
        <v>499</v>
      </c>
      <c r="E1034" s="3" t="str">
        <f>VLOOKUP(Table2[[#This Row],[discounted_price]],$D$1399:$E$1401,2,TRUE)</f>
        <v>&gt;500</v>
      </c>
      <c r="F1034" s="3">
        <v>625</v>
      </c>
      <c r="G1034" s="3">
        <f t="shared" si="32"/>
        <v>126</v>
      </c>
      <c r="H1034" s="3">
        <f t="shared" si="33"/>
        <v>20.16</v>
      </c>
      <c r="I1034" s="2" t="str">
        <f>IF(Table2[[#This Row],[discount_percentage]]&gt;=50%,"Yes","No")</f>
        <v>No</v>
      </c>
      <c r="J1034" s="1">
        <v>0.2</v>
      </c>
      <c r="K1034" s="4">
        <v>4.2</v>
      </c>
      <c r="L1034" s="5">
        <v>5355</v>
      </c>
      <c r="M1034" s="3">
        <f>(Table2[[#This Row],[actual_price]]*Table2[[#This Row],[rating_count]])</f>
        <v>3346875</v>
      </c>
      <c r="N1034" s="2" t="s">
        <v>2026</v>
      </c>
    </row>
    <row r="1035" spans="1:14" x14ac:dyDescent="0.25">
      <c r="A1035" s="2" t="s">
        <v>2027</v>
      </c>
      <c r="B1035" s="2" t="s">
        <v>2028</v>
      </c>
      <c r="C1035" s="2" t="s">
        <v>1907</v>
      </c>
      <c r="D1035" s="3">
        <v>653</v>
      </c>
      <c r="E1035" s="3" t="str">
        <f>VLOOKUP(Table2[[#This Row],[discounted_price]],$D$1399:$E$1401,2,TRUE)</f>
        <v>&gt;500</v>
      </c>
      <c r="F1035" s="3">
        <v>1020</v>
      </c>
      <c r="G1035" s="3">
        <f t="shared" si="32"/>
        <v>367</v>
      </c>
      <c r="H1035" s="3">
        <f t="shared" si="33"/>
        <v>35.980392156862742</v>
      </c>
      <c r="I1035" s="2" t="str">
        <f>IF(Table2[[#This Row],[discount_percentage]]&gt;=50%,"Yes","No")</f>
        <v>No</v>
      </c>
      <c r="J1035" s="1">
        <v>0.36</v>
      </c>
      <c r="K1035" s="4">
        <v>4.0999999999999996</v>
      </c>
      <c r="L1035" s="5">
        <v>3366</v>
      </c>
      <c r="M1035" s="3">
        <f>(Table2[[#This Row],[actual_price]]*Table2[[#This Row],[rating_count]])</f>
        <v>3433320</v>
      </c>
      <c r="N1035" s="2" t="s">
        <v>2856</v>
      </c>
    </row>
    <row r="1036" spans="1:14" x14ac:dyDescent="0.25">
      <c r="A1036" s="2" t="s">
        <v>2029</v>
      </c>
      <c r="B1036" s="2" t="s">
        <v>3784</v>
      </c>
      <c r="C1036" s="2" t="s">
        <v>2030</v>
      </c>
      <c r="D1036" s="3">
        <v>4789</v>
      </c>
      <c r="E1036" s="3" t="str">
        <f>VLOOKUP(Table2[[#This Row],[discounted_price]],$D$1399:$E$1401,2,TRUE)</f>
        <v>&gt;500</v>
      </c>
      <c r="F1036" s="3">
        <v>8990</v>
      </c>
      <c r="G1036" s="3">
        <f t="shared" si="32"/>
        <v>4201</v>
      </c>
      <c r="H1036" s="3">
        <f t="shared" si="33"/>
        <v>46.729699666295879</v>
      </c>
      <c r="I1036" s="2" t="str">
        <f>IF(Table2[[#This Row],[discount_percentage]]&gt;=50%,"Yes","No")</f>
        <v>No</v>
      </c>
      <c r="J1036" s="1">
        <v>0.47</v>
      </c>
      <c r="K1036" s="4">
        <v>4.3</v>
      </c>
      <c r="L1036" s="5">
        <v>1017</v>
      </c>
      <c r="M1036" s="3">
        <f>(Table2[[#This Row],[actual_price]]*Table2[[#This Row],[rating_count]])</f>
        <v>9142830</v>
      </c>
      <c r="N1036" s="2" t="s">
        <v>2031</v>
      </c>
    </row>
    <row r="1037" spans="1:14" x14ac:dyDescent="0.25">
      <c r="A1037" s="2" t="s">
        <v>2032</v>
      </c>
      <c r="B1037" s="2" t="s">
        <v>3785</v>
      </c>
      <c r="C1037" s="2" t="s">
        <v>2033</v>
      </c>
      <c r="D1037" s="3">
        <v>1409</v>
      </c>
      <c r="E1037" s="3" t="str">
        <f>VLOOKUP(Table2[[#This Row],[discounted_price]],$D$1399:$E$1401,2,TRUE)</f>
        <v>&gt;500</v>
      </c>
      <c r="F1037" s="3">
        <v>1639</v>
      </c>
      <c r="G1037" s="3">
        <f t="shared" si="32"/>
        <v>230</v>
      </c>
      <c r="H1037" s="3">
        <f t="shared" si="33"/>
        <v>14.032946918852959</v>
      </c>
      <c r="I1037" s="2" t="str">
        <f>IF(Table2[[#This Row],[discount_percentage]]&gt;=50%,"Yes","No")</f>
        <v>No</v>
      </c>
      <c r="J1037" s="1">
        <v>0.14000000000000001</v>
      </c>
      <c r="K1037" s="4">
        <v>3.7</v>
      </c>
      <c r="L1037" s="5">
        <v>787</v>
      </c>
      <c r="M1037" s="3">
        <f>(Table2[[#This Row],[actual_price]]*Table2[[#This Row],[rating_count]])</f>
        <v>1289893</v>
      </c>
      <c r="N1037" s="2" t="s">
        <v>2034</v>
      </c>
    </row>
    <row r="1038" spans="1:14" x14ac:dyDescent="0.25">
      <c r="A1038" s="2" t="s">
        <v>2035</v>
      </c>
      <c r="B1038" s="2" t="s">
        <v>3786</v>
      </c>
      <c r="C1038" s="2" t="s">
        <v>1869</v>
      </c>
      <c r="D1038" s="3">
        <v>753</v>
      </c>
      <c r="E1038" s="3" t="str">
        <f>VLOOKUP(Table2[[#This Row],[discounted_price]],$D$1399:$E$1401,2,TRUE)</f>
        <v>&gt;500</v>
      </c>
      <c r="F1038" s="3">
        <v>899</v>
      </c>
      <c r="G1038" s="3">
        <f t="shared" si="32"/>
        <v>146</v>
      </c>
      <c r="H1038" s="3">
        <f t="shared" si="33"/>
        <v>16.240266963292544</v>
      </c>
      <c r="I1038" s="2" t="str">
        <f>IF(Table2[[#This Row],[discount_percentage]]&gt;=50%,"Yes","No")</f>
        <v>No</v>
      </c>
      <c r="J1038" s="1">
        <v>0.16</v>
      </c>
      <c r="K1038" s="4">
        <v>4.2</v>
      </c>
      <c r="L1038" s="5">
        <v>18462</v>
      </c>
      <c r="M1038" s="3">
        <f>(Table2[[#This Row],[actual_price]]*Table2[[#This Row],[rating_count]])</f>
        <v>16597338</v>
      </c>
      <c r="N1038" s="2" t="s">
        <v>2036</v>
      </c>
    </row>
    <row r="1039" spans="1:14" x14ac:dyDescent="0.25">
      <c r="A1039" s="2" t="s">
        <v>2037</v>
      </c>
      <c r="B1039" s="2" t="s">
        <v>3787</v>
      </c>
      <c r="C1039" s="2" t="s">
        <v>1951</v>
      </c>
      <c r="D1039" s="3">
        <v>353</v>
      </c>
      <c r="E1039" s="3" t="str">
        <f>VLOOKUP(Table2[[#This Row],[discounted_price]],$D$1399:$E$1401,2,TRUE)</f>
        <v>&gt;500</v>
      </c>
      <c r="F1039" s="3">
        <v>1199</v>
      </c>
      <c r="G1039" s="3">
        <f t="shared" si="32"/>
        <v>846</v>
      </c>
      <c r="H1039" s="3">
        <f t="shared" si="33"/>
        <v>70.558798999165973</v>
      </c>
      <c r="I1039" s="2" t="str">
        <f>IF(Table2[[#This Row],[discount_percentage]]&gt;=50%,"Yes","No")</f>
        <v>Yes</v>
      </c>
      <c r="J1039" s="1">
        <v>0.71</v>
      </c>
      <c r="K1039" s="4">
        <v>4.3</v>
      </c>
      <c r="L1039" s="5">
        <v>629</v>
      </c>
      <c r="M1039" s="3">
        <f>(Table2[[#This Row],[actual_price]]*Table2[[#This Row],[rating_count]])</f>
        <v>754171</v>
      </c>
      <c r="N1039" s="2" t="s">
        <v>2038</v>
      </c>
    </row>
    <row r="1040" spans="1:14" x14ac:dyDescent="0.25">
      <c r="A1040" s="2" t="s">
        <v>2039</v>
      </c>
      <c r="B1040" s="2" t="s">
        <v>3788</v>
      </c>
      <c r="C1040" s="2" t="s">
        <v>1846</v>
      </c>
      <c r="D1040" s="3">
        <v>1099</v>
      </c>
      <c r="E1040" s="3" t="str">
        <f>VLOOKUP(Table2[[#This Row],[discounted_price]],$D$1399:$E$1401,2,TRUE)</f>
        <v>&gt;500</v>
      </c>
      <c r="F1040" s="3">
        <v>1899</v>
      </c>
      <c r="G1040" s="3">
        <f t="shared" si="32"/>
        <v>800</v>
      </c>
      <c r="H1040" s="3">
        <f t="shared" si="33"/>
        <v>42.127435492364398</v>
      </c>
      <c r="I1040" s="2" t="str">
        <f>IF(Table2[[#This Row],[discount_percentage]]&gt;=50%,"Yes","No")</f>
        <v>No</v>
      </c>
      <c r="J1040" s="1">
        <v>0.42</v>
      </c>
      <c r="K1040" s="4">
        <v>4.3</v>
      </c>
      <c r="L1040" s="5">
        <v>15276</v>
      </c>
      <c r="M1040" s="3">
        <f>(Table2[[#This Row],[actual_price]]*Table2[[#This Row],[rating_count]])</f>
        <v>29009124</v>
      </c>
      <c r="N1040" s="2" t="s">
        <v>2040</v>
      </c>
    </row>
    <row r="1041" spans="1:14" x14ac:dyDescent="0.25">
      <c r="A1041" s="2" t="s">
        <v>2041</v>
      </c>
      <c r="B1041" s="2" t="s">
        <v>3789</v>
      </c>
      <c r="C1041" s="2" t="s">
        <v>1914</v>
      </c>
      <c r="D1041" s="3">
        <v>8799</v>
      </c>
      <c r="E1041" s="3" t="str">
        <f>VLOOKUP(Table2[[#This Row],[discounted_price]],$D$1399:$E$1401,2,TRUE)</f>
        <v>&gt;500</v>
      </c>
      <c r="F1041" s="3">
        <v>11595</v>
      </c>
      <c r="G1041" s="3">
        <f t="shared" si="32"/>
        <v>2796</v>
      </c>
      <c r="H1041" s="3">
        <f t="shared" si="33"/>
        <v>24.113842173350584</v>
      </c>
      <c r="I1041" s="2" t="str">
        <f>IF(Table2[[#This Row],[discount_percentage]]&gt;=50%,"Yes","No")</f>
        <v>No</v>
      </c>
      <c r="J1041" s="1">
        <v>0.24</v>
      </c>
      <c r="K1041" s="4">
        <v>4.4000000000000004</v>
      </c>
      <c r="L1041" s="5">
        <v>2981</v>
      </c>
      <c r="M1041" s="3">
        <f>(Table2[[#This Row],[actual_price]]*Table2[[#This Row],[rating_count]])</f>
        <v>34564695</v>
      </c>
      <c r="N1041" s="2" t="s">
        <v>2042</v>
      </c>
    </row>
    <row r="1042" spans="1:14" x14ac:dyDescent="0.25">
      <c r="A1042" s="2" t="s">
        <v>2043</v>
      </c>
      <c r="B1042" s="2" t="s">
        <v>3790</v>
      </c>
      <c r="C1042" s="2" t="s">
        <v>1834</v>
      </c>
      <c r="D1042" s="3">
        <v>1345</v>
      </c>
      <c r="E1042" s="3" t="str">
        <f>VLOOKUP(Table2[[#This Row],[discounted_price]],$D$1399:$E$1401,2,TRUE)</f>
        <v>&gt;500</v>
      </c>
      <c r="F1042" s="3">
        <v>1750</v>
      </c>
      <c r="G1042" s="3">
        <f t="shared" si="32"/>
        <v>405</v>
      </c>
      <c r="H1042" s="3">
        <f t="shared" si="33"/>
        <v>23.142857142857142</v>
      </c>
      <c r="I1042" s="2" t="str">
        <f>IF(Table2[[#This Row],[discount_percentage]]&gt;=50%,"Yes","No")</f>
        <v>No</v>
      </c>
      <c r="J1042" s="1">
        <v>0.23</v>
      </c>
      <c r="K1042" s="4">
        <v>3.8</v>
      </c>
      <c r="L1042" s="5">
        <v>2466</v>
      </c>
      <c r="M1042" s="3">
        <f>(Table2[[#This Row],[actual_price]]*Table2[[#This Row],[rating_count]])</f>
        <v>4315500</v>
      </c>
      <c r="N1042" s="2" t="s">
        <v>2044</v>
      </c>
    </row>
    <row r="1043" spans="1:14" x14ac:dyDescent="0.25">
      <c r="A1043" s="2" t="s">
        <v>2045</v>
      </c>
      <c r="B1043" s="2" t="s">
        <v>3791</v>
      </c>
      <c r="C1043" s="2" t="s">
        <v>2046</v>
      </c>
      <c r="D1043" s="3">
        <v>2095</v>
      </c>
      <c r="E1043" s="3" t="str">
        <f>VLOOKUP(Table2[[#This Row],[discounted_price]],$D$1399:$E$1401,2,TRUE)</f>
        <v>&gt;500</v>
      </c>
      <c r="F1043" s="3">
        <v>2095</v>
      </c>
      <c r="G1043" s="3">
        <f t="shared" si="32"/>
        <v>0</v>
      </c>
      <c r="H1043" s="3">
        <f t="shared" si="33"/>
        <v>0</v>
      </c>
      <c r="I1043" s="2" t="str">
        <f>IF(Table2[[#This Row],[discount_percentage]]&gt;=50%,"Yes","No")</f>
        <v>No</v>
      </c>
      <c r="J1043" s="1">
        <v>0</v>
      </c>
      <c r="K1043" s="4">
        <v>4.5</v>
      </c>
      <c r="L1043" s="5">
        <v>7949</v>
      </c>
      <c r="M1043" s="3">
        <f>(Table2[[#This Row],[actual_price]]*Table2[[#This Row],[rating_count]])</f>
        <v>16653155</v>
      </c>
      <c r="N1043" s="2" t="s">
        <v>2047</v>
      </c>
    </row>
    <row r="1044" spans="1:14" x14ac:dyDescent="0.25">
      <c r="A1044" s="2" t="s">
        <v>2048</v>
      </c>
      <c r="B1044" s="2" t="s">
        <v>3792</v>
      </c>
      <c r="C1044" s="2" t="s">
        <v>1837</v>
      </c>
      <c r="D1044" s="3">
        <v>1498</v>
      </c>
      <c r="E1044" s="3" t="str">
        <f>VLOOKUP(Table2[[#This Row],[discounted_price]],$D$1399:$E$1401,2,TRUE)</f>
        <v>&gt;500</v>
      </c>
      <c r="F1044" s="3">
        <v>2300</v>
      </c>
      <c r="G1044" s="3">
        <f t="shared" si="32"/>
        <v>802</v>
      </c>
      <c r="H1044" s="3">
        <f t="shared" si="33"/>
        <v>34.869565217391305</v>
      </c>
      <c r="I1044" s="2" t="str">
        <f>IF(Table2[[#This Row],[discount_percentage]]&gt;=50%,"Yes","No")</f>
        <v>No</v>
      </c>
      <c r="J1044" s="1">
        <v>0.35</v>
      </c>
      <c r="K1044" s="4">
        <v>3.8</v>
      </c>
      <c r="L1044" s="5">
        <v>95</v>
      </c>
      <c r="M1044" s="3">
        <f>(Table2[[#This Row],[actual_price]]*Table2[[#This Row],[rating_count]])</f>
        <v>218500</v>
      </c>
      <c r="N1044" s="2" t="s">
        <v>2049</v>
      </c>
    </row>
    <row r="1045" spans="1:14" x14ac:dyDescent="0.25">
      <c r="A1045" s="2" t="s">
        <v>2050</v>
      </c>
      <c r="B1045" s="2" t="s">
        <v>3793</v>
      </c>
      <c r="C1045" s="2" t="s">
        <v>2051</v>
      </c>
      <c r="D1045" s="3">
        <v>2199</v>
      </c>
      <c r="E1045" s="3" t="str">
        <f>VLOOKUP(Table2[[#This Row],[discounted_price]],$D$1399:$E$1401,2,TRUE)</f>
        <v>&gt;500</v>
      </c>
      <c r="F1045" s="3">
        <v>2990</v>
      </c>
      <c r="G1045" s="3">
        <f t="shared" si="32"/>
        <v>791</v>
      </c>
      <c r="H1045" s="3">
        <f t="shared" si="33"/>
        <v>26.454849498327761</v>
      </c>
      <c r="I1045" s="2" t="str">
        <f>IF(Table2[[#This Row],[discount_percentage]]&gt;=50%,"Yes","No")</f>
        <v>No</v>
      </c>
      <c r="J1045" s="1">
        <v>0.26</v>
      </c>
      <c r="K1045" s="4">
        <v>3.8</v>
      </c>
      <c r="L1045" s="5">
        <v>1558</v>
      </c>
      <c r="M1045" s="3">
        <f>(Table2[[#This Row],[actual_price]]*Table2[[#This Row],[rating_count]])</f>
        <v>4658420</v>
      </c>
      <c r="N1045" s="2" t="s">
        <v>2052</v>
      </c>
    </row>
    <row r="1046" spans="1:14" x14ac:dyDescent="0.25">
      <c r="A1046" s="2" t="s">
        <v>2053</v>
      </c>
      <c r="B1046" s="2" t="s">
        <v>3794</v>
      </c>
      <c r="C1046" s="2" t="s">
        <v>1875</v>
      </c>
      <c r="D1046" s="3">
        <v>3699</v>
      </c>
      <c r="E1046" s="3" t="str">
        <f>VLOOKUP(Table2[[#This Row],[discounted_price]],$D$1399:$E$1401,2,TRUE)</f>
        <v>&gt;500</v>
      </c>
      <c r="F1046" s="3">
        <v>4295</v>
      </c>
      <c r="G1046" s="3">
        <f t="shared" si="32"/>
        <v>596</v>
      </c>
      <c r="H1046" s="3">
        <f t="shared" si="33"/>
        <v>13.876600698486612</v>
      </c>
      <c r="I1046" s="2" t="str">
        <f>IF(Table2[[#This Row],[discount_percentage]]&gt;=50%,"Yes","No")</f>
        <v>No</v>
      </c>
      <c r="J1046" s="1">
        <v>0.14000000000000001</v>
      </c>
      <c r="K1046" s="4">
        <v>4.0999999999999996</v>
      </c>
      <c r="L1046" s="5">
        <v>26543</v>
      </c>
      <c r="M1046" s="3">
        <f>(Table2[[#This Row],[actual_price]]*Table2[[#This Row],[rating_count]])</f>
        <v>114002185</v>
      </c>
      <c r="N1046" s="2" t="s">
        <v>2054</v>
      </c>
    </row>
    <row r="1047" spans="1:14" x14ac:dyDescent="0.25">
      <c r="A1047" s="2" t="s">
        <v>2055</v>
      </c>
      <c r="B1047" s="2" t="s">
        <v>3795</v>
      </c>
      <c r="C1047" s="2" t="s">
        <v>1917</v>
      </c>
      <c r="D1047" s="3">
        <v>177</v>
      </c>
      <c r="E1047" s="3" t="str">
        <f>VLOOKUP(Table2[[#This Row],[discounted_price]],$D$1399:$E$1401,2,TRUE)</f>
        <v>&lt;200</v>
      </c>
      <c r="F1047" s="3">
        <v>199</v>
      </c>
      <c r="G1047" s="3">
        <f t="shared" si="32"/>
        <v>22</v>
      </c>
      <c r="H1047" s="3">
        <f t="shared" si="33"/>
        <v>11.055276381909549</v>
      </c>
      <c r="I1047" s="2" t="str">
        <f>IF(Table2[[#This Row],[discount_percentage]]&gt;=50%,"Yes","No")</f>
        <v>No</v>
      </c>
      <c r="J1047" s="1">
        <v>0.11</v>
      </c>
      <c r="K1047" s="4">
        <v>4.0999999999999996</v>
      </c>
      <c r="L1047" s="5">
        <v>3688</v>
      </c>
      <c r="M1047" s="3">
        <f>(Table2[[#This Row],[actual_price]]*Table2[[#This Row],[rating_count]])</f>
        <v>733912</v>
      </c>
      <c r="N1047" s="2" t="s">
        <v>2056</v>
      </c>
    </row>
    <row r="1048" spans="1:14" x14ac:dyDescent="0.25">
      <c r="A1048" s="2" t="s">
        <v>2057</v>
      </c>
      <c r="B1048" s="2" t="s">
        <v>3796</v>
      </c>
      <c r="C1048" s="2" t="s">
        <v>1875</v>
      </c>
      <c r="D1048" s="3">
        <v>1149</v>
      </c>
      <c r="E1048" s="3" t="str">
        <f>VLOOKUP(Table2[[#This Row],[discounted_price]],$D$1399:$E$1401,2,TRUE)</f>
        <v>&gt;500</v>
      </c>
      <c r="F1048" s="3">
        <v>2499</v>
      </c>
      <c r="G1048" s="3">
        <f t="shared" si="32"/>
        <v>1350</v>
      </c>
      <c r="H1048" s="3">
        <f t="shared" si="33"/>
        <v>54.021608643457384</v>
      </c>
      <c r="I1048" s="2" t="str">
        <f>IF(Table2[[#This Row],[discount_percentage]]&gt;=50%,"Yes","No")</f>
        <v>Yes</v>
      </c>
      <c r="J1048" s="1">
        <v>0.54</v>
      </c>
      <c r="K1048" s="4">
        <v>3.8</v>
      </c>
      <c r="L1048" s="5">
        <v>4383</v>
      </c>
      <c r="M1048" s="3">
        <f>(Table2[[#This Row],[actual_price]]*Table2[[#This Row],[rating_count]])</f>
        <v>10953117</v>
      </c>
      <c r="N1048" s="2" t="s">
        <v>2058</v>
      </c>
    </row>
    <row r="1049" spans="1:14" x14ac:dyDescent="0.25">
      <c r="A1049" s="2" t="s">
        <v>2059</v>
      </c>
      <c r="B1049" s="2" t="s">
        <v>3797</v>
      </c>
      <c r="C1049" s="2" t="s">
        <v>2060</v>
      </c>
      <c r="D1049" s="3">
        <v>244</v>
      </c>
      <c r="E1049" s="3" t="str">
        <f>VLOOKUP(Table2[[#This Row],[discounted_price]],$D$1399:$E$1401,2,TRUE)</f>
        <v>&lt;200</v>
      </c>
      <c r="F1049" s="3">
        <v>499</v>
      </c>
      <c r="G1049" s="3">
        <f t="shared" si="32"/>
        <v>255</v>
      </c>
      <c r="H1049" s="3">
        <f t="shared" si="33"/>
        <v>51.102204408817627</v>
      </c>
      <c r="I1049" s="2" t="str">
        <f>IF(Table2[[#This Row],[discount_percentage]]&gt;=50%,"Yes","No")</f>
        <v>Yes</v>
      </c>
      <c r="J1049" s="1">
        <v>0.51</v>
      </c>
      <c r="K1049" s="4">
        <v>3.3</v>
      </c>
      <c r="L1049" s="5">
        <v>478</v>
      </c>
      <c r="M1049" s="3">
        <f>(Table2[[#This Row],[actual_price]]*Table2[[#This Row],[rating_count]])</f>
        <v>238522</v>
      </c>
      <c r="N1049" s="2" t="s">
        <v>2061</v>
      </c>
    </row>
    <row r="1050" spans="1:14" x14ac:dyDescent="0.25">
      <c r="A1050" s="2" t="s">
        <v>2062</v>
      </c>
      <c r="B1050" s="2" t="s">
        <v>3798</v>
      </c>
      <c r="C1050" s="2" t="s">
        <v>1837</v>
      </c>
      <c r="D1050" s="3">
        <v>1959</v>
      </c>
      <c r="E1050" s="3" t="str">
        <f>VLOOKUP(Table2[[#This Row],[discounted_price]],$D$1399:$E$1401,2,TRUE)</f>
        <v>&gt;500</v>
      </c>
      <c r="F1050" s="3">
        <v>2400</v>
      </c>
      <c r="G1050" s="3">
        <f t="shared" si="32"/>
        <v>441</v>
      </c>
      <c r="H1050" s="3">
        <f t="shared" si="33"/>
        <v>18.375</v>
      </c>
      <c r="I1050" s="2" t="str">
        <f>IF(Table2[[#This Row],[discount_percentage]]&gt;=50%,"Yes","No")</f>
        <v>No</v>
      </c>
      <c r="J1050" s="1">
        <v>0.18</v>
      </c>
      <c r="K1050" s="4">
        <v>4</v>
      </c>
      <c r="L1050" s="5">
        <v>237</v>
      </c>
      <c r="M1050" s="3">
        <f>(Table2[[#This Row],[actual_price]]*Table2[[#This Row],[rating_count]])</f>
        <v>568800</v>
      </c>
      <c r="N1050" s="2" t="s">
        <v>2063</v>
      </c>
    </row>
    <row r="1051" spans="1:14" x14ac:dyDescent="0.25">
      <c r="A1051" s="2" t="s">
        <v>2064</v>
      </c>
      <c r="B1051" s="2" t="s">
        <v>2065</v>
      </c>
      <c r="C1051" s="2" t="s">
        <v>1843</v>
      </c>
      <c r="D1051" s="3">
        <v>319</v>
      </c>
      <c r="E1051" s="3" t="str">
        <f>VLOOKUP(Table2[[#This Row],[discounted_price]],$D$1399:$E$1401,2,TRUE)</f>
        <v>&lt;200</v>
      </c>
      <c r="F1051" s="3">
        <v>749</v>
      </c>
      <c r="G1051" s="3">
        <f t="shared" si="32"/>
        <v>430</v>
      </c>
      <c r="H1051" s="3">
        <f t="shared" si="33"/>
        <v>57.409879839786385</v>
      </c>
      <c r="I1051" s="2" t="str">
        <f>IF(Table2[[#This Row],[discount_percentage]]&gt;=50%,"Yes","No")</f>
        <v>Yes</v>
      </c>
      <c r="J1051" s="1">
        <v>0.56999999999999995</v>
      </c>
      <c r="K1051" s="4">
        <v>4.5999999999999996</v>
      </c>
      <c r="L1051" s="5">
        <v>124</v>
      </c>
      <c r="M1051" s="3">
        <f>(Table2[[#This Row],[actual_price]]*Table2[[#This Row],[rating_count]])</f>
        <v>92876</v>
      </c>
      <c r="N1051" s="2" t="s">
        <v>2066</v>
      </c>
    </row>
    <row r="1052" spans="1:14" x14ac:dyDescent="0.25">
      <c r="A1052" s="2" t="s">
        <v>2067</v>
      </c>
      <c r="B1052" s="2" t="s">
        <v>3799</v>
      </c>
      <c r="C1052" s="2" t="s">
        <v>1834</v>
      </c>
      <c r="D1052" s="3">
        <v>1499</v>
      </c>
      <c r="E1052" s="3" t="str">
        <f>VLOOKUP(Table2[[#This Row],[discounted_price]],$D$1399:$E$1401,2,TRUE)</f>
        <v>&gt;500</v>
      </c>
      <c r="F1052" s="3">
        <v>1775</v>
      </c>
      <c r="G1052" s="3">
        <f t="shared" si="32"/>
        <v>276</v>
      </c>
      <c r="H1052" s="3">
        <f t="shared" si="33"/>
        <v>15.549295774647886</v>
      </c>
      <c r="I1052" s="2" t="str">
        <f>IF(Table2[[#This Row],[discount_percentage]]&gt;=50%,"Yes","No")</f>
        <v>No</v>
      </c>
      <c r="J1052" s="1">
        <v>0.16</v>
      </c>
      <c r="K1052" s="4">
        <v>3.9</v>
      </c>
      <c r="L1052" s="5">
        <v>14667</v>
      </c>
      <c r="M1052" s="3">
        <f>(Table2[[#This Row],[actual_price]]*Table2[[#This Row],[rating_count]])</f>
        <v>26033925</v>
      </c>
      <c r="N1052" s="2" t="s">
        <v>2068</v>
      </c>
    </row>
    <row r="1053" spans="1:14" x14ac:dyDescent="0.25">
      <c r="A1053" s="2" t="s">
        <v>2069</v>
      </c>
      <c r="B1053" s="2" t="s">
        <v>3800</v>
      </c>
      <c r="C1053" s="2" t="s">
        <v>1843</v>
      </c>
      <c r="D1053" s="3">
        <v>469</v>
      </c>
      <c r="E1053" s="3" t="str">
        <f>VLOOKUP(Table2[[#This Row],[discounted_price]],$D$1399:$E$1401,2,TRUE)</f>
        <v>&gt;500</v>
      </c>
      <c r="F1053" s="3">
        <v>1599</v>
      </c>
      <c r="G1053" s="3">
        <f t="shared" si="32"/>
        <v>1130</v>
      </c>
      <c r="H1053" s="3">
        <f t="shared" si="33"/>
        <v>70.669168230143839</v>
      </c>
      <c r="I1053" s="2" t="str">
        <f>IF(Table2[[#This Row],[discount_percentage]]&gt;=50%,"Yes","No")</f>
        <v>Yes</v>
      </c>
      <c r="J1053" s="1">
        <v>0.71</v>
      </c>
      <c r="K1053" s="4">
        <v>3.7</v>
      </c>
      <c r="L1053" s="5">
        <v>6</v>
      </c>
      <c r="M1053" s="3">
        <f>(Table2[[#This Row],[actual_price]]*Table2[[#This Row],[rating_count]])</f>
        <v>9594</v>
      </c>
      <c r="N1053" s="2" t="s">
        <v>2070</v>
      </c>
    </row>
    <row r="1054" spans="1:14" x14ac:dyDescent="0.25">
      <c r="A1054" s="2" t="s">
        <v>2071</v>
      </c>
      <c r="B1054" s="2" t="s">
        <v>3801</v>
      </c>
      <c r="C1054" s="2" t="s">
        <v>2046</v>
      </c>
      <c r="D1054" s="3">
        <v>1099</v>
      </c>
      <c r="E1054" s="3" t="str">
        <f>VLOOKUP(Table2[[#This Row],[discounted_price]],$D$1399:$E$1401,2,TRUE)</f>
        <v>&gt;500</v>
      </c>
      <c r="F1054" s="3">
        <v>1795</v>
      </c>
      <c r="G1054" s="3">
        <f t="shared" si="32"/>
        <v>696</v>
      </c>
      <c r="H1054" s="3">
        <f t="shared" si="33"/>
        <v>38.774373259052922</v>
      </c>
      <c r="I1054" s="2" t="str">
        <f>IF(Table2[[#This Row],[discount_percentage]]&gt;=50%,"Yes","No")</f>
        <v>No</v>
      </c>
      <c r="J1054" s="1">
        <v>0.39</v>
      </c>
      <c r="K1054" s="4">
        <v>4.2</v>
      </c>
      <c r="L1054" s="5">
        <v>4244</v>
      </c>
      <c r="M1054" s="3">
        <f>(Table2[[#This Row],[actual_price]]*Table2[[#This Row],[rating_count]])</f>
        <v>7617980</v>
      </c>
      <c r="N1054" s="2" t="s">
        <v>2072</v>
      </c>
    </row>
    <row r="1055" spans="1:14" x14ac:dyDescent="0.25">
      <c r="A1055" s="2" t="s">
        <v>2073</v>
      </c>
      <c r="B1055" s="2" t="s">
        <v>3802</v>
      </c>
      <c r="C1055" s="2" t="s">
        <v>1840</v>
      </c>
      <c r="D1055" s="3">
        <v>9590</v>
      </c>
      <c r="E1055" s="3" t="str">
        <f>VLOOKUP(Table2[[#This Row],[discounted_price]],$D$1399:$E$1401,2,TRUE)</f>
        <v>&gt;500</v>
      </c>
      <c r="F1055" s="3">
        <v>15999</v>
      </c>
      <c r="G1055" s="3">
        <f t="shared" si="32"/>
        <v>6409</v>
      </c>
      <c r="H1055" s="3">
        <f t="shared" si="33"/>
        <v>40.058753672104508</v>
      </c>
      <c r="I1055" s="2" t="str">
        <f>IF(Table2[[#This Row],[discount_percentage]]&gt;=50%,"Yes","No")</f>
        <v>No</v>
      </c>
      <c r="J1055" s="1">
        <v>0.4</v>
      </c>
      <c r="K1055" s="4">
        <v>4.0999999999999996</v>
      </c>
      <c r="L1055" s="5">
        <v>1017</v>
      </c>
      <c r="M1055" s="3">
        <f>(Table2[[#This Row],[actual_price]]*Table2[[#This Row],[rating_count]])</f>
        <v>16270983</v>
      </c>
      <c r="N1055" s="2" t="s">
        <v>2074</v>
      </c>
    </row>
    <row r="1056" spans="1:14" x14ac:dyDescent="0.25">
      <c r="A1056" s="2" t="s">
        <v>2075</v>
      </c>
      <c r="B1056" s="2" t="s">
        <v>3803</v>
      </c>
      <c r="C1056" s="2" t="s">
        <v>2076</v>
      </c>
      <c r="D1056" s="3">
        <v>999</v>
      </c>
      <c r="E1056" s="3" t="str">
        <f>VLOOKUP(Table2[[#This Row],[discounted_price]],$D$1399:$E$1401,2,TRUE)</f>
        <v>&gt;500</v>
      </c>
      <c r="F1056" s="3">
        <v>1490</v>
      </c>
      <c r="G1056" s="3">
        <f t="shared" si="32"/>
        <v>491</v>
      </c>
      <c r="H1056" s="3">
        <f t="shared" si="33"/>
        <v>32.95302013422819</v>
      </c>
      <c r="I1056" s="2" t="str">
        <f>IF(Table2[[#This Row],[discount_percentage]]&gt;=50%,"Yes","No")</f>
        <v>No</v>
      </c>
      <c r="J1056" s="1">
        <v>0.33</v>
      </c>
      <c r="K1056" s="4">
        <v>4.0999999999999996</v>
      </c>
      <c r="L1056" s="5">
        <v>12999</v>
      </c>
      <c r="M1056" s="3">
        <f>(Table2[[#This Row],[actual_price]]*Table2[[#This Row],[rating_count]])</f>
        <v>19368510</v>
      </c>
      <c r="N1056" s="2" t="s">
        <v>2077</v>
      </c>
    </row>
    <row r="1057" spans="1:14" x14ac:dyDescent="0.25">
      <c r="A1057" s="2" t="s">
        <v>2078</v>
      </c>
      <c r="B1057" s="2" t="s">
        <v>3804</v>
      </c>
      <c r="C1057" s="2" t="s">
        <v>1888</v>
      </c>
      <c r="D1057" s="3">
        <v>1299</v>
      </c>
      <c r="E1057" s="3" t="str">
        <f>VLOOKUP(Table2[[#This Row],[discounted_price]],$D$1399:$E$1401,2,TRUE)</f>
        <v>&gt;500</v>
      </c>
      <c r="F1057" s="3">
        <v>1999</v>
      </c>
      <c r="G1057" s="3">
        <f t="shared" si="32"/>
        <v>700</v>
      </c>
      <c r="H1057" s="3">
        <f t="shared" si="33"/>
        <v>35.017508754377189</v>
      </c>
      <c r="I1057" s="2" t="str">
        <f>IF(Table2[[#This Row],[discount_percentage]]&gt;=50%,"Yes","No")</f>
        <v>No</v>
      </c>
      <c r="J1057" s="1">
        <v>0.35</v>
      </c>
      <c r="K1057" s="4">
        <v>3.8</v>
      </c>
      <c r="L1057" s="5">
        <v>311</v>
      </c>
      <c r="M1057" s="3">
        <f>(Table2[[#This Row],[actual_price]]*Table2[[#This Row],[rating_count]])</f>
        <v>621689</v>
      </c>
      <c r="N1057" s="2" t="s">
        <v>2079</v>
      </c>
    </row>
    <row r="1058" spans="1:14" x14ac:dyDescent="0.25">
      <c r="A1058" s="2" t="s">
        <v>2080</v>
      </c>
      <c r="B1058" s="2" t="s">
        <v>3805</v>
      </c>
      <c r="C1058" s="2" t="s">
        <v>2081</v>
      </c>
      <c r="D1058" s="3">
        <v>292</v>
      </c>
      <c r="E1058" s="3" t="str">
        <f>VLOOKUP(Table2[[#This Row],[discounted_price]],$D$1399:$E$1401,2,TRUE)</f>
        <v>&lt;200</v>
      </c>
      <c r="F1058" s="3">
        <v>499</v>
      </c>
      <c r="G1058" s="3">
        <f t="shared" si="32"/>
        <v>207</v>
      </c>
      <c r="H1058" s="3">
        <f t="shared" si="33"/>
        <v>41.482965931863731</v>
      </c>
      <c r="I1058" s="2" t="str">
        <f>IF(Table2[[#This Row],[discount_percentage]]&gt;=50%,"Yes","No")</f>
        <v>No</v>
      </c>
      <c r="J1058" s="1">
        <v>0.41</v>
      </c>
      <c r="K1058" s="4">
        <v>4.0999999999999996</v>
      </c>
      <c r="L1058" s="5">
        <v>4238</v>
      </c>
      <c r="M1058" s="3">
        <f>(Table2[[#This Row],[actual_price]]*Table2[[#This Row],[rating_count]])</f>
        <v>2114762</v>
      </c>
      <c r="N1058" s="2" t="s">
        <v>2082</v>
      </c>
    </row>
    <row r="1059" spans="1:14" x14ac:dyDescent="0.25">
      <c r="A1059" s="2" t="s">
        <v>2083</v>
      </c>
      <c r="B1059" s="2" t="s">
        <v>2084</v>
      </c>
      <c r="C1059" s="2" t="s">
        <v>2006</v>
      </c>
      <c r="D1059" s="3">
        <v>160</v>
      </c>
      <c r="E1059" s="3" t="str">
        <f>VLOOKUP(Table2[[#This Row],[discounted_price]],$D$1399:$E$1401,2,TRUE)</f>
        <v>&lt;200</v>
      </c>
      <c r="F1059" s="3">
        <v>299</v>
      </c>
      <c r="G1059" s="3">
        <f t="shared" si="32"/>
        <v>139</v>
      </c>
      <c r="H1059" s="3">
        <f t="shared" si="33"/>
        <v>46.488294314381271</v>
      </c>
      <c r="I1059" s="2" t="str">
        <f>IF(Table2[[#This Row],[discount_percentage]]&gt;=50%,"Yes","No")</f>
        <v>No</v>
      </c>
      <c r="J1059" s="1">
        <v>0.46</v>
      </c>
      <c r="K1059" s="4">
        <v>4.5999999999999996</v>
      </c>
      <c r="L1059" s="5">
        <v>2781</v>
      </c>
      <c r="M1059" s="3">
        <f>(Table2[[#This Row],[actual_price]]*Table2[[#This Row],[rating_count]])</f>
        <v>831519</v>
      </c>
      <c r="N1059" s="2" t="s">
        <v>2085</v>
      </c>
    </row>
    <row r="1060" spans="1:14" x14ac:dyDescent="0.25">
      <c r="A1060" s="2" t="s">
        <v>2086</v>
      </c>
      <c r="B1060" s="2" t="s">
        <v>3806</v>
      </c>
      <c r="C1060" s="2" t="s">
        <v>2087</v>
      </c>
      <c r="D1060" s="3">
        <v>600</v>
      </c>
      <c r="E1060" s="3" t="str">
        <f>VLOOKUP(Table2[[#This Row],[discounted_price]],$D$1399:$E$1401,2,TRUE)</f>
        <v>&gt;500</v>
      </c>
      <c r="F1060" s="3">
        <v>600</v>
      </c>
      <c r="G1060" s="3">
        <f t="shared" si="32"/>
        <v>0</v>
      </c>
      <c r="H1060" s="3">
        <f t="shared" si="33"/>
        <v>0</v>
      </c>
      <c r="I1060" s="2" t="str">
        <f>IF(Table2[[#This Row],[discount_percentage]]&gt;=50%,"Yes","No")</f>
        <v>No</v>
      </c>
      <c r="J1060" s="1">
        <v>0</v>
      </c>
      <c r="K1060" s="4">
        <v>4.0999999999999996</v>
      </c>
      <c r="L1060" s="5">
        <v>10907</v>
      </c>
      <c r="M1060" s="3">
        <f>(Table2[[#This Row],[actual_price]]*Table2[[#This Row],[rating_count]])</f>
        <v>6544200</v>
      </c>
      <c r="N1060" s="2" t="s">
        <v>2088</v>
      </c>
    </row>
    <row r="1061" spans="1:14" x14ac:dyDescent="0.25">
      <c r="A1061" s="2" t="s">
        <v>2089</v>
      </c>
      <c r="B1061" s="2" t="s">
        <v>3807</v>
      </c>
      <c r="C1061" s="2" t="s">
        <v>2090</v>
      </c>
      <c r="D1061" s="3">
        <v>1130</v>
      </c>
      <c r="E1061" s="3" t="str">
        <f>VLOOKUP(Table2[[#This Row],[discounted_price]],$D$1399:$E$1401,2,TRUE)</f>
        <v>&gt;500</v>
      </c>
      <c r="F1061" s="3">
        <v>1130</v>
      </c>
      <c r="G1061" s="3">
        <f t="shared" si="32"/>
        <v>0</v>
      </c>
      <c r="H1061" s="3">
        <f t="shared" si="33"/>
        <v>0</v>
      </c>
      <c r="I1061" s="2" t="str">
        <f>IF(Table2[[#This Row],[discount_percentage]]&gt;=50%,"Yes","No")</f>
        <v>No</v>
      </c>
      <c r="J1061" s="1">
        <v>0</v>
      </c>
      <c r="K1061" s="4">
        <v>4.2</v>
      </c>
      <c r="L1061" s="5">
        <v>13250</v>
      </c>
      <c r="M1061" s="3">
        <f>(Table2[[#This Row],[actual_price]]*Table2[[#This Row],[rating_count]])</f>
        <v>14972500</v>
      </c>
      <c r="N1061" s="2" t="s">
        <v>2091</v>
      </c>
    </row>
    <row r="1062" spans="1:14" x14ac:dyDescent="0.25">
      <c r="A1062" s="2" t="s">
        <v>2092</v>
      </c>
      <c r="B1062" s="2" t="s">
        <v>3808</v>
      </c>
      <c r="C1062" s="2" t="s">
        <v>1875</v>
      </c>
      <c r="D1062" s="3">
        <v>3249</v>
      </c>
      <c r="E1062" s="3" t="str">
        <f>VLOOKUP(Table2[[#This Row],[discounted_price]],$D$1399:$E$1401,2,TRUE)</f>
        <v>&gt;500</v>
      </c>
      <c r="F1062" s="3">
        <v>6295</v>
      </c>
      <c r="G1062" s="3">
        <f t="shared" si="32"/>
        <v>3046</v>
      </c>
      <c r="H1062" s="3">
        <f t="shared" si="33"/>
        <v>48.387609213661634</v>
      </c>
      <c r="I1062" s="2" t="str">
        <f>IF(Table2[[#This Row],[discount_percentage]]&gt;=50%,"Yes","No")</f>
        <v>No</v>
      </c>
      <c r="J1062" s="1">
        <v>0.48</v>
      </c>
      <c r="K1062" s="4">
        <v>3.9</v>
      </c>
      <c r="L1062" s="5">
        <v>43070</v>
      </c>
      <c r="M1062" s="3">
        <f>(Table2[[#This Row],[actual_price]]*Table2[[#This Row],[rating_count]])</f>
        <v>271125650</v>
      </c>
      <c r="N1062" s="2" t="s">
        <v>2093</v>
      </c>
    </row>
    <row r="1063" spans="1:14" x14ac:dyDescent="0.25">
      <c r="A1063" s="2" t="s">
        <v>2094</v>
      </c>
      <c r="B1063" s="2" t="s">
        <v>3809</v>
      </c>
      <c r="C1063" s="2" t="s">
        <v>1875</v>
      </c>
      <c r="D1063" s="3">
        <v>3599</v>
      </c>
      <c r="E1063" s="3" t="str">
        <f>VLOOKUP(Table2[[#This Row],[discounted_price]],$D$1399:$E$1401,2,TRUE)</f>
        <v>&gt;500</v>
      </c>
      <c r="F1063" s="3">
        <v>9455</v>
      </c>
      <c r="G1063" s="3">
        <f t="shared" si="32"/>
        <v>5856</v>
      </c>
      <c r="H1063" s="3">
        <f t="shared" si="33"/>
        <v>61.935483870967744</v>
      </c>
      <c r="I1063" s="2" t="str">
        <f>IF(Table2[[#This Row],[discount_percentage]]&gt;=50%,"Yes","No")</f>
        <v>Yes</v>
      </c>
      <c r="J1063" s="1">
        <v>0.62</v>
      </c>
      <c r="K1063" s="4">
        <v>4.0999999999999996</v>
      </c>
      <c r="L1063" s="5">
        <v>11828</v>
      </c>
      <c r="M1063" s="3">
        <f>(Table2[[#This Row],[actual_price]]*Table2[[#This Row],[rating_count]])</f>
        <v>111833740</v>
      </c>
      <c r="N1063" s="2" t="s">
        <v>2095</v>
      </c>
    </row>
    <row r="1064" spans="1:14" x14ac:dyDescent="0.25">
      <c r="A1064" s="2" t="s">
        <v>2096</v>
      </c>
      <c r="B1064" s="2" t="s">
        <v>2097</v>
      </c>
      <c r="C1064" s="2" t="s">
        <v>1951</v>
      </c>
      <c r="D1064" s="3">
        <v>368</v>
      </c>
      <c r="E1064" s="3" t="str">
        <f>VLOOKUP(Table2[[#This Row],[discounted_price]],$D$1399:$E$1401,2,TRUE)</f>
        <v>&gt;500</v>
      </c>
      <c r="F1064" s="3">
        <v>699</v>
      </c>
      <c r="G1064" s="3">
        <f t="shared" si="32"/>
        <v>331</v>
      </c>
      <c r="H1064" s="3">
        <f t="shared" si="33"/>
        <v>47.353361945636621</v>
      </c>
      <c r="I1064" s="2" t="str">
        <f>IF(Table2[[#This Row],[discount_percentage]]&gt;=50%,"Yes","No")</f>
        <v>No</v>
      </c>
      <c r="J1064" s="1">
        <v>0.47</v>
      </c>
      <c r="K1064" s="4">
        <v>4.0999999999999996</v>
      </c>
      <c r="L1064" s="5">
        <v>1240</v>
      </c>
      <c r="M1064" s="3">
        <f>(Table2[[#This Row],[actual_price]]*Table2[[#This Row],[rating_count]])</f>
        <v>866760</v>
      </c>
      <c r="N1064" s="2" t="s">
        <v>2098</v>
      </c>
    </row>
    <row r="1065" spans="1:14" x14ac:dyDescent="0.25">
      <c r="A1065" s="2" t="s">
        <v>2099</v>
      </c>
      <c r="B1065" s="2" t="s">
        <v>2100</v>
      </c>
      <c r="C1065" s="2" t="s">
        <v>1875</v>
      </c>
      <c r="D1065" s="3">
        <v>3199</v>
      </c>
      <c r="E1065" s="3" t="str">
        <f>VLOOKUP(Table2[[#This Row],[discounted_price]],$D$1399:$E$1401,2,TRUE)</f>
        <v>&gt;500</v>
      </c>
      <c r="F1065" s="3">
        <v>4999</v>
      </c>
      <c r="G1065" s="3">
        <f t="shared" si="32"/>
        <v>1800</v>
      </c>
      <c r="H1065" s="3">
        <f t="shared" si="33"/>
        <v>36.007201440288057</v>
      </c>
      <c r="I1065" s="2" t="str">
        <f>IF(Table2[[#This Row],[discount_percentage]]&gt;=50%,"Yes","No")</f>
        <v>No</v>
      </c>
      <c r="J1065" s="1">
        <v>0.36</v>
      </c>
      <c r="K1065" s="4">
        <v>4</v>
      </c>
      <c r="L1065" s="5">
        <v>20869</v>
      </c>
      <c r="M1065" s="3">
        <f>(Table2[[#This Row],[actual_price]]*Table2[[#This Row],[rating_count]])</f>
        <v>104324131</v>
      </c>
      <c r="N1065" s="2" t="s">
        <v>2101</v>
      </c>
    </row>
    <row r="1066" spans="1:14" x14ac:dyDescent="0.25">
      <c r="A1066" s="2" t="s">
        <v>2102</v>
      </c>
      <c r="B1066" s="2" t="s">
        <v>3810</v>
      </c>
      <c r="C1066" s="2" t="s">
        <v>2103</v>
      </c>
      <c r="D1066" s="3">
        <v>1599</v>
      </c>
      <c r="E1066" s="3" t="str">
        <f>VLOOKUP(Table2[[#This Row],[discounted_price]],$D$1399:$E$1401,2,TRUE)</f>
        <v>&gt;500</v>
      </c>
      <c r="F1066" s="3">
        <v>2900</v>
      </c>
      <c r="G1066" s="3">
        <f t="shared" si="32"/>
        <v>1301</v>
      </c>
      <c r="H1066" s="3">
        <f t="shared" si="33"/>
        <v>44.862068965517246</v>
      </c>
      <c r="I1066" s="2" t="str">
        <f>IF(Table2[[#This Row],[discount_percentage]]&gt;=50%,"Yes","No")</f>
        <v>No</v>
      </c>
      <c r="J1066" s="1">
        <v>0.45</v>
      </c>
      <c r="K1066" s="4">
        <v>3.7</v>
      </c>
      <c r="L1066" s="5">
        <v>441</v>
      </c>
      <c r="M1066" s="3">
        <f>(Table2[[#This Row],[actual_price]]*Table2[[#This Row],[rating_count]])</f>
        <v>1278900</v>
      </c>
      <c r="N1066" s="2" t="s">
        <v>2104</v>
      </c>
    </row>
    <row r="1067" spans="1:14" x14ac:dyDescent="0.25">
      <c r="A1067" s="2" t="s">
        <v>2105</v>
      </c>
      <c r="B1067" s="2" t="s">
        <v>3811</v>
      </c>
      <c r="C1067" s="2" t="s">
        <v>1869</v>
      </c>
      <c r="D1067" s="3">
        <v>1999</v>
      </c>
      <c r="E1067" s="3" t="str">
        <f>VLOOKUP(Table2[[#This Row],[discounted_price]],$D$1399:$E$1401,2,TRUE)</f>
        <v>&gt;500</v>
      </c>
      <c r="F1067" s="3">
        <v>2499</v>
      </c>
      <c r="G1067" s="3">
        <f t="shared" si="32"/>
        <v>500</v>
      </c>
      <c r="H1067" s="3">
        <f t="shared" si="33"/>
        <v>20.008003201280509</v>
      </c>
      <c r="I1067" s="2" t="str">
        <f>IF(Table2[[#This Row],[discount_percentage]]&gt;=50%,"Yes","No")</f>
        <v>No</v>
      </c>
      <c r="J1067" s="1">
        <v>0.2</v>
      </c>
      <c r="K1067" s="4">
        <v>4.0999999999999996</v>
      </c>
      <c r="L1067" s="5">
        <v>1034</v>
      </c>
      <c r="M1067" s="3">
        <f>(Table2[[#This Row],[actual_price]]*Table2[[#This Row],[rating_count]])</f>
        <v>2583966</v>
      </c>
      <c r="N1067" s="2" t="s">
        <v>2106</v>
      </c>
    </row>
    <row r="1068" spans="1:14" x14ac:dyDescent="0.25">
      <c r="A1068" s="2" t="s">
        <v>2107</v>
      </c>
      <c r="B1068" s="2" t="s">
        <v>3812</v>
      </c>
      <c r="C1068" s="2" t="s">
        <v>1872</v>
      </c>
      <c r="D1068" s="3">
        <v>616</v>
      </c>
      <c r="E1068" s="3" t="str">
        <f>VLOOKUP(Table2[[#This Row],[discounted_price]],$D$1399:$E$1401,2,TRUE)</f>
        <v>&gt;500</v>
      </c>
      <c r="F1068" s="3">
        <v>1190</v>
      </c>
      <c r="G1068" s="3">
        <f t="shared" si="32"/>
        <v>574</v>
      </c>
      <c r="H1068" s="3">
        <f t="shared" si="33"/>
        <v>48.235294117647058</v>
      </c>
      <c r="I1068" s="2" t="str">
        <f>IF(Table2[[#This Row],[discount_percentage]]&gt;=50%,"Yes","No")</f>
        <v>No</v>
      </c>
      <c r="J1068" s="1">
        <v>0.48</v>
      </c>
      <c r="K1068" s="4">
        <v>4.0999999999999996</v>
      </c>
      <c r="L1068" s="5">
        <v>37126</v>
      </c>
      <c r="M1068" s="3">
        <f>(Table2[[#This Row],[actual_price]]*Table2[[#This Row],[rating_count]])</f>
        <v>44179940</v>
      </c>
      <c r="N1068" s="2" t="s">
        <v>2108</v>
      </c>
    </row>
    <row r="1069" spans="1:14" x14ac:dyDescent="0.25">
      <c r="A1069" s="2" t="s">
        <v>2109</v>
      </c>
      <c r="B1069" s="2" t="s">
        <v>3813</v>
      </c>
      <c r="C1069" s="2" t="s">
        <v>1869</v>
      </c>
      <c r="D1069" s="3">
        <v>1499</v>
      </c>
      <c r="E1069" s="3" t="str">
        <f>VLOOKUP(Table2[[#This Row],[discounted_price]],$D$1399:$E$1401,2,TRUE)</f>
        <v>&gt;500</v>
      </c>
      <c r="F1069" s="3">
        <v>2100</v>
      </c>
      <c r="G1069" s="3">
        <f t="shared" si="32"/>
        <v>601</v>
      </c>
      <c r="H1069" s="3">
        <f t="shared" si="33"/>
        <v>28.61904761904762</v>
      </c>
      <c r="I1069" s="2" t="str">
        <f>IF(Table2[[#This Row],[discount_percentage]]&gt;=50%,"Yes","No")</f>
        <v>No</v>
      </c>
      <c r="J1069" s="1">
        <v>0.28999999999999998</v>
      </c>
      <c r="K1069" s="4">
        <v>4.0999999999999996</v>
      </c>
      <c r="L1069" s="5">
        <v>6355</v>
      </c>
      <c r="M1069" s="3">
        <f>(Table2[[#This Row],[actual_price]]*Table2[[#This Row],[rating_count]])</f>
        <v>13345500</v>
      </c>
      <c r="N1069" s="2" t="s">
        <v>2110</v>
      </c>
    </row>
    <row r="1070" spans="1:14" x14ac:dyDescent="0.25">
      <c r="A1070" s="2" t="s">
        <v>2111</v>
      </c>
      <c r="B1070" s="2" t="s">
        <v>3814</v>
      </c>
      <c r="C1070" s="2" t="s">
        <v>2006</v>
      </c>
      <c r="D1070" s="3">
        <v>199</v>
      </c>
      <c r="E1070" s="3" t="str">
        <f>VLOOKUP(Table2[[#This Row],[discounted_price]],$D$1399:$E$1401,2,TRUE)</f>
        <v>&lt;200</v>
      </c>
      <c r="F1070" s="3">
        <v>499</v>
      </c>
      <c r="G1070" s="3">
        <f t="shared" si="32"/>
        <v>300</v>
      </c>
      <c r="H1070" s="3">
        <f t="shared" si="33"/>
        <v>60.120240480961925</v>
      </c>
      <c r="I1070" s="2" t="str">
        <f>IF(Table2[[#This Row],[discount_percentage]]&gt;=50%,"Yes","No")</f>
        <v>Yes</v>
      </c>
      <c r="J1070" s="1">
        <v>0.6</v>
      </c>
      <c r="K1070" s="4">
        <v>3.3</v>
      </c>
      <c r="L1070" s="5">
        <v>12</v>
      </c>
      <c r="M1070" s="3">
        <f>(Table2[[#This Row],[actual_price]]*Table2[[#This Row],[rating_count]])</f>
        <v>5988</v>
      </c>
      <c r="N1070" s="2" t="s">
        <v>2112</v>
      </c>
    </row>
    <row r="1071" spans="1:14" x14ac:dyDescent="0.25">
      <c r="A1071" s="2" t="s">
        <v>2113</v>
      </c>
      <c r="B1071" s="2" t="s">
        <v>3815</v>
      </c>
      <c r="C1071" s="2" t="s">
        <v>1907</v>
      </c>
      <c r="D1071" s="3">
        <v>610</v>
      </c>
      <c r="E1071" s="3" t="str">
        <f>VLOOKUP(Table2[[#This Row],[discounted_price]],$D$1399:$E$1401,2,TRUE)</f>
        <v>&gt;500</v>
      </c>
      <c r="F1071" s="3">
        <v>825</v>
      </c>
      <c r="G1071" s="3">
        <f t="shared" si="32"/>
        <v>215</v>
      </c>
      <c r="H1071" s="3">
        <f t="shared" si="33"/>
        <v>26.060606060606062</v>
      </c>
      <c r="I1071" s="2" t="str">
        <f>IF(Table2[[#This Row],[discount_percentage]]&gt;=50%,"Yes","No")</f>
        <v>No</v>
      </c>
      <c r="J1071" s="1">
        <v>0.26</v>
      </c>
      <c r="K1071" s="4">
        <v>4.0999999999999996</v>
      </c>
      <c r="L1071" s="5">
        <v>13165</v>
      </c>
      <c r="M1071" s="3">
        <f>(Table2[[#This Row],[actual_price]]*Table2[[#This Row],[rating_count]])</f>
        <v>10861125</v>
      </c>
      <c r="N1071" s="2" t="s">
        <v>2114</v>
      </c>
    </row>
    <row r="1072" spans="1:14" x14ac:dyDescent="0.25">
      <c r="A1072" s="2" t="s">
        <v>2115</v>
      </c>
      <c r="B1072" s="2" t="s">
        <v>3816</v>
      </c>
      <c r="C1072" s="2" t="s">
        <v>1986</v>
      </c>
      <c r="D1072" s="3">
        <v>999</v>
      </c>
      <c r="E1072" s="3" t="str">
        <f>VLOOKUP(Table2[[#This Row],[discounted_price]],$D$1399:$E$1401,2,TRUE)</f>
        <v>&gt;500</v>
      </c>
      <c r="F1072" s="3">
        <v>1499</v>
      </c>
      <c r="G1072" s="3">
        <f t="shared" si="32"/>
        <v>500</v>
      </c>
      <c r="H1072" s="3">
        <f t="shared" si="33"/>
        <v>33.355570380253504</v>
      </c>
      <c r="I1072" s="2" t="str">
        <f>IF(Table2[[#This Row],[discount_percentage]]&gt;=50%,"Yes","No")</f>
        <v>No</v>
      </c>
      <c r="J1072" s="1">
        <v>0.33</v>
      </c>
      <c r="K1072" s="4">
        <v>4.0999999999999996</v>
      </c>
      <c r="L1072" s="5">
        <v>1646</v>
      </c>
      <c r="M1072" s="3">
        <f>(Table2[[#This Row],[actual_price]]*Table2[[#This Row],[rating_count]])</f>
        <v>2467354</v>
      </c>
      <c r="N1072" s="2" t="s">
        <v>2116</v>
      </c>
    </row>
    <row r="1073" spans="1:14" x14ac:dyDescent="0.25">
      <c r="A1073" s="2" t="s">
        <v>2117</v>
      </c>
      <c r="B1073" s="2" t="s">
        <v>3817</v>
      </c>
      <c r="C1073" s="2" t="s">
        <v>2016</v>
      </c>
      <c r="D1073" s="3">
        <v>8999</v>
      </c>
      <c r="E1073" s="3" t="str">
        <f>VLOOKUP(Table2[[#This Row],[discounted_price]],$D$1399:$E$1401,2,TRUE)</f>
        <v>&gt;500</v>
      </c>
      <c r="F1073" s="3">
        <v>9995</v>
      </c>
      <c r="G1073" s="3">
        <f t="shared" si="32"/>
        <v>996</v>
      </c>
      <c r="H1073" s="3">
        <f t="shared" si="33"/>
        <v>9.9649824912456229</v>
      </c>
      <c r="I1073" s="2" t="str">
        <f>IF(Table2[[#This Row],[discount_percentage]]&gt;=50%,"Yes","No")</f>
        <v>No</v>
      </c>
      <c r="J1073" s="1">
        <v>0.1</v>
      </c>
      <c r="K1073" s="4">
        <v>4.4000000000000004</v>
      </c>
      <c r="L1073" s="5">
        <v>17994</v>
      </c>
      <c r="M1073" s="3">
        <f>(Table2[[#This Row],[actual_price]]*Table2[[#This Row],[rating_count]])</f>
        <v>179850030</v>
      </c>
      <c r="N1073" s="2" t="s">
        <v>2118</v>
      </c>
    </row>
    <row r="1074" spans="1:14" x14ac:dyDescent="0.25">
      <c r="A1074" s="2" t="s">
        <v>2119</v>
      </c>
      <c r="B1074" s="2" t="s">
        <v>3818</v>
      </c>
      <c r="C1074" s="2" t="s">
        <v>1843</v>
      </c>
      <c r="D1074" s="3">
        <v>453</v>
      </c>
      <c r="E1074" s="3" t="str">
        <f>VLOOKUP(Table2[[#This Row],[discounted_price]],$D$1399:$E$1401,2,TRUE)</f>
        <v>&gt;500</v>
      </c>
      <c r="F1074" s="3">
        <v>999</v>
      </c>
      <c r="G1074" s="3">
        <f t="shared" si="32"/>
        <v>546</v>
      </c>
      <c r="H1074" s="3">
        <f t="shared" si="33"/>
        <v>54.654654654654657</v>
      </c>
      <c r="I1074" s="2" t="str">
        <f>IF(Table2[[#This Row],[discount_percentage]]&gt;=50%,"Yes","No")</f>
        <v>Yes</v>
      </c>
      <c r="J1074" s="1">
        <v>0.55000000000000004</v>
      </c>
      <c r="K1074" s="4">
        <v>4.3</v>
      </c>
      <c r="L1074" s="5">
        <v>610</v>
      </c>
      <c r="M1074" s="3">
        <f>(Table2[[#This Row],[actual_price]]*Table2[[#This Row],[rating_count]])</f>
        <v>609390</v>
      </c>
      <c r="N1074" s="2" t="s">
        <v>2120</v>
      </c>
    </row>
    <row r="1075" spans="1:14" x14ac:dyDescent="0.25">
      <c r="A1075" s="2" t="s">
        <v>2121</v>
      </c>
      <c r="B1075" s="2" t="s">
        <v>2122</v>
      </c>
      <c r="C1075" s="2" t="s">
        <v>1875</v>
      </c>
      <c r="D1075" s="3">
        <v>2464</v>
      </c>
      <c r="E1075" s="3" t="str">
        <f>VLOOKUP(Table2[[#This Row],[discounted_price]],$D$1399:$E$1401,2,TRUE)</f>
        <v>&gt;500</v>
      </c>
      <c r="F1075" s="3">
        <v>6000</v>
      </c>
      <c r="G1075" s="3">
        <f t="shared" si="32"/>
        <v>3536</v>
      </c>
      <c r="H1075" s="3">
        <f t="shared" si="33"/>
        <v>58.933333333333337</v>
      </c>
      <c r="I1075" s="2" t="str">
        <f>IF(Table2[[#This Row],[discount_percentage]]&gt;=50%,"Yes","No")</f>
        <v>Yes</v>
      </c>
      <c r="J1075" s="1">
        <v>0.59</v>
      </c>
      <c r="K1075" s="4">
        <v>4.0999999999999996</v>
      </c>
      <c r="L1075" s="5">
        <v>8866</v>
      </c>
      <c r="M1075" s="3">
        <f>(Table2[[#This Row],[actual_price]]*Table2[[#This Row],[rating_count]])</f>
        <v>53196000</v>
      </c>
      <c r="N1075" s="2" t="s">
        <v>2123</v>
      </c>
    </row>
    <row r="1076" spans="1:14" x14ac:dyDescent="0.25">
      <c r="A1076" s="2" t="s">
        <v>2124</v>
      </c>
      <c r="B1076" s="2" t="s">
        <v>3819</v>
      </c>
      <c r="C1076" s="2" t="s">
        <v>2103</v>
      </c>
      <c r="D1076" s="3">
        <v>2719</v>
      </c>
      <c r="E1076" s="3" t="str">
        <f>VLOOKUP(Table2[[#This Row],[discounted_price]],$D$1399:$E$1401,2,TRUE)</f>
        <v>&gt;500</v>
      </c>
      <c r="F1076" s="3">
        <v>3945</v>
      </c>
      <c r="G1076" s="3">
        <f t="shared" si="32"/>
        <v>1226</v>
      </c>
      <c r="H1076" s="3">
        <f t="shared" si="33"/>
        <v>31.077313054499367</v>
      </c>
      <c r="I1076" s="2" t="str">
        <f>IF(Table2[[#This Row],[discount_percentage]]&gt;=50%,"Yes","No")</f>
        <v>No</v>
      </c>
      <c r="J1076" s="1">
        <v>0.31</v>
      </c>
      <c r="K1076" s="4">
        <v>3.7</v>
      </c>
      <c r="L1076" s="5">
        <v>13406</v>
      </c>
      <c r="M1076" s="3">
        <f>(Table2[[#This Row],[actual_price]]*Table2[[#This Row],[rating_count]])</f>
        <v>52886670</v>
      </c>
      <c r="N1076" s="2" t="s">
        <v>2125</v>
      </c>
    </row>
    <row r="1077" spans="1:14" x14ac:dyDescent="0.25">
      <c r="A1077" s="2" t="s">
        <v>2126</v>
      </c>
      <c r="B1077" s="2" t="s">
        <v>3820</v>
      </c>
      <c r="C1077" s="2" t="s">
        <v>1879</v>
      </c>
      <c r="D1077" s="3">
        <v>1439</v>
      </c>
      <c r="E1077" s="3" t="str">
        <f>VLOOKUP(Table2[[#This Row],[discounted_price]],$D$1399:$E$1401,2,TRUE)</f>
        <v>&gt;500</v>
      </c>
      <c r="F1077" s="3">
        <v>1999</v>
      </c>
      <c r="G1077" s="3">
        <f t="shared" si="32"/>
        <v>560</v>
      </c>
      <c r="H1077" s="3">
        <f t="shared" si="33"/>
        <v>28.014007003501749</v>
      </c>
      <c r="I1077" s="2" t="str">
        <f>IF(Table2[[#This Row],[discount_percentage]]&gt;=50%,"Yes","No")</f>
        <v>No</v>
      </c>
      <c r="J1077" s="1">
        <v>0.28000000000000003</v>
      </c>
      <c r="K1077" s="4">
        <v>4.8</v>
      </c>
      <c r="L1077" s="5">
        <v>53803</v>
      </c>
      <c r="M1077" s="3">
        <f>(Table2[[#This Row],[actual_price]]*Table2[[#This Row],[rating_count]])</f>
        <v>107552197</v>
      </c>
      <c r="N1077" s="2" t="s">
        <v>2127</v>
      </c>
    </row>
    <row r="1078" spans="1:14" x14ac:dyDescent="0.25">
      <c r="A1078" s="2" t="s">
        <v>2128</v>
      </c>
      <c r="B1078" s="2" t="s">
        <v>3821</v>
      </c>
      <c r="C1078" s="2" t="s">
        <v>1869</v>
      </c>
      <c r="D1078" s="3">
        <v>2799</v>
      </c>
      <c r="E1078" s="3" t="str">
        <f>VLOOKUP(Table2[[#This Row],[discounted_price]],$D$1399:$E$1401,2,TRUE)</f>
        <v>&gt;500</v>
      </c>
      <c r="F1078" s="3">
        <v>3499</v>
      </c>
      <c r="G1078" s="3">
        <f t="shared" si="32"/>
        <v>700</v>
      </c>
      <c r="H1078" s="3">
        <f t="shared" si="33"/>
        <v>20.005715918833953</v>
      </c>
      <c r="I1078" s="2" t="str">
        <f>IF(Table2[[#This Row],[discount_percentage]]&gt;=50%,"Yes","No")</f>
        <v>No</v>
      </c>
      <c r="J1078" s="1">
        <v>0.2</v>
      </c>
      <c r="K1078" s="4">
        <v>4.5</v>
      </c>
      <c r="L1078" s="5">
        <v>546</v>
      </c>
      <c r="M1078" s="3">
        <f>(Table2[[#This Row],[actual_price]]*Table2[[#This Row],[rating_count]])</f>
        <v>1910454</v>
      </c>
      <c r="N1078" s="2" t="s">
        <v>2129</v>
      </c>
    </row>
    <row r="1079" spans="1:14" x14ac:dyDescent="0.25">
      <c r="A1079" s="2" t="s">
        <v>2130</v>
      </c>
      <c r="B1079" s="2" t="s">
        <v>3822</v>
      </c>
      <c r="C1079" s="2" t="s">
        <v>1879</v>
      </c>
      <c r="D1079" s="3">
        <v>2088</v>
      </c>
      <c r="E1079" s="3" t="str">
        <f>VLOOKUP(Table2[[#This Row],[discounted_price]],$D$1399:$E$1401,2,TRUE)</f>
        <v>&gt;500</v>
      </c>
      <c r="F1079" s="3">
        <v>5550</v>
      </c>
      <c r="G1079" s="3">
        <f t="shared" si="32"/>
        <v>3462</v>
      </c>
      <c r="H1079" s="3">
        <f t="shared" si="33"/>
        <v>62.378378378378372</v>
      </c>
      <c r="I1079" s="2" t="str">
        <f>IF(Table2[[#This Row],[discount_percentage]]&gt;=50%,"Yes","No")</f>
        <v>Yes</v>
      </c>
      <c r="J1079" s="1">
        <v>0.62</v>
      </c>
      <c r="K1079" s="4">
        <v>4</v>
      </c>
      <c r="L1079" s="5">
        <v>5292</v>
      </c>
      <c r="M1079" s="3">
        <f>(Table2[[#This Row],[actual_price]]*Table2[[#This Row],[rating_count]])</f>
        <v>29370600</v>
      </c>
      <c r="N1079" s="2" t="s">
        <v>2857</v>
      </c>
    </row>
    <row r="1080" spans="1:14" x14ac:dyDescent="0.25">
      <c r="A1080" s="2" t="s">
        <v>2131</v>
      </c>
      <c r="B1080" s="2" t="s">
        <v>3823</v>
      </c>
      <c r="C1080" s="2" t="s">
        <v>1879</v>
      </c>
      <c r="D1080" s="3">
        <v>2399</v>
      </c>
      <c r="E1080" s="3" t="str">
        <f>VLOOKUP(Table2[[#This Row],[discounted_price]],$D$1399:$E$1401,2,TRUE)</f>
        <v>&gt;500</v>
      </c>
      <c r="F1080" s="3">
        <v>4590</v>
      </c>
      <c r="G1080" s="3">
        <f t="shared" si="32"/>
        <v>2191</v>
      </c>
      <c r="H1080" s="3">
        <f t="shared" si="33"/>
        <v>47.734204793028326</v>
      </c>
      <c r="I1080" s="2" t="str">
        <f>IF(Table2[[#This Row],[discount_percentage]]&gt;=50%,"Yes","No")</f>
        <v>No</v>
      </c>
      <c r="J1080" s="1">
        <v>0.48</v>
      </c>
      <c r="K1080" s="4">
        <v>4.0999999999999996</v>
      </c>
      <c r="L1080" s="5">
        <v>444</v>
      </c>
      <c r="M1080" s="3">
        <f>(Table2[[#This Row],[actual_price]]*Table2[[#This Row],[rating_count]])</f>
        <v>2037960</v>
      </c>
      <c r="N1080" s="2" t="s">
        <v>2132</v>
      </c>
    </row>
    <row r="1081" spans="1:14" x14ac:dyDescent="0.25">
      <c r="A1081" s="2" t="s">
        <v>2133</v>
      </c>
      <c r="B1081" s="2" t="s">
        <v>3824</v>
      </c>
      <c r="C1081" s="2" t="s">
        <v>1846</v>
      </c>
      <c r="D1081" s="3">
        <v>308</v>
      </c>
      <c r="E1081" s="3" t="str">
        <f>VLOOKUP(Table2[[#This Row],[discounted_price]],$D$1399:$E$1401,2,TRUE)</f>
        <v>&lt;200</v>
      </c>
      <c r="F1081" s="3">
        <v>499</v>
      </c>
      <c r="G1081" s="3">
        <f t="shared" si="32"/>
        <v>191</v>
      </c>
      <c r="H1081" s="3">
        <f t="shared" si="33"/>
        <v>38.276553106212425</v>
      </c>
      <c r="I1081" s="2" t="str">
        <f>IF(Table2[[#This Row],[discount_percentage]]&gt;=50%,"Yes","No")</f>
        <v>No</v>
      </c>
      <c r="J1081" s="1">
        <v>0.38</v>
      </c>
      <c r="K1081" s="4">
        <v>3.9</v>
      </c>
      <c r="L1081" s="5">
        <v>4584</v>
      </c>
      <c r="M1081" s="3">
        <f>(Table2[[#This Row],[actual_price]]*Table2[[#This Row],[rating_count]])</f>
        <v>2287416</v>
      </c>
      <c r="N1081" s="2" t="s">
        <v>2134</v>
      </c>
    </row>
    <row r="1082" spans="1:14" x14ac:dyDescent="0.25">
      <c r="A1082" s="2" t="s">
        <v>2135</v>
      </c>
      <c r="B1082" s="2" t="s">
        <v>3825</v>
      </c>
      <c r="C1082" s="2" t="s">
        <v>1879</v>
      </c>
      <c r="D1082" s="3">
        <v>2599</v>
      </c>
      <c r="E1082" s="3" t="str">
        <f>VLOOKUP(Table2[[#This Row],[discounted_price]],$D$1399:$E$1401,2,TRUE)</f>
        <v>&gt;500</v>
      </c>
      <c r="F1082" s="3">
        <v>4400</v>
      </c>
      <c r="G1082" s="3">
        <f t="shared" si="32"/>
        <v>1801</v>
      </c>
      <c r="H1082" s="3">
        <f t="shared" si="33"/>
        <v>40.93181818181818</v>
      </c>
      <c r="I1082" s="2" t="str">
        <f>IF(Table2[[#This Row],[discount_percentage]]&gt;=50%,"Yes","No")</f>
        <v>No</v>
      </c>
      <c r="J1082" s="1">
        <v>0.41</v>
      </c>
      <c r="K1082" s="4">
        <v>4.0999999999999996</v>
      </c>
      <c r="L1082" s="5">
        <v>14947</v>
      </c>
      <c r="M1082" s="3">
        <f>(Table2[[#This Row],[actual_price]]*Table2[[#This Row],[rating_count]])</f>
        <v>65766800</v>
      </c>
      <c r="N1082" s="2" t="s">
        <v>2136</v>
      </c>
    </row>
    <row r="1083" spans="1:14" x14ac:dyDescent="0.25">
      <c r="A1083" s="2" t="s">
        <v>2137</v>
      </c>
      <c r="B1083" s="2" t="s">
        <v>3826</v>
      </c>
      <c r="C1083" s="2" t="s">
        <v>1872</v>
      </c>
      <c r="D1083" s="3">
        <v>479</v>
      </c>
      <c r="E1083" s="3" t="str">
        <f>VLOOKUP(Table2[[#This Row],[discounted_price]],$D$1399:$E$1401,2,TRUE)</f>
        <v>&gt;500</v>
      </c>
      <c r="F1083" s="3">
        <v>1000</v>
      </c>
      <c r="G1083" s="3">
        <f t="shared" si="32"/>
        <v>521</v>
      </c>
      <c r="H1083" s="3">
        <f t="shared" si="33"/>
        <v>52.1</v>
      </c>
      <c r="I1083" s="2" t="str">
        <f>IF(Table2[[#This Row],[discount_percentage]]&gt;=50%,"Yes","No")</f>
        <v>Yes</v>
      </c>
      <c r="J1083" s="1">
        <v>0.52</v>
      </c>
      <c r="K1083" s="4">
        <v>4.2</v>
      </c>
      <c r="L1083" s="5">
        <v>1559</v>
      </c>
      <c r="M1083" s="3">
        <f>(Table2[[#This Row],[actual_price]]*Table2[[#This Row],[rating_count]])</f>
        <v>1559000</v>
      </c>
      <c r="N1083" s="2" t="s">
        <v>2138</v>
      </c>
    </row>
    <row r="1084" spans="1:14" x14ac:dyDescent="0.25">
      <c r="A1084" s="2" t="s">
        <v>2139</v>
      </c>
      <c r="B1084" s="2" t="s">
        <v>3827</v>
      </c>
      <c r="C1084" s="2" t="s">
        <v>1843</v>
      </c>
      <c r="D1084" s="3">
        <v>245</v>
      </c>
      <c r="E1084" s="3" t="str">
        <f>VLOOKUP(Table2[[#This Row],[discounted_price]],$D$1399:$E$1401,2,TRUE)</f>
        <v>&lt;200</v>
      </c>
      <c r="F1084" s="3">
        <v>299</v>
      </c>
      <c r="G1084" s="3">
        <f t="shared" si="32"/>
        <v>54</v>
      </c>
      <c r="H1084" s="3">
        <f t="shared" si="33"/>
        <v>18.060200668896321</v>
      </c>
      <c r="I1084" s="2" t="str">
        <f>IF(Table2[[#This Row],[discount_percentage]]&gt;=50%,"Yes","No")</f>
        <v>No</v>
      </c>
      <c r="J1084" s="1">
        <v>0.18</v>
      </c>
      <c r="K1084" s="4">
        <v>4.0999999999999996</v>
      </c>
      <c r="L1084" s="5">
        <v>1660</v>
      </c>
      <c r="M1084" s="3">
        <f>(Table2[[#This Row],[actual_price]]*Table2[[#This Row],[rating_count]])</f>
        <v>496340</v>
      </c>
      <c r="N1084" s="2" t="s">
        <v>2140</v>
      </c>
    </row>
    <row r="1085" spans="1:14" x14ac:dyDescent="0.25">
      <c r="A1085" s="2" t="s">
        <v>2141</v>
      </c>
      <c r="B1085" s="2" t="s">
        <v>3828</v>
      </c>
      <c r="C1085" s="2" t="s">
        <v>1843</v>
      </c>
      <c r="D1085" s="3">
        <v>179</v>
      </c>
      <c r="E1085" s="3" t="str">
        <f>VLOOKUP(Table2[[#This Row],[discounted_price]],$D$1399:$E$1401,2,TRUE)</f>
        <v>&lt;200</v>
      </c>
      <c r="F1085" s="3">
        <v>799</v>
      </c>
      <c r="G1085" s="3">
        <f t="shared" si="32"/>
        <v>620</v>
      </c>
      <c r="H1085" s="3">
        <f t="shared" si="33"/>
        <v>77.596996245306642</v>
      </c>
      <c r="I1085" s="2" t="str">
        <f>IF(Table2[[#This Row],[discount_percentage]]&gt;=50%,"Yes","No")</f>
        <v>Yes</v>
      </c>
      <c r="J1085" s="1">
        <v>0.78</v>
      </c>
      <c r="K1085" s="4">
        <v>3.5</v>
      </c>
      <c r="L1085" s="5">
        <v>132</v>
      </c>
      <c r="M1085" s="3">
        <f>(Table2[[#This Row],[actual_price]]*Table2[[#This Row],[rating_count]])</f>
        <v>105468</v>
      </c>
      <c r="N1085" s="2" t="s">
        <v>2142</v>
      </c>
    </row>
    <row r="1086" spans="1:14" x14ac:dyDescent="0.25">
      <c r="A1086" s="2" t="s">
        <v>2143</v>
      </c>
      <c r="B1086" s="2" t="s">
        <v>3829</v>
      </c>
      <c r="C1086" s="2" t="s">
        <v>2009</v>
      </c>
      <c r="D1086" s="3">
        <v>3569</v>
      </c>
      <c r="E1086" s="3" t="str">
        <f>VLOOKUP(Table2[[#This Row],[discounted_price]],$D$1399:$E$1401,2,TRUE)</f>
        <v>&gt;500</v>
      </c>
      <c r="F1086" s="3">
        <v>5190</v>
      </c>
      <c r="G1086" s="3">
        <f t="shared" si="32"/>
        <v>1621</v>
      </c>
      <c r="H1086" s="3">
        <f t="shared" si="33"/>
        <v>31.233140655105974</v>
      </c>
      <c r="I1086" s="2" t="str">
        <f>IF(Table2[[#This Row],[discount_percentage]]&gt;=50%,"Yes","No")</f>
        <v>No</v>
      </c>
      <c r="J1086" s="1">
        <v>0.31</v>
      </c>
      <c r="K1086" s="4">
        <v>4.3</v>
      </c>
      <c r="L1086" s="5">
        <v>28629</v>
      </c>
      <c r="M1086" s="3">
        <f>(Table2[[#This Row],[actual_price]]*Table2[[#This Row],[rating_count]])</f>
        <v>148584510</v>
      </c>
      <c r="N1086" s="2" t="s">
        <v>2858</v>
      </c>
    </row>
    <row r="1087" spans="1:14" x14ac:dyDescent="0.25">
      <c r="A1087" s="2" t="s">
        <v>2144</v>
      </c>
      <c r="B1087" s="2" t="s">
        <v>3830</v>
      </c>
      <c r="C1087" s="2" t="s">
        <v>1834</v>
      </c>
      <c r="D1087" s="3">
        <v>699</v>
      </c>
      <c r="E1087" s="3" t="str">
        <f>VLOOKUP(Table2[[#This Row],[discounted_price]],$D$1399:$E$1401,2,TRUE)</f>
        <v>&gt;500</v>
      </c>
      <c r="F1087" s="3">
        <v>1345</v>
      </c>
      <c r="G1087" s="3">
        <f t="shared" si="32"/>
        <v>646</v>
      </c>
      <c r="H1087" s="3">
        <f t="shared" si="33"/>
        <v>48.029739776951672</v>
      </c>
      <c r="I1087" s="2" t="str">
        <f>IF(Table2[[#This Row],[discount_percentage]]&gt;=50%,"Yes","No")</f>
        <v>No</v>
      </c>
      <c r="J1087" s="1">
        <v>0.48</v>
      </c>
      <c r="K1087" s="4">
        <v>3.9</v>
      </c>
      <c r="L1087" s="5">
        <v>8446</v>
      </c>
      <c r="M1087" s="3">
        <f>(Table2[[#This Row],[actual_price]]*Table2[[#This Row],[rating_count]])</f>
        <v>11359870</v>
      </c>
      <c r="N1087" s="2" t="s">
        <v>2145</v>
      </c>
    </row>
    <row r="1088" spans="1:14" x14ac:dyDescent="0.25">
      <c r="A1088" s="2" t="s">
        <v>2146</v>
      </c>
      <c r="B1088" s="2" t="s">
        <v>3831</v>
      </c>
      <c r="C1088" s="2" t="s">
        <v>1860</v>
      </c>
      <c r="D1088" s="3">
        <v>2089</v>
      </c>
      <c r="E1088" s="3" t="str">
        <f>VLOOKUP(Table2[[#This Row],[discounted_price]],$D$1399:$E$1401,2,TRUE)</f>
        <v>&gt;500</v>
      </c>
      <c r="F1088" s="3">
        <v>4000</v>
      </c>
      <c r="G1088" s="3">
        <f t="shared" si="32"/>
        <v>1911</v>
      </c>
      <c r="H1088" s="3">
        <f t="shared" si="33"/>
        <v>47.774999999999999</v>
      </c>
      <c r="I1088" s="2" t="str">
        <f>IF(Table2[[#This Row],[discount_percentage]]&gt;=50%,"Yes","No")</f>
        <v>No</v>
      </c>
      <c r="J1088" s="1">
        <v>0.48</v>
      </c>
      <c r="K1088" s="4">
        <v>4.2</v>
      </c>
      <c r="L1088" s="5">
        <v>11199</v>
      </c>
      <c r="M1088" s="3">
        <f>(Table2[[#This Row],[actual_price]]*Table2[[#This Row],[rating_count]])</f>
        <v>44796000</v>
      </c>
      <c r="N1088" s="2" t="s">
        <v>2147</v>
      </c>
    </row>
    <row r="1089" spans="1:14" x14ac:dyDescent="0.25">
      <c r="A1089" s="2" t="s">
        <v>2148</v>
      </c>
      <c r="B1089" s="2" t="s">
        <v>3832</v>
      </c>
      <c r="C1089" s="2" t="s">
        <v>2149</v>
      </c>
      <c r="D1089" s="3">
        <v>2339</v>
      </c>
      <c r="E1089" s="3" t="str">
        <f>VLOOKUP(Table2[[#This Row],[discounted_price]],$D$1399:$E$1401,2,TRUE)</f>
        <v>&gt;500</v>
      </c>
      <c r="F1089" s="3">
        <v>4000</v>
      </c>
      <c r="G1089" s="3">
        <f t="shared" si="32"/>
        <v>1661</v>
      </c>
      <c r="H1089" s="3">
        <f t="shared" si="33"/>
        <v>41.524999999999999</v>
      </c>
      <c r="I1089" s="2" t="str">
        <f>IF(Table2[[#This Row],[discount_percentage]]&gt;=50%,"Yes","No")</f>
        <v>No</v>
      </c>
      <c r="J1089" s="1">
        <v>0.42</v>
      </c>
      <c r="K1089" s="4">
        <v>3.8</v>
      </c>
      <c r="L1089" s="5">
        <v>1118</v>
      </c>
      <c r="M1089" s="3">
        <f>(Table2[[#This Row],[actual_price]]*Table2[[#This Row],[rating_count]])</f>
        <v>4472000</v>
      </c>
      <c r="N1089" s="2" t="s">
        <v>2150</v>
      </c>
    </row>
    <row r="1090" spans="1:14" x14ac:dyDescent="0.25">
      <c r="A1090" s="2" t="s">
        <v>2151</v>
      </c>
      <c r="B1090" s="2" t="s">
        <v>3833</v>
      </c>
      <c r="C1090" s="2" t="s">
        <v>1840</v>
      </c>
      <c r="D1090" s="3">
        <v>784</v>
      </c>
      <c r="E1090" s="3" t="str">
        <f>VLOOKUP(Table2[[#This Row],[discounted_price]],$D$1399:$E$1401,2,TRUE)</f>
        <v>&gt;500</v>
      </c>
      <c r="F1090" s="3">
        <v>1599</v>
      </c>
      <c r="G1090" s="3">
        <f t="shared" ref="G1090:G1153" si="34">F1090-D1090</f>
        <v>815</v>
      </c>
      <c r="H1090" s="3">
        <f t="shared" si="33"/>
        <v>50.969355847404628</v>
      </c>
      <c r="I1090" s="2" t="str">
        <f>IF(Table2[[#This Row],[discount_percentage]]&gt;=50%,"Yes","No")</f>
        <v>Yes</v>
      </c>
      <c r="J1090" s="1">
        <v>0.51</v>
      </c>
      <c r="K1090" s="4">
        <v>4.5</v>
      </c>
      <c r="L1090" s="5">
        <v>11</v>
      </c>
      <c r="M1090" s="3">
        <f>(Table2[[#This Row],[actual_price]]*Table2[[#This Row],[rating_count]])</f>
        <v>17589</v>
      </c>
      <c r="N1090" s="2" t="s">
        <v>2152</v>
      </c>
    </row>
    <row r="1091" spans="1:14" x14ac:dyDescent="0.25">
      <c r="A1091" s="2" t="s">
        <v>2153</v>
      </c>
      <c r="B1091" s="2" t="s">
        <v>3834</v>
      </c>
      <c r="C1091" s="2" t="s">
        <v>2154</v>
      </c>
      <c r="D1091" s="3">
        <v>5499</v>
      </c>
      <c r="E1091" s="3" t="str">
        <f>VLOOKUP(Table2[[#This Row],[discounted_price]],$D$1399:$E$1401,2,TRUE)</f>
        <v>&gt;500</v>
      </c>
      <c r="F1091" s="3">
        <v>9999</v>
      </c>
      <c r="G1091" s="3">
        <f t="shared" si="34"/>
        <v>4500</v>
      </c>
      <c r="H1091" s="3">
        <f t="shared" ref="H1091:H1154" si="35">G1091/F1091*100</f>
        <v>45.004500450045001</v>
      </c>
      <c r="I1091" s="2" t="str">
        <f>IF(Table2[[#This Row],[discount_percentage]]&gt;=50%,"Yes","No")</f>
        <v>No</v>
      </c>
      <c r="J1091" s="1">
        <v>0.45</v>
      </c>
      <c r="K1091" s="4">
        <v>3.8</v>
      </c>
      <c r="L1091" s="5">
        <v>4353</v>
      </c>
      <c r="M1091" s="3">
        <f>(Table2[[#This Row],[actual_price]]*Table2[[#This Row],[rating_count]])</f>
        <v>43525647</v>
      </c>
      <c r="N1091" s="2" t="s">
        <v>2155</v>
      </c>
    </row>
    <row r="1092" spans="1:14" x14ac:dyDescent="0.25">
      <c r="A1092" s="2" t="s">
        <v>2156</v>
      </c>
      <c r="B1092" s="2" t="s">
        <v>3835</v>
      </c>
      <c r="C1092" s="2" t="s">
        <v>1840</v>
      </c>
      <c r="D1092" s="3">
        <v>899</v>
      </c>
      <c r="E1092" s="3" t="str">
        <f>VLOOKUP(Table2[[#This Row],[discounted_price]],$D$1399:$E$1401,2,TRUE)</f>
        <v>&gt;500</v>
      </c>
      <c r="F1092" s="3">
        <v>1990</v>
      </c>
      <c r="G1092" s="3">
        <f t="shared" si="34"/>
        <v>1091</v>
      </c>
      <c r="H1092" s="3">
        <f t="shared" si="35"/>
        <v>54.824120603015082</v>
      </c>
      <c r="I1092" s="2" t="str">
        <f>IF(Table2[[#This Row],[discount_percentage]]&gt;=50%,"Yes","No")</f>
        <v>Yes</v>
      </c>
      <c r="J1092" s="1">
        <v>0.55000000000000004</v>
      </c>
      <c r="K1092" s="4">
        <v>4.0999999999999996</v>
      </c>
      <c r="L1092" s="5">
        <v>185</v>
      </c>
      <c r="M1092" s="3">
        <f>(Table2[[#This Row],[actual_price]]*Table2[[#This Row],[rating_count]])</f>
        <v>368150</v>
      </c>
      <c r="N1092" s="2" t="s">
        <v>2157</v>
      </c>
    </row>
    <row r="1093" spans="1:14" x14ac:dyDescent="0.25">
      <c r="A1093" s="2" t="s">
        <v>2158</v>
      </c>
      <c r="B1093" s="2" t="s">
        <v>3836</v>
      </c>
      <c r="C1093" s="2" t="s">
        <v>1869</v>
      </c>
      <c r="D1093" s="3">
        <v>1695</v>
      </c>
      <c r="E1093" s="3" t="str">
        <f>VLOOKUP(Table2[[#This Row],[discounted_price]],$D$1399:$E$1401,2,TRUE)</f>
        <v>&gt;500</v>
      </c>
      <c r="F1093" s="3">
        <v>1695</v>
      </c>
      <c r="G1093" s="3">
        <f t="shared" si="34"/>
        <v>0</v>
      </c>
      <c r="H1093" s="3">
        <f t="shared" si="35"/>
        <v>0</v>
      </c>
      <c r="I1093" s="2" t="str">
        <f>IF(Table2[[#This Row],[discount_percentage]]&gt;=50%,"Yes","No")</f>
        <v>No</v>
      </c>
      <c r="J1093" s="1">
        <v>0</v>
      </c>
      <c r="K1093" s="4">
        <v>4.2</v>
      </c>
      <c r="L1093" s="5">
        <v>14290</v>
      </c>
      <c r="M1093" s="3">
        <f>(Table2[[#This Row],[actual_price]]*Table2[[#This Row],[rating_count]])</f>
        <v>24221550</v>
      </c>
      <c r="N1093" s="2" t="s">
        <v>2159</v>
      </c>
    </row>
    <row r="1094" spans="1:14" x14ac:dyDescent="0.25">
      <c r="A1094" s="2" t="s">
        <v>2160</v>
      </c>
      <c r="B1094" s="2" t="s">
        <v>3837</v>
      </c>
      <c r="C1094" s="2" t="s">
        <v>1872</v>
      </c>
      <c r="D1094" s="3">
        <v>499</v>
      </c>
      <c r="E1094" s="3" t="str">
        <f>VLOOKUP(Table2[[#This Row],[discounted_price]],$D$1399:$E$1401,2,TRUE)</f>
        <v>&gt;500</v>
      </c>
      <c r="F1094" s="3">
        <v>940</v>
      </c>
      <c r="G1094" s="3">
        <f t="shared" si="34"/>
        <v>441</v>
      </c>
      <c r="H1094" s="3">
        <f t="shared" si="35"/>
        <v>46.914893617021278</v>
      </c>
      <c r="I1094" s="2" t="str">
        <f>IF(Table2[[#This Row],[discount_percentage]]&gt;=50%,"Yes","No")</f>
        <v>No</v>
      </c>
      <c r="J1094" s="1">
        <v>0.47</v>
      </c>
      <c r="K1094" s="4">
        <v>4.0999999999999996</v>
      </c>
      <c r="L1094" s="5">
        <v>3036</v>
      </c>
      <c r="M1094" s="3">
        <f>(Table2[[#This Row],[actual_price]]*Table2[[#This Row],[rating_count]])</f>
        <v>2853840</v>
      </c>
      <c r="N1094" s="2" t="s">
        <v>2161</v>
      </c>
    </row>
    <row r="1095" spans="1:14" x14ac:dyDescent="0.25">
      <c r="A1095" s="2" t="s">
        <v>2162</v>
      </c>
      <c r="B1095" s="2" t="s">
        <v>2163</v>
      </c>
      <c r="C1095" s="2" t="s">
        <v>1879</v>
      </c>
      <c r="D1095" s="3">
        <v>2699</v>
      </c>
      <c r="E1095" s="3" t="str">
        <f>VLOOKUP(Table2[[#This Row],[discounted_price]],$D$1399:$E$1401,2,TRUE)</f>
        <v>&gt;500</v>
      </c>
      <c r="F1095" s="3">
        <v>4700</v>
      </c>
      <c r="G1095" s="3">
        <f t="shared" si="34"/>
        <v>2001</v>
      </c>
      <c r="H1095" s="3">
        <f t="shared" si="35"/>
        <v>42.574468085106382</v>
      </c>
      <c r="I1095" s="2" t="str">
        <f>IF(Table2[[#This Row],[discount_percentage]]&gt;=50%,"Yes","No")</f>
        <v>No</v>
      </c>
      <c r="J1095" s="1">
        <v>0.43</v>
      </c>
      <c r="K1095" s="4">
        <v>4.2</v>
      </c>
      <c r="L1095" s="5">
        <v>1296</v>
      </c>
      <c r="M1095" s="3">
        <f>(Table2[[#This Row],[actual_price]]*Table2[[#This Row],[rating_count]])</f>
        <v>6091200</v>
      </c>
      <c r="N1095" s="2" t="s">
        <v>2164</v>
      </c>
    </row>
    <row r="1096" spans="1:14" x14ac:dyDescent="0.25">
      <c r="A1096" s="2" t="s">
        <v>2165</v>
      </c>
      <c r="B1096" s="2" t="s">
        <v>3838</v>
      </c>
      <c r="C1096" s="2" t="s">
        <v>1879</v>
      </c>
      <c r="D1096" s="3">
        <v>1448</v>
      </c>
      <c r="E1096" s="3" t="str">
        <f>VLOOKUP(Table2[[#This Row],[discounted_price]],$D$1399:$E$1401,2,TRUE)</f>
        <v>&gt;500</v>
      </c>
      <c r="F1096" s="3">
        <v>2999</v>
      </c>
      <c r="G1096" s="3">
        <f t="shared" si="34"/>
        <v>1551</v>
      </c>
      <c r="H1096" s="3">
        <f t="shared" si="35"/>
        <v>51.717239079693236</v>
      </c>
      <c r="I1096" s="2" t="str">
        <f>IF(Table2[[#This Row],[discount_percentage]]&gt;=50%,"Yes","No")</f>
        <v>Yes</v>
      </c>
      <c r="J1096" s="1">
        <v>0.52</v>
      </c>
      <c r="K1096" s="4">
        <v>4.5</v>
      </c>
      <c r="L1096" s="5">
        <v>19</v>
      </c>
      <c r="M1096" s="3">
        <f>(Table2[[#This Row],[actual_price]]*Table2[[#This Row],[rating_count]])</f>
        <v>56981</v>
      </c>
      <c r="N1096" s="2" t="s">
        <v>2166</v>
      </c>
    </row>
    <row r="1097" spans="1:14" x14ac:dyDescent="0.25">
      <c r="A1097" s="2" t="s">
        <v>2167</v>
      </c>
      <c r="B1097" s="2" t="s">
        <v>3839</v>
      </c>
      <c r="C1097" s="2" t="s">
        <v>2006</v>
      </c>
      <c r="D1097" s="3">
        <v>79</v>
      </c>
      <c r="E1097" s="3" t="str">
        <f>VLOOKUP(Table2[[#This Row],[discounted_price]],$D$1399:$E$1401,2,TRUE)</f>
        <v>&lt;200</v>
      </c>
      <c r="F1097" s="3">
        <v>79</v>
      </c>
      <c r="G1097" s="3">
        <f t="shared" si="34"/>
        <v>0</v>
      </c>
      <c r="H1097" s="3">
        <f t="shared" si="35"/>
        <v>0</v>
      </c>
      <c r="I1097" s="2" t="str">
        <f>IF(Table2[[#This Row],[discount_percentage]]&gt;=50%,"Yes","No")</f>
        <v>No</v>
      </c>
      <c r="J1097" s="1">
        <v>0</v>
      </c>
      <c r="K1097" s="4">
        <v>4</v>
      </c>
      <c r="L1097" s="5">
        <v>97</v>
      </c>
      <c r="M1097" s="3">
        <f>(Table2[[#This Row],[actual_price]]*Table2[[#This Row],[rating_count]])</f>
        <v>7663</v>
      </c>
      <c r="N1097" s="2" t="s">
        <v>2859</v>
      </c>
    </row>
    <row r="1098" spans="1:14" x14ac:dyDescent="0.25">
      <c r="A1098" s="2" t="s">
        <v>2168</v>
      </c>
      <c r="B1098" s="2" t="s">
        <v>3840</v>
      </c>
      <c r="C1098" s="2" t="s">
        <v>1891</v>
      </c>
      <c r="D1098" s="3">
        <v>6990</v>
      </c>
      <c r="E1098" s="3" t="str">
        <f>VLOOKUP(Table2[[#This Row],[discounted_price]],$D$1399:$E$1401,2,TRUE)</f>
        <v>&gt;500</v>
      </c>
      <c r="F1098" s="3">
        <v>14290</v>
      </c>
      <c r="G1098" s="3">
        <f t="shared" si="34"/>
        <v>7300</v>
      </c>
      <c r="H1098" s="3">
        <f t="shared" si="35"/>
        <v>51.084674597620719</v>
      </c>
      <c r="I1098" s="2" t="str">
        <f>IF(Table2[[#This Row],[discount_percentage]]&gt;=50%,"Yes","No")</f>
        <v>Yes</v>
      </c>
      <c r="J1098" s="1">
        <v>0.51</v>
      </c>
      <c r="K1098" s="4">
        <v>4.4000000000000004</v>
      </c>
      <c r="L1098" s="5">
        <v>1771</v>
      </c>
      <c r="M1098" s="3">
        <f>(Table2[[#This Row],[actual_price]]*Table2[[#This Row],[rating_count]])</f>
        <v>25307590</v>
      </c>
      <c r="N1098" s="2" t="s">
        <v>2169</v>
      </c>
    </row>
    <row r="1099" spans="1:14" x14ac:dyDescent="0.25">
      <c r="A1099" s="2" t="s">
        <v>2170</v>
      </c>
      <c r="B1099" s="2" t="s">
        <v>3841</v>
      </c>
      <c r="C1099" s="2" t="s">
        <v>1860</v>
      </c>
      <c r="D1099" s="3">
        <v>2698</v>
      </c>
      <c r="E1099" s="3" t="str">
        <f>VLOOKUP(Table2[[#This Row],[discounted_price]],$D$1399:$E$1401,2,TRUE)</f>
        <v>&gt;500</v>
      </c>
      <c r="F1099" s="3">
        <v>3945</v>
      </c>
      <c r="G1099" s="3">
        <f t="shared" si="34"/>
        <v>1247</v>
      </c>
      <c r="H1099" s="3">
        <f t="shared" si="35"/>
        <v>31.609632446134345</v>
      </c>
      <c r="I1099" s="2" t="str">
        <f>IF(Table2[[#This Row],[discount_percentage]]&gt;=50%,"Yes","No")</f>
        <v>No</v>
      </c>
      <c r="J1099" s="1">
        <v>0.32</v>
      </c>
      <c r="K1099" s="4">
        <v>4</v>
      </c>
      <c r="L1099" s="5">
        <v>15034</v>
      </c>
      <c r="M1099" s="3">
        <f>(Table2[[#This Row],[actual_price]]*Table2[[#This Row],[rating_count]])</f>
        <v>59309130</v>
      </c>
      <c r="N1099" s="2" t="s">
        <v>2171</v>
      </c>
    </row>
    <row r="1100" spans="1:14" x14ac:dyDescent="0.25">
      <c r="A1100" s="2" t="s">
        <v>2172</v>
      </c>
      <c r="B1100" s="2" t="s">
        <v>3842</v>
      </c>
      <c r="C1100" s="2" t="s">
        <v>2154</v>
      </c>
      <c r="D1100" s="3">
        <v>3199</v>
      </c>
      <c r="E1100" s="3" t="str">
        <f>VLOOKUP(Table2[[#This Row],[discounted_price]],$D$1399:$E$1401,2,TRUE)</f>
        <v>&gt;500</v>
      </c>
      <c r="F1100" s="3">
        <v>5999</v>
      </c>
      <c r="G1100" s="3">
        <f t="shared" si="34"/>
        <v>2800</v>
      </c>
      <c r="H1100" s="3">
        <f t="shared" si="35"/>
        <v>46.674445740956827</v>
      </c>
      <c r="I1100" s="2" t="str">
        <f>IF(Table2[[#This Row],[discount_percentage]]&gt;=50%,"Yes","No")</f>
        <v>No</v>
      </c>
      <c r="J1100" s="1">
        <v>0.47</v>
      </c>
      <c r="K1100" s="4">
        <v>4</v>
      </c>
      <c r="L1100" s="5">
        <v>3242</v>
      </c>
      <c r="M1100" s="3">
        <f>(Table2[[#This Row],[actual_price]]*Table2[[#This Row],[rating_count]])</f>
        <v>19448758</v>
      </c>
      <c r="N1100" s="2" t="s">
        <v>2173</v>
      </c>
    </row>
    <row r="1101" spans="1:14" x14ac:dyDescent="0.25">
      <c r="A1101" s="2" t="s">
        <v>2174</v>
      </c>
      <c r="B1101" s="2" t="s">
        <v>3843</v>
      </c>
      <c r="C1101" s="2" t="s">
        <v>1888</v>
      </c>
      <c r="D1101" s="3">
        <v>1199</v>
      </c>
      <c r="E1101" s="3" t="str">
        <f>VLOOKUP(Table2[[#This Row],[discounted_price]],$D$1399:$E$1401,2,TRUE)</f>
        <v>&gt;500</v>
      </c>
      <c r="F1101" s="3">
        <v>1950</v>
      </c>
      <c r="G1101" s="3">
        <f t="shared" si="34"/>
        <v>751</v>
      </c>
      <c r="H1101" s="3">
        <f t="shared" si="35"/>
        <v>38.512820512820511</v>
      </c>
      <c r="I1101" s="2" t="str">
        <f>IF(Table2[[#This Row],[discount_percentage]]&gt;=50%,"Yes","No")</f>
        <v>No</v>
      </c>
      <c r="J1101" s="1">
        <v>0.39</v>
      </c>
      <c r="K1101" s="4">
        <v>3.9</v>
      </c>
      <c r="L1101" s="5">
        <v>2832</v>
      </c>
      <c r="M1101" s="3">
        <f>(Table2[[#This Row],[actual_price]]*Table2[[#This Row],[rating_count]])</f>
        <v>5522400</v>
      </c>
      <c r="N1101" s="2" t="s">
        <v>2175</v>
      </c>
    </row>
    <row r="1102" spans="1:14" x14ac:dyDescent="0.25">
      <c r="A1102" s="2" t="s">
        <v>2176</v>
      </c>
      <c r="B1102" s="2" t="s">
        <v>3844</v>
      </c>
      <c r="C1102" s="2" t="s">
        <v>1986</v>
      </c>
      <c r="D1102" s="3">
        <v>1414</v>
      </c>
      <c r="E1102" s="3" t="str">
        <f>VLOOKUP(Table2[[#This Row],[discounted_price]],$D$1399:$E$1401,2,TRUE)</f>
        <v>&gt;500</v>
      </c>
      <c r="F1102" s="3">
        <v>2799</v>
      </c>
      <c r="G1102" s="3">
        <f t="shared" si="34"/>
        <v>1385</v>
      </c>
      <c r="H1102" s="3">
        <f t="shared" si="35"/>
        <v>49.481957842086459</v>
      </c>
      <c r="I1102" s="2" t="str">
        <f>IF(Table2[[#This Row],[discount_percentage]]&gt;=50%,"Yes","No")</f>
        <v>No</v>
      </c>
      <c r="J1102" s="1">
        <v>0.49</v>
      </c>
      <c r="K1102" s="4">
        <v>4</v>
      </c>
      <c r="L1102" s="5">
        <v>1498</v>
      </c>
      <c r="M1102" s="3">
        <f>(Table2[[#This Row],[actual_price]]*Table2[[#This Row],[rating_count]])</f>
        <v>4192902</v>
      </c>
      <c r="N1102" s="2" t="s">
        <v>2177</v>
      </c>
    </row>
    <row r="1103" spans="1:14" x14ac:dyDescent="0.25">
      <c r="A1103" s="2" t="s">
        <v>2178</v>
      </c>
      <c r="B1103" s="2" t="s">
        <v>3845</v>
      </c>
      <c r="C1103" s="2" t="s">
        <v>1834</v>
      </c>
      <c r="D1103" s="3">
        <v>999</v>
      </c>
      <c r="E1103" s="3" t="str">
        <f>VLOOKUP(Table2[[#This Row],[discounted_price]],$D$1399:$E$1401,2,TRUE)</f>
        <v>&gt;500</v>
      </c>
      <c r="F1103" s="3">
        <v>1950</v>
      </c>
      <c r="G1103" s="3">
        <f t="shared" si="34"/>
        <v>951</v>
      </c>
      <c r="H1103" s="3">
        <f t="shared" si="35"/>
        <v>48.769230769230774</v>
      </c>
      <c r="I1103" s="2" t="str">
        <f>IF(Table2[[#This Row],[discount_percentage]]&gt;=50%,"Yes","No")</f>
        <v>No</v>
      </c>
      <c r="J1103" s="1">
        <v>0.49</v>
      </c>
      <c r="K1103" s="4">
        <v>3.8</v>
      </c>
      <c r="L1103" s="5">
        <v>305</v>
      </c>
      <c r="M1103" s="3">
        <f>(Table2[[#This Row],[actual_price]]*Table2[[#This Row],[rating_count]])</f>
        <v>594750</v>
      </c>
      <c r="N1103" s="2" t="s">
        <v>2179</v>
      </c>
    </row>
    <row r="1104" spans="1:14" x14ac:dyDescent="0.25">
      <c r="A1104" s="2" t="s">
        <v>2180</v>
      </c>
      <c r="B1104" s="2" t="s">
        <v>3846</v>
      </c>
      <c r="C1104" s="2" t="s">
        <v>2016</v>
      </c>
      <c r="D1104" s="3">
        <v>5999</v>
      </c>
      <c r="E1104" s="3" t="str">
        <f>VLOOKUP(Table2[[#This Row],[discounted_price]],$D$1399:$E$1401,2,TRUE)</f>
        <v>&gt;500</v>
      </c>
      <c r="F1104" s="3">
        <v>9999</v>
      </c>
      <c r="G1104" s="3">
        <f t="shared" si="34"/>
        <v>4000</v>
      </c>
      <c r="H1104" s="3">
        <f t="shared" si="35"/>
        <v>40.004000400039999</v>
      </c>
      <c r="I1104" s="2" t="str">
        <f>IF(Table2[[#This Row],[discount_percentage]]&gt;=50%,"Yes","No")</f>
        <v>No</v>
      </c>
      <c r="J1104" s="1">
        <v>0.4</v>
      </c>
      <c r="K1104" s="4">
        <v>4.2</v>
      </c>
      <c r="L1104" s="5">
        <v>1191</v>
      </c>
      <c r="M1104" s="3">
        <f>(Table2[[#This Row],[actual_price]]*Table2[[#This Row],[rating_count]])</f>
        <v>11908809</v>
      </c>
      <c r="N1104" s="2" t="s">
        <v>2181</v>
      </c>
    </row>
    <row r="1105" spans="1:14" x14ac:dyDescent="0.25">
      <c r="A1105" s="2" t="s">
        <v>2182</v>
      </c>
      <c r="B1105" s="2" t="s">
        <v>3847</v>
      </c>
      <c r="C1105" s="2" t="s">
        <v>2183</v>
      </c>
      <c r="D1105" s="3">
        <v>9970</v>
      </c>
      <c r="E1105" s="3" t="str">
        <f>VLOOKUP(Table2[[#This Row],[discounted_price]],$D$1399:$E$1401,2,TRUE)</f>
        <v>&gt;500</v>
      </c>
      <c r="F1105" s="3">
        <v>12999</v>
      </c>
      <c r="G1105" s="3">
        <f t="shared" si="34"/>
        <v>3029</v>
      </c>
      <c r="H1105" s="3">
        <f t="shared" si="35"/>
        <v>23.301792445572737</v>
      </c>
      <c r="I1105" s="2" t="str">
        <f>IF(Table2[[#This Row],[discount_percentage]]&gt;=50%,"Yes","No")</f>
        <v>No</v>
      </c>
      <c r="J1105" s="1">
        <v>0.23</v>
      </c>
      <c r="K1105" s="4">
        <v>4.3</v>
      </c>
      <c r="L1105" s="5">
        <v>4049</v>
      </c>
      <c r="M1105" s="3">
        <f>(Table2[[#This Row],[actual_price]]*Table2[[#This Row],[rating_count]])</f>
        <v>52632951</v>
      </c>
      <c r="N1105" s="2" t="s">
        <v>2184</v>
      </c>
    </row>
    <row r="1106" spans="1:14" x14ac:dyDescent="0.25">
      <c r="A1106" s="2" t="s">
        <v>2185</v>
      </c>
      <c r="B1106" s="2" t="s">
        <v>2186</v>
      </c>
      <c r="C1106" s="2" t="s">
        <v>2187</v>
      </c>
      <c r="D1106" s="3">
        <v>698</v>
      </c>
      <c r="E1106" s="3" t="str">
        <f>VLOOKUP(Table2[[#This Row],[discounted_price]],$D$1399:$E$1401,2,TRUE)</f>
        <v>&gt;500</v>
      </c>
      <c r="F1106" s="3">
        <v>699</v>
      </c>
      <c r="G1106" s="3">
        <f t="shared" si="34"/>
        <v>1</v>
      </c>
      <c r="H1106" s="3">
        <f t="shared" si="35"/>
        <v>0.14306151645207438</v>
      </c>
      <c r="I1106" s="2" t="str">
        <f>IF(Table2[[#This Row],[discount_percentage]]&gt;=50%,"Yes","No")</f>
        <v>No</v>
      </c>
      <c r="J1106" s="1">
        <v>0</v>
      </c>
      <c r="K1106" s="4">
        <v>4.2</v>
      </c>
      <c r="L1106" s="5">
        <v>3160</v>
      </c>
      <c r="M1106" s="3">
        <f>(Table2[[#This Row],[actual_price]]*Table2[[#This Row],[rating_count]])</f>
        <v>2208840</v>
      </c>
      <c r="N1106" s="2" t="s">
        <v>2188</v>
      </c>
    </row>
    <row r="1107" spans="1:14" x14ac:dyDescent="0.25">
      <c r="A1107" s="2" t="s">
        <v>2189</v>
      </c>
      <c r="B1107" s="2" t="s">
        <v>3848</v>
      </c>
      <c r="C1107" s="2" t="s">
        <v>2009</v>
      </c>
      <c r="D1107" s="3">
        <v>2199</v>
      </c>
      <c r="E1107" s="3" t="str">
        <f>VLOOKUP(Table2[[#This Row],[discounted_price]],$D$1399:$E$1401,2,TRUE)</f>
        <v>&gt;500</v>
      </c>
      <c r="F1107" s="3">
        <v>3190</v>
      </c>
      <c r="G1107" s="3">
        <f t="shared" si="34"/>
        <v>991</v>
      </c>
      <c r="H1107" s="3">
        <f t="shared" si="35"/>
        <v>31.065830721003135</v>
      </c>
      <c r="I1107" s="2" t="str">
        <f>IF(Table2[[#This Row],[discount_percentage]]&gt;=50%,"Yes","No")</f>
        <v>No</v>
      </c>
      <c r="J1107" s="1">
        <v>0.31</v>
      </c>
      <c r="K1107" s="4">
        <v>4.3</v>
      </c>
      <c r="L1107" s="5">
        <v>9650</v>
      </c>
      <c r="M1107" s="3">
        <f>(Table2[[#This Row],[actual_price]]*Table2[[#This Row],[rating_count]])</f>
        <v>30783500</v>
      </c>
      <c r="N1107" s="2" t="s">
        <v>2190</v>
      </c>
    </row>
    <row r="1108" spans="1:14" x14ac:dyDescent="0.25">
      <c r="A1108" s="2" t="s">
        <v>2191</v>
      </c>
      <c r="B1108" s="2" t="s">
        <v>3849</v>
      </c>
      <c r="C1108" s="2" t="s">
        <v>2192</v>
      </c>
      <c r="D1108" s="3">
        <v>320</v>
      </c>
      <c r="E1108" s="3" t="str">
        <f>VLOOKUP(Table2[[#This Row],[discounted_price]],$D$1399:$E$1401,2,TRUE)</f>
        <v>&lt;200</v>
      </c>
      <c r="F1108" s="3">
        <v>799</v>
      </c>
      <c r="G1108" s="3">
        <f t="shared" si="34"/>
        <v>479</v>
      </c>
      <c r="H1108" s="3">
        <f t="shared" si="35"/>
        <v>59.949937421777221</v>
      </c>
      <c r="I1108" s="2" t="str">
        <f>IF(Table2[[#This Row],[discount_percentage]]&gt;=50%,"Yes","No")</f>
        <v>Yes</v>
      </c>
      <c r="J1108" s="1">
        <v>0.6</v>
      </c>
      <c r="K1108" s="4">
        <v>4.2</v>
      </c>
      <c r="L1108" s="5">
        <v>3846</v>
      </c>
      <c r="M1108" s="3">
        <f>(Table2[[#This Row],[actual_price]]*Table2[[#This Row],[rating_count]])</f>
        <v>3072954</v>
      </c>
      <c r="N1108" s="2" t="s">
        <v>2193</v>
      </c>
    </row>
    <row r="1109" spans="1:14" x14ac:dyDescent="0.25">
      <c r="A1109" s="2" t="s">
        <v>2194</v>
      </c>
      <c r="B1109" s="2" t="s">
        <v>3850</v>
      </c>
      <c r="C1109" s="2" t="s">
        <v>1843</v>
      </c>
      <c r="D1109" s="3">
        <v>298</v>
      </c>
      <c r="E1109" s="3" t="str">
        <f>VLOOKUP(Table2[[#This Row],[discounted_price]],$D$1399:$E$1401,2,TRUE)</f>
        <v>&lt;200</v>
      </c>
      <c r="F1109" s="3">
        <v>499</v>
      </c>
      <c r="G1109" s="3">
        <f t="shared" si="34"/>
        <v>201</v>
      </c>
      <c r="H1109" s="3">
        <f t="shared" si="35"/>
        <v>40.280561122244492</v>
      </c>
      <c r="I1109" s="2" t="str">
        <f>IF(Table2[[#This Row],[discount_percentage]]&gt;=50%,"Yes","No")</f>
        <v>No</v>
      </c>
      <c r="J1109" s="1">
        <v>0.4</v>
      </c>
      <c r="K1109" s="4">
        <v>4.4000000000000004</v>
      </c>
      <c r="L1109" s="5">
        <v>290</v>
      </c>
      <c r="M1109" s="3">
        <f>(Table2[[#This Row],[actual_price]]*Table2[[#This Row],[rating_count]])</f>
        <v>144710</v>
      </c>
      <c r="N1109" s="2" t="s">
        <v>2195</v>
      </c>
    </row>
    <row r="1110" spans="1:14" x14ac:dyDescent="0.25">
      <c r="A1110" s="2" t="s">
        <v>2196</v>
      </c>
      <c r="B1110" s="2" t="s">
        <v>3851</v>
      </c>
      <c r="C1110" s="2" t="s">
        <v>1929</v>
      </c>
      <c r="D1110" s="3">
        <v>1199</v>
      </c>
      <c r="E1110" s="3" t="str">
        <f>VLOOKUP(Table2[[#This Row],[discounted_price]],$D$1399:$E$1401,2,TRUE)</f>
        <v>&gt;500</v>
      </c>
      <c r="F1110" s="3">
        <v>1499</v>
      </c>
      <c r="G1110" s="3">
        <f t="shared" si="34"/>
        <v>300</v>
      </c>
      <c r="H1110" s="3">
        <f t="shared" si="35"/>
        <v>20.013342228152101</v>
      </c>
      <c r="I1110" s="2" t="str">
        <f>IF(Table2[[#This Row],[discount_percentage]]&gt;=50%,"Yes","No")</f>
        <v>No</v>
      </c>
      <c r="J1110" s="1">
        <v>0.2</v>
      </c>
      <c r="K1110" s="4">
        <v>3.8</v>
      </c>
      <c r="L1110" s="5">
        <v>2206</v>
      </c>
      <c r="M1110" s="3">
        <f>(Table2[[#This Row],[actual_price]]*Table2[[#This Row],[rating_count]])</f>
        <v>3306794</v>
      </c>
      <c r="N1110" s="2" t="s">
        <v>2197</v>
      </c>
    </row>
    <row r="1111" spans="1:14" x14ac:dyDescent="0.25">
      <c r="A1111" s="2" t="s">
        <v>2198</v>
      </c>
      <c r="B1111" s="2" t="s">
        <v>3852</v>
      </c>
      <c r="C1111" s="2" t="s">
        <v>2009</v>
      </c>
      <c r="D1111" s="3">
        <v>1399</v>
      </c>
      <c r="E1111" s="3" t="str">
        <f>VLOOKUP(Table2[[#This Row],[discounted_price]],$D$1399:$E$1401,2,TRUE)</f>
        <v>&gt;500</v>
      </c>
      <c r="F1111" s="3">
        <v>2660</v>
      </c>
      <c r="G1111" s="3">
        <f t="shared" si="34"/>
        <v>1261</v>
      </c>
      <c r="H1111" s="3">
        <f t="shared" si="35"/>
        <v>47.406015037593988</v>
      </c>
      <c r="I1111" s="2" t="str">
        <f>IF(Table2[[#This Row],[discount_percentage]]&gt;=50%,"Yes","No")</f>
        <v>No</v>
      </c>
      <c r="J1111" s="1">
        <v>0.47</v>
      </c>
      <c r="K1111" s="4">
        <v>4.0999999999999996</v>
      </c>
      <c r="L1111" s="5">
        <v>9349</v>
      </c>
      <c r="M1111" s="3">
        <f>(Table2[[#This Row],[actual_price]]*Table2[[#This Row],[rating_count]])</f>
        <v>24868340</v>
      </c>
      <c r="N1111" s="2" t="s">
        <v>2199</v>
      </c>
    </row>
    <row r="1112" spans="1:14" x14ac:dyDescent="0.25">
      <c r="A1112" s="2" t="s">
        <v>2200</v>
      </c>
      <c r="B1112" s="2" t="s">
        <v>3853</v>
      </c>
      <c r="C1112" s="2" t="s">
        <v>1846</v>
      </c>
      <c r="D1112" s="3">
        <v>599</v>
      </c>
      <c r="E1112" s="3" t="str">
        <f>VLOOKUP(Table2[[#This Row],[discounted_price]],$D$1399:$E$1401,2,TRUE)</f>
        <v>&gt;500</v>
      </c>
      <c r="F1112" s="3">
        <v>2799</v>
      </c>
      <c r="G1112" s="3">
        <f t="shared" si="34"/>
        <v>2200</v>
      </c>
      <c r="H1112" s="3">
        <f t="shared" si="35"/>
        <v>78.599499821364773</v>
      </c>
      <c r="I1112" s="2" t="str">
        <f>IF(Table2[[#This Row],[discount_percentage]]&gt;=50%,"Yes","No")</f>
        <v>Yes</v>
      </c>
      <c r="J1112" s="1">
        <v>0.79</v>
      </c>
      <c r="K1112" s="4">
        <v>3.9</v>
      </c>
      <c r="L1112" s="5">
        <v>578</v>
      </c>
      <c r="M1112" s="3">
        <f>(Table2[[#This Row],[actual_price]]*Table2[[#This Row],[rating_count]])</f>
        <v>1617822</v>
      </c>
      <c r="N1112" s="2" t="s">
        <v>2201</v>
      </c>
    </row>
    <row r="1113" spans="1:14" x14ac:dyDescent="0.25">
      <c r="A1113" s="2" t="s">
        <v>2202</v>
      </c>
      <c r="B1113" s="2" t="s">
        <v>3854</v>
      </c>
      <c r="C1113" s="2" t="s">
        <v>2046</v>
      </c>
      <c r="D1113" s="3">
        <v>1499</v>
      </c>
      <c r="E1113" s="3" t="str">
        <f>VLOOKUP(Table2[[#This Row],[discounted_price]],$D$1399:$E$1401,2,TRUE)</f>
        <v>&gt;500</v>
      </c>
      <c r="F1113" s="3">
        <v>1499</v>
      </c>
      <c r="G1113" s="3">
        <f t="shared" si="34"/>
        <v>0</v>
      </c>
      <c r="H1113" s="3">
        <f t="shared" si="35"/>
        <v>0</v>
      </c>
      <c r="I1113" s="2" t="str">
        <f>IF(Table2[[#This Row],[discount_percentage]]&gt;=50%,"Yes","No")</f>
        <v>No</v>
      </c>
      <c r="J1113" s="1">
        <v>0</v>
      </c>
      <c r="K1113" s="4">
        <v>4.3</v>
      </c>
      <c r="L1113" s="5">
        <v>9331</v>
      </c>
      <c r="M1113" s="3">
        <f>(Table2[[#This Row],[actual_price]]*Table2[[#This Row],[rating_count]])</f>
        <v>13987169</v>
      </c>
      <c r="N1113" s="2" t="s">
        <v>2203</v>
      </c>
    </row>
    <row r="1114" spans="1:14" x14ac:dyDescent="0.25">
      <c r="A1114" s="2" t="s">
        <v>2204</v>
      </c>
      <c r="B1114" s="2" t="s">
        <v>3855</v>
      </c>
      <c r="C1114" s="2" t="s">
        <v>2183</v>
      </c>
      <c r="D1114" s="3">
        <v>14400</v>
      </c>
      <c r="E1114" s="3" t="str">
        <f>VLOOKUP(Table2[[#This Row],[discounted_price]],$D$1399:$E$1401,2,TRUE)</f>
        <v>&gt;500</v>
      </c>
      <c r="F1114" s="3">
        <v>59900</v>
      </c>
      <c r="G1114" s="3">
        <f t="shared" si="34"/>
        <v>45500</v>
      </c>
      <c r="H1114" s="3">
        <f t="shared" si="35"/>
        <v>75.959933222036724</v>
      </c>
      <c r="I1114" s="2" t="str">
        <f>IF(Table2[[#This Row],[discount_percentage]]&gt;=50%,"Yes","No")</f>
        <v>Yes</v>
      </c>
      <c r="J1114" s="1">
        <v>0.76</v>
      </c>
      <c r="K1114" s="4">
        <v>4.4000000000000004</v>
      </c>
      <c r="L1114" s="5">
        <v>3837</v>
      </c>
      <c r="M1114" s="3">
        <f>(Table2[[#This Row],[actual_price]]*Table2[[#This Row],[rating_count]])</f>
        <v>229836300</v>
      </c>
      <c r="N1114" s="2" t="s">
        <v>2205</v>
      </c>
    </row>
    <row r="1115" spans="1:14" x14ac:dyDescent="0.25">
      <c r="A1115" s="2" t="s">
        <v>2206</v>
      </c>
      <c r="B1115" s="2" t="s">
        <v>3856</v>
      </c>
      <c r="C1115" s="2" t="s">
        <v>2187</v>
      </c>
      <c r="D1115" s="3">
        <v>1699</v>
      </c>
      <c r="E1115" s="3" t="str">
        <f>VLOOKUP(Table2[[#This Row],[discounted_price]],$D$1399:$E$1401,2,TRUE)</f>
        <v>&gt;500</v>
      </c>
      <c r="F1115" s="3">
        <v>1900</v>
      </c>
      <c r="G1115" s="3">
        <f t="shared" si="34"/>
        <v>201</v>
      </c>
      <c r="H1115" s="3">
        <f t="shared" si="35"/>
        <v>10.578947368421053</v>
      </c>
      <c r="I1115" s="2" t="str">
        <f>IF(Table2[[#This Row],[discount_percentage]]&gt;=50%,"Yes","No")</f>
        <v>No</v>
      </c>
      <c r="J1115" s="1">
        <v>0.11</v>
      </c>
      <c r="K1115" s="4">
        <v>3.6</v>
      </c>
      <c r="L1115" s="5">
        <v>11456</v>
      </c>
      <c r="M1115" s="3">
        <f>(Table2[[#This Row],[actual_price]]*Table2[[#This Row],[rating_count]])</f>
        <v>21766400</v>
      </c>
      <c r="N1115" s="2" t="s">
        <v>2207</v>
      </c>
    </row>
    <row r="1116" spans="1:14" x14ac:dyDescent="0.25">
      <c r="A1116" s="2" t="s">
        <v>2208</v>
      </c>
      <c r="B1116" s="2" t="s">
        <v>3857</v>
      </c>
      <c r="C1116" s="2" t="s">
        <v>1837</v>
      </c>
      <c r="D1116" s="3">
        <v>649</v>
      </c>
      <c r="E1116" s="3" t="str">
        <f>VLOOKUP(Table2[[#This Row],[discounted_price]],$D$1399:$E$1401,2,TRUE)</f>
        <v>&gt;500</v>
      </c>
      <c r="F1116" s="3">
        <v>999</v>
      </c>
      <c r="G1116" s="3">
        <f t="shared" si="34"/>
        <v>350</v>
      </c>
      <c r="H1116" s="3">
        <f t="shared" si="35"/>
        <v>35.035035035035037</v>
      </c>
      <c r="I1116" s="2" t="str">
        <f>IF(Table2[[#This Row],[discount_percentage]]&gt;=50%,"Yes","No")</f>
        <v>No</v>
      </c>
      <c r="J1116" s="1">
        <v>0.35</v>
      </c>
      <c r="K1116" s="4">
        <v>3.8</v>
      </c>
      <c r="L1116" s="5">
        <v>49</v>
      </c>
      <c r="M1116" s="3">
        <f>(Table2[[#This Row],[actual_price]]*Table2[[#This Row],[rating_count]])</f>
        <v>48951</v>
      </c>
      <c r="N1116" s="2" t="s">
        <v>2209</v>
      </c>
    </row>
    <row r="1117" spans="1:14" x14ac:dyDescent="0.25">
      <c r="A1117" s="2" t="s">
        <v>2210</v>
      </c>
      <c r="B1117" s="2" t="s">
        <v>3858</v>
      </c>
      <c r="C1117" s="2" t="s">
        <v>1875</v>
      </c>
      <c r="D1117" s="3">
        <v>3249</v>
      </c>
      <c r="E1117" s="3" t="str">
        <f>VLOOKUP(Table2[[#This Row],[discounted_price]],$D$1399:$E$1401,2,TRUE)</f>
        <v>&gt;500</v>
      </c>
      <c r="F1117" s="3">
        <v>6375</v>
      </c>
      <c r="G1117" s="3">
        <f t="shared" si="34"/>
        <v>3126</v>
      </c>
      <c r="H1117" s="3">
        <f t="shared" si="35"/>
        <v>49.035294117647062</v>
      </c>
      <c r="I1117" s="2" t="str">
        <f>IF(Table2[[#This Row],[discount_percentage]]&gt;=50%,"Yes","No")</f>
        <v>No</v>
      </c>
      <c r="J1117" s="1">
        <v>0.49</v>
      </c>
      <c r="K1117" s="4">
        <v>4</v>
      </c>
      <c r="L1117" s="5">
        <v>4978</v>
      </c>
      <c r="M1117" s="3">
        <f>(Table2[[#This Row],[actual_price]]*Table2[[#This Row],[rating_count]])</f>
        <v>31734750</v>
      </c>
      <c r="N1117" s="2" t="s">
        <v>2211</v>
      </c>
    </row>
    <row r="1118" spans="1:14" x14ac:dyDescent="0.25">
      <c r="A1118" s="2" t="s">
        <v>2212</v>
      </c>
      <c r="B1118" s="2" t="s">
        <v>3859</v>
      </c>
      <c r="C1118" s="2" t="s">
        <v>1917</v>
      </c>
      <c r="D1118" s="3">
        <v>199</v>
      </c>
      <c r="E1118" s="3" t="str">
        <f>VLOOKUP(Table2[[#This Row],[discounted_price]],$D$1399:$E$1401,2,TRUE)</f>
        <v>&lt;200</v>
      </c>
      <c r="F1118" s="3">
        <v>499</v>
      </c>
      <c r="G1118" s="3">
        <f t="shared" si="34"/>
        <v>300</v>
      </c>
      <c r="H1118" s="3">
        <f t="shared" si="35"/>
        <v>60.120240480961925</v>
      </c>
      <c r="I1118" s="2" t="str">
        <f>IF(Table2[[#This Row],[discount_percentage]]&gt;=50%,"Yes","No")</f>
        <v>Yes</v>
      </c>
      <c r="J1118" s="1">
        <v>0.6</v>
      </c>
      <c r="K1118" s="4">
        <v>4.0999999999999996</v>
      </c>
      <c r="L1118" s="5">
        <v>1996</v>
      </c>
      <c r="M1118" s="3">
        <f>(Table2[[#This Row],[actual_price]]*Table2[[#This Row],[rating_count]])</f>
        <v>996004</v>
      </c>
      <c r="N1118" s="2" t="s">
        <v>2213</v>
      </c>
    </row>
    <row r="1119" spans="1:14" x14ac:dyDescent="0.25">
      <c r="A1119" s="2" t="s">
        <v>2214</v>
      </c>
      <c r="B1119" s="2" t="s">
        <v>3860</v>
      </c>
      <c r="C1119" s="2" t="s">
        <v>1951</v>
      </c>
      <c r="D1119" s="3">
        <v>1099</v>
      </c>
      <c r="E1119" s="3" t="str">
        <f>VLOOKUP(Table2[[#This Row],[discounted_price]],$D$1399:$E$1401,2,TRUE)</f>
        <v>&gt;500</v>
      </c>
      <c r="F1119" s="3">
        <v>1899</v>
      </c>
      <c r="G1119" s="3">
        <f t="shared" si="34"/>
        <v>800</v>
      </c>
      <c r="H1119" s="3">
        <f t="shared" si="35"/>
        <v>42.127435492364398</v>
      </c>
      <c r="I1119" s="2" t="str">
        <f>IF(Table2[[#This Row],[discount_percentage]]&gt;=50%,"Yes","No")</f>
        <v>No</v>
      </c>
      <c r="J1119" s="1">
        <v>0.42</v>
      </c>
      <c r="K1119" s="4">
        <v>4.3</v>
      </c>
      <c r="L1119" s="5">
        <v>1811</v>
      </c>
      <c r="M1119" s="3">
        <f>(Table2[[#This Row],[actual_price]]*Table2[[#This Row],[rating_count]])</f>
        <v>3439089</v>
      </c>
      <c r="N1119" s="2" t="s">
        <v>2215</v>
      </c>
    </row>
    <row r="1120" spans="1:14" x14ac:dyDescent="0.25">
      <c r="A1120" s="2" t="s">
        <v>2216</v>
      </c>
      <c r="B1120" s="2" t="s">
        <v>3861</v>
      </c>
      <c r="C1120" s="2" t="s">
        <v>1834</v>
      </c>
      <c r="D1120" s="3">
        <v>664</v>
      </c>
      <c r="E1120" s="3" t="str">
        <f>VLOOKUP(Table2[[#This Row],[discounted_price]],$D$1399:$E$1401,2,TRUE)</f>
        <v>&gt;500</v>
      </c>
      <c r="F1120" s="3">
        <v>1490</v>
      </c>
      <c r="G1120" s="3">
        <f t="shared" si="34"/>
        <v>826</v>
      </c>
      <c r="H1120" s="3">
        <f t="shared" si="35"/>
        <v>55.436241610738257</v>
      </c>
      <c r="I1120" s="2" t="str">
        <f>IF(Table2[[#This Row],[discount_percentage]]&gt;=50%,"Yes","No")</f>
        <v>Yes</v>
      </c>
      <c r="J1120" s="1">
        <v>0.55000000000000004</v>
      </c>
      <c r="K1120" s="4">
        <v>4</v>
      </c>
      <c r="L1120" s="5">
        <v>2198</v>
      </c>
      <c r="M1120" s="3">
        <f>(Table2[[#This Row],[actual_price]]*Table2[[#This Row],[rating_count]])</f>
        <v>3275020</v>
      </c>
      <c r="N1120" s="2" t="s">
        <v>2217</v>
      </c>
    </row>
    <row r="1121" spans="1:14" x14ac:dyDescent="0.25">
      <c r="A1121" s="2" t="s">
        <v>2218</v>
      </c>
      <c r="B1121" s="2" t="s">
        <v>3862</v>
      </c>
      <c r="C1121" s="2" t="s">
        <v>1959</v>
      </c>
      <c r="D1121" s="3">
        <v>260</v>
      </c>
      <c r="E1121" s="3" t="str">
        <f>VLOOKUP(Table2[[#This Row],[discounted_price]],$D$1399:$E$1401,2,TRUE)</f>
        <v>&lt;200</v>
      </c>
      <c r="F1121" s="3">
        <v>350</v>
      </c>
      <c r="G1121" s="3">
        <f t="shared" si="34"/>
        <v>90</v>
      </c>
      <c r="H1121" s="3">
        <f t="shared" si="35"/>
        <v>25.714285714285712</v>
      </c>
      <c r="I1121" s="2" t="str">
        <f>IF(Table2[[#This Row],[discount_percentage]]&gt;=50%,"Yes","No")</f>
        <v>No</v>
      </c>
      <c r="J1121" s="1">
        <v>0.26</v>
      </c>
      <c r="K1121" s="4">
        <v>3.9</v>
      </c>
      <c r="L1121" s="5">
        <v>13127</v>
      </c>
      <c r="M1121" s="3">
        <f>(Table2[[#This Row],[actual_price]]*Table2[[#This Row],[rating_count]])</f>
        <v>4594450</v>
      </c>
      <c r="N1121" s="2" t="s">
        <v>2219</v>
      </c>
    </row>
    <row r="1122" spans="1:14" x14ac:dyDescent="0.25">
      <c r="A1122" s="2" t="s">
        <v>2220</v>
      </c>
      <c r="B1122" s="2" t="s">
        <v>3863</v>
      </c>
      <c r="C1122" s="2" t="s">
        <v>1891</v>
      </c>
      <c r="D1122" s="3">
        <v>6499</v>
      </c>
      <c r="E1122" s="3" t="str">
        <f>VLOOKUP(Table2[[#This Row],[discounted_price]],$D$1399:$E$1401,2,TRUE)</f>
        <v>&gt;500</v>
      </c>
      <c r="F1122" s="3">
        <v>8500</v>
      </c>
      <c r="G1122" s="3">
        <f t="shared" si="34"/>
        <v>2001</v>
      </c>
      <c r="H1122" s="3">
        <f t="shared" si="35"/>
        <v>23.541176470588233</v>
      </c>
      <c r="I1122" s="2" t="str">
        <f>IF(Table2[[#This Row],[discount_percentage]]&gt;=50%,"Yes","No")</f>
        <v>No</v>
      </c>
      <c r="J1122" s="1">
        <v>0.24</v>
      </c>
      <c r="K1122" s="4">
        <v>4.4000000000000004</v>
      </c>
      <c r="L1122" s="5">
        <v>5865</v>
      </c>
      <c r="M1122" s="3">
        <f>(Table2[[#This Row],[actual_price]]*Table2[[#This Row],[rating_count]])</f>
        <v>49852500</v>
      </c>
      <c r="N1122" s="2" t="s">
        <v>2221</v>
      </c>
    </row>
    <row r="1123" spans="1:14" x14ac:dyDescent="0.25">
      <c r="A1123" s="2" t="s">
        <v>2222</v>
      </c>
      <c r="B1123" s="2" t="s">
        <v>3864</v>
      </c>
      <c r="C1123" s="2" t="s">
        <v>2223</v>
      </c>
      <c r="D1123" s="3">
        <v>1484</v>
      </c>
      <c r="E1123" s="3" t="str">
        <f>VLOOKUP(Table2[[#This Row],[discounted_price]],$D$1399:$E$1401,2,TRUE)</f>
        <v>&gt;500</v>
      </c>
      <c r="F1123" s="3">
        <v>2499</v>
      </c>
      <c r="G1123" s="3">
        <f t="shared" si="34"/>
        <v>1015</v>
      </c>
      <c r="H1123" s="3">
        <f t="shared" si="35"/>
        <v>40.616246498599438</v>
      </c>
      <c r="I1123" s="2" t="str">
        <f>IF(Table2[[#This Row],[discount_percentage]]&gt;=50%,"Yes","No")</f>
        <v>No</v>
      </c>
      <c r="J1123" s="1">
        <v>0.41</v>
      </c>
      <c r="K1123" s="4">
        <v>3.7</v>
      </c>
      <c r="L1123" s="5">
        <v>1067</v>
      </c>
      <c r="M1123" s="3">
        <f>(Table2[[#This Row],[actual_price]]*Table2[[#This Row],[rating_count]])</f>
        <v>2666433</v>
      </c>
      <c r="N1123" s="2" t="s">
        <v>2224</v>
      </c>
    </row>
    <row r="1124" spans="1:14" x14ac:dyDescent="0.25">
      <c r="A1124" s="2" t="s">
        <v>2225</v>
      </c>
      <c r="B1124" s="2" t="s">
        <v>3865</v>
      </c>
      <c r="C1124" s="2" t="s">
        <v>1920</v>
      </c>
      <c r="D1124" s="3">
        <v>999</v>
      </c>
      <c r="E1124" s="3" t="str">
        <f>VLOOKUP(Table2[[#This Row],[discounted_price]],$D$1399:$E$1401,2,TRUE)</f>
        <v>&gt;500</v>
      </c>
      <c r="F1124" s="3">
        <v>1560</v>
      </c>
      <c r="G1124" s="3">
        <f t="shared" si="34"/>
        <v>561</v>
      </c>
      <c r="H1124" s="3">
        <f t="shared" si="35"/>
        <v>35.96153846153846</v>
      </c>
      <c r="I1124" s="2" t="str">
        <f>IF(Table2[[#This Row],[discount_percentage]]&gt;=50%,"Yes","No")</f>
        <v>No</v>
      </c>
      <c r="J1124" s="1">
        <v>0.36</v>
      </c>
      <c r="K1124" s="4">
        <v>3.6</v>
      </c>
      <c r="L1124" s="5">
        <v>4881</v>
      </c>
      <c r="M1124" s="3">
        <f>(Table2[[#This Row],[actual_price]]*Table2[[#This Row],[rating_count]])</f>
        <v>7614360</v>
      </c>
      <c r="N1124" s="2" t="s">
        <v>2226</v>
      </c>
    </row>
    <row r="1125" spans="1:14" x14ac:dyDescent="0.25">
      <c r="A1125" s="2" t="s">
        <v>2227</v>
      </c>
      <c r="B1125" s="2" t="s">
        <v>3866</v>
      </c>
      <c r="C1125" s="2" t="s">
        <v>1929</v>
      </c>
      <c r="D1125" s="3">
        <v>3299</v>
      </c>
      <c r="E1125" s="3" t="str">
        <f>VLOOKUP(Table2[[#This Row],[discounted_price]],$D$1399:$E$1401,2,TRUE)</f>
        <v>&gt;500</v>
      </c>
      <c r="F1125" s="3">
        <v>6500</v>
      </c>
      <c r="G1125" s="3">
        <f t="shared" si="34"/>
        <v>3201</v>
      </c>
      <c r="H1125" s="3">
        <f t="shared" si="35"/>
        <v>49.246153846153845</v>
      </c>
      <c r="I1125" s="2" t="str">
        <f>IF(Table2[[#This Row],[discount_percentage]]&gt;=50%,"Yes","No")</f>
        <v>No</v>
      </c>
      <c r="J1125" s="1">
        <v>0.49</v>
      </c>
      <c r="K1125" s="4">
        <v>3.7</v>
      </c>
      <c r="L1125" s="5">
        <v>11217</v>
      </c>
      <c r="M1125" s="3">
        <f>(Table2[[#This Row],[actual_price]]*Table2[[#This Row],[rating_count]])</f>
        <v>72910500</v>
      </c>
      <c r="N1125" s="2" t="s">
        <v>2228</v>
      </c>
    </row>
    <row r="1126" spans="1:14" x14ac:dyDescent="0.25">
      <c r="A1126" s="2" t="s">
        <v>2229</v>
      </c>
      <c r="B1126" s="2" t="s">
        <v>3867</v>
      </c>
      <c r="C1126" s="2" t="s">
        <v>1869</v>
      </c>
      <c r="D1126" s="3">
        <v>259</v>
      </c>
      <c r="E1126" s="3" t="str">
        <f>VLOOKUP(Table2[[#This Row],[discounted_price]],$D$1399:$E$1401,2,TRUE)</f>
        <v>&lt;200</v>
      </c>
      <c r="F1126" s="3">
        <v>999</v>
      </c>
      <c r="G1126" s="3">
        <f t="shared" si="34"/>
        <v>740</v>
      </c>
      <c r="H1126" s="3">
        <f t="shared" si="35"/>
        <v>74.074074074074076</v>
      </c>
      <c r="I1126" s="2" t="str">
        <f>IF(Table2[[#This Row],[discount_percentage]]&gt;=50%,"Yes","No")</f>
        <v>Yes</v>
      </c>
      <c r="J1126" s="1">
        <v>0.74</v>
      </c>
      <c r="K1126" s="4">
        <v>4</v>
      </c>
      <c r="L1126" s="5">
        <v>43</v>
      </c>
      <c r="M1126" s="3">
        <f>(Table2[[#This Row],[actual_price]]*Table2[[#This Row],[rating_count]])</f>
        <v>42957</v>
      </c>
      <c r="N1126" s="2" t="s">
        <v>2230</v>
      </c>
    </row>
    <row r="1127" spans="1:14" x14ac:dyDescent="0.25">
      <c r="A1127" s="2" t="s">
        <v>2231</v>
      </c>
      <c r="B1127" s="2" t="s">
        <v>3868</v>
      </c>
      <c r="C1127" s="2" t="s">
        <v>1875</v>
      </c>
      <c r="D1127" s="3">
        <v>3249</v>
      </c>
      <c r="E1127" s="3" t="str">
        <f>VLOOKUP(Table2[[#This Row],[discounted_price]],$D$1399:$E$1401,2,TRUE)</f>
        <v>&gt;500</v>
      </c>
      <c r="F1127" s="3">
        <v>7795</v>
      </c>
      <c r="G1127" s="3">
        <f t="shared" si="34"/>
        <v>4546</v>
      </c>
      <c r="H1127" s="3">
        <f t="shared" si="35"/>
        <v>58.319435535599737</v>
      </c>
      <c r="I1127" s="2" t="str">
        <f>IF(Table2[[#This Row],[discount_percentage]]&gt;=50%,"Yes","No")</f>
        <v>Yes</v>
      </c>
      <c r="J1127" s="1">
        <v>0.57999999999999996</v>
      </c>
      <c r="K1127" s="4">
        <v>4.2</v>
      </c>
      <c r="L1127" s="5">
        <v>4664</v>
      </c>
      <c r="M1127" s="3">
        <f>(Table2[[#This Row],[actual_price]]*Table2[[#This Row],[rating_count]])</f>
        <v>36355880</v>
      </c>
      <c r="N1127" s="2" t="s">
        <v>2232</v>
      </c>
    </row>
    <row r="1128" spans="1:14" x14ac:dyDescent="0.25">
      <c r="A1128" s="2" t="s">
        <v>2233</v>
      </c>
      <c r="B1128" s="2" t="s">
        <v>3869</v>
      </c>
      <c r="C1128" s="2" t="s">
        <v>1920</v>
      </c>
      <c r="D1128" s="3">
        <v>4280</v>
      </c>
      <c r="E1128" s="3" t="str">
        <f>VLOOKUP(Table2[[#This Row],[discounted_price]],$D$1399:$E$1401,2,TRUE)</f>
        <v>&gt;500</v>
      </c>
      <c r="F1128" s="3">
        <v>5995</v>
      </c>
      <c r="G1128" s="3">
        <f t="shared" si="34"/>
        <v>1715</v>
      </c>
      <c r="H1128" s="3">
        <f t="shared" si="35"/>
        <v>28.607172643869895</v>
      </c>
      <c r="I1128" s="2" t="str">
        <f>IF(Table2[[#This Row],[discount_percentage]]&gt;=50%,"Yes","No")</f>
        <v>No</v>
      </c>
      <c r="J1128" s="1">
        <v>0.28999999999999998</v>
      </c>
      <c r="K1128" s="4">
        <v>3.8</v>
      </c>
      <c r="L1128" s="5">
        <v>2112</v>
      </c>
      <c r="M1128" s="3">
        <f>(Table2[[#This Row],[actual_price]]*Table2[[#This Row],[rating_count]])</f>
        <v>12661440</v>
      </c>
      <c r="N1128" s="2" t="s">
        <v>2234</v>
      </c>
    </row>
    <row r="1129" spans="1:14" x14ac:dyDescent="0.25">
      <c r="A1129" s="2" t="s">
        <v>2235</v>
      </c>
      <c r="B1129" s="2" t="s">
        <v>3870</v>
      </c>
      <c r="C1129" s="2" t="s">
        <v>2236</v>
      </c>
      <c r="D1129" s="3">
        <v>189</v>
      </c>
      <c r="E1129" s="3" t="str">
        <f>VLOOKUP(Table2[[#This Row],[discounted_price]],$D$1399:$E$1401,2,TRUE)</f>
        <v>&lt;200</v>
      </c>
      <c r="F1129" s="3">
        <v>299</v>
      </c>
      <c r="G1129" s="3">
        <f t="shared" si="34"/>
        <v>110</v>
      </c>
      <c r="H1129" s="3">
        <f t="shared" si="35"/>
        <v>36.789297658862871</v>
      </c>
      <c r="I1129" s="2" t="str">
        <f>IF(Table2[[#This Row],[discount_percentage]]&gt;=50%,"Yes","No")</f>
        <v>No</v>
      </c>
      <c r="J1129" s="1">
        <v>0.37</v>
      </c>
      <c r="K1129" s="4">
        <v>4.2</v>
      </c>
      <c r="L1129" s="5">
        <v>2737</v>
      </c>
      <c r="M1129" s="3">
        <f>(Table2[[#This Row],[actual_price]]*Table2[[#This Row],[rating_count]])</f>
        <v>818363</v>
      </c>
      <c r="N1129" s="2" t="s">
        <v>2237</v>
      </c>
    </row>
    <row r="1130" spans="1:14" x14ac:dyDescent="0.25">
      <c r="A1130" s="2" t="s">
        <v>2238</v>
      </c>
      <c r="B1130" s="2" t="s">
        <v>3871</v>
      </c>
      <c r="C1130" s="2" t="s">
        <v>2009</v>
      </c>
      <c r="D1130" s="3">
        <v>1449</v>
      </c>
      <c r="E1130" s="3" t="str">
        <f>VLOOKUP(Table2[[#This Row],[discounted_price]],$D$1399:$E$1401,2,TRUE)</f>
        <v>&gt;500</v>
      </c>
      <c r="F1130" s="3">
        <v>2349</v>
      </c>
      <c r="G1130" s="3">
        <f t="shared" si="34"/>
        <v>900</v>
      </c>
      <c r="H1130" s="3">
        <f t="shared" si="35"/>
        <v>38.314176245210732</v>
      </c>
      <c r="I1130" s="2" t="str">
        <f>IF(Table2[[#This Row],[discount_percentage]]&gt;=50%,"Yes","No")</f>
        <v>No</v>
      </c>
      <c r="J1130" s="1">
        <v>0.38</v>
      </c>
      <c r="K1130" s="4">
        <v>3.9</v>
      </c>
      <c r="L1130" s="5">
        <v>9019</v>
      </c>
      <c r="M1130" s="3">
        <f>(Table2[[#This Row],[actual_price]]*Table2[[#This Row],[rating_count]])</f>
        <v>21185631</v>
      </c>
      <c r="N1130" s="2" t="s">
        <v>2239</v>
      </c>
    </row>
    <row r="1131" spans="1:14" x14ac:dyDescent="0.25">
      <c r="A1131" s="2" t="s">
        <v>2240</v>
      </c>
      <c r="B1131" s="2" t="s">
        <v>3872</v>
      </c>
      <c r="C1131" s="2" t="s">
        <v>1917</v>
      </c>
      <c r="D1131" s="3">
        <v>199</v>
      </c>
      <c r="E1131" s="3" t="str">
        <f>VLOOKUP(Table2[[#This Row],[discounted_price]],$D$1399:$E$1401,2,TRUE)</f>
        <v>&lt;200</v>
      </c>
      <c r="F1131" s="3">
        <v>499</v>
      </c>
      <c r="G1131" s="3">
        <f t="shared" si="34"/>
        <v>300</v>
      </c>
      <c r="H1131" s="3">
        <f t="shared" si="35"/>
        <v>60.120240480961925</v>
      </c>
      <c r="I1131" s="2" t="str">
        <f>IF(Table2[[#This Row],[discount_percentage]]&gt;=50%,"Yes","No")</f>
        <v>Yes</v>
      </c>
      <c r="J1131" s="1">
        <v>0.6</v>
      </c>
      <c r="K1131" s="4">
        <v>4</v>
      </c>
      <c r="L1131" s="5">
        <v>10234</v>
      </c>
      <c r="M1131" s="3">
        <f>(Table2[[#This Row],[actual_price]]*Table2[[#This Row],[rating_count]])</f>
        <v>5106766</v>
      </c>
      <c r="N1131" s="2" t="s">
        <v>2241</v>
      </c>
    </row>
    <row r="1132" spans="1:14" x14ac:dyDescent="0.25">
      <c r="A1132" s="2" t="s">
        <v>2242</v>
      </c>
      <c r="B1132" s="2" t="s">
        <v>3873</v>
      </c>
      <c r="C1132" s="2" t="s">
        <v>2243</v>
      </c>
      <c r="D1132" s="3">
        <v>474</v>
      </c>
      <c r="E1132" s="3" t="str">
        <f>VLOOKUP(Table2[[#This Row],[discounted_price]],$D$1399:$E$1401,2,TRUE)</f>
        <v>&gt;500</v>
      </c>
      <c r="F1132" s="3">
        <v>1299</v>
      </c>
      <c r="G1132" s="3">
        <f t="shared" si="34"/>
        <v>825</v>
      </c>
      <c r="H1132" s="3">
        <f t="shared" si="35"/>
        <v>63.510392609699771</v>
      </c>
      <c r="I1132" s="2" t="str">
        <f>IF(Table2[[#This Row],[discount_percentage]]&gt;=50%,"Yes","No")</f>
        <v>Yes</v>
      </c>
      <c r="J1132" s="1">
        <v>0.64</v>
      </c>
      <c r="K1132" s="4">
        <v>4.0999999999999996</v>
      </c>
      <c r="L1132" s="5">
        <v>550</v>
      </c>
      <c r="M1132" s="3">
        <f>(Table2[[#This Row],[actual_price]]*Table2[[#This Row],[rating_count]])</f>
        <v>714450</v>
      </c>
      <c r="N1132" s="2" t="s">
        <v>2244</v>
      </c>
    </row>
    <row r="1133" spans="1:14" x14ac:dyDescent="0.25">
      <c r="A1133" s="2" t="s">
        <v>2245</v>
      </c>
      <c r="B1133" s="2" t="s">
        <v>3874</v>
      </c>
      <c r="C1133" s="2" t="s">
        <v>1869</v>
      </c>
      <c r="D1133" s="3">
        <v>279</v>
      </c>
      <c r="E1133" s="3" t="str">
        <f>VLOOKUP(Table2[[#This Row],[discounted_price]],$D$1399:$E$1401,2,TRUE)</f>
        <v>&lt;200</v>
      </c>
      <c r="F1133" s="3">
        <v>499</v>
      </c>
      <c r="G1133" s="3">
        <f t="shared" si="34"/>
        <v>220</v>
      </c>
      <c r="H1133" s="3">
        <f t="shared" si="35"/>
        <v>44.08817635270541</v>
      </c>
      <c r="I1133" s="2" t="str">
        <f>IF(Table2[[#This Row],[discount_percentage]]&gt;=50%,"Yes","No")</f>
        <v>No</v>
      </c>
      <c r="J1133" s="1">
        <v>0.44</v>
      </c>
      <c r="K1133" s="4">
        <v>4.8</v>
      </c>
      <c r="L1133" s="5">
        <v>28</v>
      </c>
      <c r="M1133" s="3">
        <f>(Table2[[#This Row],[actual_price]]*Table2[[#This Row],[rating_count]])</f>
        <v>13972</v>
      </c>
      <c r="N1133" s="2" t="s">
        <v>2246</v>
      </c>
    </row>
    <row r="1134" spans="1:14" x14ac:dyDescent="0.25">
      <c r="A1134" s="2" t="s">
        <v>2247</v>
      </c>
      <c r="B1134" s="2" t="s">
        <v>2248</v>
      </c>
      <c r="C1134" s="2" t="s">
        <v>2009</v>
      </c>
      <c r="D1134" s="3">
        <v>1999</v>
      </c>
      <c r="E1134" s="3" t="str">
        <f>VLOOKUP(Table2[[#This Row],[discounted_price]],$D$1399:$E$1401,2,TRUE)</f>
        <v>&gt;500</v>
      </c>
      <c r="F1134" s="3">
        <v>4775</v>
      </c>
      <c r="G1134" s="3">
        <f t="shared" si="34"/>
        <v>2776</v>
      </c>
      <c r="H1134" s="3">
        <f t="shared" si="35"/>
        <v>58.136125654450268</v>
      </c>
      <c r="I1134" s="2" t="str">
        <f>IF(Table2[[#This Row],[discount_percentage]]&gt;=50%,"Yes","No")</f>
        <v>Yes</v>
      </c>
      <c r="J1134" s="1">
        <v>0.57999999999999996</v>
      </c>
      <c r="K1134" s="4">
        <v>4.2</v>
      </c>
      <c r="L1134" s="5">
        <v>1353</v>
      </c>
      <c r="M1134" s="3">
        <f>(Table2[[#This Row],[actual_price]]*Table2[[#This Row],[rating_count]])</f>
        <v>6460575</v>
      </c>
      <c r="N1134" s="2" t="s">
        <v>2249</v>
      </c>
    </row>
    <row r="1135" spans="1:14" x14ac:dyDescent="0.25">
      <c r="A1135" s="2" t="s">
        <v>2250</v>
      </c>
      <c r="B1135" s="2" t="s">
        <v>3875</v>
      </c>
      <c r="C1135" s="2" t="s">
        <v>1843</v>
      </c>
      <c r="D1135" s="3">
        <v>799</v>
      </c>
      <c r="E1135" s="3" t="str">
        <f>VLOOKUP(Table2[[#This Row],[discounted_price]],$D$1399:$E$1401,2,TRUE)</f>
        <v>&gt;500</v>
      </c>
      <c r="F1135" s="3">
        <v>1230</v>
      </c>
      <c r="G1135" s="3">
        <f t="shared" si="34"/>
        <v>431</v>
      </c>
      <c r="H1135" s="3">
        <f t="shared" si="35"/>
        <v>35.040650406504064</v>
      </c>
      <c r="I1135" s="2" t="str">
        <f>IF(Table2[[#This Row],[discount_percentage]]&gt;=50%,"Yes","No")</f>
        <v>No</v>
      </c>
      <c r="J1135" s="1">
        <v>0.35</v>
      </c>
      <c r="K1135" s="4">
        <v>4.0999999999999996</v>
      </c>
      <c r="L1135" s="5">
        <v>2138</v>
      </c>
      <c r="M1135" s="3">
        <f>(Table2[[#This Row],[actual_price]]*Table2[[#This Row],[rating_count]])</f>
        <v>2629740</v>
      </c>
      <c r="N1135" s="2" t="s">
        <v>2251</v>
      </c>
    </row>
    <row r="1136" spans="1:14" x14ac:dyDescent="0.25">
      <c r="A1136" s="2" t="s">
        <v>2252</v>
      </c>
      <c r="B1136" s="2" t="s">
        <v>3876</v>
      </c>
      <c r="C1136" s="2" t="s">
        <v>1986</v>
      </c>
      <c r="D1136" s="3">
        <v>949</v>
      </c>
      <c r="E1136" s="3" t="str">
        <f>VLOOKUP(Table2[[#This Row],[discounted_price]],$D$1399:$E$1401,2,TRUE)</f>
        <v>&gt;500</v>
      </c>
      <c r="F1136" s="3">
        <v>1999</v>
      </c>
      <c r="G1136" s="3">
        <f t="shared" si="34"/>
        <v>1050</v>
      </c>
      <c r="H1136" s="3">
        <f t="shared" si="35"/>
        <v>52.526263131565784</v>
      </c>
      <c r="I1136" s="2" t="str">
        <f>IF(Table2[[#This Row],[discount_percentage]]&gt;=50%,"Yes","No")</f>
        <v>Yes</v>
      </c>
      <c r="J1136" s="1">
        <v>0.53</v>
      </c>
      <c r="K1136" s="4">
        <v>4</v>
      </c>
      <c r="L1136" s="5">
        <v>1679</v>
      </c>
      <c r="M1136" s="3">
        <f>(Table2[[#This Row],[actual_price]]*Table2[[#This Row],[rating_count]])</f>
        <v>3356321</v>
      </c>
      <c r="N1136" s="2" t="s">
        <v>2253</v>
      </c>
    </row>
    <row r="1137" spans="1:14" x14ac:dyDescent="0.25">
      <c r="A1137" s="2" t="s">
        <v>2254</v>
      </c>
      <c r="B1137" s="2" t="s">
        <v>3877</v>
      </c>
      <c r="C1137" s="2" t="s">
        <v>2255</v>
      </c>
      <c r="D1137" s="3">
        <v>3657.66</v>
      </c>
      <c r="E1137" s="3" t="str">
        <f>VLOOKUP(Table2[[#This Row],[discounted_price]],$D$1399:$E$1401,2,TRUE)</f>
        <v>&gt;500</v>
      </c>
      <c r="F1137" s="3">
        <v>5156</v>
      </c>
      <c r="G1137" s="3">
        <f t="shared" si="34"/>
        <v>1498.3400000000001</v>
      </c>
      <c r="H1137" s="3">
        <f t="shared" si="35"/>
        <v>29.060124127230413</v>
      </c>
      <c r="I1137" s="2" t="str">
        <f>IF(Table2[[#This Row],[discount_percentage]]&gt;=50%,"Yes","No")</f>
        <v>No</v>
      </c>
      <c r="J1137" s="1">
        <v>0.28999999999999998</v>
      </c>
      <c r="K1137" s="4">
        <v>3.9</v>
      </c>
      <c r="L1137" s="5">
        <v>12837</v>
      </c>
      <c r="M1137" s="3">
        <f>(Table2[[#This Row],[actual_price]]*Table2[[#This Row],[rating_count]])</f>
        <v>66187572</v>
      </c>
      <c r="N1137" s="2" t="s">
        <v>2256</v>
      </c>
    </row>
    <row r="1138" spans="1:14" x14ac:dyDescent="0.25">
      <c r="A1138" s="2" t="s">
        <v>2257</v>
      </c>
      <c r="B1138" s="2" t="s">
        <v>3878</v>
      </c>
      <c r="C1138" s="2" t="s">
        <v>2258</v>
      </c>
      <c r="D1138" s="3">
        <v>1699</v>
      </c>
      <c r="E1138" s="3" t="str">
        <f>VLOOKUP(Table2[[#This Row],[discounted_price]],$D$1399:$E$1401,2,TRUE)</f>
        <v>&gt;500</v>
      </c>
      <c r="F1138" s="3">
        <v>1999</v>
      </c>
      <c r="G1138" s="3">
        <f t="shared" si="34"/>
        <v>300</v>
      </c>
      <c r="H1138" s="3">
        <f t="shared" si="35"/>
        <v>15.007503751875939</v>
      </c>
      <c r="I1138" s="2" t="str">
        <f>IF(Table2[[#This Row],[discount_percentage]]&gt;=50%,"Yes","No")</f>
        <v>No</v>
      </c>
      <c r="J1138" s="1">
        <v>0.15</v>
      </c>
      <c r="K1138" s="4">
        <v>4.0999999999999996</v>
      </c>
      <c r="L1138" s="5">
        <v>8873</v>
      </c>
      <c r="M1138" s="3">
        <f>(Table2[[#This Row],[actual_price]]*Table2[[#This Row],[rating_count]])</f>
        <v>17737127</v>
      </c>
      <c r="N1138" s="2" t="s">
        <v>2259</v>
      </c>
    </row>
    <row r="1139" spans="1:14" x14ac:dyDescent="0.25">
      <c r="A1139" s="2" t="s">
        <v>2260</v>
      </c>
      <c r="B1139" s="2" t="s">
        <v>3879</v>
      </c>
      <c r="C1139" s="2" t="s">
        <v>1920</v>
      </c>
      <c r="D1139" s="3">
        <v>1849</v>
      </c>
      <c r="E1139" s="3" t="str">
        <f>VLOOKUP(Table2[[#This Row],[discounted_price]],$D$1399:$E$1401,2,TRUE)</f>
        <v>&gt;500</v>
      </c>
      <c r="F1139" s="3">
        <v>2095</v>
      </c>
      <c r="G1139" s="3">
        <f t="shared" si="34"/>
        <v>246</v>
      </c>
      <c r="H1139" s="3">
        <f t="shared" si="35"/>
        <v>11.742243436754176</v>
      </c>
      <c r="I1139" s="2" t="str">
        <f>IF(Table2[[#This Row],[discount_percentage]]&gt;=50%,"Yes","No")</f>
        <v>No</v>
      </c>
      <c r="J1139" s="1">
        <v>0.12</v>
      </c>
      <c r="K1139" s="4">
        <v>4.3</v>
      </c>
      <c r="L1139" s="5">
        <v>7681</v>
      </c>
      <c r="M1139" s="3">
        <f>(Table2[[#This Row],[actual_price]]*Table2[[#This Row],[rating_count]])</f>
        <v>16091695</v>
      </c>
      <c r="N1139" s="2" t="s">
        <v>2261</v>
      </c>
    </row>
    <row r="1140" spans="1:14" x14ac:dyDescent="0.25">
      <c r="A1140" s="2" t="s">
        <v>2262</v>
      </c>
      <c r="B1140" s="2" t="s">
        <v>3880</v>
      </c>
      <c r="C1140" s="2" t="s">
        <v>1840</v>
      </c>
      <c r="D1140" s="3">
        <v>12499</v>
      </c>
      <c r="E1140" s="3" t="str">
        <f>VLOOKUP(Table2[[#This Row],[discounted_price]],$D$1399:$E$1401,2,TRUE)</f>
        <v>&gt;500</v>
      </c>
      <c r="F1140" s="3">
        <v>19825</v>
      </c>
      <c r="G1140" s="3">
        <f t="shared" si="34"/>
        <v>7326</v>
      </c>
      <c r="H1140" s="3">
        <f t="shared" si="35"/>
        <v>36.953341740226989</v>
      </c>
      <c r="I1140" s="2" t="str">
        <f>IF(Table2[[#This Row],[discount_percentage]]&gt;=50%,"Yes","No")</f>
        <v>No</v>
      </c>
      <c r="J1140" s="1">
        <v>0.37</v>
      </c>
      <c r="K1140" s="4">
        <v>4.0999999999999996</v>
      </c>
      <c r="L1140" s="5">
        <v>322</v>
      </c>
      <c r="M1140" s="3">
        <f>(Table2[[#This Row],[actual_price]]*Table2[[#This Row],[rating_count]])</f>
        <v>6383650</v>
      </c>
      <c r="N1140" s="2" t="s">
        <v>2263</v>
      </c>
    </row>
    <row r="1141" spans="1:14" x14ac:dyDescent="0.25">
      <c r="A1141" s="2" t="s">
        <v>2264</v>
      </c>
      <c r="B1141" s="2" t="s">
        <v>3881</v>
      </c>
      <c r="C1141" s="2" t="s">
        <v>1872</v>
      </c>
      <c r="D1141" s="3">
        <v>1099</v>
      </c>
      <c r="E1141" s="3" t="str">
        <f>VLOOKUP(Table2[[#This Row],[discounted_price]],$D$1399:$E$1401,2,TRUE)</f>
        <v>&gt;500</v>
      </c>
      <c r="F1141" s="3">
        <v>1920</v>
      </c>
      <c r="G1141" s="3">
        <f t="shared" si="34"/>
        <v>821</v>
      </c>
      <c r="H1141" s="3">
        <f t="shared" si="35"/>
        <v>42.760416666666664</v>
      </c>
      <c r="I1141" s="2" t="str">
        <f>IF(Table2[[#This Row],[discount_percentage]]&gt;=50%,"Yes","No")</f>
        <v>No</v>
      </c>
      <c r="J1141" s="1">
        <v>0.43</v>
      </c>
      <c r="K1141" s="4">
        <v>4.2</v>
      </c>
      <c r="L1141" s="5">
        <v>9772</v>
      </c>
      <c r="M1141" s="3">
        <f>(Table2[[#This Row],[actual_price]]*Table2[[#This Row],[rating_count]])</f>
        <v>18762240</v>
      </c>
      <c r="N1141" s="2" t="s">
        <v>2265</v>
      </c>
    </row>
    <row r="1142" spans="1:14" x14ac:dyDescent="0.25">
      <c r="A1142" s="2" t="s">
        <v>2266</v>
      </c>
      <c r="B1142" s="2" t="s">
        <v>3882</v>
      </c>
      <c r="C1142" s="2" t="s">
        <v>2187</v>
      </c>
      <c r="D1142" s="3">
        <v>8199</v>
      </c>
      <c r="E1142" s="3" t="str">
        <f>VLOOKUP(Table2[[#This Row],[discounted_price]],$D$1399:$E$1401,2,TRUE)</f>
        <v>&gt;500</v>
      </c>
      <c r="F1142" s="3">
        <v>16000</v>
      </c>
      <c r="G1142" s="3">
        <f t="shared" si="34"/>
        <v>7801</v>
      </c>
      <c r="H1142" s="3">
        <f t="shared" si="35"/>
        <v>48.756250000000001</v>
      </c>
      <c r="I1142" s="2" t="str">
        <f>IF(Table2[[#This Row],[discount_percentage]]&gt;=50%,"Yes","No")</f>
        <v>No</v>
      </c>
      <c r="J1142" s="1">
        <v>0.49</v>
      </c>
      <c r="K1142" s="4">
        <v>3.9</v>
      </c>
      <c r="L1142" s="5">
        <v>18497</v>
      </c>
      <c r="M1142" s="3">
        <f>(Table2[[#This Row],[actual_price]]*Table2[[#This Row],[rating_count]])</f>
        <v>295952000</v>
      </c>
      <c r="N1142" s="2" t="s">
        <v>2267</v>
      </c>
    </row>
    <row r="1143" spans="1:14" x14ac:dyDescent="0.25">
      <c r="A1143" s="2" t="s">
        <v>2268</v>
      </c>
      <c r="B1143" s="2" t="s">
        <v>3883</v>
      </c>
      <c r="C1143" s="2" t="s">
        <v>1929</v>
      </c>
      <c r="D1143" s="3">
        <v>499</v>
      </c>
      <c r="E1143" s="3" t="str">
        <f>VLOOKUP(Table2[[#This Row],[discounted_price]],$D$1399:$E$1401,2,TRUE)</f>
        <v>&gt;500</v>
      </c>
      <c r="F1143" s="3">
        <v>2199</v>
      </c>
      <c r="G1143" s="3">
        <f t="shared" si="34"/>
        <v>1700</v>
      </c>
      <c r="H1143" s="3">
        <f t="shared" si="35"/>
        <v>77.30786721236926</v>
      </c>
      <c r="I1143" s="2" t="str">
        <f>IF(Table2[[#This Row],[discount_percentage]]&gt;=50%,"Yes","No")</f>
        <v>Yes</v>
      </c>
      <c r="J1143" s="1">
        <v>0.77</v>
      </c>
      <c r="K1143" s="4">
        <v>3.7</v>
      </c>
      <c r="L1143" s="5">
        <v>53</v>
      </c>
      <c r="M1143" s="3">
        <f>(Table2[[#This Row],[actual_price]]*Table2[[#This Row],[rating_count]])</f>
        <v>116547</v>
      </c>
      <c r="N1143" s="2" t="s">
        <v>2269</v>
      </c>
    </row>
    <row r="1144" spans="1:14" x14ac:dyDescent="0.25">
      <c r="A1144" s="2" t="s">
        <v>2270</v>
      </c>
      <c r="B1144" s="2" t="s">
        <v>3884</v>
      </c>
      <c r="C1144" s="2" t="s">
        <v>1937</v>
      </c>
      <c r="D1144" s="3">
        <v>6999</v>
      </c>
      <c r="E1144" s="3" t="str">
        <f>VLOOKUP(Table2[[#This Row],[discounted_price]],$D$1399:$E$1401,2,TRUE)</f>
        <v>&gt;500</v>
      </c>
      <c r="F1144" s="3">
        <v>14999</v>
      </c>
      <c r="G1144" s="3">
        <f t="shared" si="34"/>
        <v>8000</v>
      </c>
      <c r="H1144" s="3">
        <f t="shared" si="35"/>
        <v>53.336889125941731</v>
      </c>
      <c r="I1144" s="2" t="str">
        <f>IF(Table2[[#This Row],[discount_percentage]]&gt;=50%,"Yes","No")</f>
        <v>Yes</v>
      </c>
      <c r="J1144" s="1">
        <v>0.53</v>
      </c>
      <c r="K1144" s="4">
        <v>4.0999999999999996</v>
      </c>
      <c r="L1144" s="5">
        <v>1728</v>
      </c>
      <c r="M1144" s="3">
        <f>(Table2[[#This Row],[actual_price]]*Table2[[#This Row],[rating_count]])</f>
        <v>25918272</v>
      </c>
      <c r="N1144" s="2" t="s">
        <v>2271</v>
      </c>
    </row>
    <row r="1145" spans="1:14" x14ac:dyDescent="0.25">
      <c r="A1145" s="2" t="s">
        <v>2272</v>
      </c>
      <c r="B1145" s="2" t="s">
        <v>3885</v>
      </c>
      <c r="C1145" s="2" t="s">
        <v>2006</v>
      </c>
      <c r="D1145" s="3">
        <v>1595</v>
      </c>
      <c r="E1145" s="3" t="str">
        <f>VLOOKUP(Table2[[#This Row],[discounted_price]],$D$1399:$E$1401,2,TRUE)</f>
        <v>&gt;500</v>
      </c>
      <c r="F1145" s="3">
        <v>1799</v>
      </c>
      <c r="G1145" s="3">
        <f t="shared" si="34"/>
        <v>204</v>
      </c>
      <c r="H1145" s="3">
        <f t="shared" si="35"/>
        <v>11.339633129516399</v>
      </c>
      <c r="I1145" s="2" t="str">
        <f>IF(Table2[[#This Row],[discount_percentage]]&gt;=50%,"Yes","No")</f>
        <v>No</v>
      </c>
      <c r="J1145" s="1">
        <v>0.11</v>
      </c>
      <c r="K1145" s="4">
        <v>4</v>
      </c>
      <c r="L1145" s="5">
        <v>2877</v>
      </c>
      <c r="M1145" s="3">
        <f>(Table2[[#This Row],[actual_price]]*Table2[[#This Row],[rating_count]])</f>
        <v>5175723</v>
      </c>
      <c r="N1145" s="2" t="s">
        <v>2273</v>
      </c>
    </row>
    <row r="1146" spans="1:14" x14ac:dyDescent="0.25">
      <c r="A1146" s="2" t="s">
        <v>2274</v>
      </c>
      <c r="B1146" s="2" t="s">
        <v>3886</v>
      </c>
      <c r="C1146" s="2" t="s">
        <v>1872</v>
      </c>
      <c r="D1146" s="3">
        <v>1049</v>
      </c>
      <c r="E1146" s="3" t="str">
        <f>VLOOKUP(Table2[[#This Row],[discounted_price]],$D$1399:$E$1401,2,TRUE)</f>
        <v>&gt;500</v>
      </c>
      <c r="F1146" s="3">
        <v>1950</v>
      </c>
      <c r="G1146" s="3">
        <f t="shared" si="34"/>
        <v>901</v>
      </c>
      <c r="H1146" s="3">
        <f t="shared" si="35"/>
        <v>46.205128205128204</v>
      </c>
      <c r="I1146" s="2" t="str">
        <f>IF(Table2[[#This Row],[discount_percentage]]&gt;=50%,"Yes","No")</f>
        <v>No</v>
      </c>
      <c r="J1146" s="1">
        <v>0.46</v>
      </c>
      <c r="K1146" s="4">
        <v>3.8</v>
      </c>
      <c r="L1146" s="5">
        <v>250</v>
      </c>
      <c r="M1146" s="3">
        <f>(Table2[[#This Row],[actual_price]]*Table2[[#This Row],[rating_count]])</f>
        <v>487500</v>
      </c>
      <c r="N1146" s="2" t="s">
        <v>2275</v>
      </c>
    </row>
    <row r="1147" spans="1:14" x14ac:dyDescent="0.25">
      <c r="A1147" s="2" t="s">
        <v>2276</v>
      </c>
      <c r="B1147" s="2" t="s">
        <v>3887</v>
      </c>
      <c r="C1147" s="2" t="s">
        <v>1888</v>
      </c>
      <c r="D1147" s="3">
        <v>1182</v>
      </c>
      <c r="E1147" s="3" t="str">
        <f>VLOOKUP(Table2[[#This Row],[discounted_price]],$D$1399:$E$1401,2,TRUE)</f>
        <v>&gt;500</v>
      </c>
      <c r="F1147" s="3">
        <v>2995</v>
      </c>
      <c r="G1147" s="3">
        <f t="shared" si="34"/>
        <v>1813</v>
      </c>
      <c r="H1147" s="3">
        <f t="shared" si="35"/>
        <v>60.534223706176959</v>
      </c>
      <c r="I1147" s="2" t="str">
        <f>IF(Table2[[#This Row],[discount_percentage]]&gt;=50%,"Yes","No")</f>
        <v>Yes</v>
      </c>
      <c r="J1147" s="1">
        <v>0.61</v>
      </c>
      <c r="K1147" s="4">
        <v>4.2</v>
      </c>
      <c r="L1147" s="5">
        <v>5178</v>
      </c>
      <c r="M1147" s="3">
        <f>(Table2[[#This Row],[actual_price]]*Table2[[#This Row],[rating_count]])</f>
        <v>15508110</v>
      </c>
      <c r="N1147" s="2" t="s">
        <v>2277</v>
      </c>
    </row>
    <row r="1148" spans="1:14" x14ac:dyDescent="0.25">
      <c r="A1148" s="2" t="s">
        <v>2278</v>
      </c>
      <c r="B1148" s="2" t="s">
        <v>3888</v>
      </c>
      <c r="C1148" s="2" t="s">
        <v>1843</v>
      </c>
      <c r="D1148" s="3">
        <v>499</v>
      </c>
      <c r="E1148" s="3" t="str">
        <f>VLOOKUP(Table2[[#This Row],[discounted_price]],$D$1399:$E$1401,2,TRUE)</f>
        <v>&gt;500</v>
      </c>
      <c r="F1148" s="3">
        <v>999</v>
      </c>
      <c r="G1148" s="3">
        <f t="shared" si="34"/>
        <v>500</v>
      </c>
      <c r="H1148" s="3">
        <f t="shared" si="35"/>
        <v>50.050050050050054</v>
      </c>
      <c r="I1148" s="2" t="str">
        <f>IF(Table2[[#This Row],[discount_percentage]]&gt;=50%,"Yes","No")</f>
        <v>Yes</v>
      </c>
      <c r="J1148" s="1">
        <v>0.5</v>
      </c>
      <c r="K1148" s="4">
        <v>4.5999999999999996</v>
      </c>
      <c r="L1148" s="5">
        <v>79</v>
      </c>
      <c r="M1148" s="3">
        <f>(Table2[[#This Row],[actual_price]]*Table2[[#This Row],[rating_count]])</f>
        <v>78921</v>
      </c>
      <c r="N1148" s="2" t="s">
        <v>2279</v>
      </c>
    </row>
    <row r="1149" spans="1:14" x14ac:dyDescent="0.25">
      <c r="A1149" s="2" t="s">
        <v>2280</v>
      </c>
      <c r="B1149" s="2" t="s">
        <v>3889</v>
      </c>
      <c r="C1149" s="2" t="s">
        <v>2183</v>
      </c>
      <c r="D1149" s="3">
        <v>8799</v>
      </c>
      <c r="E1149" s="3" t="str">
        <f>VLOOKUP(Table2[[#This Row],[discounted_price]],$D$1399:$E$1401,2,TRUE)</f>
        <v>&gt;500</v>
      </c>
      <c r="F1149" s="3">
        <v>11995</v>
      </c>
      <c r="G1149" s="3">
        <f t="shared" si="34"/>
        <v>3196</v>
      </c>
      <c r="H1149" s="3">
        <f t="shared" si="35"/>
        <v>26.644435181325555</v>
      </c>
      <c r="I1149" s="2" t="str">
        <f>IF(Table2[[#This Row],[discount_percentage]]&gt;=50%,"Yes","No")</f>
        <v>No</v>
      </c>
      <c r="J1149" s="1">
        <v>0.27</v>
      </c>
      <c r="K1149" s="4">
        <v>4.0999999999999996</v>
      </c>
      <c r="L1149" s="5">
        <v>4157</v>
      </c>
      <c r="M1149" s="3">
        <f>(Table2[[#This Row],[actual_price]]*Table2[[#This Row],[rating_count]])</f>
        <v>49863215</v>
      </c>
      <c r="N1149" s="2" t="s">
        <v>2281</v>
      </c>
    </row>
    <row r="1150" spans="1:14" x14ac:dyDescent="0.25">
      <c r="A1150" s="2" t="s">
        <v>2282</v>
      </c>
      <c r="B1150" s="2" t="s">
        <v>3890</v>
      </c>
      <c r="C1150" s="2" t="s">
        <v>1837</v>
      </c>
      <c r="D1150" s="3">
        <v>1529</v>
      </c>
      <c r="E1150" s="3" t="str">
        <f>VLOOKUP(Table2[[#This Row],[discounted_price]],$D$1399:$E$1401,2,TRUE)</f>
        <v>&gt;500</v>
      </c>
      <c r="F1150" s="3">
        <v>2999</v>
      </c>
      <c r="G1150" s="3">
        <f t="shared" si="34"/>
        <v>1470</v>
      </c>
      <c r="H1150" s="3">
        <f t="shared" si="35"/>
        <v>49.016338779593198</v>
      </c>
      <c r="I1150" s="2" t="str">
        <f>IF(Table2[[#This Row],[discount_percentage]]&gt;=50%,"Yes","No")</f>
        <v>No</v>
      </c>
      <c r="J1150" s="1">
        <v>0.49</v>
      </c>
      <c r="K1150" s="4">
        <v>3.3</v>
      </c>
      <c r="L1150" s="5">
        <v>29</v>
      </c>
      <c r="M1150" s="3">
        <f>(Table2[[#This Row],[actual_price]]*Table2[[#This Row],[rating_count]])</f>
        <v>86971</v>
      </c>
      <c r="N1150" s="2" t="s">
        <v>2283</v>
      </c>
    </row>
    <row r="1151" spans="1:14" x14ac:dyDescent="0.25">
      <c r="A1151" s="2" t="s">
        <v>2284</v>
      </c>
      <c r="B1151" s="2" t="s">
        <v>3891</v>
      </c>
      <c r="C1151" s="2" t="s">
        <v>1872</v>
      </c>
      <c r="D1151" s="3">
        <v>1199</v>
      </c>
      <c r="E1151" s="3" t="str">
        <f>VLOOKUP(Table2[[#This Row],[discounted_price]],$D$1399:$E$1401,2,TRUE)</f>
        <v>&gt;500</v>
      </c>
      <c r="F1151" s="3">
        <v>1690</v>
      </c>
      <c r="G1151" s="3">
        <f t="shared" si="34"/>
        <v>491</v>
      </c>
      <c r="H1151" s="3">
        <f t="shared" si="35"/>
        <v>29.053254437869825</v>
      </c>
      <c r="I1151" s="2" t="str">
        <f>IF(Table2[[#This Row],[discount_percentage]]&gt;=50%,"Yes","No")</f>
        <v>No</v>
      </c>
      <c r="J1151" s="1">
        <v>0.28999999999999998</v>
      </c>
      <c r="K1151" s="4">
        <v>4.2</v>
      </c>
      <c r="L1151" s="5">
        <v>4580</v>
      </c>
      <c r="M1151" s="3">
        <f>(Table2[[#This Row],[actual_price]]*Table2[[#This Row],[rating_count]])</f>
        <v>7740200</v>
      </c>
      <c r="N1151" s="2" t="s">
        <v>2285</v>
      </c>
    </row>
    <row r="1152" spans="1:14" x14ac:dyDescent="0.25">
      <c r="A1152" s="2" t="s">
        <v>2286</v>
      </c>
      <c r="B1152" s="2" t="s">
        <v>3892</v>
      </c>
      <c r="C1152" s="2" t="s">
        <v>1951</v>
      </c>
      <c r="D1152" s="3">
        <v>1052</v>
      </c>
      <c r="E1152" s="3" t="str">
        <f>VLOOKUP(Table2[[#This Row],[discounted_price]],$D$1399:$E$1401,2,TRUE)</f>
        <v>&gt;500</v>
      </c>
      <c r="F1152" s="3">
        <v>1790</v>
      </c>
      <c r="G1152" s="3">
        <f t="shared" si="34"/>
        <v>738</v>
      </c>
      <c r="H1152" s="3">
        <f t="shared" si="35"/>
        <v>41.229050279329613</v>
      </c>
      <c r="I1152" s="2" t="str">
        <f>IF(Table2[[#This Row],[discount_percentage]]&gt;=50%,"Yes","No")</f>
        <v>No</v>
      </c>
      <c r="J1152" s="1">
        <v>0.41</v>
      </c>
      <c r="K1152" s="4">
        <v>4.3</v>
      </c>
      <c r="L1152" s="5">
        <v>1404</v>
      </c>
      <c r="M1152" s="3">
        <f>(Table2[[#This Row],[actual_price]]*Table2[[#This Row],[rating_count]])</f>
        <v>2513160</v>
      </c>
      <c r="N1152" s="2" t="s">
        <v>2287</v>
      </c>
    </row>
    <row r="1153" spans="1:14" x14ac:dyDescent="0.25">
      <c r="A1153" s="2" t="s">
        <v>2288</v>
      </c>
      <c r="B1153" s="2" t="s">
        <v>3893</v>
      </c>
      <c r="C1153" s="2" t="s">
        <v>2289</v>
      </c>
      <c r="D1153" s="3">
        <v>6499</v>
      </c>
      <c r="E1153" s="3" t="str">
        <f>VLOOKUP(Table2[[#This Row],[discounted_price]],$D$1399:$E$1401,2,TRUE)</f>
        <v>&gt;500</v>
      </c>
      <c r="F1153" s="3">
        <v>8995</v>
      </c>
      <c r="G1153" s="3">
        <f t="shared" si="34"/>
        <v>2496</v>
      </c>
      <c r="H1153" s="3">
        <f t="shared" si="35"/>
        <v>27.74874930516954</v>
      </c>
      <c r="I1153" s="2" t="str">
        <f>IF(Table2[[#This Row],[discount_percentage]]&gt;=50%,"Yes","No")</f>
        <v>No</v>
      </c>
      <c r="J1153" s="1">
        <v>0.28000000000000003</v>
      </c>
      <c r="K1153" s="4">
        <v>4.3</v>
      </c>
      <c r="L1153" s="5">
        <v>2810</v>
      </c>
      <c r="M1153" s="3">
        <f>(Table2[[#This Row],[actual_price]]*Table2[[#This Row],[rating_count]])</f>
        <v>25275950</v>
      </c>
      <c r="N1153" s="2" t="s">
        <v>2290</v>
      </c>
    </row>
    <row r="1154" spans="1:14" x14ac:dyDescent="0.25">
      <c r="A1154" s="2" t="s">
        <v>2291</v>
      </c>
      <c r="B1154" s="2" t="s">
        <v>2292</v>
      </c>
      <c r="C1154" s="2" t="s">
        <v>1997</v>
      </c>
      <c r="D1154" s="3">
        <v>239</v>
      </c>
      <c r="E1154" s="3" t="str">
        <f>VLOOKUP(Table2[[#This Row],[discounted_price]],$D$1399:$E$1401,2,TRUE)</f>
        <v>&lt;200</v>
      </c>
      <c r="F1154" s="3">
        <v>239</v>
      </c>
      <c r="G1154" s="3">
        <f t="shared" ref="G1154:G1217" si="36">F1154-D1154</f>
        <v>0</v>
      </c>
      <c r="H1154" s="3">
        <f t="shared" si="35"/>
        <v>0</v>
      </c>
      <c r="I1154" s="2" t="str">
        <f>IF(Table2[[#This Row],[discount_percentage]]&gt;=50%,"Yes","No")</f>
        <v>No</v>
      </c>
      <c r="J1154" s="1">
        <v>0</v>
      </c>
      <c r="K1154" s="4">
        <v>4.3</v>
      </c>
      <c r="L1154" s="5">
        <v>7</v>
      </c>
      <c r="M1154" s="3">
        <f>(Table2[[#This Row],[actual_price]]*Table2[[#This Row],[rating_count]])</f>
        <v>1673</v>
      </c>
      <c r="N1154" s="2" t="s">
        <v>2293</v>
      </c>
    </row>
    <row r="1155" spans="1:14" x14ac:dyDescent="0.25">
      <c r="A1155" s="2" t="s">
        <v>2294</v>
      </c>
      <c r="B1155" s="2" t="s">
        <v>3894</v>
      </c>
      <c r="C1155" s="2" t="s">
        <v>1869</v>
      </c>
      <c r="D1155" s="3">
        <v>699</v>
      </c>
      <c r="E1155" s="3" t="str">
        <f>VLOOKUP(Table2[[#This Row],[discounted_price]],$D$1399:$E$1401,2,TRUE)</f>
        <v>&gt;500</v>
      </c>
      <c r="F1155" s="3">
        <v>1599</v>
      </c>
      <c r="G1155" s="3">
        <f t="shared" si="36"/>
        <v>900</v>
      </c>
      <c r="H1155" s="3">
        <f t="shared" ref="H1155:H1218" si="37">G1155/F1155*100</f>
        <v>56.285178236397748</v>
      </c>
      <c r="I1155" s="2" t="str">
        <f>IF(Table2[[#This Row],[discount_percentage]]&gt;=50%,"Yes","No")</f>
        <v>Yes</v>
      </c>
      <c r="J1155" s="1">
        <v>0.56000000000000005</v>
      </c>
      <c r="K1155" s="4">
        <v>4.7</v>
      </c>
      <c r="L1155" s="5">
        <v>1729</v>
      </c>
      <c r="M1155" s="3">
        <f>(Table2[[#This Row],[actual_price]]*Table2[[#This Row],[rating_count]])</f>
        <v>2764671</v>
      </c>
      <c r="N1155" s="2" t="s">
        <v>2295</v>
      </c>
    </row>
    <row r="1156" spans="1:14" x14ac:dyDescent="0.25">
      <c r="A1156" s="2" t="s">
        <v>2296</v>
      </c>
      <c r="B1156" s="2" t="s">
        <v>2297</v>
      </c>
      <c r="C1156" s="2" t="s">
        <v>2298</v>
      </c>
      <c r="D1156" s="3">
        <v>2599</v>
      </c>
      <c r="E1156" s="3" t="str">
        <f>VLOOKUP(Table2[[#This Row],[discounted_price]],$D$1399:$E$1401,2,TRUE)</f>
        <v>&gt;500</v>
      </c>
      <c r="F1156" s="3">
        <v>4290</v>
      </c>
      <c r="G1156" s="3">
        <f t="shared" si="36"/>
        <v>1691</v>
      </c>
      <c r="H1156" s="3">
        <f t="shared" si="37"/>
        <v>39.417249417249415</v>
      </c>
      <c r="I1156" s="2" t="str">
        <f>IF(Table2[[#This Row],[discount_percentage]]&gt;=50%,"Yes","No")</f>
        <v>No</v>
      </c>
      <c r="J1156" s="1">
        <v>0.39</v>
      </c>
      <c r="K1156" s="4">
        <v>4.4000000000000004</v>
      </c>
      <c r="L1156" s="5">
        <v>2116</v>
      </c>
      <c r="M1156" s="3">
        <f>(Table2[[#This Row],[actual_price]]*Table2[[#This Row],[rating_count]])</f>
        <v>9077640</v>
      </c>
      <c r="N1156" s="2" t="s">
        <v>2299</v>
      </c>
    </row>
    <row r="1157" spans="1:14" x14ac:dyDescent="0.25">
      <c r="A1157" s="2" t="s">
        <v>2300</v>
      </c>
      <c r="B1157" s="2" t="s">
        <v>3895</v>
      </c>
      <c r="C1157" s="2" t="s">
        <v>1937</v>
      </c>
      <c r="D1157" s="3">
        <v>1547</v>
      </c>
      <c r="E1157" s="3" t="str">
        <f>VLOOKUP(Table2[[#This Row],[discounted_price]],$D$1399:$E$1401,2,TRUE)</f>
        <v>&gt;500</v>
      </c>
      <c r="F1157" s="3">
        <v>2890</v>
      </c>
      <c r="G1157" s="3">
        <f t="shared" si="36"/>
        <v>1343</v>
      </c>
      <c r="H1157" s="3">
        <f t="shared" si="37"/>
        <v>46.470588235294116</v>
      </c>
      <c r="I1157" s="2" t="str">
        <f>IF(Table2[[#This Row],[discount_percentage]]&gt;=50%,"Yes","No")</f>
        <v>No</v>
      </c>
      <c r="J1157" s="1">
        <v>0.46</v>
      </c>
      <c r="K1157" s="4">
        <v>3.9</v>
      </c>
      <c r="L1157" s="5">
        <v>463</v>
      </c>
      <c r="M1157" s="3">
        <f>(Table2[[#This Row],[actual_price]]*Table2[[#This Row],[rating_count]])</f>
        <v>1338070</v>
      </c>
      <c r="N1157" s="2" t="s">
        <v>2301</v>
      </c>
    </row>
    <row r="1158" spans="1:14" x14ac:dyDescent="0.25">
      <c r="A1158" s="2" t="s">
        <v>2302</v>
      </c>
      <c r="B1158" s="2" t="s">
        <v>3896</v>
      </c>
      <c r="C1158" s="2" t="s">
        <v>1869</v>
      </c>
      <c r="D1158" s="3">
        <v>499</v>
      </c>
      <c r="E1158" s="3" t="str">
        <f>VLOOKUP(Table2[[#This Row],[discounted_price]],$D$1399:$E$1401,2,TRUE)</f>
        <v>&gt;500</v>
      </c>
      <c r="F1158" s="3">
        <v>1299</v>
      </c>
      <c r="G1158" s="3">
        <f t="shared" si="36"/>
        <v>800</v>
      </c>
      <c r="H1158" s="3">
        <f t="shared" si="37"/>
        <v>61.585835257890686</v>
      </c>
      <c r="I1158" s="2" t="str">
        <f>IF(Table2[[#This Row],[discount_percentage]]&gt;=50%,"Yes","No")</f>
        <v>Yes</v>
      </c>
      <c r="J1158" s="1">
        <v>0.62</v>
      </c>
      <c r="K1158" s="4">
        <v>4.7</v>
      </c>
      <c r="L1158" s="5">
        <v>54</v>
      </c>
      <c r="M1158" s="3">
        <f>(Table2[[#This Row],[actual_price]]*Table2[[#This Row],[rating_count]])</f>
        <v>70146</v>
      </c>
      <c r="N1158" s="2" t="s">
        <v>2303</v>
      </c>
    </row>
    <row r="1159" spans="1:14" x14ac:dyDescent="0.25">
      <c r="A1159" s="2" t="s">
        <v>2304</v>
      </c>
      <c r="B1159" s="2" t="s">
        <v>3897</v>
      </c>
      <c r="C1159" s="2" t="s">
        <v>1907</v>
      </c>
      <c r="D1159" s="3">
        <v>510</v>
      </c>
      <c r="E1159" s="3" t="str">
        <f>VLOOKUP(Table2[[#This Row],[discounted_price]],$D$1399:$E$1401,2,TRUE)</f>
        <v>&gt;500</v>
      </c>
      <c r="F1159" s="3">
        <v>640</v>
      </c>
      <c r="G1159" s="3">
        <f t="shared" si="36"/>
        <v>130</v>
      </c>
      <c r="H1159" s="3">
        <f t="shared" si="37"/>
        <v>20.3125</v>
      </c>
      <c r="I1159" s="2" t="str">
        <f>IF(Table2[[#This Row],[discount_percentage]]&gt;=50%,"Yes","No")</f>
        <v>No</v>
      </c>
      <c r="J1159" s="1">
        <v>0.2</v>
      </c>
      <c r="K1159" s="4">
        <v>4.0999999999999996</v>
      </c>
      <c r="L1159" s="5">
        <v>7229</v>
      </c>
      <c r="M1159" s="3">
        <f>(Table2[[#This Row],[actual_price]]*Table2[[#This Row],[rating_count]])</f>
        <v>4626560</v>
      </c>
      <c r="N1159" s="2" t="s">
        <v>2305</v>
      </c>
    </row>
    <row r="1160" spans="1:14" x14ac:dyDescent="0.25">
      <c r="A1160" s="2" t="s">
        <v>2306</v>
      </c>
      <c r="B1160" s="2" t="s">
        <v>3898</v>
      </c>
      <c r="C1160" s="2" t="s">
        <v>1879</v>
      </c>
      <c r="D1160" s="3">
        <v>1899</v>
      </c>
      <c r="E1160" s="3" t="str">
        <f>VLOOKUP(Table2[[#This Row],[discounted_price]],$D$1399:$E$1401,2,TRUE)</f>
        <v>&gt;500</v>
      </c>
      <c r="F1160" s="3">
        <v>3790</v>
      </c>
      <c r="G1160" s="3">
        <f t="shared" si="36"/>
        <v>1891</v>
      </c>
      <c r="H1160" s="3">
        <f t="shared" si="37"/>
        <v>49.894459102902374</v>
      </c>
      <c r="I1160" s="2" t="str">
        <f>IF(Table2[[#This Row],[discount_percentage]]&gt;=50%,"Yes","No")</f>
        <v>Yes</v>
      </c>
      <c r="J1160" s="1">
        <v>0.5</v>
      </c>
      <c r="K1160" s="4">
        <v>3.8</v>
      </c>
      <c r="L1160" s="5">
        <v>3842</v>
      </c>
      <c r="M1160" s="3">
        <f>(Table2[[#This Row],[actual_price]]*Table2[[#This Row],[rating_count]])</f>
        <v>14561180</v>
      </c>
      <c r="N1160" s="2" t="s">
        <v>2307</v>
      </c>
    </row>
    <row r="1161" spans="1:14" x14ac:dyDescent="0.25">
      <c r="A1161" s="2" t="s">
        <v>2308</v>
      </c>
      <c r="B1161" s="2" t="s">
        <v>3899</v>
      </c>
      <c r="C1161" s="2" t="s">
        <v>1879</v>
      </c>
      <c r="D1161" s="3">
        <v>2599</v>
      </c>
      <c r="E1161" s="3" t="str">
        <f>VLOOKUP(Table2[[#This Row],[discounted_price]],$D$1399:$E$1401,2,TRUE)</f>
        <v>&gt;500</v>
      </c>
      <c r="F1161" s="3">
        <v>4560</v>
      </c>
      <c r="G1161" s="3">
        <f t="shared" si="36"/>
        <v>1961</v>
      </c>
      <c r="H1161" s="3">
        <f t="shared" si="37"/>
        <v>43.004385964912281</v>
      </c>
      <c r="I1161" s="2" t="str">
        <f>IF(Table2[[#This Row],[discount_percentage]]&gt;=50%,"Yes","No")</f>
        <v>No</v>
      </c>
      <c r="J1161" s="1">
        <v>0.43</v>
      </c>
      <c r="K1161" s="4">
        <v>4.4000000000000004</v>
      </c>
      <c r="L1161" s="5">
        <v>646</v>
      </c>
      <c r="M1161" s="3">
        <f>(Table2[[#This Row],[actual_price]]*Table2[[#This Row],[rating_count]])</f>
        <v>2945760</v>
      </c>
      <c r="N1161" s="2" t="s">
        <v>2309</v>
      </c>
    </row>
    <row r="1162" spans="1:14" x14ac:dyDescent="0.25">
      <c r="A1162" s="2" t="s">
        <v>2310</v>
      </c>
      <c r="B1162" s="2" t="s">
        <v>3900</v>
      </c>
      <c r="C1162" s="2" t="s">
        <v>1951</v>
      </c>
      <c r="D1162" s="3">
        <v>1199</v>
      </c>
      <c r="E1162" s="3" t="str">
        <f>VLOOKUP(Table2[[#This Row],[discounted_price]],$D$1399:$E$1401,2,TRUE)</f>
        <v>&gt;500</v>
      </c>
      <c r="F1162" s="3">
        <v>3500</v>
      </c>
      <c r="G1162" s="3">
        <f t="shared" si="36"/>
        <v>2301</v>
      </c>
      <c r="H1162" s="3">
        <f t="shared" si="37"/>
        <v>65.742857142857147</v>
      </c>
      <c r="I1162" s="2" t="str">
        <f>IF(Table2[[#This Row],[discount_percentage]]&gt;=50%,"Yes","No")</f>
        <v>Yes</v>
      </c>
      <c r="J1162" s="1">
        <v>0.66</v>
      </c>
      <c r="K1162" s="4">
        <v>4.3</v>
      </c>
      <c r="L1162" s="5">
        <v>1802</v>
      </c>
      <c r="M1162" s="3">
        <f>(Table2[[#This Row],[actual_price]]*Table2[[#This Row],[rating_count]])</f>
        <v>6307000</v>
      </c>
      <c r="N1162" s="2" t="s">
        <v>2311</v>
      </c>
    </row>
    <row r="1163" spans="1:14" x14ac:dyDescent="0.25">
      <c r="A1163" s="2" t="s">
        <v>2312</v>
      </c>
      <c r="B1163" s="2" t="s">
        <v>3901</v>
      </c>
      <c r="C1163" s="2" t="s">
        <v>1879</v>
      </c>
      <c r="D1163" s="3">
        <v>999</v>
      </c>
      <c r="E1163" s="3" t="str">
        <f>VLOOKUP(Table2[[#This Row],[discounted_price]],$D$1399:$E$1401,2,TRUE)</f>
        <v>&gt;500</v>
      </c>
      <c r="F1163" s="3">
        <v>2600</v>
      </c>
      <c r="G1163" s="3">
        <f t="shared" si="36"/>
        <v>1601</v>
      </c>
      <c r="H1163" s="3">
        <f t="shared" si="37"/>
        <v>61.576923076923073</v>
      </c>
      <c r="I1163" s="2" t="str">
        <f>IF(Table2[[#This Row],[discount_percentage]]&gt;=50%,"Yes","No")</f>
        <v>Yes</v>
      </c>
      <c r="J1163" s="1">
        <v>0.62</v>
      </c>
      <c r="K1163" s="4">
        <v>3.4</v>
      </c>
      <c r="L1163" s="5">
        <v>252</v>
      </c>
      <c r="M1163" s="3">
        <f>(Table2[[#This Row],[actual_price]]*Table2[[#This Row],[rating_count]])</f>
        <v>655200</v>
      </c>
      <c r="N1163" s="2" t="s">
        <v>2313</v>
      </c>
    </row>
    <row r="1164" spans="1:14" x14ac:dyDescent="0.25">
      <c r="A1164" s="2" t="s">
        <v>2314</v>
      </c>
      <c r="B1164" s="2" t="s">
        <v>3902</v>
      </c>
      <c r="C1164" s="2" t="s">
        <v>1860</v>
      </c>
      <c r="D1164" s="3">
        <v>1999</v>
      </c>
      <c r="E1164" s="3" t="str">
        <f>VLOOKUP(Table2[[#This Row],[discounted_price]],$D$1399:$E$1401,2,TRUE)</f>
        <v>&gt;500</v>
      </c>
      <c r="F1164" s="3">
        <v>3300</v>
      </c>
      <c r="G1164" s="3">
        <f t="shared" si="36"/>
        <v>1301</v>
      </c>
      <c r="H1164" s="3">
        <f t="shared" si="37"/>
        <v>39.424242424242422</v>
      </c>
      <c r="I1164" s="2" t="str">
        <f>IF(Table2[[#This Row],[discount_percentage]]&gt;=50%,"Yes","No")</f>
        <v>No</v>
      </c>
      <c r="J1164" s="1">
        <v>0.39</v>
      </c>
      <c r="K1164" s="4">
        <v>4.2</v>
      </c>
      <c r="L1164" s="5">
        <v>780</v>
      </c>
      <c r="M1164" s="3">
        <f>(Table2[[#This Row],[actual_price]]*Table2[[#This Row],[rating_count]])</f>
        <v>2574000</v>
      </c>
      <c r="N1164" s="2" t="s">
        <v>2315</v>
      </c>
    </row>
    <row r="1165" spans="1:14" x14ac:dyDescent="0.25">
      <c r="A1165" s="2" t="s">
        <v>2316</v>
      </c>
      <c r="B1165" s="2" t="s">
        <v>3903</v>
      </c>
      <c r="C1165" s="2" t="s">
        <v>1869</v>
      </c>
      <c r="D1165" s="3">
        <v>210</v>
      </c>
      <c r="E1165" s="3" t="str">
        <f>VLOOKUP(Table2[[#This Row],[discounted_price]],$D$1399:$E$1401,2,TRUE)</f>
        <v>&lt;200</v>
      </c>
      <c r="F1165" s="3">
        <v>699</v>
      </c>
      <c r="G1165" s="3">
        <f t="shared" si="36"/>
        <v>489</v>
      </c>
      <c r="H1165" s="3">
        <f t="shared" si="37"/>
        <v>69.957081545064383</v>
      </c>
      <c r="I1165" s="2" t="str">
        <f>IF(Table2[[#This Row],[discount_percentage]]&gt;=50%,"Yes","No")</f>
        <v>Yes</v>
      </c>
      <c r="J1165" s="1">
        <v>0.7</v>
      </c>
      <c r="K1165" s="4">
        <v>3.7</v>
      </c>
      <c r="L1165" s="5">
        <v>74</v>
      </c>
      <c r="M1165" s="3">
        <f>(Table2[[#This Row],[actual_price]]*Table2[[#This Row],[rating_count]])</f>
        <v>51726</v>
      </c>
      <c r="N1165" s="2" t="s">
        <v>2317</v>
      </c>
    </row>
    <row r="1166" spans="1:14" x14ac:dyDescent="0.25">
      <c r="A1166" s="2" t="s">
        <v>2318</v>
      </c>
      <c r="B1166" s="2" t="s">
        <v>2319</v>
      </c>
      <c r="C1166" s="2" t="s">
        <v>2183</v>
      </c>
      <c r="D1166" s="3">
        <v>14499</v>
      </c>
      <c r="E1166" s="3" t="str">
        <f>VLOOKUP(Table2[[#This Row],[discounted_price]],$D$1399:$E$1401,2,TRUE)</f>
        <v>&gt;500</v>
      </c>
      <c r="F1166" s="3">
        <v>23559</v>
      </c>
      <c r="G1166" s="3">
        <f t="shared" si="36"/>
        <v>9060</v>
      </c>
      <c r="H1166" s="3">
        <f t="shared" si="37"/>
        <v>38.456640774226408</v>
      </c>
      <c r="I1166" s="2" t="str">
        <f>IF(Table2[[#This Row],[discount_percentage]]&gt;=50%,"Yes","No")</f>
        <v>No</v>
      </c>
      <c r="J1166" s="1">
        <v>0.38</v>
      </c>
      <c r="K1166" s="4">
        <v>4.3</v>
      </c>
      <c r="L1166" s="5">
        <v>2026</v>
      </c>
      <c r="M1166" s="3">
        <f>(Table2[[#This Row],[actual_price]]*Table2[[#This Row],[rating_count]])</f>
        <v>47730534</v>
      </c>
      <c r="N1166" s="2" t="s">
        <v>2320</v>
      </c>
    </row>
    <row r="1167" spans="1:14" x14ac:dyDescent="0.25">
      <c r="A1167" s="2" t="s">
        <v>2321</v>
      </c>
      <c r="B1167" s="2" t="s">
        <v>2322</v>
      </c>
      <c r="C1167" s="2" t="s">
        <v>1917</v>
      </c>
      <c r="D1167" s="3">
        <v>950</v>
      </c>
      <c r="E1167" s="3" t="str">
        <f>VLOOKUP(Table2[[#This Row],[discounted_price]],$D$1399:$E$1401,2,TRUE)</f>
        <v>&gt;500</v>
      </c>
      <c r="F1167" s="3">
        <v>1599</v>
      </c>
      <c r="G1167" s="3">
        <f t="shared" si="36"/>
        <v>649</v>
      </c>
      <c r="H1167" s="3">
        <f t="shared" si="37"/>
        <v>40.587867417135712</v>
      </c>
      <c r="I1167" s="2" t="str">
        <f>IF(Table2[[#This Row],[discount_percentage]]&gt;=50%,"Yes","No")</f>
        <v>No</v>
      </c>
      <c r="J1167" s="1">
        <v>0.41</v>
      </c>
      <c r="K1167" s="4">
        <v>4.3</v>
      </c>
      <c r="L1167" s="5">
        <v>5911</v>
      </c>
      <c r="M1167" s="3">
        <f>(Table2[[#This Row],[actual_price]]*Table2[[#This Row],[rating_count]])</f>
        <v>9451689</v>
      </c>
      <c r="N1167" s="2" t="s">
        <v>2323</v>
      </c>
    </row>
    <row r="1168" spans="1:14" x14ac:dyDescent="0.25">
      <c r="A1168" s="2" t="s">
        <v>2324</v>
      </c>
      <c r="B1168" s="2" t="s">
        <v>3904</v>
      </c>
      <c r="C1168" s="2" t="s">
        <v>1914</v>
      </c>
      <c r="D1168" s="3">
        <v>7199</v>
      </c>
      <c r="E1168" s="3" t="str">
        <f>VLOOKUP(Table2[[#This Row],[discounted_price]],$D$1399:$E$1401,2,TRUE)</f>
        <v>&gt;500</v>
      </c>
      <c r="F1168" s="3">
        <v>9995</v>
      </c>
      <c r="G1168" s="3">
        <f t="shared" si="36"/>
        <v>2796</v>
      </c>
      <c r="H1168" s="3">
        <f t="shared" si="37"/>
        <v>27.973986993496748</v>
      </c>
      <c r="I1168" s="2" t="str">
        <f>IF(Table2[[#This Row],[discount_percentage]]&gt;=50%,"Yes","No")</f>
        <v>No</v>
      </c>
      <c r="J1168" s="1">
        <v>0.28000000000000003</v>
      </c>
      <c r="K1168" s="4">
        <v>4.4000000000000004</v>
      </c>
      <c r="L1168" s="5">
        <v>1964</v>
      </c>
      <c r="M1168" s="3">
        <f>(Table2[[#This Row],[actual_price]]*Table2[[#This Row],[rating_count]])</f>
        <v>19630180</v>
      </c>
      <c r="N1168" s="2" t="s">
        <v>2325</v>
      </c>
    </row>
    <row r="1169" spans="1:14" x14ac:dyDescent="0.25">
      <c r="A1169" s="2" t="s">
        <v>2326</v>
      </c>
      <c r="B1169" s="2" t="s">
        <v>3905</v>
      </c>
      <c r="C1169" s="2" t="s">
        <v>1837</v>
      </c>
      <c r="D1169" s="3">
        <v>2439</v>
      </c>
      <c r="E1169" s="3" t="str">
        <f>VLOOKUP(Table2[[#This Row],[discounted_price]],$D$1399:$E$1401,2,TRUE)</f>
        <v>&gt;500</v>
      </c>
      <c r="F1169" s="3">
        <v>2545</v>
      </c>
      <c r="G1169" s="3">
        <f t="shared" si="36"/>
        <v>106</v>
      </c>
      <c r="H1169" s="3">
        <f t="shared" si="37"/>
        <v>4.1650294695481334</v>
      </c>
      <c r="I1169" s="2" t="str">
        <f>IF(Table2[[#This Row],[discount_percentage]]&gt;=50%,"Yes","No")</f>
        <v>No</v>
      </c>
      <c r="J1169" s="1">
        <v>0.04</v>
      </c>
      <c r="K1169" s="4">
        <v>4.0999999999999996</v>
      </c>
      <c r="L1169" s="5">
        <v>25</v>
      </c>
      <c r="M1169" s="3">
        <f>(Table2[[#This Row],[actual_price]]*Table2[[#This Row],[rating_count]])</f>
        <v>63625</v>
      </c>
      <c r="N1169" s="2" t="s">
        <v>2327</v>
      </c>
    </row>
    <row r="1170" spans="1:14" x14ac:dyDescent="0.25">
      <c r="A1170" s="2" t="s">
        <v>2328</v>
      </c>
      <c r="B1170" s="2" t="s">
        <v>3906</v>
      </c>
      <c r="C1170" s="2" t="s">
        <v>1920</v>
      </c>
      <c r="D1170" s="3">
        <v>7799</v>
      </c>
      <c r="E1170" s="3" t="str">
        <f>VLOOKUP(Table2[[#This Row],[discounted_price]],$D$1399:$E$1401,2,TRUE)</f>
        <v>&gt;500</v>
      </c>
      <c r="F1170" s="3">
        <v>8995</v>
      </c>
      <c r="G1170" s="3">
        <f t="shared" si="36"/>
        <v>1196</v>
      </c>
      <c r="H1170" s="3">
        <f t="shared" si="37"/>
        <v>13.296275708727071</v>
      </c>
      <c r="I1170" s="2" t="str">
        <f>IF(Table2[[#This Row],[discount_percentage]]&gt;=50%,"Yes","No")</f>
        <v>No</v>
      </c>
      <c r="J1170" s="1">
        <v>0.13</v>
      </c>
      <c r="K1170" s="4">
        <v>4</v>
      </c>
      <c r="L1170" s="5">
        <v>3160</v>
      </c>
      <c r="M1170" s="3">
        <f>(Table2[[#This Row],[actual_price]]*Table2[[#This Row],[rating_count]])</f>
        <v>28424200</v>
      </c>
      <c r="N1170" s="2" t="s">
        <v>2329</v>
      </c>
    </row>
    <row r="1171" spans="1:14" x14ac:dyDescent="0.25">
      <c r="A1171" s="2" t="s">
        <v>2330</v>
      </c>
      <c r="B1171" s="2" t="s">
        <v>3907</v>
      </c>
      <c r="C1171" s="2" t="s">
        <v>1986</v>
      </c>
      <c r="D1171" s="3">
        <v>1599</v>
      </c>
      <c r="E1171" s="3" t="str">
        <f>VLOOKUP(Table2[[#This Row],[discounted_price]],$D$1399:$E$1401,2,TRUE)</f>
        <v>&gt;500</v>
      </c>
      <c r="F1171" s="3">
        <v>1999</v>
      </c>
      <c r="G1171" s="3">
        <f t="shared" si="36"/>
        <v>400</v>
      </c>
      <c r="H1171" s="3">
        <f t="shared" si="37"/>
        <v>20.010005002501249</v>
      </c>
      <c r="I1171" s="2" t="str">
        <f>IF(Table2[[#This Row],[discount_percentage]]&gt;=50%,"Yes","No")</f>
        <v>No</v>
      </c>
      <c r="J1171" s="1">
        <v>0.2</v>
      </c>
      <c r="K1171" s="4">
        <v>4.4000000000000004</v>
      </c>
      <c r="L1171" s="5">
        <v>1558</v>
      </c>
      <c r="M1171" s="3">
        <f>(Table2[[#This Row],[actual_price]]*Table2[[#This Row],[rating_count]])</f>
        <v>3114442</v>
      </c>
      <c r="N1171" s="2" t="s">
        <v>2331</v>
      </c>
    </row>
    <row r="1172" spans="1:14" x14ac:dyDescent="0.25">
      <c r="A1172" s="2" t="s">
        <v>2332</v>
      </c>
      <c r="B1172" s="2" t="s">
        <v>3908</v>
      </c>
      <c r="C1172" s="2" t="s">
        <v>1875</v>
      </c>
      <c r="D1172" s="3">
        <v>2899</v>
      </c>
      <c r="E1172" s="3" t="str">
        <f>VLOOKUP(Table2[[#This Row],[discounted_price]],$D$1399:$E$1401,2,TRUE)</f>
        <v>&gt;500</v>
      </c>
      <c r="F1172" s="3">
        <v>5500</v>
      </c>
      <c r="G1172" s="3">
        <f t="shared" si="36"/>
        <v>2601</v>
      </c>
      <c r="H1172" s="3">
        <f t="shared" si="37"/>
        <v>47.290909090909089</v>
      </c>
      <c r="I1172" s="2" t="str">
        <f>IF(Table2[[#This Row],[discount_percentage]]&gt;=50%,"Yes","No")</f>
        <v>No</v>
      </c>
      <c r="J1172" s="1">
        <v>0.47</v>
      </c>
      <c r="K1172" s="4">
        <v>3.8</v>
      </c>
      <c r="L1172" s="5">
        <v>8958</v>
      </c>
      <c r="M1172" s="3">
        <f>(Table2[[#This Row],[actual_price]]*Table2[[#This Row],[rating_count]])</f>
        <v>49269000</v>
      </c>
      <c r="N1172" s="2" t="s">
        <v>2333</v>
      </c>
    </row>
    <row r="1173" spans="1:14" x14ac:dyDescent="0.25">
      <c r="A1173" s="2" t="s">
        <v>2334</v>
      </c>
      <c r="B1173" s="2" t="s">
        <v>3909</v>
      </c>
      <c r="C1173" s="2" t="s">
        <v>2223</v>
      </c>
      <c r="D1173" s="3">
        <v>9799</v>
      </c>
      <c r="E1173" s="3" t="str">
        <f>VLOOKUP(Table2[[#This Row],[discounted_price]],$D$1399:$E$1401,2,TRUE)</f>
        <v>&gt;500</v>
      </c>
      <c r="F1173" s="3">
        <v>12150</v>
      </c>
      <c r="G1173" s="3">
        <f t="shared" si="36"/>
        <v>2351</v>
      </c>
      <c r="H1173" s="3">
        <f t="shared" si="37"/>
        <v>19.349794238683128</v>
      </c>
      <c r="I1173" s="2" t="str">
        <f>IF(Table2[[#This Row],[discount_percentage]]&gt;=50%,"Yes","No")</f>
        <v>No</v>
      </c>
      <c r="J1173" s="1">
        <v>0.19</v>
      </c>
      <c r="K1173" s="4">
        <v>4.3</v>
      </c>
      <c r="L1173" s="5">
        <v>13251</v>
      </c>
      <c r="M1173" s="3">
        <f>(Table2[[#This Row],[actual_price]]*Table2[[#This Row],[rating_count]])</f>
        <v>160999650</v>
      </c>
      <c r="N1173" s="2" t="s">
        <v>2335</v>
      </c>
    </row>
    <row r="1174" spans="1:14" x14ac:dyDescent="0.25">
      <c r="A1174" s="2" t="s">
        <v>2336</v>
      </c>
      <c r="B1174" s="2" t="s">
        <v>3910</v>
      </c>
      <c r="C1174" s="2" t="s">
        <v>1920</v>
      </c>
      <c r="D1174" s="3">
        <v>3299</v>
      </c>
      <c r="E1174" s="3" t="str">
        <f>VLOOKUP(Table2[[#This Row],[discounted_price]],$D$1399:$E$1401,2,TRUE)</f>
        <v>&gt;500</v>
      </c>
      <c r="F1174" s="3">
        <v>4995</v>
      </c>
      <c r="G1174" s="3">
        <f t="shared" si="36"/>
        <v>1696</v>
      </c>
      <c r="H1174" s="3">
        <f t="shared" si="37"/>
        <v>33.953953953953956</v>
      </c>
      <c r="I1174" s="2" t="str">
        <f>IF(Table2[[#This Row],[discount_percentage]]&gt;=50%,"Yes","No")</f>
        <v>No</v>
      </c>
      <c r="J1174" s="1">
        <v>0.34</v>
      </c>
      <c r="K1174" s="4">
        <v>3.8</v>
      </c>
      <c r="L1174" s="5">
        <v>1393</v>
      </c>
      <c r="M1174" s="3">
        <f>(Table2[[#This Row],[actual_price]]*Table2[[#This Row],[rating_count]])</f>
        <v>6958035</v>
      </c>
      <c r="N1174" s="2" t="s">
        <v>2337</v>
      </c>
    </row>
    <row r="1175" spans="1:14" x14ac:dyDescent="0.25">
      <c r="A1175" s="2" t="s">
        <v>2338</v>
      </c>
      <c r="B1175" s="2" t="s">
        <v>3911</v>
      </c>
      <c r="C1175" s="2" t="s">
        <v>1869</v>
      </c>
      <c r="D1175" s="3">
        <v>669</v>
      </c>
      <c r="E1175" s="3" t="str">
        <f>VLOOKUP(Table2[[#This Row],[discounted_price]],$D$1399:$E$1401,2,TRUE)</f>
        <v>&gt;500</v>
      </c>
      <c r="F1175" s="3">
        <v>1499</v>
      </c>
      <c r="G1175" s="3">
        <f t="shared" si="36"/>
        <v>830</v>
      </c>
      <c r="H1175" s="3">
        <f t="shared" si="37"/>
        <v>55.370246831220818</v>
      </c>
      <c r="I1175" s="2" t="str">
        <f>IF(Table2[[#This Row],[discount_percentage]]&gt;=50%,"Yes","No")</f>
        <v>Yes</v>
      </c>
      <c r="J1175" s="1">
        <v>0.55000000000000004</v>
      </c>
      <c r="K1175" s="4">
        <v>2.2999999999999998</v>
      </c>
      <c r="L1175" s="5">
        <v>13</v>
      </c>
      <c r="M1175" s="3">
        <f>(Table2[[#This Row],[actual_price]]*Table2[[#This Row],[rating_count]])</f>
        <v>19487</v>
      </c>
      <c r="N1175" s="2" t="s">
        <v>2339</v>
      </c>
    </row>
    <row r="1176" spans="1:14" x14ac:dyDescent="0.25">
      <c r="A1176" s="2" t="s">
        <v>2340</v>
      </c>
      <c r="B1176" s="2" t="s">
        <v>2341</v>
      </c>
      <c r="C1176" s="2" t="s">
        <v>1929</v>
      </c>
      <c r="D1176" s="3">
        <v>5890</v>
      </c>
      <c r="E1176" s="3" t="str">
        <f>VLOOKUP(Table2[[#This Row],[discounted_price]],$D$1399:$E$1401,2,TRUE)</f>
        <v>&gt;500</v>
      </c>
      <c r="F1176" s="3">
        <v>7506</v>
      </c>
      <c r="G1176" s="3">
        <f t="shared" si="36"/>
        <v>1616</v>
      </c>
      <c r="H1176" s="3">
        <f t="shared" si="37"/>
        <v>21.529443112176924</v>
      </c>
      <c r="I1176" s="2" t="str">
        <f>IF(Table2[[#This Row],[discount_percentage]]&gt;=50%,"Yes","No")</f>
        <v>No</v>
      </c>
      <c r="J1176" s="1">
        <v>0.22</v>
      </c>
      <c r="K1176" s="4">
        <v>4.5</v>
      </c>
      <c r="L1176" s="5">
        <v>7241</v>
      </c>
      <c r="M1176" s="3">
        <f>(Table2[[#This Row],[actual_price]]*Table2[[#This Row],[rating_count]])</f>
        <v>54350946</v>
      </c>
      <c r="N1176" s="2" t="s">
        <v>2342</v>
      </c>
    </row>
    <row r="1177" spans="1:14" x14ac:dyDescent="0.25">
      <c r="A1177" s="2" t="s">
        <v>2343</v>
      </c>
      <c r="B1177" s="2" t="s">
        <v>3912</v>
      </c>
      <c r="C1177" s="2" t="s">
        <v>2187</v>
      </c>
      <c r="D1177" s="3">
        <v>9199</v>
      </c>
      <c r="E1177" s="3" t="str">
        <f>VLOOKUP(Table2[[#This Row],[discounted_price]],$D$1399:$E$1401,2,TRUE)</f>
        <v>&gt;500</v>
      </c>
      <c r="F1177" s="3">
        <v>18000</v>
      </c>
      <c r="G1177" s="3">
        <f t="shared" si="36"/>
        <v>8801</v>
      </c>
      <c r="H1177" s="3">
        <f t="shared" si="37"/>
        <v>48.894444444444446</v>
      </c>
      <c r="I1177" s="2" t="str">
        <f>IF(Table2[[#This Row],[discount_percentage]]&gt;=50%,"Yes","No")</f>
        <v>No</v>
      </c>
      <c r="J1177" s="1">
        <v>0.49</v>
      </c>
      <c r="K1177" s="4">
        <v>4</v>
      </c>
      <c r="L1177" s="5">
        <v>16020</v>
      </c>
      <c r="M1177" s="3">
        <f>(Table2[[#This Row],[actual_price]]*Table2[[#This Row],[rating_count]])</f>
        <v>288360000</v>
      </c>
      <c r="N1177" s="2" t="s">
        <v>2344</v>
      </c>
    </row>
    <row r="1178" spans="1:14" x14ac:dyDescent="0.25">
      <c r="A1178" s="2" t="s">
        <v>2345</v>
      </c>
      <c r="B1178" s="2" t="s">
        <v>3913</v>
      </c>
      <c r="C1178" s="2" t="s">
        <v>1917</v>
      </c>
      <c r="D1178" s="3">
        <v>351</v>
      </c>
      <c r="E1178" s="3" t="str">
        <f>VLOOKUP(Table2[[#This Row],[discounted_price]],$D$1399:$E$1401,2,TRUE)</f>
        <v>&gt;500</v>
      </c>
      <c r="F1178" s="3">
        <v>1099</v>
      </c>
      <c r="G1178" s="3">
        <f t="shared" si="36"/>
        <v>748</v>
      </c>
      <c r="H1178" s="3">
        <f t="shared" si="37"/>
        <v>68.061874431301177</v>
      </c>
      <c r="I1178" s="2" t="str">
        <f>IF(Table2[[#This Row],[discount_percentage]]&gt;=50%,"Yes","No")</f>
        <v>Yes</v>
      </c>
      <c r="J1178" s="1">
        <v>0.68</v>
      </c>
      <c r="K1178" s="4">
        <v>3.7</v>
      </c>
      <c r="L1178" s="5">
        <v>1470</v>
      </c>
      <c r="M1178" s="3">
        <f>(Table2[[#This Row],[actual_price]]*Table2[[#This Row],[rating_count]])</f>
        <v>1615530</v>
      </c>
      <c r="N1178" s="2" t="s">
        <v>2346</v>
      </c>
    </row>
    <row r="1179" spans="1:14" x14ac:dyDescent="0.25">
      <c r="A1179" s="2" t="s">
        <v>2347</v>
      </c>
      <c r="B1179" s="2" t="s">
        <v>2348</v>
      </c>
      <c r="C1179" s="2" t="s">
        <v>2349</v>
      </c>
      <c r="D1179" s="3">
        <v>899</v>
      </c>
      <c r="E1179" s="3" t="str">
        <f>VLOOKUP(Table2[[#This Row],[discounted_price]],$D$1399:$E$1401,2,TRUE)</f>
        <v>&gt;500</v>
      </c>
      <c r="F1179" s="3">
        <v>1900</v>
      </c>
      <c r="G1179" s="3">
        <f t="shared" si="36"/>
        <v>1001</v>
      </c>
      <c r="H1179" s="3">
        <f t="shared" si="37"/>
        <v>52.684210526315788</v>
      </c>
      <c r="I1179" s="2" t="str">
        <f>IF(Table2[[#This Row],[discount_percentage]]&gt;=50%,"Yes","No")</f>
        <v>Yes</v>
      </c>
      <c r="J1179" s="1">
        <v>0.53</v>
      </c>
      <c r="K1179" s="4">
        <v>4</v>
      </c>
      <c r="L1179" s="5">
        <v>3663</v>
      </c>
      <c r="M1179" s="3">
        <f>(Table2[[#This Row],[actual_price]]*Table2[[#This Row],[rating_count]])</f>
        <v>6959700</v>
      </c>
      <c r="N1179" s="2" t="s">
        <v>2350</v>
      </c>
    </row>
    <row r="1180" spans="1:14" x14ac:dyDescent="0.25">
      <c r="A1180" s="2" t="s">
        <v>2351</v>
      </c>
      <c r="B1180" s="2" t="s">
        <v>3914</v>
      </c>
      <c r="C1180" s="2" t="s">
        <v>1888</v>
      </c>
      <c r="D1180" s="3">
        <v>1349</v>
      </c>
      <c r="E1180" s="3" t="str">
        <f>VLOOKUP(Table2[[#This Row],[discounted_price]],$D$1399:$E$1401,2,TRUE)</f>
        <v>&gt;500</v>
      </c>
      <c r="F1180" s="3">
        <v>1850</v>
      </c>
      <c r="G1180" s="3">
        <f t="shared" si="36"/>
        <v>501</v>
      </c>
      <c r="H1180" s="3">
        <f t="shared" si="37"/>
        <v>27.081081081081081</v>
      </c>
      <c r="I1180" s="2" t="str">
        <f>IF(Table2[[#This Row],[discount_percentage]]&gt;=50%,"Yes","No")</f>
        <v>No</v>
      </c>
      <c r="J1180" s="1">
        <v>0.27</v>
      </c>
      <c r="K1180" s="4">
        <v>4.4000000000000004</v>
      </c>
      <c r="L1180" s="5">
        <v>638</v>
      </c>
      <c r="M1180" s="3">
        <f>(Table2[[#This Row],[actual_price]]*Table2[[#This Row],[rating_count]])</f>
        <v>1180300</v>
      </c>
      <c r="N1180" s="2" t="s">
        <v>2352</v>
      </c>
    </row>
    <row r="1181" spans="1:14" x14ac:dyDescent="0.25">
      <c r="A1181" s="2" t="s">
        <v>2353</v>
      </c>
      <c r="B1181" s="2" t="s">
        <v>3915</v>
      </c>
      <c r="C1181" s="2" t="s">
        <v>2154</v>
      </c>
      <c r="D1181" s="3">
        <v>6236</v>
      </c>
      <c r="E1181" s="3" t="str">
        <f>VLOOKUP(Table2[[#This Row],[discounted_price]],$D$1399:$E$1401,2,TRUE)</f>
        <v>&gt;500</v>
      </c>
      <c r="F1181" s="3">
        <v>9999</v>
      </c>
      <c r="G1181" s="3">
        <f t="shared" si="36"/>
        <v>3763</v>
      </c>
      <c r="H1181" s="3">
        <f t="shared" si="37"/>
        <v>37.633763376337633</v>
      </c>
      <c r="I1181" s="2" t="str">
        <f>IF(Table2[[#This Row],[discount_percentage]]&gt;=50%,"Yes","No")</f>
        <v>No</v>
      </c>
      <c r="J1181" s="1">
        <v>0.38</v>
      </c>
      <c r="K1181" s="4">
        <v>4.0999999999999996</v>
      </c>
      <c r="L1181" s="5">
        <v>3552</v>
      </c>
      <c r="M1181" s="3">
        <f>(Table2[[#This Row],[actual_price]]*Table2[[#This Row],[rating_count]])</f>
        <v>35516448</v>
      </c>
      <c r="N1181" s="2" t="s">
        <v>2354</v>
      </c>
    </row>
    <row r="1182" spans="1:14" x14ac:dyDescent="0.25">
      <c r="A1182" s="2" t="s">
        <v>2355</v>
      </c>
      <c r="B1182" s="2" t="s">
        <v>3916</v>
      </c>
      <c r="C1182" s="2" t="s">
        <v>1869</v>
      </c>
      <c r="D1182" s="3">
        <v>2742</v>
      </c>
      <c r="E1182" s="3" t="str">
        <f>VLOOKUP(Table2[[#This Row],[discounted_price]],$D$1399:$E$1401,2,TRUE)</f>
        <v>&gt;500</v>
      </c>
      <c r="F1182" s="3">
        <v>3995</v>
      </c>
      <c r="G1182" s="3">
        <f t="shared" si="36"/>
        <v>1253</v>
      </c>
      <c r="H1182" s="3">
        <f t="shared" si="37"/>
        <v>31.364205256570717</v>
      </c>
      <c r="I1182" s="2" t="str">
        <f>IF(Table2[[#This Row],[discount_percentage]]&gt;=50%,"Yes","No")</f>
        <v>No</v>
      </c>
      <c r="J1182" s="1">
        <v>0.31</v>
      </c>
      <c r="K1182" s="4">
        <v>4.4000000000000004</v>
      </c>
      <c r="L1182" s="5">
        <v>11148</v>
      </c>
      <c r="M1182" s="3">
        <f>(Table2[[#This Row],[actual_price]]*Table2[[#This Row],[rating_count]])</f>
        <v>44536260</v>
      </c>
      <c r="N1182" s="2" t="s">
        <v>2356</v>
      </c>
    </row>
    <row r="1183" spans="1:14" x14ac:dyDescent="0.25">
      <c r="A1183" s="2" t="s">
        <v>2357</v>
      </c>
      <c r="B1183" s="2" t="s">
        <v>3917</v>
      </c>
      <c r="C1183" s="2" t="s">
        <v>2223</v>
      </c>
      <c r="D1183" s="3">
        <v>721</v>
      </c>
      <c r="E1183" s="3" t="str">
        <f>VLOOKUP(Table2[[#This Row],[discounted_price]],$D$1399:$E$1401,2,TRUE)</f>
        <v>&gt;500</v>
      </c>
      <c r="F1183" s="3">
        <v>1499</v>
      </c>
      <c r="G1183" s="3">
        <f t="shared" si="36"/>
        <v>778</v>
      </c>
      <c r="H1183" s="3">
        <f t="shared" si="37"/>
        <v>51.901267511674455</v>
      </c>
      <c r="I1183" s="2" t="str">
        <f>IF(Table2[[#This Row],[discount_percentage]]&gt;=50%,"Yes","No")</f>
        <v>Yes</v>
      </c>
      <c r="J1183" s="1">
        <v>0.52</v>
      </c>
      <c r="K1183" s="4">
        <v>3.1</v>
      </c>
      <c r="L1183" s="5">
        <v>2449</v>
      </c>
      <c r="M1183" s="3">
        <f>(Table2[[#This Row],[actual_price]]*Table2[[#This Row],[rating_count]])</f>
        <v>3671051</v>
      </c>
      <c r="N1183" s="2" t="s">
        <v>2358</v>
      </c>
    </row>
    <row r="1184" spans="1:14" x14ac:dyDescent="0.25">
      <c r="A1184" s="2" t="s">
        <v>2359</v>
      </c>
      <c r="B1184" s="2" t="s">
        <v>3918</v>
      </c>
      <c r="C1184" s="2" t="s">
        <v>1920</v>
      </c>
      <c r="D1184" s="3">
        <v>2903</v>
      </c>
      <c r="E1184" s="3" t="str">
        <f>VLOOKUP(Table2[[#This Row],[discounted_price]],$D$1399:$E$1401,2,TRUE)</f>
        <v>&gt;500</v>
      </c>
      <c r="F1184" s="3">
        <v>3295</v>
      </c>
      <c r="G1184" s="3">
        <f t="shared" si="36"/>
        <v>392</v>
      </c>
      <c r="H1184" s="3">
        <f t="shared" si="37"/>
        <v>11.896813353566008</v>
      </c>
      <c r="I1184" s="2" t="str">
        <f>IF(Table2[[#This Row],[discount_percentage]]&gt;=50%,"Yes","No")</f>
        <v>No</v>
      </c>
      <c r="J1184" s="1">
        <v>0.12</v>
      </c>
      <c r="K1184" s="4">
        <v>4.3</v>
      </c>
      <c r="L1184" s="5">
        <v>2299</v>
      </c>
      <c r="M1184" s="3">
        <f>(Table2[[#This Row],[actual_price]]*Table2[[#This Row],[rating_count]])</f>
        <v>7575205</v>
      </c>
      <c r="N1184" s="2" t="s">
        <v>2360</v>
      </c>
    </row>
    <row r="1185" spans="1:14" x14ac:dyDescent="0.25">
      <c r="A1185" s="2" t="s">
        <v>2361</v>
      </c>
      <c r="B1185" s="2" t="s">
        <v>3919</v>
      </c>
      <c r="C1185" s="2" t="s">
        <v>1986</v>
      </c>
      <c r="D1185" s="3">
        <v>1656</v>
      </c>
      <c r="E1185" s="3" t="str">
        <f>VLOOKUP(Table2[[#This Row],[discounted_price]],$D$1399:$E$1401,2,TRUE)</f>
        <v>&gt;500</v>
      </c>
      <c r="F1185" s="3">
        <v>2695</v>
      </c>
      <c r="G1185" s="3">
        <f t="shared" si="36"/>
        <v>1039</v>
      </c>
      <c r="H1185" s="3">
        <f t="shared" si="37"/>
        <v>38.552875695732844</v>
      </c>
      <c r="I1185" s="2" t="str">
        <f>IF(Table2[[#This Row],[discount_percentage]]&gt;=50%,"Yes","No")</f>
        <v>No</v>
      </c>
      <c r="J1185" s="1">
        <v>0.39</v>
      </c>
      <c r="K1185" s="4">
        <v>4.4000000000000004</v>
      </c>
      <c r="L1185" s="5">
        <v>6027</v>
      </c>
      <c r="M1185" s="3">
        <f>(Table2[[#This Row],[actual_price]]*Table2[[#This Row],[rating_count]])</f>
        <v>16242765</v>
      </c>
      <c r="N1185" s="2" t="s">
        <v>2362</v>
      </c>
    </row>
    <row r="1186" spans="1:14" x14ac:dyDescent="0.25">
      <c r="A1186" s="2" t="s">
        <v>2363</v>
      </c>
      <c r="B1186" s="2" t="s">
        <v>2364</v>
      </c>
      <c r="C1186" s="2" t="s">
        <v>1951</v>
      </c>
      <c r="D1186" s="3">
        <v>1399</v>
      </c>
      <c r="E1186" s="3" t="str">
        <f>VLOOKUP(Table2[[#This Row],[discounted_price]],$D$1399:$E$1401,2,TRUE)</f>
        <v>&gt;500</v>
      </c>
      <c r="F1186" s="3">
        <v>2290</v>
      </c>
      <c r="G1186" s="3">
        <f t="shared" si="36"/>
        <v>891</v>
      </c>
      <c r="H1186" s="3">
        <f t="shared" si="37"/>
        <v>38.908296943231441</v>
      </c>
      <c r="I1186" s="2" t="str">
        <f>IF(Table2[[#This Row],[discount_percentage]]&gt;=50%,"Yes","No")</f>
        <v>No</v>
      </c>
      <c r="J1186" s="1">
        <v>0.39</v>
      </c>
      <c r="K1186" s="4">
        <v>4.4000000000000004</v>
      </c>
      <c r="L1186" s="5">
        <v>461</v>
      </c>
      <c r="M1186" s="3">
        <f>(Table2[[#This Row],[actual_price]]*Table2[[#This Row],[rating_count]])</f>
        <v>1055690</v>
      </c>
      <c r="N1186" s="2" t="s">
        <v>2365</v>
      </c>
    </row>
    <row r="1187" spans="1:14" x14ac:dyDescent="0.25">
      <c r="A1187" s="2" t="s">
        <v>2366</v>
      </c>
      <c r="B1187" s="2" t="s">
        <v>3920</v>
      </c>
      <c r="C1187" s="2" t="s">
        <v>1959</v>
      </c>
      <c r="D1187" s="3">
        <v>2079</v>
      </c>
      <c r="E1187" s="3" t="str">
        <f>VLOOKUP(Table2[[#This Row],[discounted_price]],$D$1399:$E$1401,2,TRUE)</f>
        <v>&gt;500</v>
      </c>
      <c r="F1187" s="3">
        <v>3099</v>
      </c>
      <c r="G1187" s="3">
        <f t="shared" si="36"/>
        <v>1020</v>
      </c>
      <c r="H1187" s="3">
        <f t="shared" si="37"/>
        <v>32.913843175217814</v>
      </c>
      <c r="I1187" s="2" t="str">
        <f>IF(Table2[[#This Row],[discount_percentage]]&gt;=50%,"Yes","No")</f>
        <v>No</v>
      </c>
      <c r="J1187" s="1">
        <v>0.33</v>
      </c>
      <c r="K1187" s="4">
        <v>4.0999999999999996</v>
      </c>
      <c r="L1187" s="5">
        <v>282</v>
      </c>
      <c r="M1187" s="3">
        <f>(Table2[[#This Row],[actual_price]]*Table2[[#This Row],[rating_count]])</f>
        <v>873918</v>
      </c>
      <c r="N1187" s="2" t="s">
        <v>2367</v>
      </c>
    </row>
    <row r="1188" spans="1:14" x14ac:dyDescent="0.25">
      <c r="A1188" s="2" t="s">
        <v>2368</v>
      </c>
      <c r="B1188" s="2" t="s">
        <v>3921</v>
      </c>
      <c r="C1188" s="2" t="s">
        <v>1907</v>
      </c>
      <c r="D1188" s="3">
        <v>999</v>
      </c>
      <c r="E1188" s="3" t="str">
        <f>VLOOKUP(Table2[[#This Row],[discounted_price]],$D$1399:$E$1401,2,TRUE)</f>
        <v>&gt;500</v>
      </c>
      <c r="F1188" s="3">
        <v>1075</v>
      </c>
      <c r="G1188" s="3">
        <f t="shared" si="36"/>
        <v>76</v>
      </c>
      <c r="H1188" s="3">
        <f t="shared" si="37"/>
        <v>7.0697674418604652</v>
      </c>
      <c r="I1188" s="2" t="str">
        <f>IF(Table2[[#This Row],[discount_percentage]]&gt;=50%,"Yes","No")</f>
        <v>No</v>
      </c>
      <c r="J1188" s="1">
        <v>7.0000000000000007E-2</v>
      </c>
      <c r="K1188" s="4">
        <v>4.0999999999999996</v>
      </c>
      <c r="L1188" s="5">
        <v>9275</v>
      </c>
      <c r="M1188" s="3">
        <f>(Table2[[#This Row],[actual_price]]*Table2[[#This Row],[rating_count]])</f>
        <v>9970625</v>
      </c>
      <c r="N1188" s="2" t="s">
        <v>2369</v>
      </c>
    </row>
    <row r="1189" spans="1:14" x14ac:dyDescent="0.25">
      <c r="A1189" s="2" t="s">
        <v>2370</v>
      </c>
      <c r="B1189" s="2" t="s">
        <v>3922</v>
      </c>
      <c r="C1189" s="2" t="s">
        <v>1937</v>
      </c>
      <c r="D1189" s="3">
        <v>3179</v>
      </c>
      <c r="E1189" s="3" t="str">
        <f>VLOOKUP(Table2[[#This Row],[discounted_price]],$D$1399:$E$1401,2,TRUE)</f>
        <v>&gt;500</v>
      </c>
      <c r="F1189" s="3">
        <v>6999</v>
      </c>
      <c r="G1189" s="3">
        <f t="shared" si="36"/>
        <v>3820</v>
      </c>
      <c r="H1189" s="3">
        <f t="shared" si="37"/>
        <v>54.579225603657669</v>
      </c>
      <c r="I1189" s="2" t="str">
        <f>IF(Table2[[#This Row],[discount_percentage]]&gt;=50%,"Yes","No")</f>
        <v>Yes</v>
      </c>
      <c r="J1189" s="1">
        <v>0.55000000000000004</v>
      </c>
      <c r="K1189" s="4">
        <v>4</v>
      </c>
      <c r="L1189" s="5">
        <v>743</v>
      </c>
      <c r="M1189" s="3">
        <f>(Table2[[#This Row],[actual_price]]*Table2[[#This Row],[rating_count]])</f>
        <v>5200257</v>
      </c>
      <c r="N1189" s="2" t="s">
        <v>2371</v>
      </c>
    </row>
    <row r="1190" spans="1:14" x14ac:dyDescent="0.25">
      <c r="A1190" s="2" t="s">
        <v>2372</v>
      </c>
      <c r="B1190" s="2" t="s">
        <v>3923</v>
      </c>
      <c r="C1190" s="2" t="s">
        <v>1879</v>
      </c>
      <c r="D1190" s="3">
        <v>1049</v>
      </c>
      <c r="E1190" s="3" t="str">
        <f>VLOOKUP(Table2[[#This Row],[discounted_price]],$D$1399:$E$1401,2,TRUE)</f>
        <v>&gt;500</v>
      </c>
      <c r="F1190" s="3">
        <v>2499</v>
      </c>
      <c r="G1190" s="3">
        <f t="shared" si="36"/>
        <v>1450</v>
      </c>
      <c r="H1190" s="3">
        <f t="shared" si="37"/>
        <v>58.023209283713484</v>
      </c>
      <c r="I1190" s="2" t="str">
        <f>IF(Table2[[#This Row],[discount_percentage]]&gt;=50%,"Yes","No")</f>
        <v>Yes</v>
      </c>
      <c r="J1190" s="1">
        <v>0.57999999999999996</v>
      </c>
      <c r="K1190" s="4">
        <v>3.6</v>
      </c>
      <c r="L1190" s="5">
        <v>328</v>
      </c>
      <c r="M1190" s="3">
        <f>(Table2[[#This Row],[actual_price]]*Table2[[#This Row],[rating_count]])</f>
        <v>819672</v>
      </c>
      <c r="N1190" s="2" t="s">
        <v>2373</v>
      </c>
    </row>
    <row r="1191" spans="1:14" x14ac:dyDescent="0.25">
      <c r="A1191" s="2" t="s">
        <v>2374</v>
      </c>
      <c r="B1191" s="2" t="s">
        <v>3924</v>
      </c>
      <c r="C1191" s="2" t="s">
        <v>1879</v>
      </c>
      <c r="D1191" s="3">
        <v>3599</v>
      </c>
      <c r="E1191" s="3" t="str">
        <f>VLOOKUP(Table2[[#This Row],[discounted_price]],$D$1399:$E$1401,2,TRUE)</f>
        <v>&gt;500</v>
      </c>
      <c r="F1191" s="3">
        <v>7290</v>
      </c>
      <c r="G1191" s="3">
        <f t="shared" si="36"/>
        <v>3691</v>
      </c>
      <c r="H1191" s="3">
        <f t="shared" si="37"/>
        <v>50.631001371742116</v>
      </c>
      <c r="I1191" s="2" t="str">
        <f>IF(Table2[[#This Row],[discount_percentage]]&gt;=50%,"Yes","No")</f>
        <v>Yes</v>
      </c>
      <c r="J1191" s="1">
        <v>0.51</v>
      </c>
      <c r="K1191" s="4">
        <v>3.9</v>
      </c>
      <c r="L1191" s="5">
        <v>942</v>
      </c>
      <c r="M1191" s="3">
        <f>(Table2[[#This Row],[actual_price]]*Table2[[#This Row],[rating_count]])</f>
        <v>6867180</v>
      </c>
      <c r="N1191" s="2" t="s">
        <v>2375</v>
      </c>
    </row>
    <row r="1192" spans="1:14" x14ac:dyDescent="0.25">
      <c r="A1192" s="2" t="s">
        <v>2376</v>
      </c>
      <c r="B1192" s="2" t="s">
        <v>3925</v>
      </c>
      <c r="C1192" s="2" t="s">
        <v>2377</v>
      </c>
      <c r="D1192" s="3">
        <v>4799</v>
      </c>
      <c r="E1192" s="3" t="str">
        <f>VLOOKUP(Table2[[#This Row],[discounted_price]],$D$1399:$E$1401,2,TRUE)</f>
        <v>&gt;500</v>
      </c>
      <c r="F1192" s="3">
        <v>5795</v>
      </c>
      <c r="G1192" s="3">
        <f t="shared" si="36"/>
        <v>996</v>
      </c>
      <c r="H1192" s="3">
        <f t="shared" si="37"/>
        <v>17.187230371009491</v>
      </c>
      <c r="I1192" s="2" t="str">
        <f>IF(Table2[[#This Row],[discount_percentage]]&gt;=50%,"Yes","No")</f>
        <v>No</v>
      </c>
      <c r="J1192" s="1">
        <v>0.17</v>
      </c>
      <c r="K1192" s="4">
        <v>3.9</v>
      </c>
      <c r="L1192" s="5">
        <v>3815</v>
      </c>
      <c r="M1192" s="3">
        <f>(Table2[[#This Row],[actual_price]]*Table2[[#This Row],[rating_count]])</f>
        <v>22107925</v>
      </c>
      <c r="N1192" s="2" t="s">
        <v>2378</v>
      </c>
    </row>
    <row r="1193" spans="1:14" x14ac:dyDescent="0.25">
      <c r="A1193" s="2" t="s">
        <v>2379</v>
      </c>
      <c r="B1193" s="2" t="s">
        <v>3926</v>
      </c>
      <c r="C1193" s="2" t="s">
        <v>1875</v>
      </c>
      <c r="D1193" s="3">
        <v>1699</v>
      </c>
      <c r="E1193" s="3" t="str">
        <f>VLOOKUP(Table2[[#This Row],[discounted_price]],$D$1399:$E$1401,2,TRUE)</f>
        <v>&gt;500</v>
      </c>
      <c r="F1193" s="3">
        <v>3398</v>
      </c>
      <c r="G1193" s="3">
        <f t="shared" si="36"/>
        <v>1699</v>
      </c>
      <c r="H1193" s="3">
        <f t="shared" si="37"/>
        <v>50</v>
      </c>
      <c r="I1193" s="2" t="str">
        <f>IF(Table2[[#This Row],[discount_percentage]]&gt;=50%,"Yes","No")</f>
        <v>Yes</v>
      </c>
      <c r="J1193" s="1">
        <v>0.5</v>
      </c>
      <c r="K1193" s="4">
        <v>3.8</v>
      </c>
      <c r="L1193" s="5">
        <v>7988</v>
      </c>
      <c r="M1193" s="3">
        <f>(Table2[[#This Row],[actual_price]]*Table2[[#This Row],[rating_count]])</f>
        <v>27143224</v>
      </c>
      <c r="N1193" s="2" t="s">
        <v>2380</v>
      </c>
    </row>
    <row r="1194" spans="1:14" x14ac:dyDescent="0.25">
      <c r="A1194" s="2" t="s">
        <v>2381</v>
      </c>
      <c r="B1194" s="2" t="s">
        <v>3927</v>
      </c>
      <c r="C1194" s="2" t="s">
        <v>1888</v>
      </c>
      <c r="D1194" s="3">
        <v>664</v>
      </c>
      <c r="E1194" s="3" t="str">
        <f>VLOOKUP(Table2[[#This Row],[discounted_price]],$D$1399:$E$1401,2,TRUE)</f>
        <v>&gt;500</v>
      </c>
      <c r="F1194" s="3">
        <v>1490</v>
      </c>
      <c r="G1194" s="3">
        <f t="shared" si="36"/>
        <v>826</v>
      </c>
      <c r="H1194" s="3">
        <f t="shared" si="37"/>
        <v>55.436241610738257</v>
      </c>
      <c r="I1194" s="2" t="str">
        <f>IF(Table2[[#This Row],[discount_percentage]]&gt;=50%,"Yes","No")</f>
        <v>Yes</v>
      </c>
      <c r="J1194" s="1">
        <v>0.55000000000000004</v>
      </c>
      <c r="K1194" s="4">
        <v>4.0999999999999996</v>
      </c>
      <c r="L1194" s="5">
        <v>925</v>
      </c>
      <c r="M1194" s="3">
        <f>(Table2[[#This Row],[actual_price]]*Table2[[#This Row],[rating_count]])</f>
        <v>1378250</v>
      </c>
      <c r="N1194" s="2" t="s">
        <v>2382</v>
      </c>
    </row>
    <row r="1195" spans="1:14" x14ac:dyDescent="0.25">
      <c r="A1195" s="2" t="s">
        <v>2383</v>
      </c>
      <c r="B1195" s="2" t="s">
        <v>3928</v>
      </c>
      <c r="C1195" s="2" t="s">
        <v>2384</v>
      </c>
      <c r="D1195" s="3">
        <v>948</v>
      </c>
      <c r="E1195" s="3" t="str">
        <f>VLOOKUP(Table2[[#This Row],[discounted_price]],$D$1399:$E$1401,2,TRUE)</f>
        <v>&gt;500</v>
      </c>
      <c r="F1195" s="3">
        <v>1620</v>
      </c>
      <c r="G1195" s="3">
        <f t="shared" si="36"/>
        <v>672</v>
      </c>
      <c r="H1195" s="3">
        <f t="shared" si="37"/>
        <v>41.481481481481481</v>
      </c>
      <c r="I1195" s="2" t="str">
        <f>IF(Table2[[#This Row],[discount_percentage]]&gt;=50%,"Yes","No")</f>
        <v>No</v>
      </c>
      <c r="J1195" s="1">
        <v>0.41</v>
      </c>
      <c r="K1195" s="4">
        <v>4.0999999999999996</v>
      </c>
      <c r="L1195" s="5">
        <v>4370</v>
      </c>
      <c r="M1195" s="3">
        <f>(Table2[[#This Row],[actual_price]]*Table2[[#This Row],[rating_count]])</f>
        <v>7079400</v>
      </c>
      <c r="N1195" s="2" t="s">
        <v>2385</v>
      </c>
    </row>
    <row r="1196" spans="1:14" x14ac:dyDescent="0.25">
      <c r="A1196" s="2" t="s">
        <v>2386</v>
      </c>
      <c r="B1196" s="2" t="s">
        <v>3929</v>
      </c>
      <c r="C1196" s="2" t="s">
        <v>1872</v>
      </c>
      <c r="D1196" s="3">
        <v>850</v>
      </c>
      <c r="E1196" s="3" t="str">
        <f>VLOOKUP(Table2[[#This Row],[discounted_price]],$D$1399:$E$1401,2,TRUE)</f>
        <v>&gt;500</v>
      </c>
      <c r="F1196" s="3">
        <v>1000</v>
      </c>
      <c r="G1196" s="3">
        <f t="shared" si="36"/>
        <v>150</v>
      </c>
      <c r="H1196" s="3">
        <f t="shared" si="37"/>
        <v>15</v>
      </c>
      <c r="I1196" s="2" t="str">
        <f>IF(Table2[[#This Row],[discount_percentage]]&gt;=50%,"Yes","No")</f>
        <v>No</v>
      </c>
      <c r="J1196" s="1">
        <v>0.15</v>
      </c>
      <c r="K1196" s="4">
        <v>4.0999999999999996</v>
      </c>
      <c r="L1196" s="5">
        <v>7619</v>
      </c>
      <c r="M1196" s="3">
        <f>(Table2[[#This Row],[actual_price]]*Table2[[#This Row],[rating_count]])</f>
        <v>7619000</v>
      </c>
      <c r="N1196" s="2" t="s">
        <v>2387</v>
      </c>
    </row>
    <row r="1197" spans="1:14" x14ac:dyDescent="0.25">
      <c r="A1197" s="2" t="s">
        <v>2388</v>
      </c>
      <c r="B1197" s="2" t="s">
        <v>2389</v>
      </c>
      <c r="C1197" s="2" t="s">
        <v>2090</v>
      </c>
      <c r="D1197" s="3">
        <v>600</v>
      </c>
      <c r="E1197" s="3" t="str">
        <f>VLOOKUP(Table2[[#This Row],[discounted_price]],$D$1399:$E$1401,2,TRUE)</f>
        <v>&gt;500</v>
      </c>
      <c r="F1197" s="3">
        <v>640</v>
      </c>
      <c r="G1197" s="3">
        <f t="shared" si="36"/>
        <v>40</v>
      </c>
      <c r="H1197" s="3">
        <f t="shared" si="37"/>
        <v>6.25</v>
      </c>
      <c r="I1197" s="2" t="str">
        <f>IF(Table2[[#This Row],[discount_percentage]]&gt;=50%,"Yes","No")</f>
        <v>No</v>
      </c>
      <c r="J1197" s="1">
        <v>0.06</v>
      </c>
      <c r="K1197" s="4">
        <v>3.8</v>
      </c>
      <c r="L1197" s="5">
        <v>2593</v>
      </c>
      <c r="M1197" s="3">
        <f>(Table2[[#This Row],[actual_price]]*Table2[[#This Row],[rating_count]])</f>
        <v>1659520</v>
      </c>
      <c r="N1197" s="2" t="s">
        <v>2390</v>
      </c>
    </row>
    <row r="1198" spans="1:14" x14ac:dyDescent="0.25">
      <c r="A1198" s="2" t="s">
        <v>2391</v>
      </c>
      <c r="B1198" s="2" t="s">
        <v>3930</v>
      </c>
      <c r="C1198" s="2" t="s">
        <v>1837</v>
      </c>
      <c r="D1198" s="3">
        <v>3711</v>
      </c>
      <c r="E1198" s="3" t="str">
        <f>VLOOKUP(Table2[[#This Row],[discounted_price]],$D$1399:$E$1401,2,TRUE)</f>
        <v>&gt;500</v>
      </c>
      <c r="F1198" s="3">
        <v>4495</v>
      </c>
      <c r="G1198" s="3">
        <f t="shared" si="36"/>
        <v>784</v>
      </c>
      <c r="H1198" s="3">
        <f t="shared" si="37"/>
        <v>17.441601779755285</v>
      </c>
      <c r="I1198" s="2" t="str">
        <f>IF(Table2[[#This Row],[discount_percentage]]&gt;=50%,"Yes","No")</f>
        <v>No</v>
      </c>
      <c r="J1198" s="1">
        <v>0.17</v>
      </c>
      <c r="K1198" s="4">
        <v>4.3</v>
      </c>
      <c r="L1198" s="5">
        <v>356</v>
      </c>
      <c r="M1198" s="3">
        <f>(Table2[[#This Row],[actual_price]]*Table2[[#This Row],[rating_count]])</f>
        <v>1600220</v>
      </c>
      <c r="N1198" s="2" t="s">
        <v>2392</v>
      </c>
    </row>
    <row r="1199" spans="1:14" x14ac:dyDescent="0.25">
      <c r="A1199" s="2" t="s">
        <v>2393</v>
      </c>
      <c r="B1199" s="2" t="s">
        <v>3931</v>
      </c>
      <c r="C1199" s="2" t="s">
        <v>1846</v>
      </c>
      <c r="D1199" s="3">
        <v>799</v>
      </c>
      <c r="E1199" s="3" t="str">
        <f>VLOOKUP(Table2[[#This Row],[discounted_price]],$D$1399:$E$1401,2,TRUE)</f>
        <v>&gt;500</v>
      </c>
      <c r="F1199" s="3">
        <v>2999</v>
      </c>
      <c r="G1199" s="3">
        <f t="shared" si="36"/>
        <v>2200</v>
      </c>
      <c r="H1199" s="3">
        <f t="shared" si="37"/>
        <v>73.357785928642883</v>
      </c>
      <c r="I1199" s="2" t="str">
        <f>IF(Table2[[#This Row],[discount_percentage]]&gt;=50%,"Yes","No")</f>
        <v>Yes</v>
      </c>
      <c r="J1199" s="1">
        <v>0.73</v>
      </c>
      <c r="K1199" s="4">
        <v>4.5</v>
      </c>
      <c r="L1199" s="5">
        <v>63</v>
      </c>
      <c r="M1199" s="3">
        <f>(Table2[[#This Row],[actual_price]]*Table2[[#This Row],[rating_count]])</f>
        <v>188937</v>
      </c>
      <c r="N1199" s="2" t="s">
        <v>2394</v>
      </c>
    </row>
    <row r="1200" spans="1:14" x14ac:dyDescent="0.25">
      <c r="A1200" s="2" t="s">
        <v>2395</v>
      </c>
      <c r="B1200" s="2" t="s">
        <v>3932</v>
      </c>
      <c r="C1200" s="2" t="s">
        <v>2087</v>
      </c>
      <c r="D1200" s="3">
        <v>980</v>
      </c>
      <c r="E1200" s="3" t="str">
        <f>VLOOKUP(Table2[[#This Row],[discounted_price]],$D$1399:$E$1401,2,TRUE)</f>
        <v>&gt;500</v>
      </c>
      <c r="F1200" s="3">
        <v>980</v>
      </c>
      <c r="G1200" s="3">
        <f t="shared" si="36"/>
        <v>0</v>
      </c>
      <c r="H1200" s="3">
        <f t="shared" si="37"/>
        <v>0</v>
      </c>
      <c r="I1200" s="2" t="str">
        <f>IF(Table2[[#This Row],[discount_percentage]]&gt;=50%,"Yes","No")</f>
        <v>No</v>
      </c>
      <c r="J1200" s="1">
        <v>0</v>
      </c>
      <c r="K1200" s="4">
        <v>4.2</v>
      </c>
      <c r="L1200" s="5">
        <v>4740</v>
      </c>
      <c r="M1200" s="3">
        <f>(Table2[[#This Row],[actual_price]]*Table2[[#This Row],[rating_count]])</f>
        <v>4645200</v>
      </c>
      <c r="N1200" s="2" t="s">
        <v>2396</v>
      </c>
    </row>
    <row r="1201" spans="1:14" x14ac:dyDescent="0.25">
      <c r="A1201" s="2" t="s">
        <v>2397</v>
      </c>
      <c r="B1201" s="2" t="s">
        <v>3933</v>
      </c>
      <c r="C1201" s="2" t="s">
        <v>1917</v>
      </c>
      <c r="D1201" s="3">
        <v>351</v>
      </c>
      <c r="E1201" s="3" t="str">
        <f>VLOOKUP(Table2[[#This Row],[discounted_price]],$D$1399:$E$1401,2,TRUE)</f>
        <v>&gt;500</v>
      </c>
      <c r="F1201" s="3">
        <v>899</v>
      </c>
      <c r="G1201" s="3">
        <f t="shared" si="36"/>
        <v>548</v>
      </c>
      <c r="H1201" s="3">
        <f t="shared" si="37"/>
        <v>60.956618464961068</v>
      </c>
      <c r="I1201" s="2" t="str">
        <f>IF(Table2[[#This Row],[discount_percentage]]&gt;=50%,"Yes","No")</f>
        <v>Yes</v>
      </c>
      <c r="J1201" s="1">
        <v>0.61</v>
      </c>
      <c r="K1201" s="4">
        <v>3.9</v>
      </c>
      <c r="L1201" s="5">
        <v>296</v>
      </c>
      <c r="M1201" s="3">
        <f>(Table2[[#This Row],[actual_price]]*Table2[[#This Row],[rating_count]])</f>
        <v>266104</v>
      </c>
      <c r="N1201" s="2" t="s">
        <v>2398</v>
      </c>
    </row>
    <row r="1202" spans="1:14" x14ac:dyDescent="0.25">
      <c r="A1202" s="2" t="s">
        <v>2399</v>
      </c>
      <c r="B1202" s="2" t="s">
        <v>3934</v>
      </c>
      <c r="C1202" s="2" t="s">
        <v>2400</v>
      </c>
      <c r="D1202" s="3">
        <v>229</v>
      </c>
      <c r="E1202" s="3" t="str">
        <f>VLOOKUP(Table2[[#This Row],[discounted_price]],$D$1399:$E$1401,2,TRUE)</f>
        <v>&lt;200</v>
      </c>
      <c r="F1202" s="3">
        <v>499</v>
      </c>
      <c r="G1202" s="3">
        <f t="shared" si="36"/>
        <v>270</v>
      </c>
      <c r="H1202" s="3">
        <f t="shared" si="37"/>
        <v>54.108216432865731</v>
      </c>
      <c r="I1202" s="2" t="str">
        <f>IF(Table2[[#This Row],[discount_percentage]]&gt;=50%,"Yes","No")</f>
        <v>Yes</v>
      </c>
      <c r="J1202" s="1">
        <v>0.54</v>
      </c>
      <c r="K1202" s="4">
        <v>3.5</v>
      </c>
      <c r="L1202" s="5">
        <v>185</v>
      </c>
      <c r="M1202" s="3">
        <f>(Table2[[#This Row],[actual_price]]*Table2[[#This Row],[rating_count]])</f>
        <v>92315</v>
      </c>
      <c r="N1202" s="2" t="s">
        <v>2401</v>
      </c>
    </row>
    <row r="1203" spans="1:14" x14ac:dyDescent="0.25">
      <c r="A1203" s="2" t="s">
        <v>2402</v>
      </c>
      <c r="B1203" s="2" t="s">
        <v>3935</v>
      </c>
      <c r="C1203" s="2" t="s">
        <v>1920</v>
      </c>
      <c r="D1203" s="3">
        <v>3349</v>
      </c>
      <c r="E1203" s="3" t="str">
        <f>VLOOKUP(Table2[[#This Row],[discounted_price]],$D$1399:$E$1401,2,TRUE)</f>
        <v>&gt;500</v>
      </c>
      <c r="F1203" s="3">
        <v>3995</v>
      </c>
      <c r="G1203" s="3">
        <f t="shared" si="36"/>
        <v>646</v>
      </c>
      <c r="H1203" s="3">
        <f t="shared" si="37"/>
        <v>16.170212765957448</v>
      </c>
      <c r="I1203" s="2" t="str">
        <f>IF(Table2[[#This Row],[discount_percentage]]&gt;=50%,"Yes","No")</f>
        <v>No</v>
      </c>
      <c r="J1203" s="1">
        <v>0.16</v>
      </c>
      <c r="K1203" s="4">
        <v>4.3</v>
      </c>
      <c r="L1203" s="5">
        <v>1954</v>
      </c>
      <c r="M1203" s="3">
        <f>(Table2[[#This Row],[actual_price]]*Table2[[#This Row],[rating_count]])</f>
        <v>7806230</v>
      </c>
      <c r="N1203" s="2" t="s">
        <v>2403</v>
      </c>
    </row>
    <row r="1204" spans="1:14" x14ac:dyDescent="0.25">
      <c r="A1204" s="2" t="s">
        <v>2404</v>
      </c>
      <c r="B1204" s="2" t="s">
        <v>3936</v>
      </c>
      <c r="C1204" s="2" t="s">
        <v>1891</v>
      </c>
      <c r="D1204" s="3">
        <v>5499</v>
      </c>
      <c r="E1204" s="3" t="str">
        <f>VLOOKUP(Table2[[#This Row],[discounted_price]],$D$1399:$E$1401,2,TRUE)</f>
        <v>&gt;500</v>
      </c>
      <c r="F1204" s="3">
        <v>11500</v>
      </c>
      <c r="G1204" s="3">
        <f t="shared" si="36"/>
        <v>6001</v>
      </c>
      <c r="H1204" s="3">
        <f t="shared" si="37"/>
        <v>52.182608695652178</v>
      </c>
      <c r="I1204" s="2" t="str">
        <f>IF(Table2[[#This Row],[discount_percentage]]&gt;=50%,"Yes","No")</f>
        <v>Yes</v>
      </c>
      <c r="J1204" s="1">
        <v>0.52</v>
      </c>
      <c r="K1204" s="4">
        <v>3.9</v>
      </c>
      <c r="L1204" s="5">
        <v>959</v>
      </c>
      <c r="M1204" s="3">
        <f>(Table2[[#This Row],[actual_price]]*Table2[[#This Row],[rating_count]])</f>
        <v>11028500</v>
      </c>
      <c r="N1204" s="2" t="s">
        <v>2405</v>
      </c>
    </row>
    <row r="1205" spans="1:14" x14ac:dyDescent="0.25">
      <c r="A1205" s="2" t="s">
        <v>2406</v>
      </c>
      <c r="B1205" s="2" t="s">
        <v>3937</v>
      </c>
      <c r="C1205" s="2" t="s">
        <v>1843</v>
      </c>
      <c r="D1205" s="3">
        <v>299</v>
      </c>
      <c r="E1205" s="3" t="str">
        <f>VLOOKUP(Table2[[#This Row],[discounted_price]],$D$1399:$E$1401,2,TRUE)</f>
        <v>&lt;200</v>
      </c>
      <c r="F1205" s="3">
        <v>499</v>
      </c>
      <c r="G1205" s="3">
        <f t="shared" si="36"/>
        <v>200</v>
      </c>
      <c r="H1205" s="3">
        <f t="shared" si="37"/>
        <v>40.080160320641284</v>
      </c>
      <c r="I1205" s="2" t="str">
        <f>IF(Table2[[#This Row],[discount_percentage]]&gt;=50%,"Yes","No")</f>
        <v>No</v>
      </c>
      <c r="J1205" s="1">
        <v>0.4</v>
      </c>
      <c r="K1205" s="4">
        <v>3.9</v>
      </c>
      <c r="L1205" s="5">
        <v>1015</v>
      </c>
      <c r="M1205" s="3">
        <f>(Table2[[#This Row],[actual_price]]*Table2[[#This Row],[rating_count]])</f>
        <v>506485</v>
      </c>
      <c r="N1205" s="2" t="s">
        <v>2407</v>
      </c>
    </row>
    <row r="1206" spans="1:14" x14ac:dyDescent="0.25">
      <c r="A1206" s="2" t="s">
        <v>2408</v>
      </c>
      <c r="B1206" s="2" t="s">
        <v>3938</v>
      </c>
      <c r="C1206" s="2" t="s">
        <v>2409</v>
      </c>
      <c r="D1206" s="3">
        <v>2249</v>
      </c>
      <c r="E1206" s="3" t="str">
        <f>VLOOKUP(Table2[[#This Row],[discounted_price]],$D$1399:$E$1401,2,TRUE)</f>
        <v>&gt;500</v>
      </c>
      <c r="F1206" s="3">
        <v>3550</v>
      </c>
      <c r="G1206" s="3">
        <f t="shared" si="36"/>
        <v>1301</v>
      </c>
      <c r="H1206" s="3">
        <f t="shared" si="37"/>
        <v>36.647887323943664</v>
      </c>
      <c r="I1206" s="2" t="str">
        <f>IF(Table2[[#This Row],[discount_percentage]]&gt;=50%,"Yes","No")</f>
        <v>No</v>
      </c>
      <c r="J1206" s="1">
        <v>0.37</v>
      </c>
      <c r="K1206" s="4">
        <v>4</v>
      </c>
      <c r="L1206" s="5">
        <v>3973</v>
      </c>
      <c r="M1206" s="3">
        <f>(Table2[[#This Row],[actual_price]]*Table2[[#This Row],[rating_count]])</f>
        <v>14104150</v>
      </c>
      <c r="N1206" s="2" t="s">
        <v>2410</v>
      </c>
    </row>
    <row r="1207" spans="1:14" x14ac:dyDescent="0.25">
      <c r="A1207" s="2" t="s">
        <v>2411</v>
      </c>
      <c r="B1207" s="2" t="s">
        <v>3939</v>
      </c>
      <c r="C1207" s="2" t="s">
        <v>1951</v>
      </c>
      <c r="D1207" s="3">
        <v>699</v>
      </c>
      <c r="E1207" s="3" t="str">
        <f>VLOOKUP(Table2[[#This Row],[discounted_price]],$D$1399:$E$1401,2,TRUE)</f>
        <v>&gt;500</v>
      </c>
      <c r="F1207" s="3">
        <v>1599</v>
      </c>
      <c r="G1207" s="3">
        <f t="shared" si="36"/>
        <v>900</v>
      </c>
      <c r="H1207" s="3">
        <f t="shared" si="37"/>
        <v>56.285178236397748</v>
      </c>
      <c r="I1207" s="2" t="str">
        <f>IF(Table2[[#This Row],[discount_percentage]]&gt;=50%,"Yes","No")</f>
        <v>Yes</v>
      </c>
      <c r="J1207" s="1">
        <v>0.56000000000000005</v>
      </c>
      <c r="K1207" s="4">
        <v>4.7</v>
      </c>
      <c r="L1207" s="5">
        <v>2300</v>
      </c>
      <c r="M1207" s="3">
        <f>(Table2[[#This Row],[actual_price]]*Table2[[#This Row],[rating_count]])</f>
        <v>3677700</v>
      </c>
      <c r="N1207" s="2" t="s">
        <v>2412</v>
      </c>
    </row>
    <row r="1208" spans="1:14" x14ac:dyDescent="0.25">
      <c r="A1208" s="2" t="s">
        <v>2413</v>
      </c>
      <c r="B1208" s="2" t="s">
        <v>2414</v>
      </c>
      <c r="C1208" s="2" t="s">
        <v>1837</v>
      </c>
      <c r="D1208" s="3">
        <v>1235</v>
      </c>
      <c r="E1208" s="3" t="str">
        <f>VLOOKUP(Table2[[#This Row],[discounted_price]],$D$1399:$E$1401,2,TRUE)</f>
        <v>&gt;500</v>
      </c>
      <c r="F1208" s="3">
        <v>1499</v>
      </c>
      <c r="G1208" s="3">
        <f t="shared" si="36"/>
        <v>264</v>
      </c>
      <c r="H1208" s="3">
        <f t="shared" si="37"/>
        <v>17.61174116077385</v>
      </c>
      <c r="I1208" s="2" t="str">
        <f>IF(Table2[[#This Row],[discount_percentage]]&gt;=50%,"Yes","No")</f>
        <v>No</v>
      </c>
      <c r="J1208" s="1">
        <v>0.18</v>
      </c>
      <c r="K1208" s="4">
        <v>4.0999999999999996</v>
      </c>
      <c r="L1208" s="5">
        <v>203</v>
      </c>
      <c r="M1208" s="3">
        <f>(Table2[[#This Row],[actual_price]]*Table2[[#This Row],[rating_count]])</f>
        <v>304297</v>
      </c>
      <c r="N1208" s="2" t="s">
        <v>2415</v>
      </c>
    </row>
    <row r="1209" spans="1:14" x14ac:dyDescent="0.25">
      <c r="A1209" s="2" t="s">
        <v>2416</v>
      </c>
      <c r="B1209" s="2" t="s">
        <v>3940</v>
      </c>
      <c r="C1209" s="2" t="s">
        <v>1986</v>
      </c>
      <c r="D1209" s="3">
        <v>1349</v>
      </c>
      <c r="E1209" s="3" t="str">
        <f>VLOOKUP(Table2[[#This Row],[discounted_price]],$D$1399:$E$1401,2,TRUE)</f>
        <v>&gt;500</v>
      </c>
      <c r="F1209" s="3">
        <v>2999</v>
      </c>
      <c r="G1209" s="3">
        <f t="shared" si="36"/>
        <v>1650</v>
      </c>
      <c r="H1209" s="3">
        <f t="shared" si="37"/>
        <v>55.018339446482159</v>
      </c>
      <c r="I1209" s="2" t="str">
        <f>IF(Table2[[#This Row],[discount_percentage]]&gt;=50%,"Yes","No")</f>
        <v>Yes</v>
      </c>
      <c r="J1209" s="1">
        <v>0.55000000000000004</v>
      </c>
      <c r="K1209" s="4">
        <v>3.8</v>
      </c>
      <c r="L1209" s="5">
        <v>441</v>
      </c>
      <c r="M1209" s="3">
        <f>(Table2[[#This Row],[actual_price]]*Table2[[#This Row],[rating_count]])</f>
        <v>1322559</v>
      </c>
      <c r="N1209" s="2" t="s">
        <v>2417</v>
      </c>
    </row>
    <row r="1210" spans="1:14" x14ac:dyDescent="0.25">
      <c r="A1210" s="2" t="s">
        <v>2418</v>
      </c>
      <c r="B1210" s="2" t="s">
        <v>3941</v>
      </c>
      <c r="C1210" s="2" t="s">
        <v>1891</v>
      </c>
      <c r="D1210" s="3">
        <v>6800</v>
      </c>
      <c r="E1210" s="3" t="str">
        <f>VLOOKUP(Table2[[#This Row],[discounted_price]],$D$1399:$E$1401,2,TRUE)</f>
        <v>&gt;500</v>
      </c>
      <c r="F1210" s="3">
        <v>11500</v>
      </c>
      <c r="G1210" s="3">
        <f t="shared" si="36"/>
        <v>4700</v>
      </c>
      <c r="H1210" s="3">
        <f t="shared" si="37"/>
        <v>40.869565217391305</v>
      </c>
      <c r="I1210" s="2" t="str">
        <f>IF(Table2[[#This Row],[discount_percentage]]&gt;=50%,"Yes","No")</f>
        <v>No</v>
      </c>
      <c r="J1210" s="1">
        <v>0.41</v>
      </c>
      <c r="K1210" s="4">
        <v>4.0999999999999996</v>
      </c>
      <c r="L1210" s="5">
        <v>10308</v>
      </c>
      <c r="M1210" s="3">
        <f>(Table2[[#This Row],[actual_price]]*Table2[[#This Row],[rating_count]])</f>
        <v>118542000</v>
      </c>
      <c r="N1210" s="2" t="s">
        <v>2419</v>
      </c>
    </row>
    <row r="1211" spans="1:14" x14ac:dyDescent="0.25">
      <c r="A1211" s="2" t="s">
        <v>2420</v>
      </c>
      <c r="B1211" s="2" t="s">
        <v>3942</v>
      </c>
      <c r="C1211" s="2" t="s">
        <v>1937</v>
      </c>
      <c r="D1211" s="3">
        <v>2099</v>
      </c>
      <c r="E1211" s="3" t="str">
        <f>VLOOKUP(Table2[[#This Row],[discounted_price]],$D$1399:$E$1401,2,TRUE)</f>
        <v>&gt;500</v>
      </c>
      <c r="F1211" s="3">
        <v>2499</v>
      </c>
      <c r="G1211" s="3">
        <f t="shared" si="36"/>
        <v>400</v>
      </c>
      <c r="H1211" s="3">
        <f t="shared" si="37"/>
        <v>16.006402561024409</v>
      </c>
      <c r="I1211" s="2" t="str">
        <f>IF(Table2[[#This Row],[discount_percentage]]&gt;=50%,"Yes","No")</f>
        <v>No</v>
      </c>
      <c r="J1211" s="1">
        <v>0.16</v>
      </c>
      <c r="K1211" s="4" t="s">
        <v>2421</v>
      </c>
      <c r="L1211" s="5">
        <v>992</v>
      </c>
      <c r="M1211" s="3">
        <f>(Table2[[#This Row],[actual_price]]*Table2[[#This Row],[rating_count]])</f>
        <v>2479008</v>
      </c>
      <c r="N1211" s="2" t="s">
        <v>2422</v>
      </c>
    </row>
    <row r="1212" spans="1:14" x14ac:dyDescent="0.25">
      <c r="A1212" s="2" t="s">
        <v>2423</v>
      </c>
      <c r="B1212" s="2" t="s">
        <v>3943</v>
      </c>
      <c r="C1212" s="2" t="s">
        <v>1959</v>
      </c>
      <c r="D1212" s="3">
        <v>1699</v>
      </c>
      <c r="E1212" s="3" t="str">
        <f>VLOOKUP(Table2[[#This Row],[discounted_price]],$D$1399:$E$1401,2,TRUE)</f>
        <v>&gt;500</v>
      </c>
      <c r="F1212" s="3">
        <v>1975</v>
      </c>
      <c r="G1212" s="3">
        <f t="shared" si="36"/>
        <v>276</v>
      </c>
      <c r="H1212" s="3">
        <f t="shared" si="37"/>
        <v>13.974683544303797</v>
      </c>
      <c r="I1212" s="2" t="str">
        <f>IF(Table2[[#This Row],[discount_percentage]]&gt;=50%,"Yes","No")</f>
        <v>No</v>
      </c>
      <c r="J1212" s="1">
        <v>0.14000000000000001</v>
      </c>
      <c r="K1212" s="4">
        <v>4.0999999999999996</v>
      </c>
      <c r="L1212" s="5">
        <v>4716</v>
      </c>
      <c r="M1212" s="3">
        <f>(Table2[[#This Row],[actual_price]]*Table2[[#This Row],[rating_count]])</f>
        <v>9314100</v>
      </c>
      <c r="N1212" s="2" t="s">
        <v>2424</v>
      </c>
    </row>
    <row r="1213" spans="1:14" x14ac:dyDescent="0.25">
      <c r="A1213" s="2" t="s">
        <v>2425</v>
      </c>
      <c r="B1213" s="2" t="s">
        <v>3944</v>
      </c>
      <c r="C1213" s="2" t="s">
        <v>1840</v>
      </c>
      <c r="D1213" s="3">
        <v>1069</v>
      </c>
      <c r="E1213" s="3" t="str">
        <f>VLOOKUP(Table2[[#This Row],[discounted_price]],$D$1399:$E$1401,2,TRUE)</f>
        <v>&gt;500</v>
      </c>
      <c r="F1213" s="3">
        <v>1699</v>
      </c>
      <c r="G1213" s="3">
        <f t="shared" si="36"/>
        <v>630</v>
      </c>
      <c r="H1213" s="3">
        <f t="shared" si="37"/>
        <v>37.080635668040024</v>
      </c>
      <c r="I1213" s="2" t="str">
        <f>IF(Table2[[#This Row],[discount_percentage]]&gt;=50%,"Yes","No")</f>
        <v>No</v>
      </c>
      <c r="J1213" s="1">
        <v>0.37</v>
      </c>
      <c r="K1213" s="4">
        <v>3.9</v>
      </c>
      <c r="L1213" s="5">
        <v>313</v>
      </c>
      <c r="M1213" s="3">
        <f>(Table2[[#This Row],[actual_price]]*Table2[[#This Row],[rating_count]])</f>
        <v>531787</v>
      </c>
      <c r="N1213" s="2" t="s">
        <v>2426</v>
      </c>
    </row>
    <row r="1214" spans="1:14" x14ac:dyDescent="0.25">
      <c r="A1214" s="2" t="s">
        <v>2427</v>
      </c>
      <c r="B1214" s="2" t="s">
        <v>3945</v>
      </c>
      <c r="C1214" s="2" t="s">
        <v>1840</v>
      </c>
      <c r="D1214" s="3">
        <v>1349</v>
      </c>
      <c r="E1214" s="3" t="str">
        <f>VLOOKUP(Table2[[#This Row],[discounted_price]],$D$1399:$E$1401,2,TRUE)</f>
        <v>&gt;500</v>
      </c>
      <c r="F1214" s="3">
        <v>2495</v>
      </c>
      <c r="G1214" s="3">
        <f t="shared" si="36"/>
        <v>1146</v>
      </c>
      <c r="H1214" s="3">
        <f t="shared" si="37"/>
        <v>45.93186372745491</v>
      </c>
      <c r="I1214" s="2" t="str">
        <f>IF(Table2[[#This Row],[discount_percentage]]&gt;=50%,"Yes","No")</f>
        <v>No</v>
      </c>
      <c r="J1214" s="1">
        <v>0.46</v>
      </c>
      <c r="K1214" s="4">
        <v>3.8</v>
      </c>
      <c r="L1214" s="5">
        <v>166</v>
      </c>
      <c r="M1214" s="3">
        <f>(Table2[[#This Row],[actual_price]]*Table2[[#This Row],[rating_count]])</f>
        <v>414170</v>
      </c>
      <c r="N1214" s="2" t="s">
        <v>2428</v>
      </c>
    </row>
    <row r="1215" spans="1:14" x14ac:dyDescent="0.25">
      <c r="A1215" s="2" t="s">
        <v>2429</v>
      </c>
      <c r="B1215" s="2" t="s">
        <v>2430</v>
      </c>
      <c r="C1215" s="2" t="s">
        <v>1907</v>
      </c>
      <c r="D1215" s="3">
        <v>1499</v>
      </c>
      <c r="E1215" s="3" t="str">
        <f>VLOOKUP(Table2[[#This Row],[discounted_price]],$D$1399:$E$1401,2,TRUE)</f>
        <v>&gt;500</v>
      </c>
      <c r="F1215" s="3">
        <v>3500</v>
      </c>
      <c r="G1215" s="3">
        <f t="shared" si="36"/>
        <v>2001</v>
      </c>
      <c r="H1215" s="3">
        <f t="shared" si="37"/>
        <v>57.171428571428571</v>
      </c>
      <c r="I1215" s="2" t="str">
        <f>IF(Table2[[#This Row],[discount_percentage]]&gt;=50%,"Yes","No")</f>
        <v>Yes</v>
      </c>
      <c r="J1215" s="1">
        <v>0.56999999999999995</v>
      </c>
      <c r="K1215" s="4">
        <v>4.0999999999999996</v>
      </c>
      <c r="L1215" s="5">
        <v>303</v>
      </c>
      <c r="M1215" s="3">
        <f>(Table2[[#This Row],[actual_price]]*Table2[[#This Row],[rating_count]])</f>
        <v>1060500</v>
      </c>
      <c r="N1215" s="2" t="s">
        <v>2431</v>
      </c>
    </row>
    <row r="1216" spans="1:14" x14ac:dyDescent="0.25">
      <c r="A1216" s="2" t="s">
        <v>2432</v>
      </c>
      <c r="B1216" s="2" t="s">
        <v>3946</v>
      </c>
      <c r="C1216" s="2" t="s">
        <v>1959</v>
      </c>
      <c r="D1216" s="3">
        <v>2092</v>
      </c>
      <c r="E1216" s="3" t="str">
        <f>VLOOKUP(Table2[[#This Row],[discounted_price]],$D$1399:$E$1401,2,TRUE)</f>
        <v>&gt;500</v>
      </c>
      <c r="F1216" s="3">
        <v>4600</v>
      </c>
      <c r="G1216" s="3">
        <f t="shared" si="36"/>
        <v>2508</v>
      </c>
      <c r="H1216" s="3">
        <f t="shared" si="37"/>
        <v>54.521739130434788</v>
      </c>
      <c r="I1216" s="2" t="str">
        <f>IF(Table2[[#This Row],[discount_percentage]]&gt;=50%,"Yes","No")</f>
        <v>Yes</v>
      </c>
      <c r="J1216" s="1">
        <v>0.55000000000000004</v>
      </c>
      <c r="K1216" s="4">
        <v>4.3</v>
      </c>
      <c r="L1216" s="5">
        <v>562</v>
      </c>
      <c r="M1216" s="3">
        <f>(Table2[[#This Row],[actual_price]]*Table2[[#This Row],[rating_count]])</f>
        <v>2585200</v>
      </c>
      <c r="N1216" s="2" t="s">
        <v>2433</v>
      </c>
    </row>
    <row r="1217" spans="1:14" x14ac:dyDescent="0.25">
      <c r="A1217" s="2" t="s">
        <v>2434</v>
      </c>
      <c r="B1217" s="2" t="s">
        <v>3947</v>
      </c>
      <c r="C1217" s="2" t="s">
        <v>2154</v>
      </c>
      <c r="D1217" s="3">
        <v>3859</v>
      </c>
      <c r="E1217" s="3" t="str">
        <f>VLOOKUP(Table2[[#This Row],[discounted_price]],$D$1399:$E$1401,2,TRUE)</f>
        <v>&gt;500</v>
      </c>
      <c r="F1217" s="3">
        <v>10295</v>
      </c>
      <c r="G1217" s="3">
        <f t="shared" si="36"/>
        <v>6436</v>
      </c>
      <c r="H1217" s="3">
        <f t="shared" si="37"/>
        <v>62.515784361340451</v>
      </c>
      <c r="I1217" s="2" t="str">
        <f>IF(Table2[[#This Row],[discount_percentage]]&gt;=50%,"Yes","No")</f>
        <v>Yes</v>
      </c>
      <c r="J1217" s="1">
        <v>0.63</v>
      </c>
      <c r="K1217" s="4">
        <v>3.9</v>
      </c>
      <c r="L1217" s="5">
        <v>8095</v>
      </c>
      <c r="M1217" s="3">
        <f>(Table2[[#This Row],[actual_price]]*Table2[[#This Row],[rating_count]])</f>
        <v>83338025</v>
      </c>
      <c r="N1217" s="2" t="s">
        <v>2435</v>
      </c>
    </row>
    <row r="1218" spans="1:14" x14ac:dyDescent="0.25">
      <c r="A1218" s="2" t="s">
        <v>2436</v>
      </c>
      <c r="B1218" s="2" t="s">
        <v>3948</v>
      </c>
      <c r="C1218" s="2" t="s">
        <v>1929</v>
      </c>
      <c r="D1218" s="3">
        <v>499</v>
      </c>
      <c r="E1218" s="3" t="str">
        <f>VLOOKUP(Table2[[#This Row],[discounted_price]],$D$1399:$E$1401,2,TRUE)</f>
        <v>&gt;500</v>
      </c>
      <c r="F1218" s="3">
        <v>2199</v>
      </c>
      <c r="G1218" s="3">
        <f t="shared" ref="G1218:G1281" si="38">F1218-D1218</f>
        <v>1700</v>
      </c>
      <c r="H1218" s="3">
        <f t="shared" si="37"/>
        <v>77.30786721236926</v>
      </c>
      <c r="I1218" s="2" t="str">
        <f>IF(Table2[[#This Row],[discount_percentage]]&gt;=50%,"Yes","No")</f>
        <v>Yes</v>
      </c>
      <c r="J1218" s="1">
        <v>0.77</v>
      </c>
      <c r="K1218" s="4">
        <v>2.8</v>
      </c>
      <c r="L1218" s="5">
        <v>109</v>
      </c>
      <c r="M1218" s="3">
        <f>(Table2[[#This Row],[actual_price]]*Table2[[#This Row],[rating_count]])</f>
        <v>239691</v>
      </c>
      <c r="N1218" s="2" t="s">
        <v>2437</v>
      </c>
    </row>
    <row r="1219" spans="1:14" x14ac:dyDescent="0.25">
      <c r="A1219" s="2" t="s">
        <v>2438</v>
      </c>
      <c r="B1219" s="2" t="s">
        <v>3949</v>
      </c>
      <c r="C1219" s="2" t="s">
        <v>2009</v>
      </c>
      <c r="D1219" s="3">
        <v>1804</v>
      </c>
      <c r="E1219" s="3" t="str">
        <f>VLOOKUP(Table2[[#This Row],[discounted_price]],$D$1399:$E$1401,2,TRUE)</f>
        <v>&gt;500</v>
      </c>
      <c r="F1219" s="3">
        <v>2380</v>
      </c>
      <c r="G1219" s="3">
        <f t="shared" si="38"/>
        <v>576</v>
      </c>
      <c r="H1219" s="3">
        <f t="shared" ref="H1219:H1282" si="39">G1219/F1219*100</f>
        <v>24.201680672268907</v>
      </c>
      <c r="I1219" s="2" t="str">
        <f>IF(Table2[[#This Row],[discount_percentage]]&gt;=50%,"Yes","No")</f>
        <v>No</v>
      </c>
      <c r="J1219" s="1">
        <v>0.24</v>
      </c>
      <c r="K1219" s="4">
        <v>4</v>
      </c>
      <c r="L1219" s="5">
        <v>15382</v>
      </c>
      <c r="M1219" s="3">
        <f>(Table2[[#This Row],[actual_price]]*Table2[[#This Row],[rating_count]])</f>
        <v>36609160</v>
      </c>
      <c r="N1219" s="2" t="s">
        <v>2439</v>
      </c>
    </row>
    <row r="1220" spans="1:14" x14ac:dyDescent="0.25">
      <c r="A1220" s="2" t="s">
        <v>2440</v>
      </c>
      <c r="B1220" s="2" t="s">
        <v>3950</v>
      </c>
      <c r="C1220" s="2" t="s">
        <v>1929</v>
      </c>
      <c r="D1220" s="3">
        <v>6525</v>
      </c>
      <c r="E1220" s="3" t="str">
        <f>VLOOKUP(Table2[[#This Row],[discounted_price]],$D$1399:$E$1401,2,TRUE)</f>
        <v>&gt;500</v>
      </c>
      <c r="F1220" s="3">
        <v>8820</v>
      </c>
      <c r="G1220" s="3">
        <f t="shared" si="38"/>
        <v>2295</v>
      </c>
      <c r="H1220" s="3">
        <f t="shared" si="39"/>
        <v>26.020408163265309</v>
      </c>
      <c r="I1220" s="2" t="str">
        <f>IF(Table2[[#This Row],[discount_percentage]]&gt;=50%,"Yes","No")</f>
        <v>No</v>
      </c>
      <c r="J1220" s="1">
        <v>0.26</v>
      </c>
      <c r="K1220" s="4">
        <v>4.5</v>
      </c>
      <c r="L1220" s="5">
        <v>5137</v>
      </c>
      <c r="M1220" s="3">
        <f>(Table2[[#This Row],[actual_price]]*Table2[[#This Row],[rating_count]])</f>
        <v>45308340</v>
      </c>
      <c r="N1220" s="2" t="s">
        <v>2441</v>
      </c>
    </row>
    <row r="1221" spans="1:14" x14ac:dyDescent="0.25">
      <c r="A1221" s="2" t="s">
        <v>2442</v>
      </c>
      <c r="B1221" s="2" t="s">
        <v>3951</v>
      </c>
      <c r="C1221" s="2" t="s">
        <v>2187</v>
      </c>
      <c r="D1221" s="3">
        <v>4999</v>
      </c>
      <c r="E1221" s="3" t="str">
        <f>VLOOKUP(Table2[[#This Row],[discounted_price]],$D$1399:$E$1401,2,TRUE)</f>
        <v>&gt;500</v>
      </c>
      <c r="F1221" s="3">
        <v>24999</v>
      </c>
      <c r="G1221" s="3">
        <f t="shared" si="38"/>
        <v>20000</v>
      </c>
      <c r="H1221" s="3">
        <f t="shared" si="39"/>
        <v>80.003200128005119</v>
      </c>
      <c r="I1221" s="2" t="str">
        <f>IF(Table2[[#This Row],[discount_percentage]]&gt;=50%,"Yes","No")</f>
        <v>Yes</v>
      </c>
      <c r="J1221" s="1">
        <v>0.8</v>
      </c>
      <c r="K1221" s="4">
        <v>4.5999999999999996</v>
      </c>
      <c r="L1221" s="5">
        <v>124</v>
      </c>
      <c r="M1221" s="3">
        <f>(Table2[[#This Row],[actual_price]]*Table2[[#This Row],[rating_count]])</f>
        <v>3099876</v>
      </c>
      <c r="N1221" s="2" t="s">
        <v>2443</v>
      </c>
    </row>
    <row r="1222" spans="1:14" x14ac:dyDescent="0.25">
      <c r="A1222" s="2" t="s">
        <v>2444</v>
      </c>
      <c r="B1222" s="2" t="s">
        <v>3952</v>
      </c>
      <c r="C1222" s="2" t="s">
        <v>2081</v>
      </c>
      <c r="D1222" s="3">
        <v>1189</v>
      </c>
      <c r="E1222" s="3" t="str">
        <f>VLOOKUP(Table2[[#This Row],[discounted_price]],$D$1399:$E$1401,2,TRUE)</f>
        <v>&gt;500</v>
      </c>
      <c r="F1222" s="3">
        <v>2400</v>
      </c>
      <c r="G1222" s="3">
        <f t="shared" si="38"/>
        <v>1211</v>
      </c>
      <c r="H1222" s="3">
        <f t="shared" si="39"/>
        <v>50.458333333333336</v>
      </c>
      <c r="I1222" s="2" t="str">
        <f>IF(Table2[[#This Row],[discount_percentage]]&gt;=50%,"Yes","No")</f>
        <v>Yes</v>
      </c>
      <c r="J1222" s="1">
        <v>0.5</v>
      </c>
      <c r="K1222" s="4">
        <v>4.0999999999999996</v>
      </c>
      <c r="L1222" s="5">
        <v>618</v>
      </c>
      <c r="M1222" s="3">
        <f>(Table2[[#This Row],[actual_price]]*Table2[[#This Row],[rating_count]])</f>
        <v>1483200</v>
      </c>
      <c r="N1222" s="2" t="s">
        <v>2445</v>
      </c>
    </row>
    <row r="1223" spans="1:14" x14ac:dyDescent="0.25">
      <c r="A1223" s="2" t="s">
        <v>2446</v>
      </c>
      <c r="B1223" s="2" t="s">
        <v>3953</v>
      </c>
      <c r="C1223" s="2" t="s">
        <v>1840</v>
      </c>
      <c r="D1223" s="3">
        <v>2590</v>
      </c>
      <c r="E1223" s="3" t="str">
        <f>VLOOKUP(Table2[[#This Row],[discounted_price]],$D$1399:$E$1401,2,TRUE)</f>
        <v>&gt;500</v>
      </c>
      <c r="F1223" s="3">
        <v>4200</v>
      </c>
      <c r="G1223" s="3">
        <f t="shared" si="38"/>
        <v>1610</v>
      </c>
      <c r="H1223" s="3">
        <f t="shared" si="39"/>
        <v>38.333333333333336</v>
      </c>
      <c r="I1223" s="2" t="str">
        <f>IF(Table2[[#This Row],[discount_percentage]]&gt;=50%,"Yes","No")</f>
        <v>No</v>
      </c>
      <c r="J1223" s="1">
        <v>0.38</v>
      </c>
      <c r="K1223" s="4">
        <v>4.0999999999999996</v>
      </c>
      <c r="L1223" s="5">
        <v>63</v>
      </c>
      <c r="M1223" s="3">
        <f>(Table2[[#This Row],[actual_price]]*Table2[[#This Row],[rating_count]])</f>
        <v>264600</v>
      </c>
      <c r="N1223" s="2" t="s">
        <v>2447</v>
      </c>
    </row>
    <row r="1224" spans="1:14" x14ac:dyDescent="0.25">
      <c r="A1224" s="2" t="s">
        <v>2448</v>
      </c>
      <c r="B1224" s="2" t="s">
        <v>3954</v>
      </c>
      <c r="C1224" s="2" t="s">
        <v>1840</v>
      </c>
      <c r="D1224" s="3">
        <v>899</v>
      </c>
      <c r="E1224" s="3" t="str">
        <f>VLOOKUP(Table2[[#This Row],[discounted_price]],$D$1399:$E$1401,2,TRUE)</f>
        <v>&gt;500</v>
      </c>
      <c r="F1224" s="3">
        <v>1599</v>
      </c>
      <c r="G1224" s="3">
        <f t="shared" si="38"/>
        <v>700</v>
      </c>
      <c r="H1224" s="3">
        <f t="shared" si="39"/>
        <v>43.777360850531579</v>
      </c>
      <c r="I1224" s="2" t="str">
        <f>IF(Table2[[#This Row],[discount_percentage]]&gt;=50%,"Yes","No")</f>
        <v>No</v>
      </c>
      <c r="J1224" s="1">
        <v>0.44</v>
      </c>
      <c r="K1224" s="4">
        <v>3.4</v>
      </c>
      <c r="L1224" s="5">
        <v>15</v>
      </c>
      <c r="M1224" s="3">
        <f>(Table2[[#This Row],[actual_price]]*Table2[[#This Row],[rating_count]])</f>
        <v>23985</v>
      </c>
      <c r="N1224" s="2" t="s">
        <v>2449</v>
      </c>
    </row>
    <row r="1225" spans="1:14" x14ac:dyDescent="0.25">
      <c r="A1225" s="2" t="s">
        <v>2450</v>
      </c>
      <c r="B1225" s="2" t="s">
        <v>3955</v>
      </c>
      <c r="C1225" s="2" t="s">
        <v>1840</v>
      </c>
      <c r="D1225" s="3">
        <v>998</v>
      </c>
      <c r="E1225" s="3" t="str">
        <f>VLOOKUP(Table2[[#This Row],[discounted_price]],$D$1399:$E$1401,2,TRUE)</f>
        <v>&gt;500</v>
      </c>
      <c r="F1225" s="3">
        <v>2999</v>
      </c>
      <c r="G1225" s="3">
        <f t="shared" si="38"/>
        <v>2001</v>
      </c>
      <c r="H1225" s="3">
        <f t="shared" si="39"/>
        <v>66.722240746915645</v>
      </c>
      <c r="I1225" s="2" t="str">
        <f>IF(Table2[[#This Row],[discount_percentage]]&gt;=50%,"Yes","No")</f>
        <v>Yes</v>
      </c>
      <c r="J1225" s="1">
        <v>0.67</v>
      </c>
      <c r="K1225" s="4">
        <v>4.5999999999999996</v>
      </c>
      <c r="L1225" s="5">
        <v>9</v>
      </c>
      <c r="M1225" s="3">
        <f>(Table2[[#This Row],[actual_price]]*Table2[[#This Row],[rating_count]])</f>
        <v>26991</v>
      </c>
      <c r="N1225" s="2" t="s">
        <v>2451</v>
      </c>
    </row>
    <row r="1226" spans="1:14" x14ac:dyDescent="0.25">
      <c r="A1226" s="2" t="s">
        <v>2452</v>
      </c>
      <c r="B1226" s="2" t="s">
        <v>3956</v>
      </c>
      <c r="C1226" s="2" t="s">
        <v>1917</v>
      </c>
      <c r="D1226" s="3">
        <v>998.06</v>
      </c>
      <c r="E1226" s="3" t="str">
        <f>VLOOKUP(Table2[[#This Row],[discounted_price]],$D$1399:$E$1401,2,TRUE)</f>
        <v>&gt;500</v>
      </c>
      <c r="F1226" s="3">
        <v>1282</v>
      </c>
      <c r="G1226" s="3">
        <f t="shared" si="38"/>
        <v>283.94000000000005</v>
      </c>
      <c r="H1226" s="3">
        <f t="shared" si="39"/>
        <v>22.148205928237132</v>
      </c>
      <c r="I1226" s="2" t="str">
        <f>IF(Table2[[#This Row],[discount_percentage]]&gt;=50%,"Yes","No")</f>
        <v>No</v>
      </c>
      <c r="J1226" s="1">
        <v>0.22</v>
      </c>
      <c r="K1226" s="4">
        <v>4.2</v>
      </c>
      <c r="L1226" s="5">
        <v>7274</v>
      </c>
      <c r="M1226" s="3">
        <f>(Table2[[#This Row],[actual_price]]*Table2[[#This Row],[rating_count]])</f>
        <v>9325268</v>
      </c>
      <c r="N1226" s="2" t="s">
        <v>2453</v>
      </c>
    </row>
    <row r="1227" spans="1:14" x14ac:dyDescent="0.25">
      <c r="A1227" s="2" t="s">
        <v>2454</v>
      </c>
      <c r="B1227" s="2" t="s">
        <v>3957</v>
      </c>
      <c r="C1227" s="2" t="s">
        <v>2009</v>
      </c>
      <c r="D1227" s="3">
        <v>1099</v>
      </c>
      <c r="E1227" s="3" t="str">
        <f>VLOOKUP(Table2[[#This Row],[discounted_price]],$D$1399:$E$1401,2,TRUE)</f>
        <v>&gt;500</v>
      </c>
      <c r="F1227" s="3">
        <v>1990</v>
      </c>
      <c r="G1227" s="3">
        <f t="shared" si="38"/>
        <v>891</v>
      </c>
      <c r="H1227" s="3">
        <f t="shared" si="39"/>
        <v>44.773869346733669</v>
      </c>
      <c r="I1227" s="2" t="str">
        <f>IF(Table2[[#This Row],[discount_percentage]]&gt;=50%,"Yes","No")</f>
        <v>No</v>
      </c>
      <c r="J1227" s="1">
        <v>0.45</v>
      </c>
      <c r="K1227" s="4">
        <v>3.9</v>
      </c>
      <c r="L1227" s="5">
        <v>5911</v>
      </c>
      <c r="M1227" s="3">
        <f>(Table2[[#This Row],[actual_price]]*Table2[[#This Row],[rating_count]])</f>
        <v>11762890</v>
      </c>
      <c r="N1227" s="2" t="s">
        <v>2455</v>
      </c>
    </row>
    <row r="1228" spans="1:14" x14ac:dyDescent="0.25">
      <c r="A1228" s="2" t="s">
        <v>2456</v>
      </c>
      <c r="B1228" s="2" t="s">
        <v>3958</v>
      </c>
      <c r="C1228" s="2" t="s">
        <v>2030</v>
      </c>
      <c r="D1228" s="3">
        <v>5999</v>
      </c>
      <c r="E1228" s="3" t="str">
        <f>VLOOKUP(Table2[[#This Row],[discounted_price]],$D$1399:$E$1401,2,TRUE)</f>
        <v>&gt;500</v>
      </c>
      <c r="F1228" s="3">
        <v>9999</v>
      </c>
      <c r="G1228" s="3">
        <f t="shared" si="38"/>
        <v>4000</v>
      </c>
      <c r="H1228" s="3">
        <f t="shared" si="39"/>
        <v>40.004000400039999</v>
      </c>
      <c r="I1228" s="2" t="str">
        <f>IF(Table2[[#This Row],[discount_percentage]]&gt;=50%,"Yes","No")</f>
        <v>No</v>
      </c>
      <c r="J1228" s="1">
        <v>0.4</v>
      </c>
      <c r="K1228" s="4">
        <v>4.2</v>
      </c>
      <c r="L1228" s="5">
        <v>170</v>
      </c>
      <c r="M1228" s="3">
        <f>(Table2[[#This Row],[actual_price]]*Table2[[#This Row],[rating_count]])</f>
        <v>1699830</v>
      </c>
      <c r="N1228" s="2" t="s">
        <v>2457</v>
      </c>
    </row>
    <row r="1229" spans="1:14" x14ac:dyDescent="0.25">
      <c r="A1229" s="2" t="s">
        <v>2458</v>
      </c>
      <c r="B1229" s="2" t="s">
        <v>3959</v>
      </c>
      <c r="C1229" s="2" t="s">
        <v>2154</v>
      </c>
      <c r="D1229" s="3">
        <v>8886</v>
      </c>
      <c r="E1229" s="3" t="str">
        <f>VLOOKUP(Table2[[#This Row],[discounted_price]],$D$1399:$E$1401,2,TRUE)</f>
        <v>&gt;500</v>
      </c>
      <c r="F1229" s="3">
        <v>11850</v>
      </c>
      <c r="G1229" s="3">
        <f t="shared" si="38"/>
        <v>2964</v>
      </c>
      <c r="H1229" s="3">
        <f t="shared" si="39"/>
        <v>25.0126582278481</v>
      </c>
      <c r="I1229" s="2" t="str">
        <f>IF(Table2[[#This Row],[discount_percentage]]&gt;=50%,"Yes","No")</f>
        <v>No</v>
      </c>
      <c r="J1229" s="1">
        <v>0.25</v>
      </c>
      <c r="K1229" s="4">
        <v>4.2</v>
      </c>
      <c r="L1229" s="5">
        <v>3065</v>
      </c>
      <c r="M1229" s="3">
        <f>(Table2[[#This Row],[actual_price]]*Table2[[#This Row],[rating_count]])</f>
        <v>36320250</v>
      </c>
      <c r="N1229" s="2" t="s">
        <v>2459</v>
      </c>
    </row>
    <row r="1230" spans="1:14" x14ac:dyDescent="0.25">
      <c r="A1230" s="2" t="s">
        <v>2460</v>
      </c>
      <c r="B1230" s="2" t="s">
        <v>3960</v>
      </c>
      <c r="C1230" s="2" t="s">
        <v>1843</v>
      </c>
      <c r="D1230" s="3">
        <v>475</v>
      </c>
      <c r="E1230" s="3" t="str">
        <f>VLOOKUP(Table2[[#This Row],[discounted_price]],$D$1399:$E$1401,2,TRUE)</f>
        <v>&gt;500</v>
      </c>
      <c r="F1230" s="3">
        <v>999</v>
      </c>
      <c r="G1230" s="3">
        <f t="shared" si="38"/>
        <v>524</v>
      </c>
      <c r="H1230" s="3">
        <f t="shared" si="39"/>
        <v>52.452452452452448</v>
      </c>
      <c r="I1230" s="2" t="str">
        <f>IF(Table2[[#This Row],[discount_percentage]]&gt;=50%,"Yes","No")</f>
        <v>Yes</v>
      </c>
      <c r="J1230" s="1">
        <v>0.52</v>
      </c>
      <c r="K1230" s="4">
        <v>4.0999999999999996</v>
      </c>
      <c r="L1230" s="5">
        <v>1021</v>
      </c>
      <c r="M1230" s="3">
        <f>(Table2[[#This Row],[actual_price]]*Table2[[#This Row],[rating_count]])</f>
        <v>1019979</v>
      </c>
      <c r="N1230" s="2" t="s">
        <v>2461</v>
      </c>
    </row>
    <row r="1231" spans="1:14" x14ac:dyDescent="0.25">
      <c r="A1231" s="2" t="s">
        <v>2462</v>
      </c>
      <c r="B1231" s="2" t="s">
        <v>3961</v>
      </c>
      <c r="C1231" s="2" t="s">
        <v>1914</v>
      </c>
      <c r="D1231" s="3">
        <v>4995</v>
      </c>
      <c r="E1231" s="3" t="str">
        <f>VLOOKUP(Table2[[#This Row],[discounted_price]],$D$1399:$E$1401,2,TRUE)</f>
        <v>&gt;500</v>
      </c>
      <c r="F1231" s="3">
        <v>20049</v>
      </c>
      <c r="G1231" s="3">
        <f t="shared" si="38"/>
        <v>15054</v>
      </c>
      <c r="H1231" s="3">
        <f t="shared" si="39"/>
        <v>75.086039203950321</v>
      </c>
      <c r="I1231" s="2" t="str">
        <f>IF(Table2[[#This Row],[discount_percentage]]&gt;=50%,"Yes","No")</f>
        <v>Yes</v>
      </c>
      <c r="J1231" s="1">
        <v>0.75</v>
      </c>
      <c r="K1231" s="4">
        <v>4.8</v>
      </c>
      <c r="L1231" s="5">
        <v>3964</v>
      </c>
      <c r="M1231" s="3">
        <f>(Table2[[#This Row],[actual_price]]*Table2[[#This Row],[rating_count]])</f>
        <v>79474236</v>
      </c>
      <c r="N1231" s="2" t="s">
        <v>2463</v>
      </c>
    </row>
    <row r="1232" spans="1:14" x14ac:dyDescent="0.25">
      <c r="A1232" s="2" t="s">
        <v>2464</v>
      </c>
      <c r="B1232" s="2" t="s">
        <v>3962</v>
      </c>
      <c r="C1232" s="2" t="s">
        <v>2187</v>
      </c>
      <c r="D1232" s="3">
        <v>13999</v>
      </c>
      <c r="E1232" s="3" t="str">
        <f>VLOOKUP(Table2[[#This Row],[discounted_price]],$D$1399:$E$1401,2,TRUE)</f>
        <v>&gt;500</v>
      </c>
      <c r="F1232" s="3">
        <v>24850</v>
      </c>
      <c r="G1232" s="3">
        <f t="shared" si="38"/>
        <v>10851</v>
      </c>
      <c r="H1232" s="3">
        <f t="shared" si="39"/>
        <v>43.665995975855132</v>
      </c>
      <c r="I1232" s="2" t="str">
        <f>IF(Table2[[#This Row],[discount_percentage]]&gt;=50%,"Yes","No")</f>
        <v>No</v>
      </c>
      <c r="J1232" s="1">
        <v>0.44</v>
      </c>
      <c r="K1232" s="4">
        <v>4.4000000000000004</v>
      </c>
      <c r="L1232" s="5">
        <v>8948</v>
      </c>
      <c r="M1232" s="3">
        <f>(Table2[[#This Row],[actual_price]]*Table2[[#This Row],[rating_count]])</f>
        <v>222357800</v>
      </c>
      <c r="N1232" s="2" t="s">
        <v>2465</v>
      </c>
    </row>
    <row r="1233" spans="1:14" x14ac:dyDescent="0.25">
      <c r="A1233" s="2" t="s">
        <v>2466</v>
      </c>
      <c r="B1233" s="2" t="s">
        <v>3963</v>
      </c>
      <c r="C1233" s="2" t="s">
        <v>2187</v>
      </c>
      <c r="D1233" s="3">
        <v>8499</v>
      </c>
      <c r="E1233" s="3" t="str">
        <f>VLOOKUP(Table2[[#This Row],[discounted_price]],$D$1399:$E$1401,2,TRUE)</f>
        <v>&gt;500</v>
      </c>
      <c r="F1233" s="3">
        <v>16490</v>
      </c>
      <c r="G1233" s="3">
        <f t="shared" si="38"/>
        <v>7991</v>
      </c>
      <c r="H1233" s="3">
        <f t="shared" si="39"/>
        <v>48.459672528805335</v>
      </c>
      <c r="I1233" s="2" t="str">
        <f>IF(Table2[[#This Row],[discount_percentage]]&gt;=50%,"Yes","No")</f>
        <v>No</v>
      </c>
      <c r="J1233" s="1">
        <v>0.48</v>
      </c>
      <c r="K1233" s="4">
        <v>4.3</v>
      </c>
      <c r="L1233" s="5">
        <v>97</v>
      </c>
      <c r="M1233" s="3">
        <f>(Table2[[#This Row],[actual_price]]*Table2[[#This Row],[rating_count]])</f>
        <v>1599530</v>
      </c>
      <c r="N1233" s="2" t="s">
        <v>2467</v>
      </c>
    </row>
    <row r="1234" spans="1:14" x14ac:dyDescent="0.25">
      <c r="A1234" s="2" t="s">
        <v>2468</v>
      </c>
      <c r="B1234" s="2" t="s">
        <v>3964</v>
      </c>
      <c r="C1234" s="2" t="s">
        <v>1872</v>
      </c>
      <c r="D1234" s="3">
        <v>949</v>
      </c>
      <c r="E1234" s="3" t="str">
        <f>VLOOKUP(Table2[[#This Row],[discounted_price]],$D$1399:$E$1401,2,TRUE)</f>
        <v>&gt;500</v>
      </c>
      <c r="F1234" s="3">
        <v>975</v>
      </c>
      <c r="G1234" s="3">
        <f t="shared" si="38"/>
        <v>26</v>
      </c>
      <c r="H1234" s="3">
        <f t="shared" si="39"/>
        <v>2.666666666666667</v>
      </c>
      <c r="I1234" s="2" t="str">
        <f>IF(Table2[[#This Row],[discount_percentage]]&gt;=50%,"Yes","No")</f>
        <v>No</v>
      </c>
      <c r="J1234" s="1">
        <v>0.03</v>
      </c>
      <c r="K1234" s="4">
        <v>4.3</v>
      </c>
      <c r="L1234" s="5">
        <v>7223</v>
      </c>
      <c r="M1234" s="3">
        <f>(Table2[[#This Row],[actual_price]]*Table2[[#This Row],[rating_count]])</f>
        <v>7042425</v>
      </c>
      <c r="N1234" s="2" t="s">
        <v>2469</v>
      </c>
    </row>
    <row r="1235" spans="1:14" x14ac:dyDescent="0.25">
      <c r="A1235" s="2" t="s">
        <v>2470</v>
      </c>
      <c r="B1235" s="2" t="s">
        <v>3965</v>
      </c>
      <c r="C1235" s="2" t="s">
        <v>1917</v>
      </c>
      <c r="D1235" s="3">
        <v>395</v>
      </c>
      <c r="E1235" s="3" t="str">
        <f>VLOOKUP(Table2[[#This Row],[discounted_price]],$D$1399:$E$1401,2,TRUE)</f>
        <v>&gt;500</v>
      </c>
      <c r="F1235" s="3">
        <v>499</v>
      </c>
      <c r="G1235" s="3">
        <f t="shared" si="38"/>
        <v>104</v>
      </c>
      <c r="H1235" s="3">
        <f t="shared" si="39"/>
        <v>20.841683366733466</v>
      </c>
      <c r="I1235" s="2" t="str">
        <f>IF(Table2[[#This Row],[discount_percentage]]&gt;=50%,"Yes","No")</f>
        <v>No</v>
      </c>
      <c r="J1235" s="1">
        <v>0.21</v>
      </c>
      <c r="K1235" s="4">
        <v>4</v>
      </c>
      <c r="L1235" s="5">
        <v>330</v>
      </c>
      <c r="M1235" s="3">
        <f>(Table2[[#This Row],[actual_price]]*Table2[[#This Row],[rating_count]])</f>
        <v>164670</v>
      </c>
      <c r="N1235" s="2" t="s">
        <v>2471</v>
      </c>
    </row>
    <row r="1236" spans="1:14" x14ac:dyDescent="0.25">
      <c r="A1236" s="2" t="s">
        <v>2472</v>
      </c>
      <c r="B1236" s="2" t="s">
        <v>3966</v>
      </c>
      <c r="C1236" s="2" t="s">
        <v>2473</v>
      </c>
      <c r="D1236" s="3">
        <v>635</v>
      </c>
      <c r="E1236" s="3" t="str">
        <f>VLOOKUP(Table2[[#This Row],[discounted_price]],$D$1399:$E$1401,2,TRUE)</f>
        <v>&gt;500</v>
      </c>
      <c r="F1236" s="3">
        <v>635</v>
      </c>
      <c r="G1236" s="3">
        <f t="shared" si="38"/>
        <v>0</v>
      </c>
      <c r="H1236" s="3">
        <f t="shared" si="39"/>
        <v>0</v>
      </c>
      <c r="I1236" s="2" t="str">
        <f>IF(Table2[[#This Row],[discount_percentage]]&gt;=50%,"Yes","No")</f>
        <v>No</v>
      </c>
      <c r="J1236" s="1">
        <v>0</v>
      </c>
      <c r="K1236" s="4">
        <v>4.3</v>
      </c>
      <c r="L1236" s="5">
        <v>4570</v>
      </c>
      <c r="M1236" s="3">
        <f>(Table2[[#This Row],[actual_price]]*Table2[[#This Row],[rating_count]])</f>
        <v>2901950</v>
      </c>
      <c r="N1236" s="2" t="s">
        <v>2474</v>
      </c>
    </row>
    <row r="1237" spans="1:14" x14ac:dyDescent="0.25">
      <c r="A1237" s="2" t="s">
        <v>2475</v>
      </c>
      <c r="B1237" s="2" t="s">
        <v>3967</v>
      </c>
      <c r="C1237" s="2" t="s">
        <v>1872</v>
      </c>
      <c r="D1237" s="3">
        <v>717</v>
      </c>
      <c r="E1237" s="3" t="str">
        <f>VLOOKUP(Table2[[#This Row],[discounted_price]],$D$1399:$E$1401,2,TRUE)</f>
        <v>&gt;500</v>
      </c>
      <c r="F1237" s="3">
        <v>1390</v>
      </c>
      <c r="G1237" s="3">
        <f t="shared" si="38"/>
        <v>673</v>
      </c>
      <c r="H1237" s="3">
        <f t="shared" si="39"/>
        <v>48.417266187050359</v>
      </c>
      <c r="I1237" s="2" t="str">
        <f>IF(Table2[[#This Row],[discount_percentage]]&gt;=50%,"Yes","No")</f>
        <v>No</v>
      </c>
      <c r="J1237" s="1">
        <v>0.48</v>
      </c>
      <c r="K1237" s="4">
        <v>4</v>
      </c>
      <c r="L1237" s="5">
        <v>4867</v>
      </c>
      <c r="M1237" s="3">
        <f>(Table2[[#This Row],[actual_price]]*Table2[[#This Row],[rating_count]])</f>
        <v>6765130</v>
      </c>
      <c r="N1237" s="2" t="s">
        <v>2476</v>
      </c>
    </row>
    <row r="1238" spans="1:14" x14ac:dyDescent="0.25">
      <c r="A1238" s="2" t="s">
        <v>2477</v>
      </c>
      <c r="B1238" s="2" t="s">
        <v>3968</v>
      </c>
      <c r="C1238" s="2" t="s">
        <v>2478</v>
      </c>
      <c r="D1238" s="3">
        <v>27900</v>
      </c>
      <c r="E1238" s="3" t="str">
        <f>VLOOKUP(Table2[[#This Row],[discounted_price]],$D$1399:$E$1401,2,TRUE)</f>
        <v>&gt;500</v>
      </c>
      <c r="F1238" s="3">
        <v>59900</v>
      </c>
      <c r="G1238" s="3">
        <f t="shared" si="38"/>
        <v>32000</v>
      </c>
      <c r="H1238" s="3">
        <f t="shared" si="39"/>
        <v>53.42237061769616</v>
      </c>
      <c r="I1238" s="2" t="str">
        <f>IF(Table2[[#This Row],[discount_percentage]]&gt;=50%,"Yes","No")</f>
        <v>Yes</v>
      </c>
      <c r="J1238" s="1">
        <v>0.53</v>
      </c>
      <c r="K1238" s="4">
        <v>4.4000000000000004</v>
      </c>
      <c r="L1238" s="5">
        <v>5298</v>
      </c>
      <c r="M1238" s="3">
        <f>(Table2[[#This Row],[actual_price]]*Table2[[#This Row],[rating_count]])</f>
        <v>317350200</v>
      </c>
      <c r="N1238" s="2" t="s">
        <v>2479</v>
      </c>
    </row>
    <row r="1239" spans="1:14" x14ac:dyDescent="0.25">
      <c r="A1239" s="2" t="s">
        <v>2480</v>
      </c>
      <c r="B1239" s="2" t="s">
        <v>2481</v>
      </c>
      <c r="C1239" s="2" t="s">
        <v>2090</v>
      </c>
      <c r="D1239" s="3">
        <v>649</v>
      </c>
      <c r="E1239" s="3" t="str">
        <f>VLOOKUP(Table2[[#This Row],[discounted_price]],$D$1399:$E$1401,2,TRUE)</f>
        <v>&gt;500</v>
      </c>
      <c r="F1239" s="3">
        <v>670</v>
      </c>
      <c r="G1239" s="3">
        <f t="shared" si="38"/>
        <v>21</v>
      </c>
      <c r="H1239" s="3">
        <f t="shared" si="39"/>
        <v>3.1343283582089549</v>
      </c>
      <c r="I1239" s="2" t="str">
        <f>IF(Table2[[#This Row],[discount_percentage]]&gt;=50%,"Yes","No")</f>
        <v>No</v>
      </c>
      <c r="J1239" s="1">
        <v>0.03</v>
      </c>
      <c r="K1239" s="4">
        <v>4.0999999999999996</v>
      </c>
      <c r="L1239" s="5">
        <v>7786</v>
      </c>
      <c r="M1239" s="3">
        <f>(Table2[[#This Row],[actual_price]]*Table2[[#This Row],[rating_count]])</f>
        <v>5216620</v>
      </c>
      <c r="N1239" s="2" t="s">
        <v>2482</v>
      </c>
    </row>
    <row r="1240" spans="1:14" x14ac:dyDescent="0.25">
      <c r="A1240" s="2" t="s">
        <v>2483</v>
      </c>
      <c r="B1240" s="2" t="s">
        <v>3969</v>
      </c>
      <c r="C1240" s="2" t="s">
        <v>2087</v>
      </c>
      <c r="D1240" s="3">
        <v>193</v>
      </c>
      <c r="E1240" s="3" t="str">
        <f>VLOOKUP(Table2[[#This Row],[discounted_price]],$D$1399:$E$1401,2,TRUE)</f>
        <v>&lt;200</v>
      </c>
      <c r="F1240" s="3">
        <v>399</v>
      </c>
      <c r="G1240" s="3">
        <f t="shared" si="38"/>
        <v>206</v>
      </c>
      <c r="H1240" s="3">
        <f t="shared" si="39"/>
        <v>51.629072681704258</v>
      </c>
      <c r="I1240" s="2" t="str">
        <f>IF(Table2[[#This Row],[discount_percentage]]&gt;=50%,"Yes","No")</f>
        <v>Yes</v>
      </c>
      <c r="J1240" s="1">
        <v>0.52</v>
      </c>
      <c r="K1240" s="4">
        <v>3.6</v>
      </c>
      <c r="L1240" s="5">
        <v>37</v>
      </c>
      <c r="M1240" s="3">
        <f>(Table2[[#This Row],[actual_price]]*Table2[[#This Row],[rating_count]])</f>
        <v>14763</v>
      </c>
      <c r="N1240" s="2" t="s">
        <v>2484</v>
      </c>
    </row>
    <row r="1241" spans="1:14" x14ac:dyDescent="0.25">
      <c r="A1241" s="2" t="s">
        <v>2485</v>
      </c>
      <c r="B1241" s="2" t="s">
        <v>3970</v>
      </c>
      <c r="C1241" s="2" t="s">
        <v>1840</v>
      </c>
      <c r="D1241" s="3">
        <v>1299</v>
      </c>
      <c r="E1241" s="3" t="str">
        <f>VLOOKUP(Table2[[#This Row],[discounted_price]],$D$1399:$E$1401,2,TRUE)</f>
        <v>&gt;500</v>
      </c>
      <c r="F1241" s="3">
        <v>2495</v>
      </c>
      <c r="G1241" s="3">
        <f t="shared" si="38"/>
        <v>1196</v>
      </c>
      <c r="H1241" s="3">
        <f t="shared" si="39"/>
        <v>47.935871743486977</v>
      </c>
      <c r="I1241" s="2" t="str">
        <f>IF(Table2[[#This Row],[discount_percentage]]&gt;=50%,"Yes","No")</f>
        <v>No</v>
      </c>
      <c r="J1241" s="1">
        <v>0.48</v>
      </c>
      <c r="K1241" s="4">
        <v>2</v>
      </c>
      <c r="L1241" s="5">
        <v>2</v>
      </c>
      <c r="M1241" s="3">
        <f>(Table2[[#This Row],[actual_price]]*Table2[[#This Row],[rating_count]])</f>
        <v>4990</v>
      </c>
      <c r="N1241" s="2" t="s">
        <v>2486</v>
      </c>
    </row>
    <row r="1242" spans="1:14" x14ac:dyDescent="0.25">
      <c r="A1242" s="2" t="s">
        <v>2487</v>
      </c>
      <c r="B1242" s="2" t="s">
        <v>3971</v>
      </c>
      <c r="C1242" s="2" t="s">
        <v>1875</v>
      </c>
      <c r="D1242" s="3">
        <v>2449</v>
      </c>
      <c r="E1242" s="3" t="str">
        <f>VLOOKUP(Table2[[#This Row],[discounted_price]],$D$1399:$E$1401,2,TRUE)</f>
        <v>&gt;500</v>
      </c>
      <c r="F1242" s="3">
        <v>3390</v>
      </c>
      <c r="G1242" s="3">
        <f t="shared" si="38"/>
        <v>941</v>
      </c>
      <c r="H1242" s="3">
        <f t="shared" si="39"/>
        <v>27.758112094395283</v>
      </c>
      <c r="I1242" s="2" t="str">
        <f>IF(Table2[[#This Row],[discount_percentage]]&gt;=50%,"Yes","No")</f>
        <v>No</v>
      </c>
      <c r="J1242" s="1">
        <v>0.28000000000000003</v>
      </c>
      <c r="K1242" s="4">
        <v>4</v>
      </c>
      <c r="L1242" s="5">
        <v>5206</v>
      </c>
      <c r="M1242" s="3">
        <f>(Table2[[#This Row],[actual_price]]*Table2[[#This Row],[rating_count]])</f>
        <v>17648340</v>
      </c>
      <c r="N1242" s="2" t="s">
        <v>2488</v>
      </c>
    </row>
    <row r="1243" spans="1:14" x14ac:dyDescent="0.25">
      <c r="A1243" s="2" t="s">
        <v>2489</v>
      </c>
      <c r="B1243" s="2" t="s">
        <v>3972</v>
      </c>
      <c r="C1243" s="2" t="s">
        <v>1879</v>
      </c>
      <c r="D1243" s="3">
        <v>1049</v>
      </c>
      <c r="E1243" s="3" t="str">
        <f>VLOOKUP(Table2[[#This Row],[discounted_price]],$D$1399:$E$1401,2,TRUE)</f>
        <v>&gt;500</v>
      </c>
      <c r="F1243" s="3">
        <v>2499</v>
      </c>
      <c r="G1243" s="3">
        <f t="shared" si="38"/>
        <v>1450</v>
      </c>
      <c r="H1243" s="3">
        <f t="shared" si="39"/>
        <v>58.023209283713484</v>
      </c>
      <c r="I1243" s="2" t="str">
        <f>IF(Table2[[#This Row],[discount_percentage]]&gt;=50%,"Yes","No")</f>
        <v>Yes</v>
      </c>
      <c r="J1243" s="1">
        <v>0.57999999999999996</v>
      </c>
      <c r="K1243" s="4">
        <v>3.7</v>
      </c>
      <c r="L1243" s="5">
        <v>638</v>
      </c>
      <c r="M1243" s="3">
        <f>(Table2[[#This Row],[actual_price]]*Table2[[#This Row],[rating_count]])</f>
        <v>1594362</v>
      </c>
      <c r="N1243" s="2" t="s">
        <v>2490</v>
      </c>
    </row>
    <row r="1244" spans="1:14" x14ac:dyDescent="0.25">
      <c r="A1244" s="2" t="s">
        <v>2491</v>
      </c>
      <c r="B1244" s="2" t="s">
        <v>3973</v>
      </c>
      <c r="C1244" s="2" t="s">
        <v>2384</v>
      </c>
      <c r="D1244" s="3">
        <v>2399</v>
      </c>
      <c r="E1244" s="3" t="str">
        <f>VLOOKUP(Table2[[#This Row],[discounted_price]],$D$1399:$E$1401,2,TRUE)</f>
        <v>&gt;500</v>
      </c>
      <c r="F1244" s="3">
        <v>4200</v>
      </c>
      <c r="G1244" s="3">
        <f t="shared" si="38"/>
        <v>1801</v>
      </c>
      <c r="H1244" s="3">
        <f t="shared" si="39"/>
        <v>42.88095238095238</v>
      </c>
      <c r="I1244" s="2" t="str">
        <f>IF(Table2[[#This Row],[discount_percentage]]&gt;=50%,"Yes","No")</f>
        <v>No</v>
      </c>
      <c r="J1244" s="1">
        <v>0.43</v>
      </c>
      <c r="K1244" s="4">
        <v>3.8</v>
      </c>
      <c r="L1244" s="5">
        <v>397</v>
      </c>
      <c r="M1244" s="3">
        <f>(Table2[[#This Row],[actual_price]]*Table2[[#This Row],[rating_count]])</f>
        <v>1667400</v>
      </c>
      <c r="N1244" s="2" t="s">
        <v>2492</v>
      </c>
    </row>
    <row r="1245" spans="1:14" x14ac:dyDescent="0.25">
      <c r="A1245" s="2" t="s">
        <v>2493</v>
      </c>
      <c r="B1245" s="2" t="s">
        <v>3974</v>
      </c>
      <c r="C1245" s="2" t="s">
        <v>1937</v>
      </c>
      <c r="D1245" s="3">
        <v>2286</v>
      </c>
      <c r="E1245" s="3" t="str">
        <f>VLOOKUP(Table2[[#This Row],[discounted_price]],$D$1399:$E$1401,2,TRUE)</f>
        <v>&gt;500</v>
      </c>
      <c r="F1245" s="3">
        <v>4495</v>
      </c>
      <c r="G1245" s="3">
        <f t="shared" si="38"/>
        <v>2209</v>
      </c>
      <c r="H1245" s="3">
        <f t="shared" si="39"/>
        <v>49.143492769744164</v>
      </c>
      <c r="I1245" s="2" t="str">
        <f>IF(Table2[[#This Row],[discount_percentage]]&gt;=50%,"Yes","No")</f>
        <v>No</v>
      </c>
      <c r="J1245" s="1">
        <v>0.49</v>
      </c>
      <c r="K1245" s="4">
        <v>3.9</v>
      </c>
      <c r="L1245" s="5">
        <v>326</v>
      </c>
      <c r="M1245" s="3">
        <f>(Table2[[#This Row],[actual_price]]*Table2[[#This Row],[rating_count]])</f>
        <v>1465370</v>
      </c>
      <c r="N1245" s="2" t="s">
        <v>2494</v>
      </c>
    </row>
    <row r="1246" spans="1:14" x14ac:dyDescent="0.25">
      <c r="A1246" s="2" t="s">
        <v>2495</v>
      </c>
      <c r="B1246" s="2" t="s">
        <v>3975</v>
      </c>
      <c r="C1246" s="2" t="s">
        <v>2289</v>
      </c>
      <c r="D1246" s="3">
        <v>499</v>
      </c>
      <c r="E1246" s="3" t="str">
        <f>VLOOKUP(Table2[[#This Row],[discounted_price]],$D$1399:$E$1401,2,TRUE)</f>
        <v>&gt;500</v>
      </c>
      <c r="F1246" s="3">
        <v>2199</v>
      </c>
      <c r="G1246" s="3">
        <f t="shared" si="38"/>
        <v>1700</v>
      </c>
      <c r="H1246" s="3">
        <f t="shared" si="39"/>
        <v>77.30786721236926</v>
      </c>
      <c r="I1246" s="2" t="str">
        <f>IF(Table2[[#This Row],[discount_percentage]]&gt;=50%,"Yes","No")</f>
        <v>Yes</v>
      </c>
      <c r="J1246" s="1">
        <v>0.77</v>
      </c>
      <c r="K1246" s="4">
        <v>3.1</v>
      </c>
      <c r="L1246" s="5">
        <v>3527</v>
      </c>
      <c r="M1246" s="3">
        <f>(Table2[[#This Row],[actual_price]]*Table2[[#This Row],[rating_count]])</f>
        <v>7755873</v>
      </c>
      <c r="N1246" s="2" t="s">
        <v>2496</v>
      </c>
    </row>
    <row r="1247" spans="1:14" x14ac:dyDescent="0.25">
      <c r="A1247" s="2" t="s">
        <v>2497</v>
      </c>
      <c r="B1247" s="2" t="s">
        <v>3976</v>
      </c>
      <c r="C1247" s="2" t="s">
        <v>2006</v>
      </c>
      <c r="D1247" s="3">
        <v>429</v>
      </c>
      <c r="E1247" s="3" t="str">
        <f>VLOOKUP(Table2[[#This Row],[discounted_price]],$D$1399:$E$1401,2,TRUE)</f>
        <v>&gt;500</v>
      </c>
      <c r="F1247" s="3">
        <v>999</v>
      </c>
      <c r="G1247" s="3">
        <f t="shared" si="38"/>
        <v>570</v>
      </c>
      <c r="H1247" s="3">
        <f t="shared" si="39"/>
        <v>57.057057057057058</v>
      </c>
      <c r="I1247" s="2" t="str">
        <f>IF(Table2[[#This Row],[discount_percentage]]&gt;=50%,"Yes","No")</f>
        <v>Yes</v>
      </c>
      <c r="J1247" s="1">
        <v>0.56999999999999995</v>
      </c>
      <c r="K1247" s="4">
        <v>3</v>
      </c>
      <c r="L1247" s="5">
        <v>617</v>
      </c>
      <c r="M1247" s="3">
        <f>(Table2[[#This Row],[actual_price]]*Table2[[#This Row],[rating_count]])</f>
        <v>616383</v>
      </c>
      <c r="N1247" s="2" t="s">
        <v>2498</v>
      </c>
    </row>
    <row r="1248" spans="1:14" x14ac:dyDescent="0.25">
      <c r="A1248" s="2" t="s">
        <v>2499</v>
      </c>
      <c r="B1248" s="2" t="s">
        <v>2500</v>
      </c>
      <c r="C1248" s="2" t="s">
        <v>1959</v>
      </c>
      <c r="D1248" s="3">
        <v>299</v>
      </c>
      <c r="E1248" s="3" t="str">
        <f>VLOOKUP(Table2[[#This Row],[discounted_price]],$D$1399:$E$1401,2,TRUE)</f>
        <v>&lt;200</v>
      </c>
      <c r="F1248" s="3">
        <v>595</v>
      </c>
      <c r="G1248" s="3">
        <f t="shared" si="38"/>
        <v>296</v>
      </c>
      <c r="H1248" s="3">
        <f t="shared" si="39"/>
        <v>49.747899159663866</v>
      </c>
      <c r="I1248" s="2" t="str">
        <f>IF(Table2[[#This Row],[discount_percentage]]&gt;=50%,"Yes","No")</f>
        <v>Yes</v>
      </c>
      <c r="J1248" s="1">
        <v>0.5</v>
      </c>
      <c r="K1248" s="4">
        <v>4</v>
      </c>
      <c r="L1248" s="5">
        <v>314</v>
      </c>
      <c r="M1248" s="3">
        <f>(Table2[[#This Row],[actual_price]]*Table2[[#This Row],[rating_count]])</f>
        <v>186830</v>
      </c>
      <c r="N1248" s="2" t="s">
        <v>2501</v>
      </c>
    </row>
    <row r="1249" spans="1:14" x14ac:dyDescent="0.25">
      <c r="A1249" s="2" t="s">
        <v>2502</v>
      </c>
      <c r="B1249" s="2" t="s">
        <v>3977</v>
      </c>
      <c r="C1249" s="2" t="s">
        <v>2187</v>
      </c>
      <c r="D1249" s="3">
        <v>5395</v>
      </c>
      <c r="E1249" s="3" t="str">
        <f>VLOOKUP(Table2[[#This Row],[discounted_price]],$D$1399:$E$1401,2,TRUE)</f>
        <v>&gt;500</v>
      </c>
      <c r="F1249" s="3">
        <v>19990</v>
      </c>
      <c r="G1249" s="3">
        <f t="shared" si="38"/>
        <v>14595</v>
      </c>
      <c r="H1249" s="3">
        <f t="shared" si="39"/>
        <v>73.011505752876431</v>
      </c>
      <c r="I1249" s="2" t="str">
        <f>IF(Table2[[#This Row],[discount_percentage]]&gt;=50%,"Yes","No")</f>
        <v>Yes</v>
      </c>
      <c r="J1249" s="1">
        <v>0.73</v>
      </c>
      <c r="K1249" s="4">
        <v>4.4000000000000004</v>
      </c>
      <c r="L1249" s="5">
        <v>535</v>
      </c>
      <c r="M1249" s="3">
        <f>(Table2[[#This Row],[actual_price]]*Table2[[#This Row],[rating_count]])</f>
        <v>10694650</v>
      </c>
      <c r="N1249" s="2" t="s">
        <v>2503</v>
      </c>
    </row>
    <row r="1250" spans="1:14" x14ac:dyDescent="0.25">
      <c r="A1250" s="2" t="s">
        <v>2504</v>
      </c>
      <c r="B1250" s="2" t="s">
        <v>3978</v>
      </c>
      <c r="C1250" s="2" t="s">
        <v>1872</v>
      </c>
      <c r="D1250" s="3">
        <v>559</v>
      </c>
      <c r="E1250" s="3" t="str">
        <f>VLOOKUP(Table2[[#This Row],[discounted_price]],$D$1399:$E$1401,2,TRUE)</f>
        <v>&gt;500</v>
      </c>
      <c r="F1250" s="3">
        <v>1010</v>
      </c>
      <c r="G1250" s="3">
        <f t="shared" si="38"/>
        <v>451</v>
      </c>
      <c r="H1250" s="3">
        <f t="shared" si="39"/>
        <v>44.653465346534652</v>
      </c>
      <c r="I1250" s="2" t="str">
        <f>IF(Table2[[#This Row],[discount_percentage]]&gt;=50%,"Yes","No")</f>
        <v>No</v>
      </c>
      <c r="J1250" s="1">
        <v>0.45</v>
      </c>
      <c r="K1250" s="4">
        <v>4.0999999999999996</v>
      </c>
      <c r="L1250" s="5">
        <v>17325</v>
      </c>
      <c r="M1250" s="3">
        <f>(Table2[[#This Row],[actual_price]]*Table2[[#This Row],[rating_count]])</f>
        <v>17498250</v>
      </c>
      <c r="N1250" s="2" t="s">
        <v>2505</v>
      </c>
    </row>
    <row r="1251" spans="1:14" x14ac:dyDescent="0.25">
      <c r="A1251" s="2" t="s">
        <v>2506</v>
      </c>
      <c r="B1251" s="2" t="s">
        <v>3979</v>
      </c>
      <c r="C1251" s="2" t="s">
        <v>1872</v>
      </c>
      <c r="D1251" s="3">
        <v>660</v>
      </c>
      <c r="E1251" s="3" t="str">
        <f>VLOOKUP(Table2[[#This Row],[discounted_price]],$D$1399:$E$1401,2,TRUE)</f>
        <v>&gt;500</v>
      </c>
      <c r="F1251" s="3">
        <v>1100</v>
      </c>
      <c r="G1251" s="3">
        <f t="shared" si="38"/>
        <v>440</v>
      </c>
      <c r="H1251" s="3">
        <f t="shared" si="39"/>
        <v>40</v>
      </c>
      <c r="I1251" s="2" t="str">
        <f>IF(Table2[[#This Row],[discount_percentage]]&gt;=50%,"Yes","No")</f>
        <v>No</v>
      </c>
      <c r="J1251" s="1">
        <v>0.4</v>
      </c>
      <c r="K1251" s="4">
        <v>3.6</v>
      </c>
      <c r="L1251" s="5">
        <v>91</v>
      </c>
      <c r="M1251" s="3">
        <f>(Table2[[#This Row],[actual_price]]*Table2[[#This Row],[rating_count]])</f>
        <v>100100</v>
      </c>
      <c r="N1251" s="2" t="s">
        <v>2507</v>
      </c>
    </row>
    <row r="1252" spans="1:14" x14ac:dyDescent="0.25">
      <c r="A1252" s="2" t="s">
        <v>2508</v>
      </c>
      <c r="B1252" s="2" t="s">
        <v>2509</v>
      </c>
      <c r="C1252" s="2" t="s">
        <v>1951</v>
      </c>
      <c r="D1252" s="3">
        <v>419</v>
      </c>
      <c r="E1252" s="3" t="str">
        <f>VLOOKUP(Table2[[#This Row],[discounted_price]],$D$1399:$E$1401,2,TRUE)</f>
        <v>&gt;500</v>
      </c>
      <c r="F1252" s="3">
        <v>999</v>
      </c>
      <c r="G1252" s="3">
        <f t="shared" si="38"/>
        <v>580</v>
      </c>
      <c r="H1252" s="3">
        <f t="shared" si="39"/>
        <v>58.058058058058059</v>
      </c>
      <c r="I1252" s="2" t="str">
        <f>IF(Table2[[#This Row],[discount_percentage]]&gt;=50%,"Yes","No")</f>
        <v>Yes</v>
      </c>
      <c r="J1252" s="1">
        <v>0.57999999999999996</v>
      </c>
      <c r="K1252" s="4">
        <v>4.4000000000000004</v>
      </c>
      <c r="L1252" s="5">
        <v>227</v>
      </c>
      <c r="M1252" s="3">
        <f>(Table2[[#This Row],[actual_price]]*Table2[[#This Row],[rating_count]])</f>
        <v>226773</v>
      </c>
      <c r="N1252" s="2" t="s">
        <v>2510</v>
      </c>
    </row>
    <row r="1253" spans="1:14" x14ac:dyDescent="0.25">
      <c r="A1253" s="2" t="s">
        <v>2511</v>
      </c>
      <c r="B1253" s="2" t="s">
        <v>3980</v>
      </c>
      <c r="C1253" s="2" t="s">
        <v>1891</v>
      </c>
      <c r="D1253" s="3">
        <v>7349</v>
      </c>
      <c r="E1253" s="3" t="str">
        <f>VLOOKUP(Table2[[#This Row],[discounted_price]],$D$1399:$E$1401,2,TRUE)</f>
        <v>&gt;500</v>
      </c>
      <c r="F1253" s="3">
        <v>10900</v>
      </c>
      <c r="G1253" s="3">
        <f t="shared" si="38"/>
        <v>3551</v>
      </c>
      <c r="H1253" s="3">
        <f t="shared" si="39"/>
        <v>32.577981651376149</v>
      </c>
      <c r="I1253" s="2" t="str">
        <f>IF(Table2[[#This Row],[discount_percentage]]&gt;=50%,"Yes","No")</f>
        <v>No</v>
      </c>
      <c r="J1253" s="1">
        <v>0.33</v>
      </c>
      <c r="K1253" s="4">
        <v>4.2</v>
      </c>
      <c r="L1253" s="5">
        <v>11957</v>
      </c>
      <c r="M1253" s="3">
        <f>(Table2[[#This Row],[actual_price]]*Table2[[#This Row],[rating_count]])</f>
        <v>130331300</v>
      </c>
      <c r="N1253" s="2" t="s">
        <v>2512</v>
      </c>
    </row>
    <row r="1254" spans="1:14" x14ac:dyDescent="0.25">
      <c r="A1254" s="2" t="s">
        <v>2513</v>
      </c>
      <c r="B1254" s="2" t="s">
        <v>3981</v>
      </c>
      <c r="C1254" s="2" t="s">
        <v>2009</v>
      </c>
      <c r="D1254" s="3">
        <v>2899</v>
      </c>
      <c r="E1254" s="3" t="str">
        <f>VLOOKUP(Table2[[#This Row],[discounted_price]],$D$1399:$E$1401,2,TRUE)</f>
        <v>&gt;500</v>
      </c>
      <c r="F1254" s="3">
        <v>4005</v>
      </c>
      <c r="G1254" s="3">
        <f t="shared" si="38"/>
        <v>1106</v>
      </c>
      <c r="H1254" s="3">
        <f t="shared" si="39"/>
        <v>27.615480649188513</v>
      </c>
      <c r="I1254" s="2" t="str">
        <f>IF(Table2[[#This Row],[discount_percentage]]&gt;=50%,"Yes","No")</f>
        <v>No</v>
      </c>
      <c r="J1254" s="1">
        <v>0.28000000000000003</v>
      </c>
      <c r="K1254" s="4">
        <v>4.3</v>
      </c>
      <c r="L1254" s="5">
        <v>7140</v>
      </c>
      <c r="M1254" s="3">
        <f>(Table2[[#This Row],[actual_price]]*Table2[[#This Row],[rating_count]])</f>
        <v>28595700</v>
      </c>
      <c r="N1254" s="2" t="s">
        <v>2514</v>
      </c>
    </row>
    <row r="1255" spans="1:14" x14ac:dyDescent="0.25">
      <c r="A1255" s="2" t="s">
        <v>2515</v>
      </c>
      <c r="B1255" s="2" t="s">
        <v>3982</v>
      </c>
      <c r="C1255" s="2" t="s">
        <v>1937</v>
      </c>
      <c r="D1255" s="3">
        <v>1799</v>
      </c>
      <c r="E1255" s="3" t="str">
        <f>VLOOKUP(Table2[[#This Row],[discounted_price]],$D$1399:$E$1401,2,TRUE)</f>
        <v>&gt;500</v>
      </c>
      <c r="F1255" s="3">
        <v>3295</v>
      </c>
      <c r="G1255" s="3">
        <f t="shared" si="38"/>
        <v>1496</v>
      </c>
      <c r="H1255" s="3">
        <f t="shared" si="39"/>
        <v>45.402124430955993</v>
      </c>
      <c r="I1255" s="2" t="str">
        <f>IF(Table2[[#This Row],[discount_percentage]]&gt;=50%,"Yes","No")</f>
        <v>No</v>
      </c>
      <c r="J1255" s="1">
        <v>0.45</v>
      </c>
      <c r="K1255" s="4">
        <v>3.8</v>
      </c>
      <c r="L1255" s="5">
        <v>687</v>
      </c>
      <c r="M1255" s="3">
        <f>(Table2[[#This Row],[actual_price]]*Table2[[#This Row],[rating_count]])</f>
        <v>2263665</v>
      </c>
      <c r="N1255" s="2" t="s">
        <v>2516</v>
      </c>
    </row>
    <row r="1256" spans="1:14" x14ac:dyDescent="0.25">
      <c r="A1256" s="2" t="s">
        <v>2517</v>
      </c>
      <c r="B1256" s="2" t="s">
        <v>3983</v>
      </c>
      <c r="C1256" s="2" t="s">
        <v>1959</v>
      </c>
      <c r="D1256" s="3">
        <v>1474</v>
      </c>
      <c r="E1256" s="3" t="str">
        <f>VLOOKUP(Table2[[#This Row],[discounted_price]],$D$1399:$E$1401,2,TRUE)</f>
        <v>&gt;500</v>
      </c>
      <c r="F1256" s="3">
        <v>4650</v>
      </c>
      <c r="G1256" s="3">
        <f t="shared" si="38"/>
        <v>3176</v>
      </c>
      <c r="H1256" s="3">
        <f t="shared" si="39"/>
        <v>68.3010752688172</v>
      </c>
      <c r="I1256" s="2" t="str">
        <f>IF(Table2[[#This Row],[discount_percentage]]&gt;=50%,"Yes","No")</f>
        <v>Yes</v>
      </c>
      <c r="J1256" s="1">
        <v>0.68</v>
      </c>
      <c r="K1256" s="4">
        <v>4.0999999999999996</v>
      </c>
      <c r="L1256" s="5">
        <v>1045</v>
      </c>
      <c r="M1256" s="3">
        <f>(Table2[[#This Row],[actual_price]]*Table2[[#This Row],[rating_count]])</f>
        <v>4859250</v>
      </c>
      <c r="N1256" s="2" t="s">
        <v>2518</v>
      </c>
    </row>
    <row r="1257" spans="1:14" x14ac:dyDescent="0.25">
      <c r="A1257" s="2" t="s">
        <v>2519</v>
      </c>
      <c r="B1257" s="2" t="s">
        <v>3984</v>
      </c>
      <c r="C1257" s="2" t="s">
        <v>2187</v>
      </c>
      <c r="D1257" s="3">
        <v>15999</v>
      </c>
      <c r="E1257" s="3" t="str">
        <f>VLOOKUP(Table2[[#This Row],[discounted_price]],$D$1399:$E$1401,2,TRUE)</f>
        <v>&gt;500</v>
      </c>
      <c r="F1257" s="3">
        <v>24500</v>
      </c>
      <c r="G1257" s="3">
        <f t="shared" si="38"/>
        <v>8501</v>
      </c>
      <c r="H1257" s="3">
        <f t="shared" si="39"/>
        <v>34.697959183673468</v>
      </c>
      <c r="I1257" s="2" t="str">
        <f>IF(Table2[[#This Row],[discount_percentage]]&gt;=50%,"Yes","No")</f>
        <v>No</v>
      </c>
      <c r="J1257" s="1">
        <v>0.35</v>
      </c>
      <c r="K1257" s="4">
        <v>4</v>
      </c>
      <c r="L1257" s="5">
        <v>11206</v>
      </c>
      <c r="M1257" s="3">
        <f>(Table2[[#This Row],[actual_price]]*Table2[[#This Row],[rating_count]])</f>
        <v>274547000</v>
      </c>
      <c r="N1257" s="2" t="s">
        <v>2520</v>
      </c>
    </row>
    <row r="1258" spans="1:14" x14ac:dyDescent="0.25">
      <c r="A1258" s="2" t="s">
        <v>2521</v>
      </c>
      <c r="B1258" s="2" t="s">
        <v>3985</v>
      </c>
      <c r="C1258" s="2" t="s">
        <v>1879</v>
      </c>
      <c r="D1258" s="3">
        <v>3645</v>
      </c>
      <c r="E1258" s="3" t="str">
        <f>VLOOKUP(Table2[[#This Row],[discounted_price]],$D$1399:$E$1401,2,TRUE)</f>
        <v>&gt;500</v>
      </c>
      <c r="F1258" s="3">
        <v>6070</v>
      </c>
      <c r="G1258" s="3">
        <f t="shared" si="38"/>
        <v>2425</v>
      </c>
      <c r="H1258" s="3">
        <f t="shared" si="39"/>
        <v>39.950576606260299</v>
      </c>
      <c r="I1258" s="2" t="str">
        <f>IF(Table2[[#This Row],[discount_percentage]]&gt;=50%,"Yes","No")</f>
        <v>No</v>
      </c>
      <c r="J1258" s="1">
        <v>0.4</v>
      </c>
      <c r="K1258" s="4">
        <v>4.2</v>
      </c>
      <c r="L1258" s="5">
        <v>561</v>
      </c>
      <c r="M1258" s="3">
        <f>(Table2[[#This Row],[actual_price]]*Table2[[#This Row],[rating_count]])</f>
        <v>3405270</v>
      </c>
      <c r="N1258" s="2" t="s">
        <v>2522</v>
      </c>
    </row>
    <row r="1259" spans="1:14" x14ac:dyDescent="0.25">
      <c r="A1259" s="2" t="s">
        <v>2523</v>
      </c>
      <c r="B1259" s="2" t="s">
        <v>3986</v>
      </c>
      <c r="C1259" s="2" t="s">
        <v>1869</v>
      </c>
      <c r="D1259" s="3">
        <v>375</v>
      </c>
      <c r="E1259" s="3" t="str">
        <f>VLOOKUP(Table2[[#This Row],[discounted_price]],$D$1399:$E$1401,2,TRUE)</f>
        <v>&gt;500</v>
      </c>
      <c r="F1259" s="3">
        <v>999</v>
      </c>
      <c r="G1259" s="3">
        <f t="shared" si="38"/>
        <v>624</v>
      </c>
      <c r="H1259" s="3">
        <f t="shared" si="39"/>
        <v>62.462462462462462</v>
      </c>
      <c r="I1259" s="2" t="str">
        <f>IF(Table2[[#This Row],[discount_percentage]]&gt;=50%,"Yes","No")</f>
        <v>Yes</v>
      </c>
      <c r="J1259" s="1">
        <v>0.62</v>
      </c>
      <c r="K1259" s="4">
        <v>3.6</v>
      </c>
      <c r="L1259" s="5">
        <v>1988</v>
      </c>
      <c r="M1259" s="3">
        <f>(Table2[[#This Row],[actual_price]]*Table2[[#This Row],[rating_count]])</f>
        <v>1986012</v>
      </c>
      <c r="N1259" s="2" t="s">
        <v>2524</v>
      </c>
    </row>
    <row r="1260" spans="1:14" x14ac:dyDescent="0.25">
      <c r="A1260" s="2" t="s">
        <v>2525</v>
      </c>
      <c r="B1260" s="2" t="s">
        <v>3987</v>
      </c>
      <c r="C1260" s="2" t="s">
        <v>2103</v>
      </c>
      <c r="D1260" s="3">
        <v>2976</v>
      </c>
      <c r="E1260" s="3" t="str">
        <f>VLOOKUP(Table2[[#This Row],[discounted_price]],$D$1399:$E$1401,2,TRUE)</f>
        <v>&gt;500</v>
      </c>
      <c r="F1260" s="3">
        <v>3945</v>
      </c>
      <c r="G1260" s="3">
        <f t="shared" si="38"/>
        <v>969</v>
      </c>
      <c r="H1260" s="3">
        <f t="shared" si="39"/>
        <v>24.562737642585553</v>
      </c>
      <c r="I1260" s="2" t="str">
        <f>IF(Table2[[#This Row],[discount_percentage]]&gt;=50%,"Yes","No")</f>
        <v>No</v>
      </c>
      <c r="J1260" s="1">
        <v>0.25</v>
      </c>
      <c r="K1260" s="4">
        <v>4.2</v>
      </c>
      <c r="L1260" s="5">
        <v>3740</v>
      </c>
      <c r="M1260" s="3">
        <f>(Table2[[#This Row],[actual_price]]*Table2[[#This Row],[rating_count]])</f>
        <v>14754300</v>
      </c>
      <c r="N1260" s="2" t="s">
        <v>2526</v>
      </c>
    </row>
    <row r="1261" spans="1:14" x14ac:dyDescent="0.25">
      <c r="A1261" s="2" t="s">
        <v>2527</v>
      </c>
      <c r="B1261" s="2" t="s">
        <v>3988</v>
      </c>
      <c r="C1261" s="2" t="s">
        <v>2400</v>
      </c>
      <c r="D1261" s="3">
        <v>1099</v>
      </c>
      <c r="E1261" s="3" t="str">
        <f>VLOOKUP(Table2[[#This Row],[discounted_price]],$D$1399:$E$1401,2,TRUE)</f>
        <v>&gt;500</v>
      </c>
      <c r="F1261" s="3">
        <v>1499</v>
      </c>
      <c r="G1261" s="3">
        <f t="shared" si="38"/>
        <v>400</v>
      </c>
      <c r="H1261" s="3">
        <f t="shared" si="39"/>
        <v>26.684456304202804</v>
      </c>
      <c r="I1261" s="2" t="str">
        <f>IF(Table2[[#This Row],[discount_percentage]]&gt;=50%,"Yes","No")</f>
        <v>No</v>
      </c>
      <c r="J1261" s="1">
        <v>0.27</v>
      </c>
      <c r="K1261" s="4">
        <v>4.0999999999999996</v>
      </c>
      <c r="L1261" s="5">
        <v>4401</v>
      </c>
      <c r="M1261" s="3">
        <f>(Table2[[#This Row],[actual_price]]*Table2[[#This Row],[rating_count]])</f>
        <v>6597099</v>
      </c>
      <c r="N1261" s="2" t="s">
        <v>2528</v>
      </c>
    </row>
    <row r="1262" spans="1:14" x14ac:dyDescent="0.25">
      <c r="A1262" s="2" t="s">
        <v>2529</v>
      </c>
      <c r="B1262" s="2" t="s">
        <v>3989</v>
      </c>
      <c r="C1262" s="2" t="s">
        <v>1920</v>
      </c>
      <c r="D1262" s="3">
        <v>2575</v>
      </c>
      <c r="E1262" s="3" t="str">
        <f>VLOOKUP(Table2[[#This Row],[discounted_price]],$D$1399:$E$1401,2,TRUE)</f>
        <v>&gt;500</v>
      </c>
      <c r="F1262" s="3">
        <v>6700</v>
      </c>
      <c r="G1262" s="3">
        <f t="shared" si="38"/>
        <v>4125</v>
      </c>
      <c r="H1262" s="3">
        <f t="shared" si="39"/>
        <v>61.567164179104473</v>
      </c>
      <c r="I1262" s="2" t="str">
        <f>IF(Table2[[#This Row],[discount_percentage]]&gt;=50%,"Yes","No")</f>
        <v>Yes</v>
      </c>
      <c r="J1262" s="1">
        <v>0.62</v>
      </c>
      <c r="K1262" s="4">
        <v>4.2</v>
      </c>
      <c r="L1262" s="5">
        <v>611</v>
      </c>
      <c r="M1262" s="3">
        <f>(Table2[[#This Row],[actual_price]]*Table2[[#This Row],[rating_count]])</f>
        <v>4093700</v>
      </c>
      <c r="N1262" s="2" t="s">
        <v>2530</v>
      </c>
    </row>
    <row r="1263" spans="1:14" x14ac:dyDescent="0.25">
      <c r="A1263" s="2" t="s">
        <v>2531</v>
      </c>
      <c r="B1263" s="2" t="s">
        <v>3990</v>
      </c>
      <c r="C1263" s="2" t="s">
        <v>1875</v>
      </c>
      <c r="D1263" s="3">
        <v>1649</v>
      </c>
      <c r="E1263" s="3" t="str">
        <f>VLOOKUP(Table2[[#This Row],[discounted_price]],$D$1399:$E$1401,2,TRUE)</f>
        <v>&gt;500</v>
      </c>
      <c r="F1263" s="3">
        <v>2800</v>
      </c>
      <c r="G1263" s="3">
        <f t="shared" si="38"/>
        <v>1151</v>
      </c>
      <c r="H1263" s="3">
        <f t="shared" si="39"/>
        <v>41.107142857142861</v>
      </c>
      <c r="I1263" s="2" t="str">
        <f>IF(Table2[[#This Row],[discount_percentage]]&gt;=50%,"Yes","No")</f>
        <v>No</v>
      </c>
      <c r="J1263" s="1">
        <v>0.41</v>
      </c>
      <c r="K1263" s="4">
        <v>3.9</v>
      </c>
      <c r="L1263" s="5">
        <v>2162</v>
      </c>
      <c r="M1263" s="3">
        <f>(Table2[[#This Row],[actual_price]]*Table2[[#This Row],[rating_count]])</f>
        <v>6053600</v>
      </c>
      <c r="N1263" s="2" t="s">
        <v>2532</v>
      </c>
    </row>
    <row r="1264" spans="1:14" x14ac:dyDescent="0.25">
      <c r="A1264" s="2" t="s">
        <v>2533</v>
      </c>
      <c r="B1264" s="2" t="s">
        <v>3991</v>
      </c>
      <c r="C1264" s="2" t="s">
        <v>1869</v>
      </c>
      <c r="D1264" s="3">
        <v>799</v>
      </c>
      <c r="E1264" s="3" t="str">
        <f>VLOOKUP(Table2[[#This Row],[discounted_price]],$D$1399:$E$1401,2,TRUE)</f>
        <v>&gt;500</v>
      </c>
      <c r="F1264" s="3">
        <v>1699</v>
      </c>
      <c r="G1264" s="3">
        <f t="shared" si="38"/>
        <v>900</v>
      </c>
      <c r="H1264" s="3">
        <f t="shared" si="39"/>
        <v>52.972336668628607</v>
      </c>
      <c r="I1264" s="2" t="str">
        <f>IF(Table2[[#This Row],[discount_percentage]]&gt;=50%,"Yes","No")</f>
        <v>Yes</v>
      </c>
      <c r="J1264" s="1">
        <v>0.53</v>
      </c>
      <c r="K1264" s="4">
        <v>4</v>
      </c>
      <c r="L1264" s="5">
        <v>97</v>
      </c>
      <c r="M1264" s="3">
        <f>(Table2[[#This Row],[actual_price]]*Table2[[#This Row],[rating_count]])</f>
        <v>164803</v>
      </c>
      <c r="N1264" s="2" t="s">
        <v>2534</v>
      </c>
    </row>
    <row r="1265" spans="1:14" x14ac:dyDescent="0.25">
      <c r="A1265" s="2" t="s">
        <v>2535</v>
      </c>
      <c r="B1265" s="2" t="s">
        <v>3992</v>
      </c>
      <c r="C1265" s="2" t="s">
        <v>1869</v>
      </c>
      <c r="D1265" s="3">
        <v>765</v>
      </c>
      <c r="E1265" s="3" t="str">
        <f>VLOOKUP(Table2[[#This Row],[discounted_price]],$D$1399:$E$1401,2,TRUE)</f>
        <v>&gt;500</v>
      </c>
      <c r="F1265" s="3">
        <v>970</v>
      </c>
      <c r="G1265" s="3">
        <f t="shared" si="38"/>
        <v>205</v>
      </c>
      <c r="H1265" s="3">
        <f t="shared" si="39"/>
        <v>21.134020618556701</v>
      </c>
      <c r="I1265" s="2" t="str">
        <f>IF(Table2[[#This Row],[discount_percentage]]&gt;=50%,"Yes","No")</f>
        <v>No</v>
      </c>
      <c r="J1265" s="1">
        <v>0.21</v>
      </c>
      <c r="K1265" s="4">
        <v>4.2</v>
      </c>
      <c r="L1265" s="5">
        <v>6055</v>
      </c>
      <c r="M1265" s="3">
        <f>(Table2[[#This Row],[actual_price]]*Table2[[#This Row],[rating_count]])</f>
        <v>5873350</v>
      </c>
      <c r="N1265" s="2" t="s">
        <v>2536</v>
      </c>
    </row>
    <row r="1266" spans="1:14" x14ac:dyDescent="0.25">
      <c r="A1266" s="2" t="s">
        <v>2537</v>
      </c>
      <c r="B1266" s="2" t="s">
        <v>3993</v>
      </c>
      <c r="C1266" s="2" t="s">
        <v>1843</v>
      </c>
      <c r="D1266" s="3">
        <v>999</v>
      </c>
      <c r="E1266" s="3" t="str">
        <f>VLOOKUP(Table2[[#This Row],[discounted_price]],$D$1399:$E$1401,2,TRUE)</f>
        <v>&gt;500</v>
      </c>
      <c r="F1266" s="3">
        <v>1500</v>
      </c>
      <c r="G1266" s="3">
        <f t="shared" si="38"/>
        <v>501</v>
      </c>
      <c r="H1266" s="3">
        <f t="shared" si="39"/>
        <v>33.4</v>
      </c>
      <c r="I1266" s="2" t="str">
        <f>IF(Table2[[#This Row],[discount_percentage]]&gt;=50%,"Yes","No")</f>
        <v>No</v>
      </c>
      <c r="J1266" s="1">
        <v>0.33</v>
      </c>
      <c r="K1266" s="4">
        <v>4.2</v>
      </c>
      <c r="L1266" s="5">
        <v>386</v>
      </c>
      <c r="M1266" s="3">
        <f>(Table2[[#This Row],[actual_price]]*Table2[[#This Row],[rating_count]])</f>
        <v>579000</v>
      </c>
      <c r="N1266" s="2" t="s">
        <v>2538</v>
      </c>
    </row>
    <row r="1267" spans="1:14" x14ac:dyDescent="0.25">
      <c r="A1267" s="2" t="s">
        <v>2539</v>
      </c>
      <c r="B1267" s="2" t="s">
        <v>3994</v>
      </c>
      <c r="C1267" s="2" t="s">
        <v>2540</v>
      </c>
      <c r="D1267" s="3">
        <v>587</v>
      </c>
      <c r="E1267" s="3" t="str">
        <f>VLOOKUP(Table2[[#This Row],[discounted_price]],$D$1399:$E$1401,2,TRUE)</f>
        <v>&gt;500</v>
      </c>
      <c r="F1267" s="3">
        <v>1295</v>
      </c>
      <c r="G1267" s="3">
        <f t="shared" si="38"/>
        <v>708</v>
      </c>
      <c r="H1267" s="3">
        <f t="shared" si="39"/>
        <v>54.671814671814666</v>
      </c>
      <c r="I1267" s="2" t="str">
        <f>IF(Table2[[#This Row],[discount_percentage]]&gt;=50%,"Yes","No")</f>
        <v>Yes</v>
      </c>
      <c r="J1267" s="1">
        <v>0.55000000000000004</v>
      </c>
      <c r="K1267" s="4">
        <v>4.0999999999999996</v>
      </c>
      <c r="L1267" s="5">
        <v>557</v>
      </c>
      <c r="M1267" s="3">
        <f>(Table2[[#This Row],[actual_price]]*Table2[[#This Row],[rating_count]])</f>
        <v>721315</v>
      </c>
      <c r="N1267" s="2" t="s">
        <v>2541</v>
      </c>
    </row>
    <row r="1268" spans="1:14" x14ac:dyDescent="0.25">
      <c r="A1268" s="2" t="s">
        <v>2542</v>
      </c>
      <c r="B1268" s="2" t="s">
        <v>3995</v>
      </c>
      <c r="C1268" s="2" t="s">
        <v>2543</v>
      </c>
      <c r="D1268" s="3">
        <v>12609</v>
      </c>
      <c r="E1268" s="3" t="str">
        <f>VLOOKUP(Table2[[#This Row],[discounted_price]],$D$1399:$E$1401,2,TRUE)</f>
        <v>&gt;500</v>
      </c>
      <c r="F1268" s="3">
        <v>23999</v>
      </c>
      <c r="G1268" s="3">
        <f t="shared" si="38"/>
        <v>11390</v>
      </c>
      <c r="H1268" s="3">
        <f t="shared" si="39"/>
        <v>47.460310846285267</v>
      </c>
      <c r="I1268" s="2" t="str">
        <f>IF(Table2[[#This Row],[discount_percentage]]&gt;=50%,"Yes","No")</f>
        <v>No</v>
      </c>
      <c r="J1268" s="1">
        <v>0.47</v>
      </c>
      <c r="K1268" s="4">
        <v>4.4000000000000004</v>
      </c>
      <c r="L1268" s="5">
        <v>2288</v>
      </c>
      <c r="M1268" s="3">
        <f>(Table2[[#This Row],[actual_price]]*Table2[[#This Row],[rating_count]])</f>
        <v>54909712</v>
      </c>
      <c r="N1268" s="2" t="s">
        <v>2544</v>
      </c>
    </row>
    <row r="1269" spans="1:14" x14ac:dyDescent="0.25">
      <c r="A1269" s="2" t="s">
        <v>2545</v>
      </c>
      <c r="B1269" s="2" t="s">
        <v>2546</v>
      </c>
      <c r="C1269" s="2" t="s">
        <v>1872</v>
      </c>
      <c r="D1269" s="3">
        <v>699</v>
      </c>
      <c r="E1269" s="3" t="str">
        <f>VLOOKUP(Table2[[#This Row],[discounted_price]],$D$1399:$E$1401,2,TRUE)</f>
        <v>&gt;500</v>
      </c>
      <c r="F1269" s="3">
        <v>850</v>
      </c>
      <c r="G1269" s="3">
        <f t="shared" si="38"/>
        <v>151</v>
      </c>
      <c r="H1269" s="3">
        <f t="shared" si="39"/>
        <v>17.764705882352942</v>
      </c>
      <c r="I1269" s="2" t="str">
        <f>IF(Table2[[#This Row],[discount_percentage]]&gt;=50%,"Yes","No")</f>
        <v>No</v>
      </c>
      <c r="J1269" s="1">
        <v>0.18</v>
      </c>
      <c r="K1269" s="4">
        <v>4.0999999999999996</v>
      </c>
      <c r="L1269" s="5">
        <v>1106</v>
      </c>
      <c r="M1269" s="3">
        <f>(Table2[[#This Row],[actual_price]]*Table2[[#This Row],[rating_count]])</f>
        <v>940100</v>
      </c>
      <c r="N1269" s="2" t="s">
        <v>2860</v>
      </c>
    </row>
    <row r="1270" spans="1:14" x14ac:dyDescent="0.25">
      <c r="A1270" s="2" t="s">
        <v>2547</v>
      </c>
      <c r="B1270" s="2" t="s">
        <v>3996</v>
      </c>
      <c r="C1270" s="2" t="s">
        <v>2016</v>
      </c>
      <c r="D1270" s="3">
        <v>3799</v>
      </c>
      <c r="E1270" s="3" t="str">
        <f>VLOOKUP(Table2[[#This Row],[discounted_price]],$D$1399:$E$1401,2,TRUE)</f>
        <v>&gt;500</v>
      </c>
      <c r="F1270" s="3">
        <v>6000</v>
      </c>
      <c r="G1270" s="3">
        <f t="shared" si="38"/>
        <v>2201</v>
      </c>
      <c r="H1270" s="3">
        <f t="shared" si="39"/>
        <v>36.683333333333337</v>
      </c>
      <c r="I1270" s="2" t="str">
        <f>IF(Table2[[#This Row],[discount_percentage]]&gt;=50%,"Yes","No")</f>
        <v>No</v>
      </c>
      <c r="J1270" s="1">
        <v>0.37</v>
      </c>
      <c r="K1270" s="4">
        <v>4.2</v>
      </c>
      <c r="L1270" s="5">
        <v>11935</v>
      </c>
      <c r="M1270" s="3">
        <f>(Table2[[#This Row],[actual_price]]*Table2[[#This Row],[rating_count]])</f>
        <v>71610000</v>
      </c>
      <c r="N1270" s="2" t="s">
        <v>2548</v>
      </c>
    </row>
    <row r="1271" spans="1:14" x14ac:dyDescent="0.25">
      <c r="A1271" s="2" t="s">
        <v>2549</v>
      </c>
      <c r="B1271" s="2" t="s">
        <v>3997</v>
      </c>
      <c r="C1271" s="2" t="s">
        <v>1907</v>
      </c>
      <c r="D1271" s="3">
        <v>640</v>
      </c>
      <c r="E1271" s="3" t="str">
        <f>VLOOKUP(Table2[[#This Row],[discounted_price]],$D$1399:$E$1401,2,TRUE)</f>
        <v>&gt;500</v>
      </c>
      <c r="F1271" s="3">
        <v>1020</v>
      </c>
      <c r="G1271" s="3">
        <f t="shared" si="38"/>
        <v>380</v>
      </c>
      <c r="H1271" s="3">
        <f t="shared" si="39"/>
        <v>37.254901960784316</v>
      </c>
      <c r="I1271" s="2" t="str">
        <f>IF(Table2[[#This Row],[discount_percentage]]&gt;=50%,"Yes","No")</f>
        <v>No</v>
      </c>
      <c r="J1271" s="1">
        <v>0.37</v>
      </c>
      <c r="K1271" s="4">
        <v>4.0999999999999996</v>
      </c>
      <c r="L1271" s="5">
        <v>5059</v>
      </c>
      <c r="M1271" s="3">
        <f>(Table2[[#This Row],[actual_price]]*Table2[[#This Row],[rating_count]])</f>
        <v>5160180</v>
      </c>
      <c r="N1271" s="2" t="s">
        <v>2550</v>
      </c>
    </row>
    <row r="1272" spans="1:14" x14ac:dyDescent="0.25">
      <c r="A1272" s="2" t="s">
        <v>2551</v>
      </c>
      <c r="B1272" s="2" t="s">
        <v>3998</v>
      </c>
      <c r="C1272" s="2" t="s">
        <v>1840</v>
      </c>
      <c r="D1272" s="3">
        <v>979</v>
      </c>
      <c r="E1272" s="3" t="str">
        <f>VLOOKUP(Table2[[#This Row],[discounted_price]],$D$1399:$E$1401,2,TRUE)</f>
        <v>&gt;500</v>
      </c>
      <c r="F1272" s="3">
        <v>1999</v>
      </c>
      <c r="G1272" s="3">
        <f t="shared" si="38"/>
        <v>1020</v>
      </c>
      <c r="H1272" s="3">
        <f t="shared" si="39"/>
        <v>51.025512756378191</v>
      </c>
      <c r="I1272" s="2" t="str">
        <f>IF(Table2[[#This Row],[discount_percentage]]&gt;=50%,"Yes","No")</f>
        <v>Yes</v>
      </c>
      <c r="J1272" s="1">
        <v>0.51</v>
      </c>
      <c r="K1272" s="4">
        <v>3.9</v>
      </c>
      <c r="L1272" s="5">
        <v>157</v>
      </c>
      <c r="M1272" s="3">
        <f>(Table2[[#This Row],[actual_price]]*Table2[[#This Row],[rating_count]])</f>
        <v>313843</v>
      </c>
      <c r="N1272" s="2" t="s">
        <v>2552</v>
      </c>
    </row>
    <row r="1273" spans="1:14" x14ac:dyDescent="0.25">
      <c r="A1273" s="2" t="s">
        <v>2553</v>
      </c>
      <c r="B1273" s="2" t="s">
        <v>3999</v>
      </c>
      <c r="C1273" s="2" t="s">
        <v>1879</v>
      </c>
      <c r="D1273" s="3">
        <v>5365</v>
      </c>
      <c r="E1273" s="3" t="str">
        <f>VLOOKUP(Table2[[#This Row],[discounted_price]],$D$1399:$E$1401,2,TRUE)</f>
        <v>&gt;500</v>
      </c>
      <c r="F1273" s="3">
        <v>7445</v>
      </c>
      <c r="G1273" s="3">
        <f t="shared" si="38"/>
        <v>2080</v>
      </c>
      <c r="H1273" s="3">
        <f t="shared" si="39"/>
        <v>27.938213566151781</v>
      </c>
      <c r="I1273" s="2" t="str">
        <f>IF(Table2[[#This Row],[discount_percentage]]&gt;=50%,"Yes","No")</f>
        <v>No</v>
      </c>
      <c r="J1273" s="1">
        <v>0.28000000000000003</v>
      </c>
      <c r="K1273" s="4">
        <v>3.9</v>
      </c>
      <c r="L1273" s="5">
        <v>3584</v>
      </c>
      <c r="M1273" s="3">
        <f>(Table2[[#This Row],[actual_price]]*Table2[[#This Row],[rating_count]])</f>
        <v>26682880</v>
      </c>
      <c r="N1273" s="2" t="s">
        <v>2554</v>
      </c>
    </row>
    <row r="1274" spans="1:14" x14ac:dyDescent="0.25">
      <c r="A1274" s="2" t="s">
        <v>2555</v>
      </c>
      <c r="B1274" s="2" t="s">
        <v>4000</v>
      </c>
      <c r="C1274" s="2" t="s">
        <v>1920</v>
      </c>
      <c r="D1274" s="3">
        <v>3199</v>
      </c>
      <c r="E1274" s="3" t="str">
        <f>VLOOKUP(Table2[[#This Row],[discounted_price]],$D$1399:$E$1401,2,TRUE)</f>
        <v>&gt;500</v>
      </c>
      <c r="F1274" s="3">
        <v>3500</v>
      </c>
      <c r="G1274" s="3">
        <f t="shared" si="38"/>
        <v>301</v>
      </c>
      <c r="H1274" s="3">
        <f t="shared" si="39"/>
        <v>8.6</v>
      </c>
      <c r="I1274" s="2" t="str">
        <f>IF(Table2[[#This Row],[discount_percentage]]&gt;=50%,"Yes","No")</f>
        <v>No</v>
      </c>
      <c r="J1274" s="1">
        <v>0.09</v>
      </c>
      <c r="K1274" s="4">
        <v>4.2</v>
      </c>
      <c r="L1274" s="5">
        <v>1899</v>
      </c>
      <c r="M1274" s="3">
        <f>(Table2[[#This Row],[actual_price]]*Table2[[#This Row],[rating_count]])</f>
        <v>6646500</v>
      </c>
      <c r="N1274" s="2" t="s">
        <v>2556</v>
      </c>
    </row>
    <row r="1275" spans="1:14" x14ac:dyDescent="0.25">
      <c r="A1275" s="2" t="s">
        <v>2557</v>
      </c>
      <c r="B1275" s="2" t="s">
        <v>2558</v>
      </c>
      <c r="C1275" s="2" t="s">
        <v>2243</v>
      </c>
      <c r="D1275" s="3">
        <v>979</v>
      </c>
      <c r="E1275" s="3" t="str">
        <f>VLOOKUP(Table2[[#This Row],[discounted_price]],$D$1399:$E$1401,2,TRUE)</f>
        <v>&gt;500</v>
      </c>
      <c r="F1275" s="3">
        <v>1395</v>
      </c>
      <c r="G1275" s="3">
        <f t="shared" si="38"/>
        <v>416</v>
      </c>
      <c r="H1275" s="3">
        <f t="shared" si="39"/>
        <v>29.820788530465954</v>
      </c>
      <c r="I1275" s="2" t="str">
        <f>IF(Table2[[#This Row],[discount_percentage]]&gt;=50%,"Yes","No")</f>
        <v>No</v>
      </c>
      <c r="J1275" s="1">
        <v>0.3</v>
      </c>
      <c r="K1275" s="4">
        <v>4.2</v>
      </c>
      <c r="L1275" s="5">
        <v>15252</v>
      </c>
      <c r="M1275" s="3">
        <f>(Table2[[#This Row],[actual_price]]*Table2[[#This Row],[rating_count]])</f>
        <v>21276540</v>
      </c>
      <c r="N1275" s="2" t="s">
        <v>2559</v>
      </c>
    </row>
    <row r="1276" spans="1:14" x14ac:dyDescent="0.25">
      <c r="A1276" s="2" t="s">
        <v>2560</v>
      </c>
      <c r="B1276" s="2" t="s">
        <v>4001</v>
      </c>
      <c r="C1276" s="2" t="s">
        <v>1837</v>
      </c>
      <c r="D1276" s="3">
        <v>929</v>
      </c>
      <c r="E1276" s="3" t="str">
        <f>VLOOKUP(Table2[[#This Row],[discounted_price]],$D$1399:$E$1401,2,TRUE)</f>
        <v>&gt;500</v>
      </c>
      <c r="F1276" s="3">
        <v>2199</v>
      </c>
      <c r="G1276" s="3">
        <f t="shared" si="38"/>
        <v>1270</v>
      </c>
      <c r="H1276" s="3">
        <f t="shared" si="39"/>
        <v>57.75352432924057</v>
      </c>
      <c r="I1276" s="2" t="str">
        <f>IF(Table2[[#This Row],[discount_percentage]]&gt;=50%,"Yes","No")</f>
        <v>Yes</v>
      </c>
      <c r="J1276" s="1">
        <v>0.57999999999999996</v>
      </c>
      <c r="K1276" s="4">
        <v>3.7</v>
      </c>
      <c r="L1276" s="5">
        <v>4</v>
      </c>
      <c r="M1276" s="3">
        <f>(Table2[[#This Row],[actual_price]]*Table2[[#This Row],[rating_count]])</f>
        <v>8796</v>
      </c>
      <c r="N1276" s="2" t="s">
        <v>2561</v>
      </c>
    </row>
    <row r="1277" spans="1:14" x14ac:dyDescent="0.25">
      <c r="A1277" s="2" t="s">
        <v>2562</v>
      </c>
      <c r="B1277" s="2" t="s">
        <v>4002</v>
      </c>
      <c r="C1277" s="2" t="s">
        <v>2255</v>
      </c>
      <c r="D1277" s="3">
        <v>3710</v>
      </c>
      <c r="E1277" s="3" t="str">
        <f>VLOOKUP(Table2[[#This Row],[discounted_price]],$D$1399:$E$1401,2,TRUE)</f>
        <v>&gt;500</v>
      </c>
      <c r="F1277" s="3">
        <v>4330</v>
      </c>
      <c r="G1277" s="3">
        <f t="shared" si="38"/>
        <v>620</v>
      </c>
      <c r="H1277" s="3">
        <f t="shared" si="39"/>
        <v>14.318706697459586</v>
      </c>
      <c r="I1277" s="2" t="str">
        <f>IF(Table2[[#This Row],[discount_percentage]]&gt;=50%,"Yes","No")</f>
        <v>No</v>
      </c>
      <c r="J1277" s="1">
        <v>0.14000000000000001</v>
      </c>
      <c r="K1277" s="4">
        <v>3.7</v>
      </c>
      <c r="L1277" s="5">
        <v>1662</v>
      </c>
      <c r="M1277" s="3">
        <f>(Table2[[#This Row],[actual_price]]*Table2[[#This Row],[rating_count]])</f>
        <v>7196460</v>
      </c>
      <c r="N1277" s="2" t="s">
        <v>2563</v>
      </c>
    </row>
    <row r="1278" spans="1:14" x14ac:dyDescent="0.25">
      <c r="A1278" s="2" t="s">
        <v>2564</v>
      </c>
      <c r="B1278" s="2" t="s">
        <v>4003</v>
      </c>
      <c r="C1278" s="2" t="s">
        <v>1875</v>
      </c>
      <c r="D1278" s="3">
        <v>2033</v>
      </c>
      <c r="E1278" s="3" t="str">
        <f>VLOOKUP(Table2[[#This Row],[discounted_price]],$D$1399:$E$1401,2,TRUE)</f>
        <v>&gt;500</v>
      </c>
      <c r="F1278" s="3">
        <v>4295</v>
      </c>
      <c r="G1278" s="3">
        <f t="shared" si="38"/>
        <v>2262</v>
      </c>
      <c r="H1278" s="3">
        <f t="shared" si="39"/>
        <v>52.665890570430726</v>
      </c>
      <c r="I1278" s="2" t="str">
        <f>IF(Table2[[#This Row],[discount_percentage]]&gt;=50%,"Yes","No")</f>
        <v>Yes</v>
      </c>
      <c r="J1278" s="1">
        <v>0.53</v>
      </c>
      <c r="K1278" s="4">
        <v>3.4</v>
      </c>
      <c r="L1278" s="5">
        <v>422</v>
      </c>
      <c r="M1278" s="3">
        <f>(Table2[[#This Row],[actual_price]]*Table2[[#This Row],[rating_count]])</f>
        <v>1812490</v>
      </c>
      <c r="N1278" s="2" t="s">
        <v>2565</v>
      </c>
    </row>
    <row r="1279" spans="1:14" x14ac:dyDescent="0.25">
      <c r="A1279" s="2" t="s">
        <v>2566</v>
      </c>
      <c r="B1279" s="2" t="s">
        <v>2567</v>
      </c>
      <c r="C1279" s="2" t="s">
        <v>1837</v>
      </c>
      <c r="D1279" s="3">
        <v>9495</v>
      </c>
      <c r="E1279" s="3" t="str">
        <f>VLOOKUP(Table2[[#This Row],[discounted_price]],$D$1399:$E$1401,2,TRUE)</f>
        <v>&gt;500</v>
      </c>
      <c r="F1279" s="3">
        <v>18990</v>
      </c>
      <c r="G1279" s="3">
        <f t="shared" si="38"/>
        <v>9495</v>
      </c>
      <c r="H1279" s="3">
        <f t="shared" si="39"/>
        <v>50</v>
      </c>
      <c r="I1279" s="2" t="str">
        <f>IF(Table2[[#This Row],[discount_percentage]]&gt;=50%,"Yes","No")</f>
        <v>Yes</v>
      </c>
      <c r="J1279" s="1">
        <v>0.5</v>
      </c>
      <c r="K1279" s="4">
        <v>4.2</v>
      </c>
      <c r="L1279" s="5">
        <v>79</v>
      </c>
      <c r="M1279" s="3">
        <f>(Table2[[#This Row],[actual_price]]*Table2[[#This Row],[rating_count]])</f>
        <v>1500210</v>
      </c>
      <c r="N1279" s="2" t="s">
        <v>2568</v>
      </c>
    </row>
    <row r="1280" spans="1:14" x14ac:dyDescent="0.25">
      <c r="A1280" s="2" t="s">
        <v>2569</v>
      </c>
      <c r="B1280" s="2" t="s">
        <v>4004</v>
      </c>
      <c r="C1280" s="2" t="s">
        <v>1891</v>
      </c>
      <c r="D1280" s="3">
        <v>7799</v>
      </c>
      <c r="E1280" s="3" t="str">
        <f>VLOOKUP(Table2[[#This Row],[discounted_price]],$D$1399:$E$1401,2,TRUE)</f>
        <v>&gt;500</v>
      </c>
      <c r="F1280" s="3">
        <v>12500</v>
      </c>
      <c r="G1280" s="3">
        <f t="shared" si="38"/>
        <v>4701</v>
      </c>
      <c r="H1280" s="3">
        <f t="shared" si="39"/>
        <v>37.608000000000004</v>
      </c>
      <c r="I1280" s="2" t="str">
        <f>IF(Table2[[#This Row],[discount_percentage]]&gt;=50%,"Yes","No")</f>
        <v>No</v>
      </c>
      <c r="J1280" s="1">
        <v>0.38</v>
      </c>
      <c r="K1280" s="4">
        <v>4</v>
      </c>
      <c r="L1280" s="5">
        <v>5160</v>
      </c>
      <c r="M1280" s="3">
        <f>(Table2[[#This Row],[actual_price]]*Table2[[#This Row],[rating_count]])</f>
        <v>64500000</v>
      </c>
      <c r="N1280" s="2" t="s">
        <v>2570</v>
      </c>
    </row>
    <row r="1281" spans="1:14" x14ac:dyDescent="0.25">
      <c r="A1281" s="2" t="s">
        <v>2571</v>
      </c>
      <c r="B1281" s="2" t="s">
        <v>4005</v>
      </c>
      <c r="C1281" s="2" t="s">
        <v>1834</v>
      </c>
      <c r="D1281" s="3">
        <v>949</v>
      </c>
      <c r="E1281" s="3" t="str">
        <f>VLOOKUP(Table2[[#This Row],[discounted_price]],$D$1399:$E$1401,2,TRUE)</f>
        <v>&gt;500</v>
      </c>
      <c r="F1281" s="3">
        <v>2385</v>
      </c>
      <c r="G1281" s="3">
        <f t="shared" si="38"/>
        <v>1436</v>
      </c>
      <c r="H1281" s="3">
        <f t="shared" si="39"/>
        <v>60.209643605870021</v>
      </c>
      <c r="I1281" s="2" t="str">
        <f>IF(Table2[[#This Row],[discount_percentage]]&gt;=50%,"Yes","No")</f>
        <v>Yes</v>
      </c>
      <c r="J1281" s="1">
        <v>0.6</v>
      </c>
      <c r="K1281" s="4">
        <v>4.0999999999999996</v>
      </c>
      <c r="L1281" s="5">
        <v>2311</v>
      </c>
      <c r="M1281" s="3">
        <f>(Table2[[#This Row],[actual_price]]*Table2[[#This Row],[rating_count]])</f>
        <v>5511735</v>
      </c>
      <c r="N1281" s="2" t="s">
        <v>2572</v>
      </c>
    </row>
    <row r="1282" spans="1:14" x14ac:dyDescent="0.25">
      <c r="A1282" s="2" t="s">
        <v>2573</v>
      </c>
      <c r="B1282" s="2" t="s">
        <v>4006</v>
      </c>
      <c r="C1282" s="2" t="s">
        <v>1879</v>
      </c>
      <c r="D1282" s="3">
        <v>2790</v>
      </c>
      <c r="E1282" s="3" t="str">
        <f>VLOOKUP(Table2[[#This Row],[discounted_price]],$D$1399:$E$1401,2,TRUE)</f>
        <v>&gt;500</v>
      </c>
      <c r="F1282" s="3">
        <v>4890</v>
      </c>
      <c r="G1282" s="3">
        <f t="shared" ref="G1282:G1345" si="40">F1282-D1282</f>
        <v>2100</v>
      </c>
      <c r="H1282" s="3">
        <f t="shared" si="39"/>
        <v>42.944785276073624</v>
      </c>
      <c r="I1282" s="2" t="str">
        <f>IF(Table2[[#This Row],[discount_percentage]]&gt;=50%,"Yes","No")</f>
        <v>No</v>
      </c>
      <c r="J1282" s="1">
        <v>0.43</v>
      </c>
      <c r="K1282" s="4">
        <v>3.9</v>
      </c>
      <c r="L1282" s="5">
        <v>588</v>
      </c>
      <c r="M1282" s="3">
        <f>(Table2[[#This Row],[actual_price]]*Table2[[#This Row],[rating_count]])</f>
        <v>2875320</v>
      </c>
      <c r="N1282" s="2" t="s">
        <v>2574</v>
      </c>
    </row>
    <row r="1283" spans="1:14" x14ac:dyDescent="0.25">
      <c r="A1283" s="2" t="s">
        <v>2575</v>
      </c>
      <c r="B1283" s="2" t="s">
        <v>4007</v>
      </c>
      <c r="C1283" s="2" t="s">
        <v>1872</v>
      </c>
      <c r="D1283" s="3">
        <v>645</v>
      </c>
      <c r="E1283" s="3" t="str">
        <f>VLOOKUP(Table2[[#This Row],[discounted_price]],$D$1399:$E$1401,2,TRUE)</f>
        <v>&gt;500</v>
      </c>
      <c r="F1283" s="3">
        <v>1100</v>
      </c>
      <c r="G1283" s="3">
        <f t="shared" si="40"/>
        <v>455</v>
      </c>
      <c r="H1283" s="3">
        <f t="shared" ref="H1283:H1346" si="41">G1283/F1283*100</f>
        <v>41.363636363636367</v>
      </c>
      <c r="I1283" s="2" t="str">
        <f>IF(Table2[[#This Row],[discount_percentage]]&gt;=50%,"Yes","No")</f>
        <v>No</v>
      </c>
      <c r="J1283" s="1">
        <v>0.41</v>
      </c>
      <c r="K1283" s="4">
        <v>4</v>
      </c>
      <c r="L1283" s="5">
        <v>3271</v>
      </c>
      <c r="M1283" s="3">
        <f>(Table2[[#This Row],[actual_price]]*Table2[[#This Row],[rating_count]])</f>
        <v>3598100</v>
      </c>
      <c r="N1283" s="2" t="s">
        <v>2576</v>
      </c>
    </row>
    <row r="1284" spans="1:14" x14ac:dyDescent="0.25">
      <c r="A1284" s="2" t="s">
        <v>2577</v>
      </c>
      <c r="B1284" s="2" t="s">
        <v>2578</v>
      </c>
      <c r="C1284" s="2" t="s">
        <v>1875</v>
      </c>
      <c r="D1284" s="3">
        <v>2237.81</v>
      </c>
      <c r="E1284" s="3" t="str">
        <f>VLOOKUP(Table2[[#This Row],[discounted_price]],$D$1399:$E$1401,2,TRUE)</f>
        <v>&gt;500</v>
      </c>
      <c r="F1284" s="3">
        <v>3899</v>
      </c>
      <c r="G1284" s="3">
        <f t="shared" si="40"/>
        <v>1661.19</v>
      </c>
      <c r="H1284" s="3">
        <f t="shared" si="41"/>
        <v>42.605539882021034</v>
      </c>
      <c r="I1284" s="2" t="str">
        <f>IF(Table2[[#This Row],[discount_percentage]]&gt;=50%,"Yes","No")</f>
        <v>No</v>
      </c>
      <c r="J1284" s="1">
        <v>0.43</v>
      </c>
      <c r="K1284" s="4">
        <v>3.9</v>
      </c>
      <c r="L1284" s="5">
        <v>11004</v>
      </c>
      <c r="M1284" s="3">
        <f>(Table2[[#This Row],[actual_price]]*Table2[[#This Row],[rating_count]])</f>
        <v>42904596</v>
      </c>
      <c r="N1284" s="2" t="s">
        <v>2579</v>
      </c>
    </row>
    <row r="1285" spans="1:14" x14ac:dyDescent="0.25">
      <c r="A1285" s="2" t="s">
        <v>2580</v>
      </c>
      <c r="B1285" s="2" t="s">
        <v>4008</v>
      </c>
      <c r="C1285" s="2" t="s">
        <v>1891</v>
      </c>
      <c r="D1285" s="3">
        <v>8699</v>
      </c>
      <c r="E1285" s="3" t="str">
        <f>VLOOKUP(Table2[[#This Row],[discounted_price]],$D$1399:$E$1401,2,TRUE)</f>
        <v>&gt;500</v>
      </c>
      <c r="F1285" s="3">
        <v>16899</v>
      </c>
      <c r="G1285" s="3">
        <f t="shared" si="40"/>
        <v>8200</v>
      </c>
      <c r="H1285" s="3">
        <f t="shared" si="41"/>
        <v>48.523581276998641</v>
      </c>
      <c r="I1285" s="2" t="str">
        <f>IF(Table2[[#This Row],[discount_percentage]]&gt;=50%,"Yes","No")</f>
        <v>No</v>
      </c>
      <c r="J1285" s="1">
        <v>0.49</v>
      </c>
      <c r="K1285" s="4">
        <v>4.2</v>
      </c>
      <c r="L1285" s="5">
        <v>3195</v>
      </c>
      <c r="M1285" s="3">
        <f>(Table2[[#This Row],[actual_price]]*Table2[[#This Row],[rating_count]])</f>
        <v>53992305</v>
      </c>
      <c r="N1285" s="2" t="s">
        <v>2581</v>
      </c>
    </row>
    <row r="1286" spans="1:14" x14ac:dyDescent="0.25">
      <c r="A1286" s="2" t="s">
        <v>2582</v>
      </c>
      <c r="B1286" s="2" t="s">
        <v>4009</v>
      </c>
      <c r="C1286" s="2" t="s">
        <v>2583</v>
      </c>
      <c r="D1286" s="3">
        <v>42990</v>
      </c>
      <c r="E1286" s="3" t="str">
        <f>VLOOKUP(Table2[[#This Row],[discounted_price]],$D$1399:$E$1401,2,TRUE)</f>
        <v>&gt;500</v>
      </c>
      <c r="F1286" s="3">
        <v>75990</v>
      </c>
      <c r="G1286" s="3">
        <f t="shared" si="40"/>
        <v>33000</v>
      </c>
      <c r="H1286" s="3">
        <f t="shared" si="41"/>
        <v>43.426766679826294</v>
      </c>
      <c r="I1286" s="2" t="str">
        <f>IF(Table2[[#This Row],[discount_percentage]]&gt;=50%,"Yes","No")</f>
        <v>No</v>
      </c>
      <c r="J1286" s="1">
        <v>0.43</v>
      </c>
      <c r="K1286" s="4">
        <v>4.3</v>
      </c>
      <c r="L1286" s="5">
        <v>3231</v>
      </c>
      <c r="M1286" s="3">
        <f>(Table2[[#This Row],[actual_price]]*Table2[[#This Row],[rating_count]])</f>
        <v>245523690</v>
      </c>
      <c r="N1286" s="2" t="s">
        <v>2584</v>
      </c>
    </row>
    <row r="1287" spans="1:14" x14ac:dyDescent="0.25">
      <c r="A1287" s="2" t="s">
        <v>2585</v>
      </c>
      <c r="B1287" s="2" t="s">
        <v>4010</v>
      </c>
      <c r="C1287" s="2" t="s">
        <v>2087</v>
      </c>
      <c r="D1287" s="3">
        <v>825</v>
      </c>
      <c r="E1287" s="3" t="str">
        <f>VLOOKUP(Table2[[#This Row],[discounted_price]],$D$1399:$E$1401,2,TRUE)</f>
        <v>&gt;500</v>
      </c>
      <c r="F1287" s="3">
        <v>825</v>
      </c>
      <c r="G1287" s="3">
        <f t="shared" si="40"/>
        <v>0</v>
      </c>
      <c r="H1287" s="3">
        <f t="shared" si="41"/>
        <v>0</v>
      </c>
      <c r="I1287" s="2" t="str">
        <f>IF(Table2[[#This Row],[discount_percentage]]&gt;=50%,"Yes","No")</f>
        <v>No</v>
      </c>
      <c r="J1287" s="1">
        <v>0</v>
      </c>
      <c r="K1287" s="4">
        <v>4</v>
      </c>
      <c r="L1287" s="5">
        <v>3246</v>
      </c>
      <c r="M1287" s="3">
        <f>(Table2[[#This Row],[actual_price]]*Table2[[#This Row],[rating_count]])</f>
        <v>2677950</v>
      </c>
      <c r="N1287" s="2" t="s">
        <v>2586</v>
      </c>
    </row>
    <row r="1288" spans="1:14" x14ac:dyDescent="0.25">
      <c r="A1288" s="2" t="s">
        <v>2587</v>
      </c>
      <c r="B1288" s="2" t="s">
        <v>4011</v>
      </c>
      <c r="C1288" s="2" t="s">
        <v>2006</v>
      </c>
      <c r="D1288" s="3">
        <v>161</v>
      </c>
      <c r="E1288" s="3" t="str">
        <f>VLOOKUP(Table2[[#This Row],[discounted_price]],$D$1399:$E$1401,2,TRUE)</f>
        <v>&lt;200</v>
      </c>
      <c r="F1288" s="3">
        <v>300</v>
      </c>
      <c r="G1288" s="3">
        <f t="shared" si="40"/>
        <v>139</v>
      </c>
      <c r="H1288" s="3">
        <f t="shared" si="41"/>
        <v>46.333333333333329</v>
      </c>
      <c r="I1288" s="2" t="str">
        <f>IF(Table2[[#This Row],[discount_percentage]]&gt;=50%,"Yes","No")</f>
        <v>No</v>
      </c>
      <c r="J1288" s="1">
        <v>0.46</v>
      </c>
      <c r="K1288" s="4">
        <v>2.6</v>
      </c>
      <c r="L1288" s="5">
        <v>24</v>
      </c>
      <c r="M1288" s="3">
        <f>(Table2[[#This Row],[actual_price]]*Table2[[#This Row],[rating_count]])</f>
        <v>7200</v>
      </c>
      <c r="N1288" s="2" t="s">
        <v>2588</v>
      </c>
    </row>
    <row r="1289" spans="1:14" x14ac:dyDescent="0.25">
      <c r="A1289" s="2" t="s">
        <v>2589</v>
      </c>
      <c r="B1289" s="2" t="s">
        <v>4012</v>
      </c>
      <c r="C1289" s="2" t="s">
        <v>1860</v>
      </c>
      <c r="D1289" s="3">
        <v>697</v>
      </c>
      <c r="E1289" s="3" t="str">
        <f>VLOOKUP(Table2[[#This Row],[discounted_price]],$D$1399:$E$1401,2,TRUE)</f>
        <v>&gt;500</v>
      </c>
      <c r="F1289" s="3">
        <v>1499</v>
      </c>
      <c r="G1289" s="3">
        <f t="shared" si="40"/>
        <v>802</v>
      </c>
      <c r="H1289" s="3">
        <f t="shared" si="41"/>
        <v>53.502334889926615</v>
      </c>
      <c r="I1289" s="2" t="str">
        <f>IF(Table2[[#This Row],[discount_percentage]]&gt;=50%,"Yes","No")</f>
        <v>Yes</v>
      </c>
      <c r="J1289" s="1">
        <v>0.54</v>
      </c>
      <c r="K1289" s="4">
        <v>3.8</v>
      </c>
      <c r="L1289" s="5">
        <v>144</v>
      </c>
      <c r="M1289" s="3">
        <f>(Table2[[#This Row],[actual_price]]*Table2[[#This Row],[rating_count]])</f>
        <v>215856</v>
      </c>
      <c r="N1289" s="2" t="s">
        <v>2590</v>
      </c>
    </row>
    <row r="1290" spans="1:14" x14ac:dyDescent="0.25">
      <c r="A1290" s="2" t="s">
        <v>2591</v>
      </c>
      <c r="B1290" s="2" t="s">
        <v>4013</v>
      </c>
      <c r="C1290" s="2" t="s">
        <v>2592</v>
      </c>
      <c r="D1290" s="3">
        <v>688</v>
      </c>
      <c r="E1290" s="3" t="str">
        <f>VLOOKUP(Table2[[#This Row],[discounted_price]],$D$1399:$E$1401,2,TRUE)</f>
        <v>&gt;500</v>
      </c>
      <c r="F1290" s="3">
        <v>747</v>
      </c>
      <c r="G1290" s="3">
        <f t="shared" si="40"/>
        <v>59</v>
      </c>
      <c r="H1290" s="3">
        <f t="shared" si="41"/>
        <v>7.8982597054886208</v>
      </c>
      <c r="I1290" s="2" t="str">
        <f>IF(Table2[[#This Row],[discount_percentage]]&gt;=50%,"Yes","No")</f>
        <v>No</v>
      </c>
      <c r="J1290" s="1">
        <v>0.08</v>
      </c>
      <c r="K1290" s="4">
        <v>4.5</v>
      </c>
      <c r="L1290" s="5">
        <v>2280</v>
      </c>
      <c r="M1290" s="3">
        <f>(Table2[[#This Row],[actual_price]]*Table2[[#This Row],[rating_count]])</f>
        <v>1703160</v>
      </c>
      <c r="N1290" s="2" t="s">
        <v>2593</v>
      </c>
    </row>
    <row r="1291" spans="1:14" x14ac:dyDescent="0.25">
      <c r="A1291" s="2" t="s">
        <v>2594</v>
      </c>
      <c r="B1291" s="2" t="s">
        <v>4014</v>
      </c>
      <c r="C1291" s="2" t="s">
        <v>2033</v>
      </c>
      <c r="D1291" s="3">
        <v>2199</v>
      </c>
      <c r="E1291" s="3" t="str">
        <f>VLOOKUP(Table2[[#This Row],[discounted_price]],$D$1399:$E$1401,2,TRUE)</f>
        <v>&gt;500</v>
      </c>
      <c r="F1291" s="3">
        <v>3999</v>
      </c>
      <c r="G1291" s="3">
        <f t="shared" si="40"/>
        <v>1800</v>
      </c>
      <c r="H1291" s="3">
        <f t="shared" si="41"/>
        <v>45.011252813203299</v>
      </c>
      <c r="I1291" s="2" t="str">
        <f>IF(Table2[[#This Row],[discount_percentage]]&gt;=50%,"Yes","No")</f>
        <v>No</v>
      </c>
      <c r="J1291" s="1">
        <v>0.45</v>
      </c>
      <c r="K1291" s="4">
        <v>3.5</v>
      </c>
      <c r="L1291" s="5">
        <v>340</v>
      </c>
      <c r="M1291" s="3">
        <f>(Table2[[#This Row],[actual_price]]*Table2[[#This Row],[rating_count]])</f>
        <v>1359660</v>
      </c>
      <c r="N1291" s="2" t="s">
        <v>2595</v>
      </c>
    </row>
    <row r="1292" spans="1:14" x14ac:dyDescent="0.25">
      <c r="A1292" s="2" t="s">
        <v>2596</v>
      </c>
      <c r="B1292" s="2" t="s">
        <v>4015</v>
      </c>
      <c r="C1292" s="2" t="s">
        <v>1840</v>
      </c>
      <c r="D1292" s="3">
        <v>6850</v>
      </c>
      <c r="E1292" s="3" t="str">
        <f>VLOOKUP(Table2[[#This Row],[discounted_price]],$D$1399:$E$1401,2,TRUE)</f>
        <v>&gt;500</v>
      </c>
      <c r="F1292" s="3">
        <v>11990</v>
      </c>
      <c r="G1292" s="3">
        <f t="shared" si="40"/>
        <v>5140</v>
      </c>
      <c r="H1292" s="3">
        <f t="shared" si="41"/>
        <v>42.869057547956629</v>
      </c>
      <c r="I1292" s="2" t="str">
        <f>IF(Table2[[#This Row],[discount_percentage]]&gt;=50%,"Yes","No")</f>
        <v>No</v>
      </c>
      <c r="J1292" s="1">
        <v>0.43</v>
      </c>
      <c r="K1292" s="4">
        <v>3.9</v>
      </c>
      <c r="L1292" s="5">
        <v>144</v>
      </c>
      <c r="M1292" s="3">
        <f>(Table2[[#This Row],[actual_price]]*Table2[[#This Row],[rating_count]])</f>
        <v>1726560</v>
      </c>
      <c r="N1292" s="2" t="s">
        <v>2597</v>
      </c>
    </row>
    <row r="1293" spans="1:14" x14ac:dyDescent="0.25">
      <c r="A1293" s="2" t="s">
        <v>2598</v>
      </c>
      <c r="B1293" s="2" t="s">
        <v>4016</v>
      </c>
      <c r="C1293" s="2" t="s">
        <v>1879</v>
      </c>
      <c r="D1293" s="3">
        <v>2699</v>
      </c>
      <c r="E1293" s="3" t="str">
        <f>VLOOKUP(Table2[[#This Row],[discounted_price]],$D$1399:$E$1401,2,TRUE)</f>
        <v>&gt;500</v>
      </c>
      <c r="F1293" s="3">
        <v>3799</v>
      </c>
      <c r="G1293" s="3">
        <f t="shared" si="40"/>
        <v>1100</v>
      </c>
      <c r="H1293" s="3">
        <f t="shared" si="41"/>
        <v>28.954988154777574</v>
      </c>
      <c r="I1293" s="2" t="str">
        <f>IF(Table2[[#This Row],[discount_percentage]]&gt;=50%,"Yes","No")</f>
        <v>No</v>
      </c>
      <c r="J1293" s="1">
        <v>0.28999999999999998</v>
      </c>
      <c r="K1293" s="4">
        <v>4</v>
      </c>
      <c r="L1293" s="5">
        <v>727</v>
      </c>
      <c r="M1293" s="3">
        <f>(Table2[[#This Row],[actual_price]]*Table2[[#This Row],[rating_count]])</f>
        <v>2761873</v>
      </c>
      <c r="N1293" s="2" t="s">
        <v>2599</v>
      </c>
    </row>
    <row r="1294" spans="1:14" x14ac:dyDescent="0.25">
      <c r="A1294" s="2" t="s">
        <v>2600</v>
      </c>
      <c r="B1294" s="2" t="s">
        <v>4017</v>
      </c>
      <c r="C1294" s="2" t="s">
        <v>2601</v>
      </c>
      <c r="D1294" s="3">
        <v>899</v>
      </c>
      <c r="E1294" s="3" t="str">
        <f>VLOOKUP(Table2[[#This Row],[discounted_price]],$D$1399:$E$1401,2,TRUE)</f>
        <v>&gt;500</v>
      </c>
      <c r="F1294" s="3">
        <v>1999</v>
      </c>
      <c r="G1294" s="3">
        <f t="shared" si="40"/>
        <v>1100</v>
      </c>
      <c r="H1294" s="3">
        <f t="shared" si="41"/>
        <v>55.027513756878442</v>
      </c>
      <c r="I1294" s="2" t="str">
        <f>IF(Table2[[#This Row],[discount_percentage]]&gt;=50%,"Yes","No")</f>
        <v>Yes</v>
      </c>
      <c r="J1294" s="1">
        <v>0.55000000000000004</v>
      </c>
      <c r="K1294" s="4">
        <v>4</v>
      </c>
      <c r="L1294" s="5">
        <v>832</v>
      </c>
      <c r="M1294" s="3">
        <f>(Table2[[#This Row],[actual_price]]*Table2[[#This Row],[rating_count]])</f>
        <v>1663168</v>
      </c>
      <c r="N1294" s="2" t="s">
        <v>2602</v>
      </c>
    </row>
    <row r="1295" spans="1:14" x14ac:dyDescent="0.25">
      <c r="A1295" s="2" t="s">
        <v>2603</v>
      </c>
      <c r="B1295" s="2" t="s">
        <v>4018</v>
      </c>
      <c r="C1295" s="2" t="s">
        <v>1840</v>
      </c>
      <c r="D1295" s="3">
        <v>1090</v>
      </c>
      <c r="E1295" s="3" t="str">
        <f>VLOOKUP(Table2[[#This Row],[discounted_price]],$D$1399:$E$1401,2,TRUE)</f>
        <v>&gt;500</v>
      </c>
      <c r="F1295" s="3">
        <v>2999</v>
      </c>
      <c r="G1295" s="3">
        <f t="shared" si="40"/>
        <v>1909</v>
      </c>
      <c r="H1295" s="3">
        <f t="shared" si="41"/>
        <v>63.654551517172386</v>
      </c>
      <c r="I1295" s="2" t="str">
        <f>IF(Table2[[#This Row],[discount_percentage]]&gt;=50%,"Yes","No")</f>
        <v>Yes</v>
      </c>
      <c r="J1295" s="1">
        <v>0.64</v>
      </c>
      <c r="K1295" s="4">
        <v>3.5</v>
      </c>
      <c r="L1295" s="5">
        <v>57</v>
      </c>
      <c r="M1295" s="3">
        <f>(Table2[[#This Row],[actual_price]]*Table2[[#This Row],[rating_count]])</f>
        <v>170943</v>
      </c>
      <c r="N1295" s="2" t="s">
        <v>2604</v>
      </c>
    </row>
    <row r="1296" spans="1:14" x14ac:dyDescent="0.25">
      <c r="A1296" s="2" t="s">
        <v>2605</v>
      </c>
      <c r="B1296" s="2" t="s">
        <v>4019</v>
      </c>
      <c r="C1296" s="2" t="s">
        <v>1846</v>
      </c>
      <c r="D1296" s="3">
        <v>295</v>
      </c>
      <c r="E1296" s="3" t="str">
        <f>VLOOKUP(Table2[[#This Row],[discounted_price]],$D$1399:$E$1401,2,TRUE)</f>
        <v>&lt;200</v>
      </c>
      <c r="F1296" s="3">
        <v>599</v>
      </c>
      <c r="G1296" s="3">
        <f t="shared" si="40"/>
        <v>304</v>
      </c>
      <c r="H1296" s="3">
        <f t="shared" si="41"/>
        <v>50.751252086811348</v>
      </c>
      <c r="I1296" s="2" t="str">
        <f>IF(Table2[[#This Row],[discount_percentage]]&gt;=50%,"Yes","No")</f>
        <v>Yes</v>
      </c>
      <c r="J1296" s="1">
        <v>0.51</v>
      </c>
      <c r="K1296" s="4">
        <v>4</v>
      </c>
      <c r="L1296" s="5">
        <v>1644</v>
      </c>
      <c r="M1296" s="3">
        <f>(Table2[[#This Row],[actual_price]]*Table2[[#This Row],[rating_count]])</f>
        <v>984756</v>
      </c>
      <c r="N1296" s="2" t="s">
        <v>2606</v>
      </c>
    </row>
    <row r="1297" spans="1:14" x14ac:dyDescent="0.25">
      <c r="A1297" s="2" t="s">
        <v>2607</v>
      </c>
      <c r="B1297" s="2" t="s">
        <v>4020</v>
      </c>
      <c r="C1297" s="2" t="s">
        <v>1888</v>
      </c>
      <c r="D1297" s="3">
        <v>479</v>
      </c>
      <c r="E1297" s="3" t="str">
        <f>VLOOKUP(Table2[[#This Row],[discounted_price]],$D$1399:$E$1401,2,TRUE)</f>
        <v>&gt;500</v>
      </c>
      <c r="F1297" s="3">
        <v>1999</v>
      </c>
      <c r="G1297" s="3">
        <f t="shared" si="40"/>
        <v>1520</v>
      </c>
      <c r="H1297" s="3">
        <f t="shared" si="41"/>
        <v>76.038019009504751</v>
      </c>
      <c r="I1297" s="2" t="str">
        <f>IF(Table2[[#This Row],[discount_percentage]]&gt;=50%,"Yes","No")</f>
        <v>Yes</v>
      </c>
      <c r="J1297" s="1">
        <v>0.76</v>
      </c>
      <c r="K1297" s="4">
        <v>3.4</v>
      </c>
      <c r="L1297" s="5">
        <v>1066</v>
      </c>
      <c r="M1297" s="3">
        <f>(Table2[[#This Row],[actual_price]]*Table2[[#This Row],[rating_count]])</f>
        <v>2130934</v>
      </c>
      <c r="N1297" s="2" t="s">
        <v>2608</v>
      </c>
    </row>
    <row r="1298" spans="1:14" x14ac:dyDescent="0.25">
      <c r="A1298" s="2" t="s">
        <v>2609</v>
      </c>
      <c r="B1298" s="2" t="s">
        <v>4021</v>
      </c>
      <c r="C1298" s="2" t="s">
        <v>1879</v>
      </c>
      <c r="D1298" s="3">
        <v>2949</v>
      </c>
      <c r="E1298" s="3" t="str">
        <f>VLOOKUP(Table2[[#This Row],[discounted_price]],$D$1399:$E$1401,2,TRUE)</f>
        <v>&gt;500</v>
      </c>
      <c r="F1298" s="3">
        <v>4849</v>
      </c>
      <c r="G1298" s="3">
        <f t="shared" si="40"/>
        <v>1900</v>
      </c>
      <c r="H1298" s="3">
        <f t="shared" si="41"/>
        <v>39.183336770468138</v>
      </c>
      <c r="I1298" s="2" t="str">
        <f>IF(Table2[[#This Row],[discount_percentage]]&gt;=50%,"Yes","No")</f>
        <v>No</v>
      </c>
      <c r="J1298" s="1">
        <v>0.39</v>
      </c>
      <c r="K1298" s="4">
        <v>4.2</v>
      </c>
      <c r="L1298" s="5">
        <v>7968</v>
      </c>
      <c r="M1298" s="3">
        <f>(Table2[[#This Row],[actual_price]]*Table2[[#This Row],[rating_count]])</f>
        <v>38636832</v>
      </c>
      <c r="N1298" s="2" t="s">
        <v>2610</v>
      </c>
    </row>
    <row r="1299" spans="1:14" x14ac:dyDescent="0.25">
      <c r="A1299" s="2" t="s">
        <v>2611</v>
      </c>
      <c r="B1299" s="2" t="s">
        <v>4022</v>
      </c>
      <c r="C1299" s="2" t="s">
        <v>1907</v>
      </c>
      <c r="D1299" s="3">
        <v>335</v>
      </c>
      <c r="E1299" s="3" t="str">
        <f>VLOOKUP(Table2[[#This Row],[discounted_price]],$D$1399:$E$1401,2,TRUE)</f>
        <v>&gt;500</v>
      </c>
      <c r="F1299" s="3">
        <v>510</v>
      </c>
      <c r="G1299" s="3">
        <f t="shared" si="40"/>
        <v>175</v>
      </c>
      <c r="H1299" s="3">
        <f t="shared" si="41"/>
        <v>34.313725490196077</v>
      </c>
      <c r="I1299" s="2" t="str">
        <f>IF(Table2[[#This Row],[discount_percentage]]&gt;=50%,"Yes","No")</f>
        <v>No</v>
      </c>
      <c r="J1299" s="1">
        <v>0.34</v>
      </c>
      <c r="K1299" s="4">
        <v>3.8</v>
      </c>
      <c r="L1299" s="5">
        <v>3195</v>
      </c>
      <c r="M1299" s="3">
        <f>(Table2[[#This Row],[actual_price]]*Table2[[#This Row],[rating_count]])</f>
        <v>1629450</v>
      </c>
      <c r="N1299" s="2" t="s">
        <v>2612</v>
      </c>
    </row>
    <row r="1300" spans="1:14" x14ac:dyDescent="0.25">
      <c r="A1300" s="2" t="s">
        <v>2613</v>
      </c>
      <c r="B1300" s="2" t="s">
        <v>4023</v>
      </c>
      <c r="C1300" s="2" t="s">
        <v>2081</v>
      </c>
      <c r="D1300" s="3">
        <v>293</v>
      </c>
      <c r="E1300" s="3" t="str">
        <f>VLOOKUP(Table2[[#This Row],[discounted_price]],$D$1399:$E$1401,2,TRUE)</f>
        <v>&lt;200</v>
      </c>
      <c r="F1300" s="3">
        <v>499</v>
      </c>
      <c r="G1300" s="3">
        <f t="shared" si="40"/>
        <v>206</v>
      </c>
      <c r="H1300" s="3">
        <f t="shared" si="41"/>
        <v>41.282565130260522</v>
      </c>
      <c r="I1300" s="2" t="str">
        <f>IF(Table2[[#This Row],[discount_percentage]]&gt;=50%,"Yes","No")</f>
        <v>No</v>
      </c>
      <c r="J1300" s="1">
        <v>0.41</v>
      </c>
      <c r="K1300" s="4">
        <v>4.0999999999999996</v>
      </c>
      <c r="L1300" s="5">
        <v>1456</v>
      </c>
      <c r="M1300" s="3">
        <f>(Table2[[#This Row],[actual_price]]*Table2[[#This Row],[rating_count]])</f>
        <v>726544</v>
      </c>
      <c r="N1300" s="2" t="s">
        <v>2614</v>
      </c>
    </row>
    <row r="1301" spans="1:14" x14ac:dyDescent="0.25">
      <c r="A1301" s="2" t="s">
        <v>2615</v>
      </c>
      <c r="B1301" s="2" t="s">
        <v>4024</v>
      </c>
      <c r="C1301" s="2" t="s">
        <v>2616</v>
      </c>
      <c r="D1301" s="3">
        <v>599</v>
      </c>
      <c r="E1301" s="3" t="str">
        <f>VLOOKUP(Table2[[#This Row],[discounted_price]],$D$1399:$E$1401,2,TRUE)</f>
        <v>&gt;500</v>
      </c>
      <c r="F1301" s="3">
        <v>1299</v>
      </c>
      <c r="G1301" s="3">
        <f t="shared" si="40"/>
        <v>700</v>
      </c>
      <c r="H1301" s="3">
        <f t="shared" si="41"/>
        <v>53.887605850654353</v>
      </c>
      <c r="I1301" s="2" t="str">
        <f>IF(Table2[[#This Row],[discount_percentage]]&gt;=50%,"Yes","No")</f>
        <v>Yes</v>
      </c>
      <c r="J1301" s="1">
        <v>0.54</v>
      </c>
      <c r="K1301" s="4">
        <v>4.2</v>
      </c>
      <c r="L1301" s="5">
        <v>590</v>
      </c>
      <c r="M1301" s="3">
        <f>(Table2[[#This Row],[actual_price]]*Table2[[#This Row],[rating_count]])</f>
        <v>766410</v>
      </c>
      <c r="N1301" s="2" t="s">
        <v>2617</v>
      </c>
    </row>
    <row r="1302" spans="1:14" x14ac:dyDescent="0.25">
      <c r="A1302" s="2" t="s">
        <v>2618</v>
      </c>
      <c r="B1302" s="2" t="s">
        <v>4025</v>
      </c>
      <c r="C1302" s="2" t="s">
        <v>2087</v>
      </c>
      <c r="D1302" s="3">
        <v>499</v>
      </c>
      <c r="E1302" s="3" t="str">
        <f>VLOOKUP(Table2[[#This Row],[discounted_price]],$D$1399:$E$1401,2,TRUE)</f>
        <v>&gt;500</v>
      </c>
      <c r="F1302" s="3">
        <v>999</v>
      </c>
      <c r="G1302" s="3">
        <f t="shared" si="40"/>
        <v>500</v>
      </c>
      <c r="H1302" s="3">
        <f t="shared" si="41"/>
        <v>50.050050050050054</v>
      </c>
      <c r="I1302" s="2" t="str">
        <f>IF(Table2[[#This Row],[discount_percentage]]&gt;=50%,"Yes","No")</f>
        <v>Yes</v>
      </c>
      <c r="J1302" s="1">
        <v>0.5</v>
      </c>
      <c r="K1302" s="4">
        <v>4.3</v>
      </c>
      <c r="L1302" s="5">
        <v>1436</v>
      </c>
      <c r="M1302" s="3">
        <f>(Table2[[#This Row],[actual_price]]*Table2[[#This Row],[rating_count]])</f>
        <v>1434564</v>
      </c>
      <c r="N1302" s="2" t="s">
        <v>2619</v>
      </c>
    </row>
    <row r="1303" spans="1:14" x14ac:dyDescent="0.25">
      <c r="A1303" s="2" t="s">
        <v>2620</v>
      </c>
      <c r="B1303" s="2" t="s">
        <v>4026</v>
      </c>
      <c r="C1303" s="2" t="s">
        <v>1872</v>
      </c>
      <c r="D1303" s="3">
        <v>849</v>
      </c>
      <c r="E1303" s="3" t="str">
        <f>VLOOKUP(Table2[[#This Row],[discounted_price]],$D$1399:$E$1401,2,TRUE)</f>
        <v>&gt;500</v>
      </c>
      <c r="F1303" s="3">
        <v>1190</v>
      </c>
      <c r="G1303" s="3">
        <f t="shared" si="40"/>
        <v>341</v>
      </c>
      <c r="H1303" s="3">
        <f t="shared" si="41"/>
        <v>28.655462184873947</v>
      </c>
      <c r="I1303" s="2" t="str">
        <f>IF(Table2[[#This Row],[discount_percentage]]&gt;=50%,"Yes","No")</f>
        <v>No</v>
      </c>
      <c r="J1303" s="1">
        <v>0.28999999999999998</v>
      </c>
      <c r="K1303" s="4">
        <v>4.2</v>
      </c>
      <c r="L1303" s="5">
        <v>4184</v>
      </c>
      <c r="M1303" s="3">
        <f>(Table2[[#This Row],[actual_price]]*Table2[[#This Row],[rating_count]])</f>
        <v>4978960</v>
      </c>
      <c r="N1303" s="2" t="s">
        <v>2621</v>
      </c>
    </row>
    <row r="1304" spans="1:14" x14ac:dyDescent="0.25">
      <c r="A1304" s="2" t="s">
        <v>2622</v>
      </c>
      <c r="B1304" s="2" t="s">
        <v>4027</v>
      </c>
      <c r="C1304" s="2" t="s">
        <v>2081</v>
      </c>
      <c r="D1304" s="3">
        <v>249</v>
      </c>
      <c r="E1304" s="3" t="str">
        <f>VLOOKUP(Table2[[#This Row],[discounted_price]],$D$1399:$E$1401,2,TRUE)</f>
        <v>&lt;200</v>
      </c>
      <c r="F1304" s="3">
        <v>400</v>
      </c>
      <c r="G1304" s="3">
        <f t="shared" si="40"/>
        <v>151</v>
      </c>
      <c r="H1304" s="3">
        <f t="shared" si="41"/>
        <v>37.75</v>
      </c>
      <c r="I1304" s="2" t="str">
        <f>IF(Table2[[#This Row],[discount_percentage]]&gt;=50%,"Yes","No")</f>
        <v>No</v>
      </c>
      <c r="J1304" s="1">
        <v>0.38</v>
      </c>
      <c r="K1304" s="4">
        <v>4.0999999999999996</v>
      </c>
      <c r="L1304" s="5">
        <v>693</v>
      </c>
      <c r="M1304" s="3">
        <f>(Table2[[#This Row],[actual_price]]*Table2[[#This Row],[rating_count]])</f>
        <v>277200</v>
      </c>
      <c r="N1304" s="2" t="s">
        <v>2623</v>
      </c>
    </row>
    <row r="1305" spans="1:14" x14ac:dyDescent="0.25">
      <c r="A1305" s="2" t="s">
        <v>2624</v>
      </c>
      <c r="B1305" s="2" t="s">
        <v>4028</v>
      </c>
      <c r="C1305" s="2" t="s">
        <v>2087</v>
      </c>
      <c r="D1305" s="3">
        <v>185</v>
      </c>
      <c r="E1305" s="3" t="str">
        <f>VLOOKUP(Table2[[#This Row],[discounted_price]],$D$1399:$E$1401,2,TRUE)</f>
        <v>&lt;200</v>
      </c>
      <c r="F1305" s="3">
        <v>599</v>
      </c>
      <c r="G1305" s="3">
        <f t="shared" si="40"/>
        <v>414</v>
      </c>
      <c r="H1305" s="3">
        <f t="shared" si="41"/>
        <v>69.115191986644405</v>
      </c>
      <c r="I1305" s="2" t="str">
        <f>IF(Table2[[#This Row],[discount_percentage]]&gt;=50%,"Yes","No")</f>
        <v>Yes</v>
      </c>
      <c r="J1305" s="1">
        <v>0.69</v>
      </c>
      <c r="K1305" s="4">
        <v>3.9</v>
      </c>
      <c r="L1305" s="5">
        <v>1306</v>
      </c>
      <c r="M1305" s="3">
        <f>(Table2[[#This Row],[actual_price]]*Table2[[#This Row],[rating_count]])</f>
        <v>782294</v>
      </c>
      <c r="N1305" s="2" t="s">
        <v>2625</v>
      </c>
    </row>
    <row r="1306" spans="1:14" x14ac:dyDescent="0.25">
      <c r="A1306" s="2" t="s">
        <v>2626</v>
      </c>
      <c r="B1306" s="2" t="s">
        <v>4029</v>
      </c>
      <c r="C1306" s="2" t="s">
        <v>1840</v>
      </c>
      <c r="D1306" s="3">
        <v>778</v>
      </c>
      <c r="E1306" s="3" t="str">
        <f>VLOOKUP(Table2[[#This Row],[discounted_price]],$D$1399:$E$1401,2,TRUE)</f>
        <v>&gt;500</v>
      </c>
      <c r="F1306" s="3">
        <v>999</v>
      </c>
      <c r="G1306" s="3">
        <f t="shared" si="40"/>
        <v>221</v>
      </c>
      <c r="H1306" s="3">
        <f t="shared" si="41"/>
        <v>22.122122122122121</v>
      </c>
      <c r="I1306" s="2" t="str">
        <f>IF(Table2[[#This Row],[discount_percentage]]&gt;=50%,"Yes","No")</f>
        <v>No</v>
      </c>
      <c r="J1306" s="1">
        <v>0.22</v>
      </c>
      <c r="K1306" s="4">
        <v>3.3</v>
      </c>
      <c r="L1306" s="5">
        <v>8</v>
      </c>
      <c r="M1306" s="3">
        <f>(Table2[[#This Row],[actual_price]]*Table2[[#This Row],[rating_count]])</f>
        <v>7992</v>
      </c>
      <c r="N1306" s="2" t="s">
        <v>2627</v>
      </c>
    </row>
    <row r="1307" spans="1:14" x14ac:dyDescent="0.25">
      <c r="A1307" s="2" t="s">
        <v>2628</v>
      </c>
      <c r="B1307" s="2" t="s">
        <v>4030</v>
      </c>
      <c r="C1307" s="2" t="s">
        <v>2629</v>
      </c>
      <c r="D1307" s="3">
        <v>279</v>
      </c>
      <c r="E1307" s="3" t="str">
        <f>VLOOKUP(Table2[[#This Row],[discounted_price]],$D$1399:$E$1401,2,TRUE)</f>
        <v>&lt;200</v>
      </c>
      <c r="F1307" s="3">
        <v>699</v>
      </c>
      <c r="G1307" s="3">
        <f t="shared" si="40"/>
        <v>420</v>
      </c>
      <c r="H1307" s="3">
        <f t="shared" si="41"/>
        <v>60.085836909871247</v>
      </c>
      <c r="I1307" s="2" t="str">
        <f>IF(Table2[[#This Row],[discount_percentage]]&gt;=50%,"Yes","No")</f>
        <v>Yes</v>
      </c>
      <c r="J1307" s="1">
        <v>0.6</v>
      </c>
      <c r="K1307" s="4">
        <v>4.3</v>
      </c>
      <c r="L1307" s="5">
        <v>2326</v>
      </c>
      <c r="M1307" s="3">
        <f>(Table2[[#This Row],[actual_price]]*Table2[[#This Row],[rating_count]])</f>
        <v>1625874</v>
      </c>
      <c r="N1307" s="2" t="s">
        <v>2630</v>
      </c>
    </row>
    <row r="1308" spans="1:14" x14ac:dyDescent="0.25">
      <c r="A1308" s="2" t="s">
        <v>2631</v>
      </c>
      <c r="B1308" s="2" t="s">
        <v>4031</v>
      </c>
      <c r="C1308" s="2" t="s">
        <v>2087</v>
      </c>
      <c r="D1308" s="3">
        <v>215</v>
      </c>
      <c r="E1308" s="3" t="str">
        <f>VLOOKUP(Table2[[#This Row],[discounted_price]],$D$1399:$E$1401,2,TRUE)</f>
        <v>&lt;200</v>
      </c>
      <c r="F1308" s="3">
        <v>1499</v>
      </c>
      <c r="G1308" s="3">
        <f t="shared" si="40"/>
        <v>1284</v>
      </c>
      <c r="H1308" s="3">
        <f t="shared" si="41"/>
        <v>85.657104736490993</v>
      </c>
      <c r="I1308" s="2" t="str">
        <f>IF(Table2[[#This Row],[discount_percentage]]&gt;=50%,"Yes","No")</f>
        <v>Yes</v>
      </c>
      <c r="J1308" s="1">
        <v>0.86</v>
      </c>
      <c r="K1308" s="4">
        <v>3.9</v>
      </c>
      <c r="L1308" s="5">
        <v>1004</v>
      </c>
      <c r="M1308" s="3">
        <f>(Table2[[#This Row],[actual_price]]*Table2[[#This Row],[rating_count]])</f>
        <v>1504996</v>
      </c>
      <c r="N1308" s="2" t="s">
        <v>2632</v>
      </c>
    </row>
    <row r="1309" spans="1:14" x14ac:dyDescent="0.25">
      <c r="A1309" s="2" t="s">
        <v>2633</v>
      </c>
      <c r="B1309" s="2" t="s">
        <v>4032</v>
      </c>
      <c r="C1309" s="2" t="s">
        <v>1872</v>
      </c>
      <c r="D1309" s="3">
        <v>889</v>
      </c>
      <c r="E1309" s="3" t="str">
        <f>VLOOKUP(Table2[[#This Row],[discounted_price]],$D$1399:$E$1401,2,TRUE)</f>
        <v>&gt;500</v>
      </c>
      <c r="F1309" s="3">
        <v>1295</v>
      </c>
      <c r="G1309" s="3">
        <f t="shared" si="40"/>
        <v>406</v>
      </c>
      <c r="H1309" s="3">
        <f t="shared" si="41"/>
        <v>31.351351351351354</v>
      </c>
      <c r="I1309" s="2" t="str">
        <f>IF(Table2[[#This Row],[discount_percentage]]&gt;=50%,"Yes","No")</f>
        <v>No</v>
      </c>
      <c r="J1309" s="1">
        <v>0.31</v>
      </c>
      <c r="K1309" s="4">
        <v>4.3</v>
      </c>
      <c r="L1309" s="5">
        <v>6400</v>
      </c>
      <c r="M1309" s="3">
        <f>(Table2[[#This Row],[actual_price]]*Table2[[#This Row],[rating_count]])</f>
        <v>8288000</v>
      </c>
      <c r="N1309" s="2" t="s">
        <v>2634</v>
      </c>
    </row>
    <row r="1310" spans="1:14" x14ac:dyDescent="0.25">
      <c r="A1310" s="2" t="s">
        <v>2635</v>
      </c>
      <c r="B1310" s="2" t="s">
        <v>4033</v>
      </c>
      <c r="C1310" s="2" t="s">
        <v>1879</v>
      </c>
      <c r="D1310" s="3">
        <v>1449</v>
      </c>
      <c r="E1310" s="3" t="str">
        <f>VLOOKUP(Table2[[#This Row],[discounted_price]],$D$1399:$E$1401,2,TRUE)</f>
        <v>&gt;500</v>
      </c>
      <c r="F1310" s="3">
        <v>4999</v>
      </c>
      <c r="G1310" s="3">
        <f t="shared" si="40"/>
        <v>3550</v>
      </c>
      <c r="H1310" s="3">
        <f t="shared" si="41"/>
        <v>71.014202840568117</v>
      </c>
      <c r="I1310" s="2" t="str">
        <f>IF(Table2[[#This Row],[discount_percentage]]&gt;=50%,"Yes","No")</f>
        <v>Yes</v>
      </c>
      <c r="J1310" s="1">
        <v>0.71</v>
      </c>
      <c r="K1310" s="4">
        <v>3.6</v>
      </c>
      <c r="L1310" s="5">
        <v>63</v>
      </c>
      <c r="M1310" s="3">
        <f>(Table2[[#This Row],[actual_price]]*Table2[[#This Row],[rating_count]])</f>
        <v>314937</v>
      </c>
      <c r="N1310" s="2" t="s">
        <v>2636</v>
      </c>
    </row>
    <row r="1311" spans="1:14" x14ac:dyDescent="0.25">
      <c r="A1311" s="2" t="s">
        <v>2637</v>
      </c>
      <c r="B1311" s="2" t="s">
        <v>4034</v>
      </c>
      <c r="C1311" s="2" t="s">
        <v>1879</v>
      </c>
      <c r="D1311" s="3">
        <v>1190</v>
      </c>
      <c r="E1311" s="3" t="str">
        <f>VLOOKUP(Table2[[#This Row],[discounted_price]],$D$1399:$E$1401,2,TRUE)</f>
        <v>&gt;500</v>
      </c>
      <c r="F1311" s="3">
        <v>2550</v>
      </c>
      <c r="G1311" s="3">
        <f t="shared" si="40"/>
        <v>1360</v>
      </c>
      <c r="H1311" s="3">
        <f t="shared" si="41"/>
        <v>53.333333333333336</v>
      </c>
      <c r="I1311" s="2" t="str">
        <f>IF(Table2[[#This Row],[discount_percentage]]&gt;=50%,"Yes","No")</f>
        <v>Yes</v>
      </c>
      <c r="J1311" s="1">
        <v>0.53</v>
      </c>
      <c r="K1311" s="4">
        <v>3.8</v>
      </c>
      <c r="L1311" s="5">
        <v>1181</v>
      </c>
      <c r="M1311" s="3">
        <f>(Table2[[#This Row],[actual_price]]*Table2[[#This Row],[rating_count]])</f>
        <v>3011550</v>
      </c>
      <c r="N1311" s="2" t="s">
        <v>2638</v>
      </c>
    </row>
    <row r="1312" spans="1:14" x14ac:dyDescent="0.25">
      <c r="A1312" s="2" t="s">
        <v>2639</v>
      </c>
      <c r="B1312" s="2" t="s">
        <v>4035</v>
      </c>
      <c r="C1312" s="2" t="s">
        <v>2187</v>
      </c>
      <c r="D1312" s="3">
        <v>1799</v>
      </c>
      <c r="E1312" s="3" t="str">
        <f>VLOOKUP(Table2[[#This Row],[discounted_price]],$D$1399:$E$1401,2,TRUE)</f>
        <v>&gt;500</v>
      </c>
      <c r="F1312" s="3">
        <v>1950</v>
      </c>
      <c r="G1312" s="3">
        <f t="shared" si="40"/>
        <v>151</v>
      </c>
      <c r="H1312" s="3">
        <f t="shared" si="41"/>
        <v>7.7435897435897436</v>
      </c>
      <c r="I1312" s="2" t="str">
        <f>IF(Table2[[#This Row],[discount_percentage]]&gt;=50%,"Yes","No")</f>
        <v>No</v>
      </c>
      <c r="J1312" s="1">
        <v>0.08</v>
      </c>
      <c r="K1312" s="4">
        <v>3.9</v>
      </c>
      <c r="L1312" s="5">
        <v>1888</v>
      </c>
      <c r="M1312" s="3">
        <f>(Table2[[#This Row],[actual_price]]*Table2[[#This Row],[rating_count]])</f>
        <v>3681600</v>
      </c>
      <c r="N1312" s="2" t="s">
        <v>2640</v>
      </c>
    </row>
    <row r="1313" spans="1:14" x14ac:dyDescent="0.25">
      <c r="A1313" s="2" t="s">
        <v>2641</v>
      </c>
      <c r="B1313" s="2" t="s">
        <v>4036</v>
      </c>
      <c r="C1313" s="2" t="s">
        <v>1875</v>
      </c>
      <c r="D1313" s="3">
        <v>6120</v>
      </c>
      <c r="E1313" s="3" t="str">
        <f>VLOOKUP(Table2[[#This Row],[discounted_price]],$D$1399:$E$1401,2,TRUE)</f>
        <v>&gt;500</v>
      </c>
      <c r="F1313" s="3">
        <v>8478</v>
      </c>
      <c r="G1313" s="3">
        <f t="shared" si="40"/>
        <v>2358</v>
      </c>
      <c r="H1313" s="3">
        <f t="shared" si="41"/>
        <v>27.813163481953289</v>
      </c>
      <c r="I1313" s="2" t="str">
        <f>IF(Table2[[#This Row],[discount_percentage]]&gt;=50%,"Yes","No")</f>
        <v>No</v>
      </c>
      <c r="J1313" s="1">
        <v>0.28000000000000003</v>
      </c>
      <c r="K1313" s="4">
        <v>4.5999999999999996</v>
      </c>
      <c r="L1313" s="5">
        <v>6550</v>
      </c>
      <c r="M1313" s="3">
        <f>(Table2[[#This Row],[actual_price]]*Table2[[#This Row],[rating_count]])</f>
        <v>55530900</v>
      </c>
      <c r="N1313" s="2" t="s">
        <v>2642</v>
      </c>
    </row>
    <row r="1314" spans="1:14" x14ac:dyDescent="0.25">
      <c r="A1314" s="2" t="s">
        <v>2643</v>
      </c>
      <c r="B1314" s="2" t="s">
        <v>4037</v>
      </c>
      <c r="C1314" s="2" t="s">
        <v>1875</v>
      </c>
      <c r="D1314" s="3">
        <v>1799</v>
      </c>
      <c r="E1314" s="3" t="str">
        <f>VLOOKUP(Table2[[#This Row],[discounted_price]],$D$1399:$E$1401,2,TRUE)</f>
        <v>&gt;500</v>
      </c>
      <c r="F1314" s="3">
        <v>3299</v>
      </c>
      <c r="G1314" s="3">
        <f t="shared" si="40"/>
        <v>1500</v>
      </c>
      <c r="H1314" s="3">
        <f t="shared" si="41"/>
        <v>45.468323734464988</v>
      </c>
      <c r="I1314" s="2" t="str">
        <f>IF(Table2[[#This Row],[discount_percentage]]&gt;=50%,"Yes","No")</f>
        <v>No</v>
      </c>
      <c r="J1314" s="1">
        <v>0.45</v>
      </c>
      <c r="K1314" s="4">
        <v>3.8</v>
      </c>
      <c r="L1314" s="5">
        <v>1846</v>
      </c>
      <c r="M1314" s="3">
        <f>(Table2[[#This Row],[actual_price]]*Table2[[#This Row],[rating_count]])</f>
        <v>6089954</v>
      </c>
      <c r="N1314" s="2" t="s">
        <v>2644</v>
      </c>
    </row>
    <row r="1315" spans="1:14" x14ac:dyDescent="0.25">
      <c r="A1315" s="2" t="s">
        <v>2645</v>
      </c>
      <c r="B1315" s="2" t="s">
        <v>4038</v>
      </c>
      <c r="C1315" s="2" t="s">
        <v>1875</v>
      </c>
      <c r="D1315" s="3">
        <v>2199</v>
      </c>
      <c r="E1315" s="3" t="str">
        <f>VLOOKUP(Table2[[#This Row],[discounted_price]],$D$1399:$E$1401,2,TRUE)</f>
        <v>&gt;500</v>
      </c>
      <c r="F1315" s="3">
        <v>3895</v>
      </c>
      <c r="G1315" s="3">
        <f t="shared" si="40"/>
        <v>1696</v>
      </c>
      <c r="H1315" s="3">
        <f t="shared" si="41"/>
        <v>43.543003851091143</v>
      </c>
      <c r="I1315" s="2" t="str">
        <f>IF(Table2[[#This Row],[discount_percentage]]&gt;=50%,"Yes","No")</f>
        <v>No</v>
      </c>
      <c r="J1315" s="1">
        <v>0.44</v>
      </c>
      <c r="K1315" s="4">
        <v>3.9</v>
      </c>
      <c r="L1315" s="5">
        <v>1085</v>
      </c>
      <c r="M1315" s="3">
        <f>(Table2[[#This Row],[actual_price]]*Table2[[#This Row],[rating_count]])</f>
        <v>4226075</v>
      </c>
      <c r="N1315" s="2" t="s">
        <v>2646</v>
      </c>
    </row>
    <row r="1316" spans="1:14" x14ac:dyDescent="0.25">
      <c r="A1316" s="2" t="s">
        <v>2647</v>
      </c>
      <c r="B1316" s="2" t="s">
        <v>4039</v>
      </c>
      <c r="C1316" s="2" t="s">
        <v>2103</v>
      </c>
      <c r="D1316" s="3">
        <v>3685</v>
      </c>
      <c r="E1316" s="3" t="str">
        <f>VLOOKUP(Table2[[#This Row],[discounted_price]],$D$1399:$E$1401,2,TRUE)</f>
        <v>&gt;500</v>
      </c>
      <c r="F1316" s="3">
        <v>5495</v>
      </c>
      <c r="G1316" s="3">
        <f t="shared" si="40"/>
        <v>1810</v>
      </c>
      <c r="H1316" s="3">
        <f t="shared" si="41"/>
        <v>32.939035486806191</v>
      </c>
      <c r="I1316" s="2" t="str">
        <f>IF(Table2[[#This Row],[discount_percentage]]&gt;=50%,"Yes","No")</f>
        <v>No</v>
      </c>
      <c r="J1316" s="1">
        <v>0.33</v>
      </c>
      <c r="K1316" s="4">
        <v>4.0999999999999996</v>
      </c>
      <c r="L1316" s="5">
        <v>290</v>
      </c>
      <c r="M1316" s="3">
        <f>(Table2[[#This Row],[actual_price]]*Table2[[#This Row],[rating_count]])</f>
        <v>1593550</v>
      </c>
      <c r="N1316" s="2" t="s">
        <v>2648</v>
      </c>
    </row>
    <row r="1317" spans="1:14" x14ac:dyDescent="0.25">
      <c r="A1317" s="2" t="s">
        <v>2649</v>
      </c>
      <c r="B1317" s="2" t="s">
        <v>4040</v>
      </c>
      <c r="C1317" s="2" t="s">
        <v>1929</v>
      </c>
      <c r="D1317" s="3">
        <v>649</v>
      </c>
      <c r="E1317" s="3" t="str">
        <f>VLOOKUP(Table2[[#This Row],[discounted_price]],$D$1399:$E$1401,2,TRUE)</f>
        <v>&gt;500</v>
      </c>
      <c r="F1317" s="3">
        <v>999</v>
      </c>
      <c r="G1317" s="3">
        <f t="shared" si="40"/>
        <v>350</v>
      </c>
      <c r="H1317" s="3">
        <f t="shared" si="41"/>
        <v>35.035035035035037</v>
      </c>
      <c r="I1317" s="2" t="str">
        <f>IF(Table2[[#This Row],[discount_percentage]]&gt;=50%,"Yes","No")</f>
        <v>No</v>
      </c>
      <c r="J1317" s="1">
        <v>0.35</v>
      </c>
      <c r="K1317" s="4">
        <v>3.6</v>
      </c>
      <c r="L1317" s="5">
        <v>4</v>
      </c>
      <c r="M1317" s="3">
        <f>(Table2[[#This Row],[actual_price]]*Table2[[#This Row],[rating_count]])</f>
        <v>3996</v>
      </c>
      <c r="N1317" s="2" t="s">
        <v>2650</v>
      </c>
    </row>
    <row r="1318" spans="1:14" x14ac:dyDescent="0.25">
      <c r="A1318" s="2" t="s">
        <v>2651</v>
      </c>
      <c r="B1318" s="2" t="s">
        <v>4041</v>
      </c>
      <c r="C1318" s="2" t="s">
        <v>2258</v>
      </c>
      <c r="D1318" s="3">
        <v>8599</v>
      </c>
      <c r="E1318" s="3" t="str">
        <f>VLOOKUP(Table2[[#This Row],[discounted_price]],$D$1399:$E$1401,2,TRUE)</f>
        <v>&gt;500</v>
      </c>
      <c r="F1318" s="3">
        <v>8995</v>
      </c>
      <c r="G1318" s="3">
        <f t="shared" si="40"/>
        <v>396</v>
      </c>
      <c r="H1318" s="3">
        <f t="shared" si="41"/>
        <v>4.4024458032240137</v>
      </c>
      <c r="I1318" s="2" t="str">
        <f>IF(Table2[[#This Row],[discount_percentage]]&gt;=50%,"Yes","No")</f>
        <v>No</v>
      </c>
      <c r="J1318" s="1">
        <v>0.04</v>
      </c>
      <c r="K1318" s="4">
        <v>4.4000000000000004</v>
      </c>
      <c r="L1318" s="5">
        <v>9734</v>
      </c>
      <c r="M1318" s="3">
        <f>(Table2[[#This Row],[actual_price]]*Table2[[#This Row],[rating_count]])</f>
        <v>87557330</v>
      </c>
      <c r="N1318" s="2" t="s">
        <v>2652</v>
      </c>
    </row>
    <row r="1319" spans="1:14" x14ac:dyDescent="0.25">
      <c r="A1319" s="2" t="s">
        <v>2653</v>
      </c>
      <c r="B1319" s="2" t="s">
        <v>4042</v>
      </c>
      <c r="C1319" s="2" t="s">
        <v>1872</v>
      </c>
      <c r="D1319" s="3">
        <v>1110</v>
      </c>
      <c r="E1319" s="3" t="str">
        <f>VLOOKUP(Table2[[#This Row],[discounted_price]],$D$1399:$E$1401,2,TRUE)</f>
        <v>&gt;500</v>
      </c>
      <c r="F1319" s="3">
        <v>1599</v>
      </c>
      <c r="G1319" s="3">
        <f t="shared" si="40"/>
        <v>489</v>
      </c>
      <c r="H1319" s="3">
        <f t="shared" si="41"/>
        <v>30.581613508442778</v>
      </c>
      <c r="I1319" s="2" t="str">
        <f>IF(Table2[[#This Row],[discount_percentage]]&gt;=50%,"Yes","No")</f>
        <v>No</v>
      </c>
      <c r="J1319" s="1">
        <v>0.31</v>
      </c>
      <c r="K1319" s="4">
        <v>4.3</v>
      </c>
      <c r="L1319" s="5">
        <v>4022</v>
      </c>
      <c r="M1319" s="3">
        <f>(Table2[[#This Row],[actual_price]]*Table2[[#This Row],[rating_count]])</f>
        <v>6431178</v>
      </c>
      <c r="N1319" s="2" t="s">
        <v>2654</v>
      </c>
    </row>
    <row r="1320" spans="1:14" x14ac:dyDescent="0.25">
      <c r="A1320" s="2" t="s">
        <v>2655</v>
      </c>
      <c r="B1320" s="2" t="s">
        <v>4043</v>
      </c>
      <c r="C1320" s="2" t="s">
        <v>1879</v>
      </c>
      <c r="D1320" s="3">
        <v>1499</v>
      </c>
      <c r="E1320" s="3" t="str">
        <f>VLOOKUP(Table2[[#This Row],[discounted_price]],$D$1399:$E$1401,2,TRUE)</f>
        <v>&gt;500</v>
      </c>
      <c r="F1320" s="3">
        <v>3500</v>
      </c>
      <c r="G1320" s="3">
        <f t="shared" si="40"/>
        <v>2001</v>
      </c>
      <c r="H1320" s="3">
        <f t="shared" si="41"/>
        <v>57.171428571428571</v>
      </c>
      <c r="I1320" s="2" t="str">
        <f>IF(Table2[[#This Row],[discount_percentage]]&gt;=50%,"Yes","No")</f>
        <v>Yes</v>
      </c>
      <c r="J1320" s="1">
        <v>0.56999999999999995</v>
      </c>
      <c r="K1320" s="4">
        <v>4.7</v>
      </c>
      <c r="L1320" s="5">
        <v>2591</v>
      </c>
      <c r="M1320" s="3">
        <f>(Table2[[#This Row],[actual_price]]*Table2[[#This Row],[rating_count]])</f>
        <v>9068500</v>
      </c>
      <c r="N1320" s="2" t="s">
        <v>2656</v>
      </c>
    </row>
    <row r="1321" spans="1:14" x14ac:dyDescent="0.25">
      <c r="A1321" s="2" t="s">
        <v>2657</v>
      </c>
      <c r="B1321" s="2" t="s">
        <v>4044</v>
      </c>
      <c r="C1321" s="2" t="s">
        <v>1846</v>
      </c>
      <c r="D1321" s="3">
        <v>759</v>
      </c>
      <c r="E1321" s="3" t="str">
        <f>VLOOKUP(Table2[[#This Row],[discounted_price]],$D$1399:$E$1401,2,TRUE)</f>
        <v>&gt;500</v>
      </c>
      <c r="F1321" s="3">
        <v>1999</v>
      </c>
      <c r="G1321" s="3">
        <f t="shared" si="40"/>
        <v>1240</v>
      </c>
      <c r="H1321" s="3">
        <f t="shared" si="41"/>
        <v>62.031015507753871</v>
      </c>
      <c r="I1321" s="2" t="str">
        <f>IF(Table2[[#This Row],[discount_percentage]]&gt;=50%,"Yes","No")</f>
        <v>Yes</v>
      </c>
      <c r="J1321" s="1">
        <v>0.62</v>
      </c>
      <c r="K1321" s="4">
        <v>4.3</v>
      </c>
      <c r="L1321" s="5">
        <v>532</v>
      </c>
      <c r="M1321" s="3">
        <f>(Table2[[#This Row],[actual_price]]*Table2[[#This Row],[rating_count]])</f>
        <v>1063468</v>
      </c>
      <c r="N1321" s="2" t="s">
        <v>2658</v>
      </c>
    </row>
    <row r="1322" spans="1:14" x14ac:dyDescent="0.25">
      <c r="A1322" s="2" t="s">
        <v>2659</v>
      </c>
      <c r="B1322" s="2" t="s">
        <v>4045</v>
      </c>
      <c r="C1322" s="2" t="s">
        <v>1937</v>
      </c>
      <c r="D1322" s="3">
        <v>2669</v>
      </c>
      <c r="E1322" s="3" t="str">
        <f>VLOOKUP(Table2[[#This Row],[discounted_price]],$D$1399:$E$1401,2,TRUE)</f>
        <v>&gt;500</v>
      </c>
      <c r="F1322" s="3">
        <v>3199</v>
      </c>
      <c r="G1322" s="3">
        <f t="shared" si="40"/>
        <v>530</v>
      </c>
      <c r="H1322" s="3">
        <f t="shared" si="41"/>
        <v>16.567677399187247</v>
      </c>
      <c r="I1322" s="2" t="str">
        <f>IF(Table2[[#This Row],[discount_percentage]]&gt;=50%,"Yes","No")</f>
        <v>No</v>
      </c>
      <c r="J1322" s="1">
        <v>0.17</v>
      </c>
      <c r="K1322" s="4">
        <v>3.9</v>
      </c>
      <c r="L1322" s="5">
        <v>260</v>
      </c>
      <c r="M1322" s="3">
        <f>(Table2[[#This Row],[actual_price]]*Table2[[#This Row],[rating_count]])</f>
        <v>831740</v>
      </c>
      <c r="N1322" s="2" t="s">
        <v>2660</v>
      </c>
    </row>
    <row r="1323" spans="1:14" x14ac:dyDescent="0.25">
      <c r="A1323" s="2" t="s">
        <v>2661</v>
      </c>
      <c r="B1323" s="2" t="s">
        <v>4046</v>
      </c>
      <c r="C1323" s="2" t="s">
        <v>1959</v>
      </c>
      <c r="D1323" s="3">
        <v>929</v>
      </c>
      <c r="E1323" s="3" t="str">
        <f>VLOOKUP(Table2[[#This Row],[discounted_price]],$D$1399:$E$1401,2,TRUE)</f>
        <v>&gt;500</v>
      </c>
      <c r="F1323" s="3">
        <v>1300</v>
      </c>
      <c r="G1323" s="3">
        <f t="shared" si="40"/>
        <v>371</v>
      </c>
      <c r="H1323" s="3">
        <f t="shared" si="41"/>
        <v>28.53846153846154</v>
      </c>
      <c r="I1323" s="2" t="str">
        <f>IF(Table2[[#This Row],[discount_percentage]]&gt;=50%,"Yes","No")</f>
        <v>No</v>
      </c>
      <c r="J1323" s="1">
        <v>0.28999999999999998</v>
      </c>
      <c r="K1323" s="4">
        <v>3.9</v>
      </c>
      <c r="L1323" s="5">
        <v>1672</v>
      </c>
      <c r="M1323" s="3">
        <f>(Table2[[#This Row],[actual_price]]*Table2[[#This Row],[rating_count]])</f>
        <v>2173600</v>
      </c>
      <c r="N1323" s="2" t="s">
        <v>2662</v>
      </c>
    </row>
    <row r="1324" spans="1:14" x14ac:dyDescent="0.25">
      <c r="A1324" s="2" t="s">
        <v>2663</v>
      </c>
      <c r="B1324" s="2" t="s">
        <v>4047</v>
      </c>
      <c r="C1324" s="2" t="s">
        <v>1917</v>
      </c>
      <c r="D1324" s="3">
        <v>199</v>
      </c>
      <c r="E1324" s="3" t="str">
        <f>VLOOKUP(Table2[[#This Row],[discounted_price]],$D$1399:$E$1401,2,TRUE)</f>
        <v>&lt;200</v>
      </c>
      <c r="F1324" s="3">
        <v>399</v>
      </c>
      <c r="G1324" s="3">
        <f t="shared" si="40"/>
        <v>200</v>
      </c>
      <c r="H1324" s="3">
        <f t="shared" si="41"/>
        <v>50.125313283208015</v>
      </c>
      <c r="I1324" s="2" t="str">
        <f>IF(Table2[[#This Row],[discount_percentage]]&gt;=50%,"Yes","No")</f>
        <v>Yes</v>
      </c>
      <c r="J1324" s="1">
        <v>0.5</v>
      </c>
      <c r="K1324" s="4">
        <v>3.7</v>
      </c>
      <c r="L1324" s="5">
        <v>7945</v>
      </c>
      <c r="M1324" s="3">
        <f>(Table2[[#This Row],[actual_price]]*Table2[[#This Row],[rating_count]])</f>
        <v>3170055</v>
      </c>
      <c r="N1324" s="2" t="s">
        <v>2664</v>
      </c>
    </row>
    <row r="1325" spans="1:14" x14ac:dyDescent="0.25">
      <c r="A1325" s="2" t="s">
        <v>2665</v>
      </c>
      <c r="B1325" s="2" t="s">
        <v>4048</v>
      </c>
      <c r="C1325" s="2" t="s">
        <v>1843</v>
      </c>
      <c r="D1325" s="3">
        <v>279</v>
      </c>
      <c r="E1325" s="3" t="str">
        <f>VLOOKUP(Table2[[#This Row],[discounted_price]],$D$1399:$E$1401,2,TRUE)</f>
        <v>&lt;200</v>
      </c>
      <c r="F1325" s="3">
        <v>599</v>
      </c>
      <c r="G1325" s="3">
        <f t="shared" si="40"/>
        <v>320</v>
      </c>
      <c r="H1325" s="3">
        <f t="shared" si="41"/>
        <v>53.42237061769616</v>
      </c>
      <c r="I1325" s="2" t="str">
        <f>IF(Table2[[#This Row],[discount_percentage]]&gt;=50%,"Yes","No")</f>
        <v>Yes</v>
      </c>
      <c r="J1325" s="1">
        <v>0.53</v>
      </c>
      <c r="K1325" s="4">
        <v>3.5</v>
      </c>
      <c r="L1325" s="5">
        <v>1367</v>
      </c>
      <c r="M1325" s="3">
        <f>(Table2[[#This Row],[actual_price]]*Table2[[#This Row],[rating_count]])</f>
        <v>818833</v>
      </c>
      <c r="N1325" s="2" t="s">
        <v>2666</v>
      </c>
    </row>
    <row r="1326" spans="1:14" x14ac:dyDescent="0.25">
      <c r="A1326" s="2" t="s">
        <v>2667</v>
      </c>
      <c r="B1326" s="2" t="s">
        <v>4049</v>
      </c>
      <c r="C1326" s="2" t="s">
        <v>1869</v>
      </c>
      <c r="D1326" s="3">
        <v>549</v>
      </c>
      <c r="E1326" s="3" t="str">
        <f>VLOOKUP(Table2[[#This Row],[discounted_price]],$D$1399:$E$1401,2,TRUE)</f>
        <v>&gt;500</v>
      </c>
      <c r="F1326" s="3">
        <v>999</v>
      </c>
      <c r="G1326" s="3">
        <f t="shared" si="40"/>
        <v>450</v>
      </c>
      <c r="H1326" s="3">
        <f t="shared" si="41"/>
        <v>45.045045045045043</v>
      </c>
      <c r="I1326" s="2" t="str">
        <f>IF(Table2[[#This Row],[discount_percentage]]&gt;=50%,"Yes","No")</f>
        <v>No</v>
      </c>
      <c r="J1326" s="1">
        <v>0.45</v>
      </c>
      <c r="K1326" s="4">
        <v>4</v>
      </c>
      <c r="L1326" s="5">
        <v>1313</v>
      </c>
      <c r="M1326" s="3">
        <f>(Table2[[#This Row],[actual_price]]*Table2[[#This Row],[rating_count]])</f>
        <v>1311687</v>
      </c>
      <c r="N1326" s="2" t="s">
        <v>2668</v>
      </c>
    </row>
    <row r="1327" spans="1:14" x14ac:dyDescent="0.25">
      <c r="A1327" s="2" t="s">
        <v>2669</v>
      </c>
      <c r="B1327" s="2" t="s">
        <v>4050</v>
      </c>
      <c r="C1327" s="2" t="s">
        <v>2236</v>
      </c>
      <c r="D1327" s="3">
        <v>85</v>
      </c>
      <c r="E1327" s="3" t="str">
        <f>VLOOKUP(Table2[[#This Row],[discounted_price]],$D$1399:$E$1401,2,TRUE)</f>
        <v>&lt;200</v>
      </c>
      <c r="F1327" s="3">
        <v>199</v>
      </c>
      <c r="G1327" s="3">
        <f t="shared" si="40"/>
        <v>114</v>
      </c>
      <c r="H1327" s="3">
        <f t="shared" si="41"/>
        <v>57.286432160804026</v>
      </c>
      <c r="I1327" s="2" t="str">
        <f>IF(Table2[[#This Row],[discount_percentage]]&gt;=50%,"Yes","No")</f>
        <v>Yes</v>
      </c>
      <c r="J1327" s="1">
        <v>0.56999999999999995</v>
      </c>
      <c r="K1327" s="4">
        <v>4.0999999999999996</v>
      </c>
      <c r="L1327" s="5">
        <v>212</v>
      </c>
      <c r="M1327" s="3">
        <f>(Table2[[#This Row],[actual_price]]*Table2[[#This Row],[rating_count]])</f>
        <v>42188</v>
      </c>
      <c r="N1327" s="2" t="s">
        <v>2670</v>
      </c>
    </row>
    <row r="1328" spans="1:14" x14ac:dyDescent="0.25">
      <c r="A1328" s="2" t="s">
        <v>2671</v>
      </c>
      <c r="B1328" s="2" t="s">
        <v>4051</v>
      </c>
      <c r="C1328" s="2" t="s">
        <v>1929</v>
      </c>
      <c r="D1328" s="3">
        <v>499</v>
      </c>
      <c r="E1328" s="3" t="str">
        <f>VLOOKUP(Table2[[#This Row],[discounted_price]],$D$1399:$E$1401,2,TRUE)</f>
        <v>&gt;500</v>
      </c>
      <c r="F1328" s="3">
        <v>1299</v>
      </c>
      <c r="G1328" s="3">
        <f t="shared" si="40"/>
        <v>800</v>
      </c>
      <c r="H1328" s="3">
        <f t="shared" si="41"/>
        <v>61.585835257890686</v>
      </c>
      <c r="I1328" s="2" t="str">
        <f>IF(Table2[[#This Row],[discount_percentage]]&gt;=50%,"Yes","No")</f>
        <v>Yes</v>
      </c>
      <c r="J1328" s="1">
        <v>0.62</v>
      </c>
      <c r="K1328" s="4">
        <v>3.9</v>
      </c>
      <c r="L1328" s="5">
        <v>65</v>
      </c>
      <c r="M1328" s="3">
        <f>(Table2[[#This Row],[actual_price]]*Table2[[#This Row],[rating_count]])</f>
        <v>84435</v>
      </c>
      <c r="N1328" s="2" t="s">
        <v>2672</v>
      </c>
    </row>
    <row r="1329" spans="1:14" x14ac:dyDescent="0.25">
      <c r="A1329" s="2" t="s">
        <v>2673</v>
      </c>
      <c r="B1329" s="2" t="s">
        <v>4052</v>
      </c>
      <c r="C1329" s="2" t="s">
        <v>1929</v>
      </c>
      <c r="D1329" s="3">
        <v>5865</v>
      </c>
      <c r="E1329" s="3" t="str">
        <f>VLOOKUP(Table2[[#This Row],[discounted_price]],$D$1399:$E$1401,2,TRUE)</f>
        <v>&gt;500</v>
      </c>
      <c r="F1329" s="3">
        <v>7776</v>
      </c>
      <c r="G1329" s="3">
        <f t="shared" si="40"/>
        <v>1911</v>
      </c>
      <c r="H1329" s="3">
        <f t="shared" si="41"/>
        <v>24.575617283950617</v>
      </c>
      <c r="I1329" s="2" t="str">
        <f>IF(Table2[[#This Row],[discount_percentage]]&gt;=50%,"Yes","No")</f>
        <v>No</v>
      </c>
      <c r="J1329" s="1">
        <v>0.25</v>
      </c>
      <c r="K1329" s="4">
        <v>4.4000000000000004</v>
      </c>
      <c r="L1329" s="5">
        <v>2737</v>
      </c>
      <c r="M1329" s="3">
        <f>(Table2[[#This Row],[actual_price]]*Table2[[#This Row],[rating_count]])</f>
        <v>21282912</v>
      </c>
      <c r="N1329" s="2" t="s">
        <v>2674</v>
      </c>
    </row>
    <row r="1330" spans="1:14" x14ac:dyDescent="0.25">
      <c r="A1330" s="2" t="s">
        <v>2675</v>
      </c>
      <c r="B1330" s="2" t="s">
        <v>4053</v>
      </c>
      <c r="C1330" s="2" t="s">
        <v>1834</v>
      </c>
      <c r="D1330" s="3">
        <v>1260</v>
      </c>
      <c r="E1330" s="3" t="str">
        <f>VLOOKUP(Table2[[#This Row],[discounted_price]],$D$1399:$E$1401,2,TRUE)</f>
        <v>&gt;500</v>
      </c>
      <c r="F1330" s="3">
        <v>2299</v>
      </c>
      <c r="G1330" s="3">
        <f t="shared" si="40"/>
        <v>1039</v>
      </c>
      <c r="H1330" s="3">
        <f t="shared" si="41"/>
        <v>45.193562418442802</v>
      </c>
      <c r="I1330" s="2" t="str">
        <f>IF(Table2[[#This Row],[discount_percentage]]&gt;=50%,"Yes","No")</f>
        <v>No</v>
      </c>
      <c r="J1330" s="1">
        <v>0.45</v>
      </c>
      <c r="K1330" s="4">
        <v>4.3</v>
      </c>
      <c r="L1330" s="5">
        <v>55</v>
      </c>
      <c r="M1330" s="3">
        <f>(Table2[[#This Row],[actual_price]]*Table2[[#This Row],[rating_count]])</f>
        <v>126445</v>
      </c>
      <c r="N1330" s="2" t="s">
        <v>2676</v>
      </c>
    </row>
    <row r="1331" spans="1:14" x14ac:dyDescent="0.25">
      <c r="A1331" s="2" t="s">
        <v>2677</v>
      </c>
      <c r="B1331" s="2" t="s">
        <v>4054</v>
      </c>
      <c r="C1331" s="2" t="s">
        <v>2678</v>
      </c>
      <c r="D1331" s="3">
        <v>1099</v>
      </c>
      <c r="E1331" s="3" t="str">
        <f>VLOOKUP(Table2[[#This Row],[discounted_price]],$D$1399:$E$1401,2,TRUE)</f>
        <v>&gt;500</v>
      </c>
      <c r="F1331" s="3">
        <v>1500</v>
      </c>
      <c r="G1331" s="3">
        <f t="shared" si="40"/>
        <v>401</v>
      </c>
      <c r="H1331" s="3">
        <f t="shared" si="41"/>
        <v>26.733333333333331</v>
      </c>
      <c r="I1331" s="2" t="str">
        <f>IF(Table2[[#This Row],[discount_percentage]]&gt;=50%,"Yes","No")</f>
        <v>No</v>
      </c>
      <c r="J1331" s="1">
        <v>0.27</v>
      </c>
      <c r="K1331" s="4">
        <v>4.5</v>
      </c>
      <c r="L1331" s="5">
        <v>1065</v>
      </c>
      <c r="M1331" s="3">
        <f>(Table2[[#This Row],[actual_price]]*Table2[[#This Row],[rating_count]])</f>
        <v>1597500</v>
      </c>
      <c r="N1331" s="2" t="s">
        <v>2679</v>
      </c>
    </row>
    <row r="1332" spans="1:14" x14ac:dyDescent="0.25">
      <c r="A1332" s="2" t="s">
        <v>2680</v>
      </c>
      <c r="B1332" s="2" t="s">
        <v>2681</v>
      </c>
      <c r="C1332" s="2" t="s">
        <v>1959</v>
      </c>
      <c r="D1332" s="3">
        <v>1928</v>
      </c>
      <c r="E1332" s="3" t="str">
        <f>VLOOKUP(Table2[[#This Row],[discounted_price]],$D$1399:$E$1401,2,TRUE)</f>
        <v>&gt;500</v>
      </c>
      <c r="F1332" s="3">
        <v>2590</v>
      </c>
      <c r="G1332" s="3">
        <f t="shared" si="40"/>
        <v>662</v>
      </c>
      <c r="H1332" s="3">
        <f t="shared" si="41"/>
        <v>25.559845559845563</v>
      </c>
      <c r="I1332" s="2" t="str">
        <f>IF(Table2[[#This Row],[discount_percentage]]&gt;=50%,"Yes","No")</f>
        <v>No</v>
      </c>
      <c r="J1332" s="1">
        <v>0.26</v>
      </c>
      <c r="K1332" s="4">
        <v>4</v>
      </c>
      <c r="L1332" s="5">
        <v>2377</v>
      </c>
      <c r="M1332" s="3">
        <f>(Table2[[#This Row],[actual_price]]*Table2[[#This Row],[rating_count]])</f>
        <v>6156430</v>
      </c>
      <c r="N1332" s="2" t="s">
        <v>2682</v>
      </c>
    </row>
    <row r="1333" spans="1:14" x14ac:dyDescent="0.25">
      <c r="A1333" s="2" t="s">
        <v>2683</v>
      </c>
      <c r="B1333" s="2" t="s">
        <v>4055</v>
      </c>
      <c r="C1333" s="2" t="s">
        <v>1891</v>
      </c>
      <c r="D1333" s="3">
        <v>3249</v>
      </c>
      <c r="E1333" s="3" t="str">
        <f>VLOOKUP(Table2[[#This Row],[discounted_price]],$D$1399:$E$1401,2,TRUE)</f>
        <v>&gt;500</v>
      </c>
      <c r="F1333" s="3">
        <v>6299</v>
      </c>
      <c r="G1333" s="3">
        <f t="shared" si="40"/>
        <v>3050</v>
      </c>
      <c r="H1333" s="3">
        <f t="shared" si="41"/>
        <v>48.420384187966341</v>
      </c>
      <c r="I1333" s="2" t="str">
        <f>IF(Table2[[#This Row],[discount_percentage]]&gt;=50%,"Yes","No")</f>
        <v>No</v>
      </c>
      <c r="J1333" s="1">
        <v>0.48</v>
      </c>
      <c r="K1333" s="4">
        <v>3.9</v>
      </c>
      <c r="L1333" s="5">
        <v>2569</v>
      </c>
      <c r="M1333" s="3">
        <f>(Table2[[#This Row],[actual_price]]*Table2[[#This Row],[rating_count]])</f>
        <v>16182131</v>
      </c>
      <c r="N1333" s="2" t="s">
        <v>2684</v>
      </c>
    </row>
    <row r="1334" spans="1:14" x14ac:dyDescent="0.25">
      <c r="A1334" s="2" t="s">
        <v>2685</v>
      </c>
      <c r="B1334" s="2" t="s">
        <v>4056</v>
      </c>
      <c r="C1334" s="2" t="s">
        <v>1959</v>
      </c>
      <c r="D1334" s="3">
        <v>1199</v>
      </c>
      <c r="E1334" s="3" t="str">
        <f>VLOOKUP(Table2[[#This Row],[discounted_price]],$D$1399:$E$1401,2,TRUE)</f>
        <v>&gt;500</v>
      </c>
      <c r="F1334" s="3">
        <v>1795</v>
      </c>
      <c r="G1334" s="3">
        <f t="shared" si="40"/>
        <v>596</v>
      </c>
      <c r="H1334" s="3">
        <f t="shared" si="41"/>
        <v>33.203342618384404</v>
      </c>
      <c r="I1334" s="2" t="str">
        <f>IF(Table2[[#This Row],[discount_percentage]]&gt;=50%,"Yes","No")</f>
        <v>No</v>
      </c>
      <c r="J1334" s="1">
        <v>0.33</v>
      </c>
      <c r="K1334" s="4">
        <v>4.2</v>
      </c>
      <c r="L1334" s="5">
        <v>5967</v>
      </c>
      <c r="M1334" s="3">
        <f>(Table2[[#This Row],[actual_price]]*Table2[[#This Row],[rating_count]])</f>
        <v>10710765</v>
      </c>
      <c r="N1334" s="2" t="s">
        <v>2686</v>
      </c>
    </row>
    <row r="1335" spans="1:14" x14ac:dyDescent="0.25">
      <c r="A1335" s="2" t="s">
        <v>2687</v>
      </c>
      <c r="B1335" s="2" t="s">
        <v>4057</v>
      </c>
      <c r="C1335" s="2" t="s">
        <v>1834</v>
      </c>
      <c r="D1335" s="3">
        <v>1456</v>
      </c>
      <c r="E1335" s="3" t="str">
        <f>VLOOKUP(Table2[[#This Row],[discounted_price]],$D$1399:$E$1401,2,TRUE)</f>
        <v>&gt;500</v>
      </c>
      <c r="F1335" s="3">
        <v>3190</v>
      </c>
      <c r="G1335" s="3">
        <f t="shared" si="40"/>
        <v>1734</v>
      </c>
      <c r="H1335" s="3">
        <f t="shared" si="41"/>
        <v>54.357366771159874</v>
      </c>
      <c r="I1335" s="2" t="str">
        <f>IF(Table2[[#This Row],[discount_percentage]]&gt;=50%,"Yes","No")</f>
        <v>Yes</v>
      </c>
      <c r="J1335" s="1">
        <v>0.54</v>
      </c>
      <c r="K1335" s="4">
        <v>4.0999999999999996</v>
      </c>
      <c r="L1335" s="5">
        <v>1776</v>
      </c>
      <c r="M1335" s="3">
        <f>(Table2[[#This Row],[actual_price]]*Table2[[#This Row],[rating_count]])</f>
        <v>5665440</v>
      </c>
      <c r="N1335" s="2" t="s">
        <v>2688</v>
      </c>
    </row>
    <row r="1336" spans="1:14" x14ac:dyDescent="0.25">
      <c r="A1336" s="2" t="s">
        <v>2689</v>
      </c>
      <c r="B1336" s="2" t="s">
        <v>4058</v>
      </c>
      <c r="C1336" s="2" t="s">
        <v>1929</v>
      </c>
      <c r="D1336" s="3">
        <v>3349</v>
      </c>
      <c r="E1336" s="3" t="str">
        <f>VLOOKUP(Table2[[#This Row],[discounted_price]],$D$1399:$E$1401,2,TRUE)</f>
        <v>&gt;500</v>
      </c>
      <c r="F1336" s="3">
        <v>4799</v>
      </c>
      <c r="G1336" s="3">
        <f t="shared" si="40"/>
        <v>1450</v>
      </c>
      <c r="H1336" s="3">
        <f t="shared" si="41"/>
        <v>30.214628047509901</v>
      </c>
      <c r="I1336" s="2" t="str">
        <f>IF(Table2[[#This Row],[discount_percentage]]&gt;=50%,"Yes","No")</f>
        <v>No</v>
      </c>
      <c r="J1336" s="1">
        <v>0.3</v>
      </c>
      <c r="K1336" s="4">
        <v>3.7</v>
      </c>
      <c r="L1336" s="5">
        <v>4200</v>
      </c>
      <c r="M1336" s="3">
        <f>(Table2[[#This Row],[actual_price]]*Table2[[#This Row],[rating_count]])</f>
        <v>20155800</v>
      </c>
      <c r="N1336" s="2" t="s">
        <v>2690</v>
      </c>
    </row>
    <row r="1337" spans="1:14" x14ac:dyDescent="0.25">
      <c r="A1337" s="2" t="s">
        <v>2691</v>
      </c>
      <c r="B1337" s="2" t="s">
        <v>4059</v>
      </c>
      <c r="C1337" s="2" t="s">
        <v>2030</v>
      </c>
      <c r="D1337" s="3">
        <v>4899</v>
      </c>
      <c r="E1337" s="3" t="str">
        <f>VLOOKUP(Table2[[#This Row],[discounted_price]],$D$1399:$E$1401,2,TRUE)</f>
        <v>&gt;500</v>
      </c>
      <c r="F1337" s="3">
        <v>8999</v>
      </c>
      <c r="G1337" s="3">
        <f t="shared" si="40"/>
        <v>4100</v>
      </c>
      <c r="H1337" s="3">
        <f t="shared" si="41"/>
        <v>45.560617846427384</v>
      </c>
      <c r="I1337" s="2" t="str">
        <f>IF(Table2[[#This Row],[discount_percentage]]&gt;=50%,"Yes","No")</f>
        <v>No</v>
      </c>
      <c r="J1337" s="1">
        <v>0.46</v>
      </c>
      <c r="K1337" s="4">
        <v>4.0999999999999996</v>
      </c>
      <c r="L1337" s="5">
        <v>297</v>
      </c>
      <c r="M1337" s="3">
        <f>(Table2[[#This Row],[actual_price]]*Table2[[#This Row],[rating_count]])</f>
        <v>2672703</v>
      </c>
      <c r="N1337" s="2" t="s">
        <v>2692</v>
      </c>
    </row>
    <row r="1338" spans="1:14" x14ac:dyDescent="0.25">
      <c r="A1338" s="2" t="s">
        <v>2693</v>
      </c>
      <c r="B1338" s="2" t="s">
        <v>4060</v>
      </c>
      <c r="C1338" s="2" t="s">
        <v>1888</v>
      </c>
      <c r="D1338" s="3">
        <v>1199</v>
      </c>
      <c r="E1338" s="3" t="str">
        <f>VLOOKUP(Table2[[#This Row],[discounted_price]],$D$1399:$E$1401,2,TRUE)</f>
        <v>&gt;500</v>
      </c>
      <c r="F1338" s="3">
        <v>1899</v>
      </c>
      <c r="G1338" s="3">
        <f t="shared" si="40"/>
        <v>700</v>
      </c>
      <c r="H1338" s="3">
        <f t="shared" si="41"/>
        <v>36.861506055818857</v>
      </c>
      <c r="I1338" s="2" t="str">
        <f>IF(Table2[[#This Row],[discount_percentage]]&gt;=50%,"Yes","No")</f>
        <v>No</v>
      </c>
      <c r="J1338" s="1">
        <v>0.37</v>
      </c>
      <c r="K1338" s="4">
        <v>4.2</v>
      </c>
      <c r="L1338" s="5">
        <v>3858</v>
      </c>
      <c r="M1338" s="3">
        <f>(Table2[[#This Row],[actual_price]]*Table2[[#This Row],[rating_count]])</f>
        <v>7326342</v>
      </c>
      <c r="N1338" s="2" t="s">
        <v>2694</v>
      </c>
    </row>
    <row r="1339" spans="1:14" x14ac:dyDescent="0.25">
      <c r="A1339" s="2" t="s">
        <v>2695</v>
      </c>
      <c r="B1339" s="2" t="s">
        <v>4061</v>
      </c>
      <c r="C1339" s="2" t="s">
        <v>2409</v>
      </c>
      <c r="D1339" s="3">
        <v>3290</v>
      </c>
      <c r="E1339" s="3" t="str">
        <f>VLOOKUP(Table2[[#This Row],[discounted_price]],$D$1399:$E$1401,2,TRUE)</f>
        <v>&gt;500</v>
      </c>
      <c r="F1339" s="3">
        <v>5799</v>
      </c>
      <c r="G1339" s="3">
        <f t="shared" si="40"/>
        <v>2509</v>
      </c>
      <c r="H1339" s="3">
        <f t="shared" si="41"/>
        <v>43.26608035868253</v>
      </c>
      <c r="I1339" s="2" t="str">
        <f>IF(Table2[[#This Row],[discount_percentage]]&gt;=50%,"Yes","No")</f>
        <v>No</v>
      </c>
      <c r="J1339" s="1">
        <v>0.43</v>
      </c>
      <c r="K1339" s="4">
        <v>4.3</v>
      </c>
      <c r="L1339" s="5">
        <v>168</v>
      </c>
      <c r="M1339" s="3">
        <f>(Table2[[#This Row],[actual_price]]*Table2[[#This Row],[rating_count]])</f>
        <v>974232</v>
      </c>
      <c r="N1339" s="2" t="s">
        <v>2696</v>
      </c>
    </row>
    <row r="1340" spans="1:14" x14ac:dyDescent="0.25">
      <c r="A1340" s="2" t="s">
        <v>2697</v>
      </c>
      <c r="B1340" s="2" t="s">
        <v>4062</v>
      </c>
      <c r="C1340" s="2" t="s">
        <v>1843</v>
      </c>
      <c r="D1340" s="3">
        <v>179</v>
      </c>
      <c r="E1340" s="3" t="str">
        <f>VLOOKUP(Table2[[#This Row],[discounted_price]],$D$1399:$E$1401,2,TRUE)</f>
        <v>&lt;200</v>
      </c>
      <c r="F1340" s="3">
        <v>799</v>
      </c>
      <c r="G1340" s="3">
        <f t="shared" si="40"/>
        <v>620</v>
      </c>
      <c r="H1340" s="3">
        <f t="shared" si="41"/>
        <v>77.596996245306642</v>
      </c>
      <c r="I1340" s="2" t="str">
        <f>IF(Table2[[#This Row],[discount_percentage]]&gt;=50%,"Yes","No")</f>
        <v>Yes</v>
      </c>
      <c r="J1340" s="1">
        <v>0.78</v>
      </c>
      <c r="K1340" s="4">
        <v>3.6</v>
      </c>
      <c r="L1340" s="5">
        <v>101</v>
      </c>
      <c r="M1340" s="3">
        <f>(Table2[[#This Row],[actual_price]]*Table2[[#This Row],[rating_count]])</f>
        <v>80699</v>
      </c>
      <c r="N1340" s="2" t="s">
        <v>2698</v>
      </c>
    </row>
    <row r="1341" spans="1:14" x14ac:dyDescent="0.25">
      <c r="A1341" s="2" t="s">
        <v>2699</v>
      </c>
      <c r="B1341" s="2" t="s">
        <v>4063</v>
      </c>
      <c r="C1341" s="2" t="s">
        <v>2629</v>
      </c>
      <c r="D1341" s="3">
        <v>149</v>
      </c>
      <c r="E1341" s="3" t="str">
        <f>VLOOKUP(Table2[[#This Row],[discounted_price]],$D$1399:$E$1401,2,TRUE)</f>
        <v>&lt;200</v>
      </c>
      <c r="F1341" s="3">
        <v>300</v>
      </c>
      <c r="G1341" s="3">
        <f t="shared" si="40"/>
        <v>151</v>
      </c>
      <c r="H1341" s="3">
        <f t="shared" si="41"/>
        <v>50.333333333333329</v>
      </c>
      <c r="I1341" s="2" t="str">
        <f>IF(Table2[[#This Row],[discount_percentage]]&gt;=50%,"Yes","No")</f>
        <v>Yes</v>
      </c>
      <c r="J1341" s="1">
        <v>0.5</v>
      </c>
      <c r="K1341" s="4">
        <v>4.0999999999999996</v>
      </c>
      <c r="L1341" s="5">
        <v>4074</v>
      </c>
      <c r="M1341" s="3">
        <f>(Table2[[#This Row],[actual_price]]*Table2[[#This Row],[rating_count]])</f>
        <v>1222200</v>
      </c>
      <c r="N1341" s="2" t="s">
        <v>2700</v>
      </c>
    </row>
    <row r="1342" spans="1:14" x14ac:dyDescent="0.25">
      <c r="A1342" s="2" t="s">
        <v>2701</v>
      </c>
      <c r="B1342" s="2" t="s">
        <v>2702</v>
      </c>
      <c r="C1342" s="2" t="s">
        <v>1875</v>
      </c>
      <c r="D1342" s="3">
        <v>5490</v>
      </c>
      <c r="E1342" s="3" t="str">
        <f>VLOOKUP(Table2[[#This Row],[discounted_price]],$D$1399:$E$1401,2,TRUE)</f>
        <v>&gt;500</v>
      </c>
      <c r="F1342" s="3">
        <v>7200</v>
      </c>
      <c r="G1342" s="3">
        <f t="shared" si="40"/>
        <v>1710</v>
      </c>
      <c r="H1342" s="3">
        <f t="shared" si="41"/>
        <v>23.75</v>
      </c>
      <c r="I1342" s="2" t="str">
        <f>IF(Table2[[#This Row],[discount_percentage]]&gt;=50%,"Yes","No")</f>
        <v>No</v>
      </c>
      <c r="J1342" s="1">
        <v>0.24</v>
      </c>
      <c r="K1342" s="4">
        <v>4.5</v>
      </c>
      <c r="L1342" s="5">
        <v>1408</v>
      </c>
      <c r="M1342" s="3">
        <f>(Table2[[#This Row],[actual_price]]*Table2[[#This Row],[rating_count]])</f>
        <v>10137600</v>
      </c>
      <c r="N1342" s="2" t="s">
        <v>2703</v>
      </c>
    </row>
    <row r="1343" spans="1:14" x14ac:dyDescent="0.25">
      <c r="A1343" s="2" t="s">
        <v>2704</v>
      </c>
      <c r="B1343" s="2" t="s">
        <v>4064</v>
      </c>
      <c r="C1343" s="2" t="s">
        <v>1846</v>
      </c>
      <c r="D1343" s="3">
        <v>379</v>
      </c>
      <c r="E1343" s="3" t="str">
        <f>VLOOKUP(Table2[[#This Row],[discounted_price]],$D$1399:$E$1401,2,TRUE)</f>
        <v>&gt;500</v>
      </c>
      <c r="F1343" s="3">
        <v>389</v>
      </c>
      <c r="G1343" s="3">
        <f t="shared" si="40"/>
        <v>10</v>
      </c>
      <c r="H1343" s="3">
        <f t="shared" si="41"/>
        <v>2.5706940874035991</v>
      </c>
      <c r="I1343" s="2" t="str">
        <f>IF(Table2[[#This Row],[discount_percentage]]&gt;=50%,"Yes","No")</f>
        <v>No</v>
      </c>
      <c r="J1343" s="1">
        <v>0.03</v>
      </c>
      <c r="K1343" s="4">
        <v>4.2</v>
      </c>
      <c r="L1343" s="5">
        <v>3739</v>
      </c>
      <c r="M1343" s="3">
        <f>(Table2[[#This Row],[actual_price]]*Table2[[#This Row],[rating_count]])</f>
        <v>1454471</v>
      </c>
      <c r="N1343" s="2" t="s">
        <v>2705</v>
      </c>
    </row>
    <row r="1344" spans="1:14" x14ac:dyDescent="0.25">
      <c r="A1344" s="2" t="s">
        <v>2706</v>
      </c>
      <c r="B1344" s="2" t="s">
        <v>4065</v>
      </c>
      <c r="C1344" s="2" t="s">
        <v>2187</v>
      </c>
      <c r="D1344" s="3">
        <v>8699</v>
      </c>
      <c r="E1344" s="3" t="str">
        <f>VLOOKUP(Table2[[#This Row],[discounted_price]],$D$1399:$E$1401,2,TRUE)</f>
        <v>&gt;500</v>
      </c>
      <c r="F1344" s="3">
        <v>13049</v>
      </c>
      <c r="G1344" s="3">
        <f t="shared" si="40"/>
        <v>4350</v>
      </c>
      <c r="H1344" s="3">
        <f t="shared" si="41"/>
        <v>33.335887807494828</v>
      </c>
      <c r="I1344" s="2" t="str">
        <f>IF(Table2[[#This Row],[discount_percentage]]&gt;=50%,"Yes","No")</f>
        <v>No</v>
      </c>
      <c r="J1344" s="1">
        <v>0.33</v>
      </c>
      <c r="K1344" s="4">
        <v>4.3</v>
      </c>
      <c r="L1344" s="5">
        <v>5891</v>
      </c>
      <c r="M1344" s="3">
        <f>(Table2[[#This Row],[actual_price]]*Table2[[#This Row],[rating_count]])</f>
        <v>76871659</v>
      </c>
      <c r="N1344" s="2" t="s">
        <v>2707</v>
      </c>
    </row>
    <row r="1345" spans="1:14" x14ac:dyDescent="0.25">
      <c r="A1345" s="2" t="s">
        <v>2708</v>
      </c>
      <c r="B1345" s="2" t="s">
        <v>4066</v>
      </c>
      <c r="C1345" s="2" t="s">
        <v>1875</v>
      </c>
      <c r="D1345" s="3">
        <v>3041.67</v>
      </c>
      <c r="E1345" s="3" t="str">
        <f>VLOOKUP(Table2[[#This Row],[discounted_price]],$D$1399:$E$1401,2,TRUE)</f>
        <v>&gt;500</v>
      </c>
      <c r="F1345" s="3">
        <v>5999</v>
      </c>
      <c r="G1345" s="3">
        <f t="shared" si="40"/>
        <v>2957.33</v>
      </c>
      <c r="H1345" s="3">
        <f t="shared" si="41"/>
        <v>49.297049508251369</v>
      </c>
      <c r="I1345" s="2" t="str">
        <f>IF(Table2[[#This Row],[discount_percentage]]&gt;=50%,"Yes","No")</f>
        <v>No</v>
      </c>
      <c r="J1345" s="1">
        <v>0.49</v>
      </c>
      <c r="K1345" s="4">
        <v>4</v>
      </c>
      <c r="L1345" s="5">
        <v>777</v>
      </c>
      <c r="M1345" s="3">
        <f>(Table2[[#This Row],[actual_price]]*Table2[[#This Row],[rating_count]])</f>
        <v>4661223</v>
      </c>
      <c r="N1345" s="2" t="s">
        <v>2709</v>
      </c>
    </row>
    <row r="1346" spans="1:14" x14ac:dyDescent="0.25">
      <c r="A1346" s="2" t="s">
        <v>2710</v>
      </c>
      <c r="B1346" s="2" t="s">
        <v>4067</v>
      </c>
      <c r="C1346" s="2" t="s">
        <v>1869</v>
      </c>
      <c r="D1346" s="3">
        <v>1745</v>
      </c>
      <c r="E1346" s="3" t="str">
        <f>VLOOKUP(Table2[[#This Row],[discounted_price]],$D$1399:$E$1401,2,TRUE)</f>
        <v>&gt;500</v>
      </c>
      <c r="F1346" s="3">
        <v>2400</v>
      </c>
      <c r="G1346" s="3">
        <f t="shared" ref="G1346:G1396" si="42">F1346-D1346</f>
        <v>655</v>
      </c>
      <c r="H1346" s="3">
        <f t="shared" si="41"/>
        <v>27.291666666666664</v>
      </c>
      <c r="I1346" s="2" t="str">
        <f>IF(Table2[[#This Row],[discount_percentage]]&gt;=50%,"Yes","No")</f>
        <v>No</v>
      </c>
      <c r="J1346" s="1">
        <v>0.27</v>
      </c>
      <c r="K1346" s="4">
        <v>4.2</v>
      </c>
      <c r="L1346" s="5">
        <v>14160</v>
      </c>
      <c r="M1346" s="3">
        <f>(Table2[[#This Row],[actual_price]]*Table2[[#This Row],[rating_count]])</f>
        <v>33984000</v>
      </c>
      <c r="N1346" s="2" t="s">
        <v>2711</v>
      </c>
    </row>
    <row r="1347" spans="1:14" x14ac:dyDescent="0.25">
      <c r="A1347" s="2" t="s">
        <v>2712</v>
      </c>
      <c r="B1347" s="2" t="s">
        <v>4068</v>
      </c>
      <c r="C1347" s="2" t="s">
        <v>1860</v>
      </c>
      <c r="D1347" s="3">
        <v>3180</v>
      </c>
      <c r="E1347" s="3" t="str">
        <f>VLOOKUP(Table2[[#This Row],[discounted_price]],$D$1399:$E$1401,2,TRUE)</f>
        <v>&gt;500</v>
      </c>
      <c r="F1347" s="3">
        <v>5295</v>
      </c>
      <c r="G1347" s="3">
        <f t="shared" si="42"/>
        <v>2115</v>
      </c>
      <c r="H1347" s="3">
        <f t="shared" ref="H1347:H1396" si="43">G1347/F1347*100</f>
        <v>39.943342776203963</v>
      </c>
      <c r="I1347" s="2" t="str">
        <f>IF(Table2[[#This Row],[discount_percentage]]&gt;=50%,"Yes","No")</f>
        <v>No</v>
      </c>
      <c r="J1347" s="1">
        <v>0.4</v>
      </c>
      <c r="K1347" s="4">
        <v>4.2</v>
      </c>
      <c r="L1347" s="5">
        <v>6919</v>
      </c>
      <c r="M1347" s="3">
        <f>(Table2[[#This Row],[actual_price]]*Table2[[#This Row],[rating_count]])</f>
        <v>36636105</v>
      </c>
      <c r="N1347" s="2" t="s">
        <v>2713</v>
      </c>
    </row>
    <row r="1348" spans="1:14" x14ac:dyDescent="0.25">
      <c r="A1348" s="2" t="s">
        <v>2714</v>
      </c>
      <c r="B1348" s="2" t="s">
        <v>4069</v>
      </c>
      <c r="C1348" s="2" t="s">
        <v>2187</v>
      </c>
      <c r="D1348" s="3">
        <v>4999</v>
      </c>
      <c r="E1348" s="3" t="str">
        <f>VLOOKUP(Table2[[#This Row],[discounted_price]],$D$1399:$E$1401,2,TRUE)</f>
        <v>&gt;500</v>
      </c>
      <c r="F1348" s="3">
        <v>24999</v>
      </c>
      <c r="G1348" s="3">
        <f t="shared" si="42"/>
        <v>20000</v>
      </c>
      <c r="H1348" s="3">
        <f t="shared" si="43"/>
        <v>80.003200128005119</v>
      </c>
      <c r="I1348" s="2" t="str">
        <f>IF(Table2[[#This Row],[discount_percentage]]&gt;=50%,"Yes","No")</f>
        <v>Yes</v>
      </c>
      <c r="J1348" s="1">
        <v>0.8</v>
      </c>
      <c r="K1348" s="4">
        <v>4.5</v>
      </c>
      <c r="L1348" s="5">
        <v>287</v>
      </c>
      <c r="M1348" s="3">
        <f>(Table2[[#This Row],[actual_price]]*Table2[[#This Row],[rating_count]])</f>
        <v>7174713</v>
      </c>
      <c r="N1348" s="2" t="s">
        <v>2715</v>
      </c>
    </row>
    <row r="1349" spans="1:14" x14ac:dyDescent="0.25">
      <c r="A1349" s="2" t="s">
        <v>2716</v>
      </c>
      <c r="B1349" s="2" t="s">
        <v>4070</v>
      </c>
      <c r="C1349" s="2" t="s">
        <v>1917</v>
      </c>
      <c r="D1349" s="3">
        <v>390</v>
      </c>
      <c r="E1349" s="3" t="str">
        <f>VLOOKUP(Table2[[#This Row],[discounted_price]],$D$1399:$E$1401,2,TRUE)</f>
        <v>&gt;500</v>
      </c>
      <c r="F1349" s="3">
        <v>799</v>
      </c>
      <c r="G1349" s="3">
        <f t="shared" si="42"/>
        <v>409</v>
      </c>
      <c r="H1349" s="3">
        <f t="shared" si="43"/>
        <v>51.188986232790988</v>
      </c>
      <c r="I1349" s="2" t="str">
        <f>IF(Table2[[#This Row],[discount_percentage]]&gt;=50%,"Yes","No")</f>
        <v>Yes</v>
      </c>
      <c r="J1349" s="1">
        <v>0.51</v>
      </c>
      <c r="K1349" s="4">
        <v>3.8</v>
      </c>
      <c r="L1349" s="5">
        <v>287</v>
      </c>
      <c r="M1349" s="3">
        <f>(Table2[[#This Row],[actual_price]]*Table2[[#This Row],[rating_count]])</f>
        <v>229313</v>
      </c>
      <c r="N1349" s="2" t="s">
        <v>2717</v>
      </c>
    </row>
    <row r="1350" spans="1:14" x14ac:dyDescent="0.25">
      <c r="A1350" s="2" t="s">
        <v>2718</v>
      </c>
      <c r="B1350" s="2" t="s">
        <v>4071</v>
      </c>
      <c r="C1350" s="2" t="s">
        <v>2719</v>
      </c>
      <c r="D1350" s="3">
        <v>1999</v>
      </c>
      <c r="E1350" s="3" t="str">
        <f>VLOOKUP(Table2[[#This Row],[discounted_price]],$D$1399:$E$1401,2,TRUE)</f>
        <v>&gt;500</v>
      </c>
      <c r="F1350" s="3">
        <v>2999</v>
      </c>
      <c r="G1350" s="3">
        <f t="shared" si="42"/>
        <v>1000</v>
      </c>
      <c r="H1350" s="3">
        <f t="shared" si="43"/>
        <v>33.344448149383126</v>
      </c>
      <c r="I1350" s="2" t="str">
        <f>IF(Table2[[#This Row],[discount_percentage]]&gt;=50%,"Yes","No")</f>
        <v>No</v>
      </c>
      <c r="J1350" s="1">
        <v>0.33</v>
      </c>
      <c r="K1350" s="4">
        <v>4.4000000000000004</v>
      </c>
      <c r="L1350" s="5">
        <v>388</v>
      </c>
      <c r="M1350" s="3">
        <f>(Table2[[#This Row],[actual_price]]*Table2[[#This Row],[rating_count]])</f>
        <v>1163612</v>
      </c>
      <c r="N1350" s="2" t="s">
        <v>2720</v>
      </c>
    </row>
    <row r="1351" spans="1:14" x14ac:dyDescent="0.25">
      <c r="A1351" s="2" t="s">
        <v>2721</v>
      </c>
      <c r="B1351" s="2" t="s">
        <v>4072</v>
      </c>
      <c r="C1351" s="2" t="s">
        <v>1951</v>
      </c>
      <c r="D1351" s="3">
        <v>1624</v>
      </c>
      <c r="E1351" s="3" t="str">
        <f>VLOOKUP(Table2[[#This Row],[discounted_price]],$D$1399:$E$1401,2,TRUE)</f>
        <v>&gt;500</v>
      </c>
      <c r="F1351" s="3">
        <v>2495</v>
      </c>
      <c r="G1351" s="3">
        <f t="shared" si="42"/>
        <v>871</v>
      </c>
      <c r="H1351" s="3">
        <f t="shared" si="43"/>
        <v>34.909819639278552</v>
      </c>
      <c r="I1351" s="2" t="str">
        <f>IF(Table2[[#This Row],[discount_percentage]]&gt;=50%,"Yes","No")</f>
        <v>No</v>
      </c>
      <c r="J1351" s="1">
        <v>0.35</v>
      </c>
      <c r="K1351" s="4">
        <v>4.0999999999999996</v>
      </c>
      <c r="L1351" s="5">
        <v>827</v>
      </c>
      <c r="M1351" s="3">
        <f>(Table2[[#This Row],[actual_price]]*Table2[[#This Row],[rating_count]])</f>
        <v>2063365</v>
      </c>
      <c r="N1351" s="2" t="s">
        <v>2722</v>
      </c>
    </row>
    <row r="1352" spans="1:14" x14ac:dyDescent="0.25">
      <c r="A1352" s="2" t="s">
        <v>2723</v>
      </c>
      <c r="B1352" s="2" t="s">
        <v>4073</v>
      </c>
      <c r="C1352" s="2" t="s">
        <v>2629</v>
      </c>
      <c r="D1352" s="3">
        <v>184</v>
      </c>
      <c r="E1352" s="3" t="str">
        <f>VLOOKUP(Table2[[#This Row],[discounted_price]],$D$1399:$E$1401,2,TRUE)</f>
        <v>&lt;200</v>
      </c>
      <c r="F1352" s="3">
        <v>450</v>
      </c>
      <c r="G1352" s="3">
        <f t="shared" si="42"/>
        <v>266</v>
      </c>
      <c r="H1352" s="3">
        <f t="shared" si="43"/>
        <v>59.111111111111114</v>
      </c>
      <c r="I1352" s="2" t="str">
        <f>IF(Table2[[#This Row],[discount_percentage]]&gt;=50%,"Yes","No")</f>
        <v>Yes</v>
      </c>
      <c r="J1352" s="1">
        <v>0.59</v>
      </c>
      <c r="K1352" s="4">
        <v>4.2</v>
      </c>
      <c r="L1352" s="5">
        <v>4971</v>
      </c>
      <c r="M1352" s="3">
        <f>(Table2[[#This Row],[actual_price]]*Table2[[#This Row],[rating_count]])</f>
        <v>2236950</v>
      </c>
      <c r="N1352" s="2" t="s">
        <v>2724</v>
      </c>
    </row>
    <row r="1353" spans="1:14" x14ac:dyDescent="0.25">
      <c r="A1353" s="2" t="s">
        <v>2725</v>
      </c>
      <c r="B1353" s="2" t="s">
        <v>4074</v>
      </c>
      <c r="C1353" s="2" t="s">
        <v>1843</v>
      </c>
      <c r="D1353" s="3">
        <v>445</v>
      </c>
      <c r="E1353" s="3" t="str">
        <f>VLOOKUP(Table2[[#This Row],[discounted_price]],$D$1399:$E$1401,2,TRUE)</f>
        <v>&gt;500</v>
      </c>
      <c r="F1353" s="3">
        <v>999</v>
      </c>
      <c r="G1353" s="3">
        <f t="shared" si="42"/>
        <v>554</v>
      </c>
      <c r="H1353" s="3">
        <f t="shared" si="43"/>
        <v>55.455455455455457</v>
      </c>
      <c r="I1353" s="2" t="str">
        <f>IF(Table2[[#This Row],[discount_percentage]]&gt;=50%,"Yes","No")</f>
        <v>Yes</v>
      </c>
      <c r="J1353" s="1">
        <v>0.55000000000000004</v>
      </c>
      <c r="K1353" s="4">
        <v>4.3</v>
      </c>
      <c r="L1353" s="5">
        <v>229</v>
      </c>
      <c r="M1353" s="3">
        <f>(Table2[[#This Row],[actual_price]]*Table2[[#This Row],[rating_count]])</f>
        <v>228771</v>
      </c>
      <c r="N1353" s="2" t="s">
        <v>2726</v>
      </c>
    </row>
    <row r="1354" spans="1:14" x14ac:dyDescent="0.25">
      <c r="A1354" s="2" t="s">
        <v>2727</v>
      </c>
      <c r="B1354" s="2" t="s">
        <v>4075</v>
      </c>
      <c r="C1354" s="2" t="s">
        <v>2728</v>
      </c>
      <c r="D1354" s="3">
        <v>699</v>
      </c>
      <c r="E1354" s="3" t="str">
        <f>VLOOKUP(Table2[[#This Row],[discounted_price]],$D$1399:$E$1401,2,TRUE)</f>
        <v>&gt;500</v>
      </c>
      <c r="F1354" s="3">
        <v>1690</v>
      </c>
      <c r="G1354" s="3">
        <f t="shared" si="42"/>
        <v>991</v>
      </c>
      <c r="H1354" s="3">
        <f t="shared" si="43"/>
        <v>58.639053254437869</v>
      </c>
      <c r="I1354" s="2" t="str">
        <f>IF(Table2[[#This Row],[discount_percentage]]&gt;=50%,"Yes","No")</f>
        <v>Yes</v>
      </c>
      <c r="J1354" s="1">
        <v>0.59</v>
      </c>
      <c r="K1354" s="4">
        <v>4.0999999999999996</v>
      </c>
      <c r="L1354" s="5">
        <v>3524</v>
      </c>
      <c r="M1354" s="3">
        <f>(Table2[[#This Row],[actual_price]]*Table2[[#This Row],[rating_count]])</f>
        <v>5955560</v>
      </c>
      <c r="N1354" s="2" t="s">
        <v>2729</v>
      </c>
    </row>
    <row r="1355" spans="1:14" x14ac:dyDescent="0.25">
      <c r="A1355" s="2" t="s">
        <v>2730</v>
      </c>
      <c r="B1355" s="2" t="s">
        <v>4076</v>
      </c>
      <c r="C1355" s="2" t="s">
        <v>1860</v>
      </c>
      <c r="D1355" s="3">
        <v>1601</v>
      </c>
      <c r="E1355" s="3" t="str">
        <f>VLOOKUP(Table2[[#This Row],[discounted_price]],$D$1399:$E$1401,2,TRUE)</f>
        <v>&gt;500</v>
      </c>
      <c r="F1355" s="3">
        <v>3890</v>
      </c>
      <c r="G1355" s="3">
        <f t="shared" si="42"/>
        <v>2289</v>
      </c>
      <c r="H1355" s="3">
        <f t="shared" si="43"/>
        <v>58.843187660668384</v>
      </c>
      <c r="I1355" s="2" t="str">
        <f>IF(Table2[[#This Row],[discount_percentage]]&gt;=50%,"Yes","No")</f>
        <v>Yes</v>
      </c>
      <c r="J1355" s="1">
        <v>0.59</v>
      </c>
      <c r="K1355" s="4">
        <v>4.2</v>
      </c>
      <c r="L1355" s="5">
        <v>156</v>
      </c>
      <c r="M1355" s="3">
        <f>(Table2[[#This Row],[actual_price]]*Table2[[#This Row],[rating_count]])</f>
        <v>606840</v>
      </c>
      <c r="N1355" s="2" t="s">
        <v>2731</v>
      </c>
    </row>
    <row r="1356" spans="1:14" x14ac:dyDescent="0.25">
      <c r="A1356" s="2" t="s">
        <v>2732</v>
      </c>
      <c r="B1356" s="2" t="s">
        <v>4077</v>
      </c>
      <c r="C1356" s="2" t="s">
        <v>2087</v>
      </c>
      <c r="D1356" s="3">
        <v>231</v>
      </c>
      <c r="E1356" s="3" t="str">
        <f>VLOOKUP(Table2[[#This Row],[discounted_price]],$D$1399:$E$1401,2,TRUE)</f>
        <v>&lt;200</v>
      </c>
      <c r="F1356" s="3">
        <v>260</v>
      </c>
      <c r="G1356" s="3">
        <f t="shared" si="42"/>
        <v>29</v>
      </c>
      <c r="H1356" s="3">
        <f t="shared" si="43"/>
        <v>11.153846153846155</v>
      </c>
      <c r="I1356" s="2" t="str">
        <f>IF(Table2[[#This Row],[discount_percentage]]&gt;=50%,"Yes","No")</f>
        <v>No</v>
      </c>
      <c r="J1356" s="1">
        <v>0.11</v>
      </c>
      <c r="K1356" s="4">
        <v>4.0999999999999996</v>
      </c>
      <c r="L1356" s="5">
        <v>490</v>
      </c>
      <c r="M1356" s="3">
        <f>(Table2[[#This Row],[actual_price]]*Table2[[#This Row],[rating_count]])</f>
        <v>127400</v>
      </c>
      <c r="N1356" s="2" t="s">
        <v>2861</v>
      </c>
    </row>
    <row r="1357" spans="1:14" x14ac:dyDescent="0.25">
      <c r="A1357" s="2" t="s">
        <v>2733</v>
      </c>
      <c r="B1357" s="2" t="s">
        <v>4078</v>
      </c>
      <c r="C1357" s="2" t="s">
        <v>1843</v>
      </c>
      <c r="D1357" s="3">
        <v>369</v>
      </c>
      <c r="E1357" s="3" t="str">
        <f>VLOOKUP(Table2[[#This Row],[discounted_price]],$D$1399:$E$1401,2,TRUE)</f>
        <v>&gt;500</v>
      </c>
      <c r="F1357" s="3">
        <v>599</v>
      </c>
      <c r="G1357" s="3">
        <f t="shared" si="42"/>
        <v>230</v>
      </c>
      <c r="H1357" s="3">
        <f t="shared" si="43"/>
        <v>38.397328881469114</v>
      </c>
      <c r="I1357" s="2" t="str">
        <f>IF(Table2[[#This Row],[discount_percentage]]&gt;=50%,"Yes","No")</f>
        <v>No</v>
      </c>
      <c r="J1357" s="1">
        <v>0.38</v>
      </c>
      <c r="K1357" s="4">
        <v>3.9</v>
      </c>
      <c r="L1357" s="5">
        <v>82</v>
      </c>
      <c r="M1357" s="3">
        <f>(Table2[[#This Row],[actual_price]]*Table2[[#This Row],[rating_count]])</f>
        <v>49118</v>
      </c>
      <c r="N1357" s="2" t="s">
        <v>2734</v>
      </c>
    </row>
    <row r="1358" spans="1:14" x14ac:dyDescent="0.25">
      <c r="A1358" s="2" t="s">
        <v>2735</v>
      </c>
      <c r="B1358" s="2" t="s">
        <v>4079</v>
      </c>
      <c r="C1358" s="2" t="s">
        <v>1834</v>
      </c>
      <c r="D1358" s="3">
        <v>809</v>
      </c>
      <c r="E1358" s="3" t="str">
        <f>VLOOKUP(Table2[[#This Row],[discounted_price]],$D$1399:$E$1401,2,TRUE)</f>
        <v>&gt;500</v>
      </c>
      <c r="F1358" s="3">
        <v>1950</v>
      </c>
      <c r="G1358" s="3">
        <f t="shared" si="42"/>
        <v>1141</v>
      </c>
      <c r="H1358" s="3">
        <f t="shared" si="43"/>
        <v>58.512820512820518</v>
      </c>
      <c r="I1358" s="2" t="str">
        <f>IF(Table2[[#This Row],[discount_percentage]]&gt;=50%,"Yes","No")</f>
        <v>Yes</v>
      </c>
      <c r="J1358" s="1">
        <v>0.59</v>
      </c>
      <c r="K1358" s="4">
        <v>3.9</v>
      </c>
      <c r="L1358" s="5">
        <v>710</v>
      </c>
      <c r="M1358" s="3">
        <f>(Table2[[#This Row],[actual_price]]*Table2[[#This Row],[rating_count]])</f>
        <v>1384500</v>
      </c>
      <c r="N1358" s="2" t="s">
        <v>2736</v>
      </c>
    </row>
    <row r="1359" spans="1:14" x14ac:dyDescent="0.25">
      <c r="A1359" s="2" t="s">
        <v>2737</v>
      </c>
      <c r="B1359" s="2" t="s">
        <v>4080</v>
      </c>
      <c r="C1359" s="2" t="s">
        <v>1875</v>
      </c>
      <c r="D1359" s="3">
        <v>1199</v>
      </c>
      <c r="E1359" s="3" t="str">
        <f>VLOOKUP(Table2[[#This Row],[discounted_price]],$D$1399:$E$1401,2,TRUE)</f>
        <v>&gt;500</v>
      </c>
      <c r="F1359" s="3">
        <v>2990</v>
      </c>
      <c r="G1359" s="3">
        <f t="shared" si="42"/>
        <v>1791</v>
      </c>
      <c r="H1359" s="3">
        <f t="shared" si="43"/>
        <v>59.899665551839462</v>
      </c>
      <c r="I1359" s="2" t="str">
        <f>IF(Table2[[#This Row],[discount_percentage]]&gt;=50%,"Yes","No")</f>
        <v>Yes</v>
      </c>
      <c r="J1359" s="1">
        <v>0.6</v>
      </c>
      <c r="K1359" s="4">
        <v>3.8</v>
      </c>
      <c r="L1359" s="5">
        <v>133</v>
      </c>
      <c r="M1359" s="3">
        <f>(Table2[[#This Row],[actual_price]]*Table2[[#This Row],[rating_count]])</f>
        <v>397670</v>
      </c>
      <c r="N1359" s="2" t="s">
        <v>2738</v>
      </c>
    </row>
    <row r="1360" spans="1:14" x14ac:dyDescent="0.25">
      <c r="A1360" s="2" t="s">
        <v>2739</v>
      </c>
      <c r="B1360" s="2" t="s">
        <v>2740</v>
      </c>
      <c r="C1360" s="2" t="s">
        <v>1875</v>
      </c>
      <c r="D1360" s="3">
        <v>6120</v>
      </c>
      <c r="E1360" s="3" t="str">
        <f>VLOOKUP(Table2[[#This Row],[discounted_price]],$D$1399:$E$1401,2,TRUE)</f>
        <v>&gt;500</v>
      </c>
      <c r="F1360" s="3">
        <v>8073</v>
      </c>
      <c r="G1360" s="3">
        <f t="shared" si="42"/>
        <v>1953</v>
      </c>
      <c r="H1360" s="3">
        <f t="shared" si="43"/>
        <v>24.191750278706799</v>
      </c>
      <c r="I1360" s="2" t="str">
        <f>IF(Table2[[#This Row],[discount_percentage]]&gt;=50%,"Yes","No")</f>
        <v>No</v>
      </c>
      <c r="J1360" s="1">
        <v>0.24</v>
      </c>
      <c r="K1360" s="4">
        <v>4.5999999999999996</v>
      </c>
      <c r="L1360" s="5">
        <v>2751</v>
      </c>
      <c r="M1360" s="3">
        <f>(Table2[[#This Row],[actual_price]]*Table2[[#This Row],[rating_count]])</f>
        <v>22208823</v>
      </c>
      <c r="N1360" s="2" t="s">
        <v>2741</v>
      </c>
    </row>
    <row r="1361" spans="1:14" x14ac:dyDescent="0.25">
      <c r="A1361" s="2" t="s">
        <v>2742</v>
      </c>
      <c r="B1361" s="2" t="s">
        <v>4081</v>
      </c>
      <c r="C1361" s="2" t="s">
        <v>1920</v>
      </c>
      <c r="D1361" s="3">
        <v>1799</v>
      </c>
      <c r="E1361" s="3" t="str">
        <f>VLOOKUP(Table2[[#This Row],[discounted_price]],$D$1399:$E$1401,2,TRUE)</f>
        <v>&gt;500</v>
      </c>
      <c r="F1361" s="3">
        <v>2599</v>
      </c>
      <c r="G1361" s="3">
        <f t="shared" si="42"/>
        <v>800</v>
      </c>
      <c r="H1361" s="3">
        <f t="shared" si="43"/>
        <v>30.781069642170067</v>
      </c>
      <c r="I1361" s="2" t="str">
        <f>IF(Table2[[#This Row],[discount_percentage]]&gt;=50%,"Yes","No")</f>
        <v>No</v>
      </c>
      <c r="J1361" s="1">
        <v>0.31</v>
      </c>
      <c r="K1361" s="4">
        <v>3.6</v>
      </c>
      <c r="L1361" s="5">
        <v>771</v>
      </c>
      <c r="M1361" s="3">
        <f>(Table2[[#This Row],[actual_price]]*Table2[[#This Row],[rating_count]])</f>
        <v>2003829</v>
      </c>
      <c r="N1361" s="2" t="s">
        <v>2743</v>
      </c>
    </row>
    <row r="1362" spans="1:14" x14ac:dyDescent="0.25">
      <c r="A1362" s="2" t="s">
        <v>2744</v>
      </c>
      <c r="B1362" s="2" t="s">
        <v>4082</v>
      </c>
      <c r="C1362" s="2" t="s">
        <v>2478</v>
      </c>
      <c r="D1362" s="3">
        <v>18999</v>
      </c>
      <c r="E1362" s="3" t="str">
        <f>VLOOKUP(Table2[[#This Row],[discounted_price]],$D$1399:$E$1401,2,TRUE)</f>
        <v>&gt;500</v>
      </c>
      <c r="F1362" s="3">
        <v>29999</v>
      </c>
      <c r="G1362" s="3">
        <f t="shared" si="42"/>
        <v>11000</v>
      </c>
      <c r="H1362" s="3">
        <f t="shared" si="43"/>
        <v>36.66788892963099</v>
      </c>
      <c r="I1362" s="2" t="str">
        <f>IF(Table2[[#This Row],[discount_percentage]]&gt;=50%,"Yes","No")</f>
        <v>No</v>
      </c>
      <c r="J1362" s="1">
        <v>0.37</v>
      </c>
      <c r="K1362" s="4">
        <v>4.0999999999999996</v>
      </c>
      <c r="L1362" s="5">
        <v>2536</v>
      </c>
      <c r="M1362" s="3">
        <f>(Table2[[#This Row],[actual_price]]*Table2[[#This Row],[rating_count]])</f>
        <v>76077464</v>
      </c>
      <c r="N1362" s="2" t="s">
        <v>2745</v>
      </c>
    </row>
    <row r="1363" spans="1:14" x14ac:dyDescent="0.25">
      <c r="A1363" s="2" t="s">
        <v>2746</v>
      </c>
      <c r="B1363" s="2" t="s">
        <v>4083</v>
      </c>
      <c r="C1363" s="2" t="s">
        <v>2076</v>
      </c>
      <c r="D1363" s="3">
        <v>1999</v>
      </c>
      <c r="E1363" s="3" t="str">
        <f>VLOOKUP(Table2[[#This Row],[discounted_price]],$D$1399:$E$1401,2,TRUE)</f>
        <v>&gt;500</v>
      </c>
      <c r="F1363" s="3">
        <v>2360</v>
      </c>
      <c r="G1363" s="3">
        <f t="shared" si="42"/>
        <v>361</v>
      </c>
      <c r="H1363" s="3">
        <f t="shared" si="43"/>
        <v>15.296610169491526</v>
      </c>
      <c r="I1363" s="2" t="str">
        <f>IF(Table2[[#This Row],[discount_percentage]]&gt;=50%,"Yes","No")</f>
        <v>No</v>
      </c>
      <c r="J1363" s="1">
        <v>0.15</v>
      </c>
      <c r="K1363" s="4">
        <v>4.2</v>
      </c>
      <c r="L1363" s="5">
        <v>7801</v>
      </c>
      <c r="M1363" s="3">
        <f>(Table2[[#This Row],[actual_price]]*Table2[[#This Row],[rating_count]])</f>
        <v>18410360</v>
      </c>
      <c r="N1363" s="2" t="s">
        <v>2747</v>
      </c>
    </row>
    <row r="1364" spans="1:14" x14ac:dyDescent="0.25">
      <c r="A1364" s="2" t="s">
        <v>2748</v>
      </c>
      <c r="B1364" s="2" t="s">
        <v>4084</v>
      </c>
      <c r="C1364" s="2" t="s">
        <v>2749</v>
      </c>
      <c r="D1364" s="3">
        <v>5999</v>
      </c>
      <c r="E1364" s="3" t="str">
        <f>VLOOKUP(Table2[[#This Row],[discounted_price]],$D$1399:$E$1401,2,TRUE)</f>
        <v>&gt;500</v>
      </c>
      <c r="F1364" s="3">
        <v>11495</v>
      </c>
      <c r="G1364" s="3">
        <f t="shared" si="42"/>
        <v>5496</v>
      </c>
      <c r="H1364" s="3">
        <f t="shared" si="43"/>
        <v>47.812092214006093</v>
      </c>
      <c r="I1364" s="2" t="str">
        <f>IF(Table2[[#This Row],[discount_percentage]]&gt;=50%,"Yes","No")</f>
        <v>No</v>
      </c>
      <c r="J1364" s="1">
        <v>0.48</v>
      </c>
      <c r="K1364" s="4">
        <v>4.3</v>
      </c>
      <c r="L1364" s="5">
        <v>534</v>
      </c>
      <c r="M1364" s="3">
        <f>(Table2[[#This Row],[actual_price]]*Table2[[#This Row],[rating_count]])</f>
        <v>6138330</v>
      </c>
      <c r="N1364" s="2" t="s">
        <v>2750</v>
      </c>
    </row>
    <row r="1365" spans="1:14" x14ac:dyDescent="0.25">
      <c r="A1365" s="2" t="s">
        <v>2751</v>
      </c>
      <c r="B1365" s="2" t="s">
        <v>4085</v>
      </c>
      <c r="C1365" s="2" t="s">
        <v>2009</v>
      </c>
      <c r="D1365" s="3">
        <v>2599</v>
      </c>
      <c r="E1365" s="3" t="str">
        <f>VLOOKUP(Table2[[#This Row],[discounted_price]],$D$1399:$E$1401,2,TRUE)</f>
        <v>&gt;500</v>
      </c>
      <c r="F1365" s="3">
        <v>4780</v>
      </c>
      <c r="G1365" s="3">
        <f t="shared" si="42"/>
        <v>2181</v>
      </c>
      <c r="H1365" s="3">
        <f t="shared" si="43"/>
        <v>45.627615062761507</v>
      </c>
      <c r="I1365" s="2" t="str">
        <f>IF(Table2[[#This Row],[discount_percentage]]&gt;=50%,"Yes","No")</f>
        <v>No</v>
      </c>
      <c r="J1365" s="1">
        <v>0.46</v>
      </c>
      <c r="K1365" s="4">
        <v>3.9</v>
      </c>
      <c r="L1365" s="5">
        <v>898</v>
      </c>
      <c r="M1365" s="3">
        <f>(Table2[[#This Row],[actual_price]]*Table2[[#This Row],[rating_count]])</f>
        <v>4292440</v>
      </c>
      <c r="N1365" s="2" t="s">
        <v>2752</v>
      </c>
    </row>
    <row r="1366" spans="1:14" x14ac:dyDescent="0.25">
      <c r="A1366" s="2" t="s">
        <v>2753</v>
      </c>
      <c r="B1366" s="2" t="s">
        <v>4086</v>
      </c>
      <c r="C1366" s="2" t="s">
        <v>2601</v>
      </c>
      <c r="D1366" s="3">
        <v>1199</v>
      </c>
      <c r="E1366" s="3" t="str">
        <f>VLOOKUP(Table2[[#This Row],[discounted_price]],$D$1399:$E$1401,2,TRUE)</f>
        <v>&gt;500</v>
      </c>
      <c r="F1366" s="3">
        <v>2400</v>
      </c>
      <c r="G1366" s="3">
        <f t="shared" si="42"/>
        <v>1201</v>
      </c>
      <c r="H1366" s="3">
        <f t="shared" si="43"/>
        <v>50.041666666666664</v>
      </c>
      <c r="I1366" s="2" t="str">
        <f>IF(Table2[[#This Row],[discount_percentage]]&gt;=50%,"Yes","No")</f>
        <v>Yes</v>
      </c>
      <c r="J1366" s="1">
        <v>0.5</v>
      </c>
      <c r="K1366" s="4">
        <v>3.9</v>
      </c>
      <c r="L1366" s="5">
        <v>1202</v>
      </c>
      <c r="M1366" s="3">
        <f>(Table2[[#This Row],[actual_price]]*Table2[[#This Row],[rating_count]])</f>
        <v>2884800</v>
      </c>
      <c r="N1366" s="2" t="s">
        <v>2754</v>
      </c>
    </row>
    <row r="1367" spans="1:14" x14ac:dyDescent="0.25">
      <c r="A1367" s="2" t="s">
        <v>2755</v>
      </c>
      <c r="B1367" s="2" t="s">
        <v>4087</v>
      </c>
      <c r="C1367" s="2" t="s">
        <v>1917</v>
      </c>
      <c r="D1367" s="3">
        <v>219</v>
      </c>
      <c r="E1367" s="3" t="str">
        <f>VLOOKUP(Table2[[#This Row],[discounted_price]],$D$1399:$E$1401,2,TRUE)</f>
        <v>&lt;200</v>
      </c>
      <c r="F1367" s="3">
        <v>249</v>
      </c>
      <c r="G1367" s="3">
        <f t="shared" si="42"/>
        <v>30</v>
      </c>
      <c r="H1367" s="3">
        <f t="shared" si="43"/>
        <v>12.048192771084338</v>
      </c>
      <c r="I1367" s="2" t="str">
        <f>IF(Table2[[#This Row],[discount_percentage]]&gt;=50%,"Yes","No")</f>
        <v>No</v>
      </c>
      <c r="J1367" s="1">
        <v>0.12</v>
      </c>
      <c r="K1367" s="4">
        <v>4</v>
      </c>
      <c r="L1367" s="5">
        <v>1108</v>
      </c>
      <c r="M1367" s="3">
        <f>(Table2[[#This Row],[actual_price]]*Table2[[#This Row],[rating_count]])</f>
        <v>275892</v>
      </c>
      <c r="N1367" s="2" t="s">
        <v>2756</v>
      </c>
    </row>
    <row r="1368" spans="1:14" x14ac:dyDescent="0.25">
      <c r="A1368" s="2" t="s">
        <v>2757</v>
      </c>
      <c r="B1368" s="2" t="s">
        <v>4088</v>
      </c>
      <c r="C1368" s="2" t="s">
        <v>1840</v>
      </c>
      <c r="D1368" s="3">
        <v>799</v>
      </c>
      <c r="E1368" s="3" t="str">
        <f>VLOOKUP(Table2[[#This Row],[discounted_price]],$D$1399:$E$1401,2,TRUE)</f>
        <v>&gt;500</v>
      </c>
      <c r="F1368" s="3">
        <v>1199</v>
      </c>
      <c r="G1368" s="3">
        <f t="shared" si="42"/>
        <v>400</v>
      </c>
      <c r="H1368" s="3">
        <f t="shared" si="43"/>
        <v>33.361134278565466</v>
      </c>
      <c r="I1368" s="2" t="str">
        <f>IF(Table2[[#This Row],[discount_percentage]]&gt;=50%,"Yes","No")</f>
        <v>No</v>
      </c>
      <c r="J1368" s="1">
        <v>0.33</v>
      </c>
      <c r="K1368" s="4">
        <v>4.4000000000000004</v>
      </c>
      <c r="L1368" s="5">
        <v>17</v>
      </c>
      <c r="M1368" s="3">
        <f>(Table2[[#This Row],[actual_price]]*Table2[[#This Row],[rating_count]])</f>
        <v>20383</v>
      </c>
      <c r="N1368" s="2" t="s">
        <v>2758</v>
      </c>
    </row>
    <row r="1369" spans="1:14" x14ac:dyDescent="0.25">
      <c r="A1369" s="2" t="s">
        <v>2759</v>
      </c>
      <c r="B1369" s="2" t="s">
        <v>4089</v>
      </c>
      <c r="C1369" s="2" t="s">
        <v>2154</v>
      </c>
      <c r="D1369" s="3">
        <v>6199</v>
      </c>
      <c r="E1369" s="3" t="str">
        <f>VLOOKUP(Table2[[#This Row],[discounted_price]],$D$1399:$E$1401,2,TRUE)</f>
        <v>&gt;500</v>
      </c>
      <c r="F1369" s="3">
        <v>10999</v>
      </c>
      <c r="G1369" s="3">
        <f t="shared" si="42"/>
        <v>4800</v>
      </c>
      <c r="H1369" s="3">
        <f t="shared" si="43"/>
        <v>43.640330939176287</v>
      </c>
      <c r="I1369" s="2" t="str">
        <f>IF(Table2[[#This Row],[discount_percentage]]&gt;=50%,"Yes","No")</f>
        <v>No</v>
      </c>
      <c r="J1369" s="1">
        <v>0.44</v>
      </c>
      <c r="K1369" s="4">
        <v>4.2</v>
      </c>
      <c r="L1369" s="5">
        <v>10429</v>
      </c>
      <c r="M1369" s="3">
        <f>(Table2[[#This Row],[actual_price]]*Table2[[#This Row],[rating_count]])</f>
        <v>114708571</v>
      </c>
      <c r="N1369" s="2" t="s">
        <v>2760</v>
      </c>
    </row>
    <row r="1370" spans="1:14" x14ac:dyDescent="0.25">
      <c r="A1370" s="2" t="s">
        <v>2761</v>
      </c>
      <c r="B1370" s="2" t="s">
        <v>4090</v>
      </c>
      <c r="C1370" s="2" t="s">
        <v>1914</v>
      </c>
      <c r="D1370" s="3">
        <v>6790</v>
      </c>
      <c r="E1370" s="3" t="str">
        <f>VLOOKUP(Table2[[#This Row],[discounted_price]],$D$1399:$E$1401,2,TRUE)</f>
        <v>&gt;500</v>
      </c>
      <c r="F1370" s="3">
        <v>10995</v>
      </c>
      <c r="G1370" s="3">
        <f t="shared" si="42"/>
        <v>4205</v>
      </c>
      <c r="H1370" s="3">
        <f t="shared" si="43"/>
        <v>38.244656662119148</v>
      </c>
      <c r="I1370" s="2" t="str">
        <f>IF(Table2[[#This Row],[discount_percentage]]&gt;=50%,"Yes","No")</f>
        <v>No</v>
      </c>
      <c r="J1370" s="1">
        <v>0.38</v>
      </c>
      <c r="K1370" s="4">
        <v>4.5</v>
      </c>
      <c r="L1370" s="5">
        <v>3192</v>
      </c>
      <c r="M1370" s="3">
        <f>(Table2[[#This Row],[actual_price]]*Table2[[#This Row],[rating_count]])</f>
        <v>35096040</v>
      </c>
      <c r="N1370" s="2" t="s">
        <v>2762</v>
      </c>
    </row>
    <row r="1371" spans="1:14" x14ac:dyDescent="0.25">
      <c r="A1371" s="2" t="s">
        <v>2763</v>
      </c>
      <c r="B1371" s="2" t="s">
        <v>4091</v>
      </c>
      <c r="C1371" s="2" t="s">
        <v>2764</v>
      </c>
      <c r="D1371" s="3">
        <v>1982.84</v>
      </c>
      <c r="E1371" s="3" t="str">
        <f>VLOOKUP(Table2[[#This Row],[discounted_price]],$D$1399:$E$1401,2,TRUE)</f>
        <v>&gt;500</v>
      </c>
      <c r="F1371" s="3">
        <v>3300</v>
      </c>
      <c r="G1371" s="3">
        <f t="shared" si="42"/>
        <v>1317.16</v>
      </c>
      <c r="H1371" s="3">
        <f t="shared" si="43"/>
        <v>39.913939393939394</v>
      </c>
      <c r="I1371" s="2" t="str">
        <f>IF(Table2[[#This Row],[discount_percentage]]&gt;=50%,"Yes","No")</f>
        <v>No</v>
      </c>
      <c r="J1371" s="1">
        <v>0.4</v>
      </c>
      <c r="K1371" s="4">
        <v>4.0999999999999996</v>
      </c>
      <c r="L1371" s="5">
        <v>5873</v>
      </c>
      <c r="M1371" s="3">
        <f>(Table2[[#This Row],[actual_price]]*Table2[[#This Row],[rating_count]])</f>
        <v>19380900</v>
      </c>
      <c r="N1371" s="2" t="s">
        <v>2765</v>
      </c>
    </row>
    <row r="1372" spans="1:14" x14ac:dyDescent="0.25">
      <c r="A1372" s="2" t="s">
        <v>2766</v>
      </c>
      <c r="B1372" s="2" t="s">
        <v>4092</v>
      </c>
      <c r="C1372" s="2" t="s">
        <v>2087</v>
      </c>
      <c r="D1372" s="3">
        <v>199</v>
      </c>
      <c r="E1372" s="3" t="str">
        <f>VLOOKUP(Table2[[#This Row],[discounted_price]],$D$1399:$E$1401,2,TRUE)</f>
        <v>&lt;200</v>
      </c>
      <c r="F1372" s="3">
        <v>400</v>
      </c>
      <c r="G1372" s="3">
        <f t="shared" si="42"/>
        <v>201</v>
      </c>
      <c r="H1372" s="3">
        <f t="shared" si="43"/>
        <v>50.249999999999993</v>
      </c>
      <c r="I1372" s="2" t="str">
        <f>IF(Table2[[#This Row],[discount_percentage]]&gt;=50%,"Yes","No")</f>
        <v>Yes</v>
      </c>
      <c r="J1372" s="1">
        <v>0.5</v>
      </c>
      <c r="K1372" s="4">
        <v>4.0999999999999996</v>
      </c>
      <c r="L1372" s="5">
        <v>1379</v>
      </c>
      <c r="M1372" s="3">
        <f>(Table2[[#This Row],[actual_price]]*Table2[[#This Row],[rating_count]])</f>
        <v>551600</v>
      </c>
      <c r="N1372" s="2" t="s">
        <v>2767</v>
      </c>
    </row>
    <row r="1373" spans="1:14" x14ac:dyDescent="0.25">
      <c r="A1373" s="2" t="s">
        <v>2768</v>
      </c>
      <c r="B1373" s="2" t="s">
        <v>2769</v>
      </c>
      <c r="C1373" s="2" t="s">
        <v>1834</v>
      </c>
      <c r="D1373" s="3">
        <v>1180</v>
      </c>
      <c r="E1373" s="3" t="str">
        <f>VLOOKUP(Table2[[#This Row],[discounted_price]],$D$1399:$E$1401,2,TRUE)</f>
        <v>&gt;500</v>
      </c>
      <c r="F1373" s="3">
        <v>1440</v>
      </c>
      <c r="G1373" s="3">
        <f t="shared" si="42"/>
        <v>260</v>
      </c>
      <c r="H1373" s="3">
        <f t="shared" si="43"/>
        <v>18.055555555555554</v>
      </c>
      <c r="I1373" s="2" t="str">
        <f>IF(Table2[[#This Row],[discount_percentage]]&gt;=50%,"Yes","No")</f>
        <v>No</v>
      </c>
      <c r="J1373" s="1">
        <v>0.18</v>
      </c>
      <c r="K1373" s="4">
        <v>4.2</v>
      </c>
      <c r="L1373" s="5">
        <v>1527</v>
      </c>
      <c r="M1373" s="3">
        <f>(Table2[[#This Row],[actual_price]]*Table2[[#This Row],[rating_count]])</f>
        <v>2198880</v>
      </c>
      <c r="N1373" s="2" t="s">
        <v>2770</v>
      </c>
    </row>
    <row r="1374" spans="1:14" x14ac:dyDescent="0.25">
      <c r="A1374" s="2" t="s">
        <v>2771</v>
      </c>
      <c r="B1374" s="2" t="s">
        <v>4093</v>
      </c>
      <c r="C1374" s="2" t="s">
        <v>2009</v>
      </c>
      <c r="D1374" s="3">
        <v>2199</v>
      </c>
      <c r="E1374" s="3" t="str">
        <f>VLOOKUP(Table2[[#This Row],[discounted_price]],$D$1399:$E$1401,2,TRUE)</f>
        <v>&gt;500</v>
      </c>
      <c r="F1374" s="3">
        <v>3045</v>
      </c>
      <c r="G1374" s="3">
        <f t="shared" si="42"/>
        <v>846</v>
      </c>
      <c r="H1374" s="3">
        <f t="shared" si="43"/>
        <v>27.783251231527096</v>
      </c>
      <c r="I1374" s="2" t="str">
        <f>IF(Table2[[#This Row],[discount_percentage]]&gt;=50%,"Yes","No")</f>
        <v>No</v>
      </c>
      <c r="J1374" s="1">
        <v>0.28000000000000003</v>
      </c>
      <c r="K1374" s="4">
        <v>4.2</v>
      </c>
      <c r="L1374" s="5">
        <v>2686</v>
      </c>
      <c r="M1374" s="3">
        <f>(Table2[[#This Row],[actual_price]]*Table2[[#This Row],[rating_count]])</f>
        <v>8178870</v>
      </c>
      <c r="N1374" s="2" t="s">
        <v>2772</v>
      </c>
    </row>
    <row r="1375" spans="1:14" x14ac:dyDescent="0.25">
      <c r="A1375" s="2" t="s">
        <v>2773</v>
      </c>
      <c r="B1375" s="2" t="s">
        <v>4094</v>
      </c>
      <c r="C1375" s="2" t="s">
        <v>2081</v>
      </c>
      <c r="D1375" s="3">
        <v>2999</v>
      </c>
      <c r="E1375" s="3" t="str">
        <f>VLOOKUP(Table2[[#This Row],[discounted_price]],$D$1399:$E$1401,2,TRUE)</f>
        <v>&gt;500</v>
      </c>
      <c r="F1375" s="3">
        <v>3595</v>
      </c>
      <c r="G1375" s="3">
        <f t="shared" si="42"/>
        <v>596</v>
      </c>
      <c r="H1375" s="3">
        <f t="shared" si="43"/>
        <v>16.578581363004172</v>
      </c>
      <c r="I1375" s="2" t="str">
        <f>IF(Table2[[#This Row],[discount_percentage]]&gt;=50%,"Yes","No")</f>
        <v>No</v>
      </c>
      <c r="J1375" s="1">
        <v>0.17</v>
      </c>
      <c r="K1375" s="4">
        <v>4</v>
      </c>
      <c r="L1375" s="5">
        <v>178</v>
      </c>
      <c r="M1375" s="3">
        <f>(Table2[[#This Row],[actual_price]]*Table2[[#This Row],[rating_count]])</f>
        <v>639910</v>
      </c>
      <c r="N1375" s="2" t="s">
        <v>2774</v>
      </c>
    </row>
    <row r="1376" spans="1:14" x14ac:dyDescent="0.25">
      <c r="A1376" s="2" t="s">
        <v>2775</v>
      </c>
      <c r="B1376" s="2" t="s">
        <v>4095</v>
      </c>
      <c r="C1376" s="2" t="s">
        <v>2776</v>
      </c>
      <c r="D1376" s="3">
        <v>253</v>
      </c>
      <c r="E1376" s="3" t="str">
        <f>VLOOKUP(Table2[[#This Row],[discounted_price]],$D$1399:$E$1401,2,TRUE)</f>
        <v>&lt;200</v>
      </c>
      <c r="F1376" s="3">
        <v>500</v>
      </c>
      <c r="G1376" s="3">
        <f t="shared" si="42"/>
        <v>247</v>
      </c>
      <c r="H1376" s="3">
        <f t="shared" si="43"/>
        <v>49.4</v>
      </c>
      <c r="I1376" s="2" t="str">
        <f>IF(Table2[[#This Row],[discount_percentage]]&gt;=50%,"Yes","No")</f>
        <v>No</v>
      </c>
      <c r="J1376" s="1">
        <v>0.49</v>
      </c>
      <c r="K1376" s="4">
        <v>4.3</v>
      </c>
      <c r="L1376" s="5">
        <v>2664</v>
      </c>
      <c r="M1376" s="3">
        <f>(Table2[[#This Row],[actual_price]]*Table2[[#This Row],[rating_count]])</f>
        <v>1332000</v>
      </c>
      <c r="N1376" s="2" t="s">
        <v>2777</v>
      </c>
    </row>
    <row r="1377" spans="1:14" x14ac:dyDescent="0.25">
      <c r="A1377" s="2" t="s">
        <v>2778</v>
      </c>
      <c r="B1377" s="2" t="s">
        <v>4096</v>
      </c>
      <c r="C1377" s="2" t="s">
        <v>2409</v>
      </c>
      <c r="D1377" s="3">
        <v>499</v>
      </c>
      <c r="E1377" s="3" t="str">
        <f>VLOOKUP(Table2[[#This Row],[discounted_price]],$D$1399:$E$1401,2,TRUE)</f>
        <v>&gt;500</v>
      </c>
      <c r="F1377" s="3">
        <v>799</v>
      </c>
      <c r="G1377" s="3">
        <f t="shared" si="42"/>
        <v>300</v>
      </c>
      <c r="H1377" s="3">
        <f t="shared" si="43"/>
        <v>37.546933667083856</v>
      </c>
      <c r="I1377" s="2" t="str">
        <f>IF(Table2[[#This Row],[discount_percentage]]&gt;=50%,"Yes","No")</f>
        <v>No</v>
      </c>
      <c r="J1377" s="1">
        <v>0.38</v>
      </c>
      <c r="K1377" s="4">
        <v>3.6</v>
      </c>
      <c r="L1377" s="5">
        <v>212</v>
      </c>
      <c r="M1377" s="3">
        <f>(Table2[[#This Row],[actual_price]]*Table2[[#This Row],[rating_count]])</f>
        <v>169388</v>
      </c>
      <c r="N1377" s="2" t="s">
        <v>2779</v>
      </c>
    </row>
    <row r="1378" spans="1:14" x14ac:dyDescent="0.25">
      <c r="A1378" s="2" t="s">
        <v>2780</v>
      </c>
      <c r="B1378" s="2" t="s">
        <v>4097</v>
      </c>
      <c r="C1378" s="2" t="s">
        <v>1837</v>
      </c>
      <c r="D1378" s="3">
        <v>1149</v>
      </c>
      <c r="E1378" s="3" t="str">
        <f>VLOOKUP(Table2[[#This Row],[discounted_price]],$D$1399:$E$1401,2,TRUE)</f>
        <v>&gt;500</v>
      </c>
      <c r="F1378" s="3">
        <v>1899</v>
      </c>
      <c r="G1378" s="3">
        <f t="shared" si="42"/>
        <v>750</v>
      </c>
      <c r="H1378" s="3">
        <f t="shared" si="43"/>
        <v>39.494470774091624</v>
      </c>
      <c r="I1378" s="2" t="str">
        <f>IF(Table2[[#This Row],[discount_percentage]]&gt;=50%,"Yes","No")</f>
        <v>No</v>
      </c>
      <c r="J1378" s="1">
        <v>0.39</v>
      </c>
      <c r="K1378" s="4">
        <v>3.5</v>
      </c>
      <c r="L1378" s="5">
        <v>24</v>
      </c>
      <c r="M1378" s="3">
        <f>(Table2[[#This Row],[actual_price]]*Table2[[#This Row],[rating_count]])</f>
        <v>45576</v>
      </c>
      <c r="N1378" s="2" t="s">
        <v>2781</v>
      </c>
    </row>
    <row r="1379" spans="1:14" x14ac:dyDescent="0.25">
      <c r="A1379" s="2" t="s">
        <v>2782</v>
      </c>
      <c r="B1379" s="2" t="s">
        <v>4098</v>
      </c>
      <c r="C1379" s="2" t="s">
        <v>1872</v>
      </c>
      <c r="D1379" s="3">
        <v>457</v>
      </c>
      <c r="E1379" s="3" t="str">
        <f>VLOOKUP(Table2[[#This Row],[discounted_price]],$D$1399:$E$1401,2,TRUE)</f>
        <v>&gt;500</v>
      </c>
      <c r="F1379" s="3">
        <v>799</v>
      </c>
      <c r="G1379" s="3">
        <f t="shared" si="42"/>
        <v>342</v>
      </c>
      <c r="H1379" s="3">
        <f t="shared" si="43"/>
        <v>42.803504380475594</v>
      </c>
      <c r="I1379" s="2" t="str">
        <f>IF(Table2[[#This Row],[discount_percentage]]&gt;=50%,"Yes","No")</f>
        <v>No</v>
      </c>
      <c r="J1379" s="1">
        <v>0.43</v>
      </c>
      <c r="K1379" s="4">
        <v>4.3</v>
      </c>
      <c r="L1379" s="5">
        <v>1868</v>
      </c>
      <c r="M1379" s="3">
        <f>(Table2[[#This Row],[actual_price]]*Table2[[#This Row],[rating_count]])</f>
        <v>1492532</v>
      </c>
      <c r="N1379" s="2" t="s">
        <v>2783</v>
      </c>
    </row>
    <row r="1380" spans="1:14" x14ac:dyDescent="0.25">
      <c r="A1380" s="2" t="s">
        <v>2784</v>
      </c>
      <c r="B1380" s="2" t="s">
        <v>4099</v>
      </c>
      <c r="C1380" s="2" t="s">
        <v>2400</v>
      </c>
      <c r="D1380" s="3">
        <v>229</v>
      </c>
      <c r="E1380" s="3" t="str">
        <f>VLOOKUP(Table2[[#This Row],[discounted_price]],$D$1399:$E$1401,2,TRUE)</f>
        <v>&lt;200</v>
      </c>
      <c r="F1380" s="3">
        <v>399</v>
      </c>
      <c r="G1380" s="3">
        <f t="shared" si="42"/>
        <v>170</v>
      </c>
      <c r="H1380" s="3">
        <f t="shared" si="43"/>
        <v>42.606516290726816</v>
      </c>
      <c r="I1380" s="2" t="str">
        <f>IF(Table2[[#This Row],[discount_percentage]]&gt;=50%,"Yes","No")</f>
        <v>No</v>
      </c>
      <c r="J1380" s="1">
        <v>0.43</v>
      </c>
      <c r="K1380" s="4">
        <v>3.6</v>
      </c>
      <c r="L1380" s="5">
        <v>451</v>
      </c>
      <c r="M1380" s="3">
        <f>(Table2[[#This Row],[actual_price]]*Table2[[#This Row],[rating_count]])</f>
        <v>179949</v>
      </c>
      <c r="N1380" s="2" t="s">
        <v>2785</v>
      </c>
    </row>
    <row r="1381" spans="1:14" x14ac:dyDescent="0.25">
      <c r="A1381" s="2" t="s">
        <v>2786</v>
      </c>
      <c r="B1381" s="2" t="s">
        <v>4100</v>
      </c>
      <c r="C1381" s="2" t="s">
        <v>2087</v>
      </c>
      <c r="D1381" s="3">
        <v>199</v>
      </c>
      <c r="E1381" s="3" t="str">
        <f>VLOOKUP(Table2[[#This Row],[discounted_price]],$D$1399:$E$1401,2,TRUE)</f>
        <v>&lt;200</v>
      </c>
      <c r="F1381" s="3">
        <v>699</v>
      </c>
      <c r="G1381" s="3">
        <f t="shared" si="42"/>
        <v>500</v>
      </c>
      <c r="H1381" s="3">
        <f t="shared" si="43"/>
        <v>71.530758226037193</v>
      </c>
      <c r="I1381" s="2" t="str">
        <f>IF(Table2[[#This Row],[discount_percentage]]&gt;=50%,"Yes","No")</f>
        <v>Yes</v>
      </c>
      <c r="J1381" s="1">
        <v>0.72</v>
      </c>
      <c r="K1381" s="4">
        <v>2.9</v>
      </c>
      <c r="L1381" s="5">
        <v>159</v>
      </c>
      <c r="M1381" s="3">
        <f>(Table2[[#This Row],[actual_price]]*Table2[[#This Row],[rating_count]])</f>
        <v>111141</v>
      </c>
      <c r="N1381" s="2" t="s">
        <v>2787</v>
      </c>
    </row>
    <row r="1382" spans="1:14" x14ac:dyDescent="0.25">
      <c r="A1382" s="2" t="s">
        <v>2788</v>
      </c>
      <c r="B1382" s="2" t="s">
        <v>4101</v>
      </c>
      <c r="C1382" s="2" t="s">
        <v>2601</v>
      </c>
      <c r="D1382" s="3">
        <v>899</v>
      </c>
      <c r="E1382" s="3" t="str">
        <f>VLOOKUP(Table2[[#This Row],[discounted_price]],$D$1399:$E$1401,2,TRUE)</f>
        <v>&gt;500</v>
      </c>
      <c r="F1382" s="3">
        <v>1999</v>
      </c>
      <c r="G1382" s="3">
        <f t="shared" si="42"/>
        <v>1100</v>
      </c>
      <c r="H1382" s="3">
        <f t="shared" si="43"/>
        <v>55.027513756878442</v>
      </c>
      <c r="I1382" s="2" t="str">
        <f>IF(Table2[[#This Row],[discount_percentage]]&gt;=50%,"Yes","No")</f>
        <v>Yes</v>
      </c>
      <c r="J1382" s="1">
        <v>0.55000000000000004</v>
      </c>
      <c r="K1382" s="4">
        <v>4.2</v>
      </c>
      <c r="L1382" s="5">
        <v>39</v>
      </c>
      <c r="M1382" s="3">
        <f>(Table2[[#This Row],[actual_price]]*Table2[[#This Row],[rating_count]])</f>
        <v>77961</v>
      </c>
      <c r="N1382" s="2" t="s">
        <v>2789</v>
      </c>
    </row>
    <row r="1383" spans="1:14" x14ac:dyDescent="0.25">
      <c r="A1383" s="2" t="s">
        <v>2790</v>
      </c>
      <c r="B1383" s="2" t="s">
        <v>4102</v>
      </c>
      <c r="C1383" s="2" t="s">
        <v>2243</v>
      </c>
      <c r="D1383" s="3">
        <v>1499</v>
      </c>
      <c r="E1383" s="3" t="str">
        <f>VLOOKUP(Table2[[#This Row],[discounted_price]],$D$1399:$E$1401,2,TRUE)</f>
        <v>&gt;500</v>
      </c>
      <c r="F1383" s="3">
        <v>2199</v>
      </c>
      <c r="G1383" s="3">
        <f t="shared" si="42"/>
        <v>700</v>
      </c>
      <c r="H1383" s="3">
        <f t="shared" si="43"/>
        <v>31.832651205093228</v>
      </c>
      <c r="I1383" s="2" t="str">
        <f>IF(Table2[[#This Row],[discount_percentage]]&gt;=50%,"Yes","No")</f>
        <v>No</v>
      </c>
      <c r="J1383" s="1">
        <v>0.32</v>
      </c>
      <c r="K1383" s="4">
        <v>4.4000000000000004</v>
      </c>
      <c r="L1383" s="5">
        <v>6531</v>
      </c>
      <c r="M1383" s="3">
        <f>(Table2[[#This Row],[actual_price]]*Table2[[#This Row],[rating_count]])</f>
        <v>14361669</v>
      </c>
      <c r="N1383" s="2" t="s">
        <v>2791</v>
      </c>
    </row>
    <row r="1384" spans="1:14" x14ac:dyDescent="0.25">
      <c r="A1384" s="2" t="s">
        <v>2792</v>
      </c>
      <c r="B1384" s="2" t="s">
        <v>4103</v>
      </c>
      <c r="C1384" s="2" t="s">
        <v>1869</v>
      </c>
      <c r="D1384" s="3">
        <v>426</v>
      </c>
      <c r="E1384" s="3" t="str">
        <f>VLOOKUP(Table2[[#This Row],[discounted_price]],$D$1399:$E$1401,2,TRUE)</f>
        <v>&gt;500</v>
      </c>
      <c r="F1384" s="3">
        <v>999</v>
      </c>
      <c r="G1384" s="3">
        <f t="shared" si="42"/>
        <v>573</v>
      </c>
      <c r="H1384" s="3">
        <f t="shared" si="43"/>
        <v>57.357357357357351</v>
      </c>
      <c r="I1384" s="2" t="str">
        <f>IF(Table2[[#This Row],[discount_percentage]]&gt;=50%,"Yes","No")</f>
        <v>Yes</v>
      </c>
      <c r="J1384" s="1">
        <v>0.56999999999999995</v>
      </c>
      <c r="K1384" s="4">
        <v>4.0999999999999996</v>
      </c>
      <c r="L1384" s="5">
        <v>222</v>
      </c>
      <c r="M1384" s="3">
        <f>(Table2[[#This Row],[actual_price]]*Table2[[#This Row],[rating_count]])</f>
        <v>221778</v>
      </c>
      <c r="N1384" s="2" t="s">
        <v>2793</v>
      </c>
    </row>
    <row r="1385" spans="1:14" x14ac:dyDescent="0.25">
      <c r="A1385" s="2" t="s">
        <v>2794</v>
      </c>
      <c r="B1385" s="2" t="s">
        <v>2795</v>
      </c>
      <c r="C1385" s="2" t="s">
        <v>1840</v>
      </c>
      <c r="D1385" s="3">
        <v>2320</v>
      </c>
      <c r="E1385" s="3" t="str">
        <f>VLOOKUP(Table2[[#This Row],[discounted_price]],$D$1399:$E$1401,2,TRUE)</f>
        <v>&gt;500</v>
      </c>
      <c r="F1385" s="3">
        <v>3290</v>
      </c>
      <c r="G1385" s="3">
        <f t="shared" si="42"/>
        <v>970</v>
      </c>
      <c r="H1385" s="3">
        <f t="shared" si="43"/>
        <v>29.483282674772038</v>
      </c>
      <c r="I1385" s="2" t="str">
        <f>IF(Table2[[#This Row],[discount_percentage]]&gt;=50%,"Yes","No")</f>
        <v>No</v>
      </c>
      <c r="J1385" s="1">
        <v>0.28999999999999998</v>
      </c>
      <c r="K1385" s="4">
        <v>3.8</v>
      </c>
      <c r="L1385" s="5">
        <v>195</v>
      </c>
      <c r="M1385" s="3">
        <f>(Table2[[#This Row],[actual_price]]*Table2[[#This Row],[rating_count]])</f>
        <v>641550</v>
      </c>
      <c r="N1385" s="2" t="s">
        <v>2796</v>
      </c>
    </row>
    <row r="1386" spans="1:14" x14ac:dyDescent="0.25">
      <c r="A1386" s="2" t="s">
        <v>2797</v>
      </c>
      <c r="B1386" s="2" t="s">
        <v>4104</v>
      </c>
      <c r="C1386" s="2" t="s">
        <v>2223</v>
      </c>
      <c r="D1386" s="3">
        <v>1563</v>
      </c>
      <c r="E1386" s="3" t="str">
        <f>VLOOKUP(Table2[[#This Row],[discounted_price]],$D$1399:$E$1401,2,TRUE)</f>
        <v>&gt;500</v>
      </c>
      <c r="F1386" s="3">
        <v>3098</v>
      </c>
      <c r="G1386" s="3">
        <f t="shared" si="42"/>
        <v>1535</v>
      </c>
      <c r="H1386" s="3">
        <f t="shared" si="43"/>
        <v>49.548095545513235</v>
      </c>
      <c r="I1386" s="2" t="str">
        <f>IF(Table2[[#This Row],[discount_percentage]]&gt;=50%,"Yes","No")</f>
        <v>Yes</v>
      </c>
      <c r="J1386" s="1">
        <v>0.5</v>
      </c>
      <c r="K1386" s="4">
        <v>3.5</v>
      </c>
      <c r="L1386" s="5">
        <v>2283</v>
      </c>
      <c r="M1386" s="3">
        <f>(Table2[[#This Row],[actual_price]]*Table2[[#This Row],[rating_count]])</f>
        <v>7072734</v>
      </c>
      <c r="N1386" s="2" t="s">
        <v>2798</v>
      </c>
    </row>
    <row r="1387" spans="1:14" x14ac:dyDescent="0.25">
      <c r="A1387" s="2" t="s">
        <v>2799</v>
      </c>
      <c r="B1387" s="2" t="s">
        <v>4105</v>
      </c>
      <c r="C1387" s="2" t="s">
        <v>1837</v>
      </c>
      <c r="D1387" s="3">
        <v>3487.77</v>
      </c>
      <c r="E1387" s="3" t="str">
        <f>VLOOKUP(Table2[[#This Row],[discounted_price]],$D$1399:$E$1401,2,TRUE)</f>
        <v>&gt;500</v>
      </c>
      <c r="F1387" s="3">
        <v>4990</v>
      </c>
      <c r="G1387" s="3">
        <f t="shared" si="42"/>
        <v>1502.23</v>
      </c>
      <c r="H1387" s="3">
        <f t="shared" si="43"/>
        <v>30.104809619238477</v>
      </c>
      <c r="I1387" s="2" t="str">
        <f>IF(Table2[[#This Row],[discount_percentage]]&gt;=50%,"Yes","No")</f>
        <v>No</v>
      </c>
      <c r="J1387" s="1">
        <v>0.3</v>
      </c>
      <c r="K1387" s="4">
        <v>4.0999999999999996</v>
      </c>
      <c r="L1387" s="5">
        <v>1127</v>
      </c>
      <c r="M1387" s="3">
        <f>(Table2[[#This Row],[actual_price]]*Table2[[#This Row],[rating_count]])</f>
        <v>5623730</v>
      </c>
      <c r="N1387" s="2" t="s">
        <v>2800</v>
      </c>
    </row>
    <row r="1388" spans="1:14" x14ac:dyDescent="0.25">
      <c r="A1388" s="2" t="s">
        <v>2801</v>
      </c>
      <c r="B1388" s="2" t="s">
        <v>4106</v>
      </c>
      <c r="C1388" s="2" t="s">
        <v>1986</v>
      </c>
      <c r="D1388" s="3">
        <v>498</v>
      </c>
      <c r="E1388" s="3" t="str">
        <f>VLOOKUP(Table2[[#This Row],[discounted_price]],$D$1399:$E$1401,2,TRUE)</f>
        <v>&gt;500</v>
      </c>
      <c r="F1388" s="3">
        <v>1200</v>
      </c>
      <c r="G1388" s="3">
        <f t="shared" si="42"/>
        <v>702</v>
      </c>
      <c r="H1388" s="3">
        <f t="shared" si="43"/>
        <v>58.5</v>
      </c>
      <c r="I1388" s="2" t="str">
        <f>IF(Table2[[#This Row],[discount_percentage]]&gt;=50%,"Yes","No")</f>
        <v>Yes</v>
      </c>
      <c r="J1388" s="1">
        <v>0.59</v>
      </c>
      <c r="K1388" s="4">
        <v>3.2</v>
      </c>
      <c r="L1388" s="5">
        <v>113</v>
      </c>
      <c r="M1388" s="3">
        <f>(Table2[[#This Row],[actual_price]]*Table2[[#This Row],[rating_count]])</f>
        <v>135600</v>
      </c>
      <c r="N1388" s="2" t="s">
        <v>2802</v>
      </c>
    </row>
    <row r="1389" spans="1:14" x14ac:dyDescent="0.25">
      <c r="A1389" s="2" t="s">
        <v>2803</v>
      </c>
      <c r="B1389" s="2" t="s">
        <v>4107</v>
      </c>
      <c r="C1389" s="2" t="s">
        <v>1834</v>
      </c>
      <c r="D1389" s="3">
        <v>2695</v>
      </c>
      <c r="E1389" s="3" t="str">
        <f>VLOOKUP(Table2[[#This Row],[discounted_price]],$D$1399:$E$1401,2,TRUE)</f>
        <v>&gt;500</v>
      </c>
      <c r="F1389" s="3">
        <v>2695</v>
      </c>
      <c r="G1389" s="3">
        <f t="shared" si="42"/>
        <v>0</v>
      </c>
      <c r="H1389" s="3">
        <f t="shared" si="43"/>
        <v>0</v>
      </c>
      <c r="I1389" s="2" t="str">
        <f>IF(Table2[[#This Row],[discount_percentage]]&gt;=50%,"Yes","No")</f>
        <v>No</v>
      </c>
      <c r="J1389" s="1">
        <v>0</v>
      </c>
      <c r="K1389" s="4">
        <v>4.4000000000000004</v>
      </c>
      <c r="L1389" s="5">
        <v>2518</v>
      </c>
      <c r="M1389" s="3">
        <f>(Table2[[#This Row],[actual_price]]*Table2[[#This Row],[rating_count]])</f>
        <v>6786010</v>
      </c>
      <c r="N1389" s="2" t="s">
        <v>2804</v>
      </c>
    </row>
    <row r="1390" spans="1:14" x14ac:dyDescent="0.25">
      <c r="A1390" s="2" t="s">
        <v>2805</v>
      </c>
      <c r="B1390" s="2" t="s">
        <v>4108</v>
      </c>
      <c r="C1390" s="2" t="s">
        <v>1837</v>
      </c>
      <c r="D1390" s="3">
        <v>949</v>
      </c>
      <c r="E1390" s="3" t="str">
        <f>VLOOKUP(Table2[[#This Row],[discounted_price]],$D$1399:$E$1401,2,TRUE)</f>
        <v>&gt;500</v>
      </c>
      <c r="F1390" s="3">
        <v>2299</v>
      </c>
      <c r="G1390" s="3">
        <f t="shared" si="42"/>
        <v>1350</v>
      </c>
      <c r="H1390" s="3">
        <f t="shared" si="43"/>
        <v>58.721183123096999</v>
      </c>
      <c r="I1390" s="2" t="str">
        <f>IF(Table2[[#This Row],[discount_percentage]]&gt;=50%,"Yes","No")</f>
        <v>Yes</v>
      </c>
      <c r="J1390" s="1">
        <v>0.59</v>
      </c>
      <c r="K1390" s="4">
        <v>3.6</v>
      </c>
      <c r="L1390" s="5">
        <v>550</v>
      </c>
      <c r="M1390" s="3">
        <f>(Table2[[#This Row],[actual_price]]*Table2[[#This Row],[rating_count]])</f>
        <v>1264450</v>
      </c>
      <c r="N1390" s="2" t="s">
        <v>2806</v>
      </c>
    </row>
    <row r="1391" spans="1:14" x14ac:dyDescent="0.25">
      <c r="A1391" s="2" t="s">
        <v>2807</v>
      </c>
      <c r="B1391" s="2" t="s">
        <v>4109</v>
      </c>
      <c r="C1391" s="2" t="s">
        <v>1843</v>
      </c>
      <c r="D1391" s="3">
        <v>199</v>
      </c>
      <c r="E1391" s="3" t="str">
        <f>VLOOKUP(Table2[[#This Row],[discounted_price]],$D$1399:$E$1401,2,TRUE)</f>
        <v>&lt;200</v>
      </c>
      <c r="F1391" s="3">
        <v>999</v>
      </c>
      <c r="G1391" s="3">
        <f t="shared" si="42"/>
        <v>800</v>
      </c>
      <c r="H1391" s="3">
        <f t="shared" si="43"/>
        <v>80.08008008008008</v>
      </c>
      <c r="I1391" s="2" t="str">
        <f>IF(Table2[[#This Row],[discount_percentage]]&gt;=50%,"Yes","No")</f>
        <v>Yes</v>
      </c>
      <c r="J1391" s="1">
        <v>0.8</v>
      </c>
      <c r="K1391" s="4">
        <v>3.1</v>
      </c>
      <c r="L1391" s="5">
        <v>2</v>
      </c>
      <c r="M1391" s="3">
        <f>(Table2[[#This Row],[actual_price]]*Table2[[#This Row],[rating_count]])</f>
        <v>1998</v>
      </c>
      <c r="N1391" s="2" t="s">
        <v>2808</v>
      </c>
    </row>
    <row r="1392" spans="1:14" x14ac:dyDescent="0.25">
      <c r="A1392" s="2" t="s">
        <v>2809</v>
      </c>
      <c r="B1392" s="2" t="s">
        <v>4110</v>
      </c>
      <c r="C1392" s="2" t="s">
        <v>2087</v>
      </c>
      <c r="D1392" s="3">
        <v>379</v>
      </c>
      <c r="E1392" s="3" t="str">
        <f>VLOOKUP(Table2[[#This Row],[discounted_price]],$D$1399:$E$1401,2,TRUE)</f>
        <v>&gt;500</v>
      </c>
      <c r="F1392" s="3">
        <v>919</v>
      </c>
      <c r="G1392" s="3">
        <f t="shared" si="42"/>
        <v>540</v>
      </c>
      <c r="H1392" s="3">
        <f t="shared" si="43"/>
        <v>58.759521218715996</v>
      </c>
      <c r="I1392" s="2" t="str">
        <f>IF(Table2[[#This Row],[discount_percentage]]&gt;=50%,"Yes","No")</f>
        <v>Yes</v>
      </c>
      <c r="J1392" s="1">
        <v>0.59</v>
      </c>
      <c r="K1392" s="4">
        <v>4</v>
      </c>
      <c r="L1392" s="5">
        <v>1090</v>
      </c>
      <c r="M1392" s="3">
        <f>(Table2[[#This Row],[actual_price]]*Table2[[#This Row],[rating_count]])</f>
        <v>1001710</v>
      </c>
      <c r="N1392" s="2" t="s">
        <v>2810</v>
      </c>
    </row>
    <row r="1393" spans="1:14" x14ac:dyDescent="0.25">
      <c r="A1393" s="2" t="s">
        <v>2811</v>
      </c>
      <c r="B1393" s="2" t="s">
        <v>4111</v>
      </c>
      <c r="C1393" s="2" t="s">
        <v>2103</v>
      </c>
      <c r="D1393" s="3">
        <v>2280</v>
      </c>
      <c r="E1393" s="3" t="str">
        <f>VLOOKUP(Table2[[#This Row],[discounted_price]],$D$1399:$E$1401,2,TRUE)</f>
        <v>&gt;500</v>
      </c>
      <c r="F1393" s="3">
        <v>3045</v>
      </c>
      <c r="G1393" s="3">
        <f t="shared" si="42"/>
        <v>765</v>
      </c>
      <c r="H1393" s="3">
        <f t="shared" si="43"/>
        <v>25.123152709359609</v>
      </c>
      <c r="I1393" s="2" t="str">
        <f>IF(Table2[[#This Row],[discount_percentage]]&gt;=50%,"Yes","No")</f>
        <v>No</v>
      </c>
      <c r="J1393" s="1">
        <v>0.25</v>
      </c>
      <c r="K1393" s="4">
        <v>4.0999999999999996</v>
      </c>
      <c r="L1393" s="5">
        <v>4118</v>
      </c>
      <c r="M1393" s="3">
        <f>(Table2[[#This Row],[actual_price]]*Table2[[#This Row],[rating_count]])</f>
        <v>12539310</v>
      </c>
      <c r="N1393" s="2" t="s">
        <v>2812</v>
      </c>
    </row>
    <row r="1394" spans="1:14" x14ac:dyDescent="0.25">
      <c r="A1394" s="2" t="s">
        <v>2813</v>
      </c>
      <c r="B1394" s="2" t="s">
        <v>4112</v>
      </c>
      <c r="C1394" s="2" t="s">
        <v>2051</v>
      </c>
      <c r="D1394" s="3">
        <v>2219</v>
      </c>
      <c r="E1394" s="3" t="str">
        <f>VLOOKUP(Table2[[#This Row],[discounted_price]],$D$1399:$E$1401,2,TRUE)</f>
        <v>&gt;500</v>
      </c>
      <c r="F1394" s="3">
        <v>3080</v>
      </c>
      <c r="G1394" s="3">
        <f t="shared" si="42"/>
        <v>861</v>
      </c>
      <c r="H1394" s="3">
        <f t="shared" si="43"/>
        <v>27.954545454545453</v>
      </c>
      <c r="I1394" s="2" t="str">
        <f>IF(Table2[[#This Row],[discount_percentage]]&gt;=50%,"Yes","No")</f>
        <v>No</v>
      </c>
      <c r="J1394" s="1">
        <v>0.28000000000000003</v>
      </c>
      <c r="K1394" s="4">
        <v>3.6</v>
      </c>
      <c r="L1394" s="5">
        <v>468</v>
      </c>
      <c r="M1394" s="3">
        <f>(Table2[[#This Row],[actual_price]]*Table2[[#This Row],[rating_count]])</f>
        <v>1441440</v>
      </c>
      <c r="N1394" s="2" t="s">
        <v>2814</v>
      </c>
    </row>
    <row r="1395" spans="1:14" x14ac:dyDescent="0.25">
      <c r="A1395" s="2" t="s">
        <v>2815</v>
      </c>
      <c r="B1395" s="2" t="s">
        <v>4113</v>
      </c>
      <c r="C1395" s="2" t="s">
        <v>2076</v>
      </c>
      <c r="D1395" s="3">
        <v>1399</v>
      </c>
      <c r="E1395" s="3" t="str">
        <f>VLOOKUP(Table2[[#This Row],[discounted_price]],$D$1399:$E$1401,2,TRUE)</f>
        <v>&gt;500</v>
      </c>
      <c r="F1395" s="3">
        <v>1890</v>
      </c>
      <c r="G1395" s="3">
        <f t="shared" si="42"/>
        <v>491</v>
      </c>
      <c r="H1395" s="3">
        <f t="shared" si="43"/>
        <v>25.978835978835978</v>
      </c>
      <c r="I1395" s="2" t="str">
        <f>IF(Table2[[#This Row],[discount_percentage]]&gt;=50%,"Yes","No")</f>
        <v>No</v>
      </c>
      <c r="J1395" s="1">
        <v>0.26</v>
      </c>
      <c r="K1395" s="4">
        <v>4</v>
      </c>
      <c r="L1395" s="5">
        <v>8031</v>
      </c>
      <c r="M1395" s="3">
        <f>(Table2[[#This Row],[actual_price]]*Table2[[#This Row],[rating_count]])</f>
        <v>15178590</v>
      </c>
      <c r="N1395" s="2" t="s">
        <v>2816</v>
      </c>
    </row>
    <row r="1396" spans="1:14" x14ac:dyDescent="0.25">
      <c r="A1396" s="2" t="s">
        <v>2817</v>
      </c>
      <c r="B1396" s="2" t="s">
        <v>2818</v>
      </c>
      <c r="C1396" s="2" t="s">
        <v>1959</v>
      </c>
      <c r="D1396" s="3">
        <v>2863</v>
      </c>
      <c r="E1396" s="3" t="str">
        <f>VLOOKUP(Table2[[#This Row],[discounted_price]],$D$1399:$E$1401,2,TRUE)</f>
        <v>&gt;500</v>
      </c>
      <c r="F1396" s="3">
        <v>3690</v>
      </c>
      <c r="G1396" s="3">
        <f t="shared" si="42"/>
        <v>827</v>
      </c>
      <c r="H1396" s="3">
        <f t="shared" si="43"/>
        <v>22.411924119241192</v>
      </c>
      <c r="I1396" s="2" t="str">
        <f>IF(Table2[[#This Row],[discount_percentage]]&gt;=50%,"Yes","No")</f>
        <v>No</v>
      </c>
      <c r="J1396" s="1">
        <v>0.22</v>
      </c>
      <c r="K1396" s="4">
        <v>4.3</v>
      </c>
      <c r="L1396" s="5">
        <v>6987</v>
      </c>
      <c r="M1396" s="3">
        <f>(Table2[[#This Row],[actual_price]]*Table2[[#This Row],[rating_count]])</f>
        <v>25782030</v>
      </c>
      <c r="N1396" s="2" t="s">
        <v>2862</v>
      </c>
    </row>
    <row r="1399" spans="1:14" x14ac:dyDescent="0.25">
      <c r="D1399" s="3">
        <v>399</v>
      </c>
      <c r="E1399" s="3" t="s">
        <v>4139</v>
      </c>
    </row>
    <row r="1400" spans="1:14" x14ac:dyDescent="0.25">
      <c r="D1400" s="3">
        <v>50</v>
      </c>
      <c r="E1400" s="3" t="s">
        <v>4137</v>
      </c>
    </row>
    <row r="1401" spans="1:14" x14ac:dyDescent="0.25">
      <c r="D1401" s="3">
        <v>329</v>
      </c>
      <c r="E1401" s="3" t="s">
        <v>4138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Chimamaka Duke</cp:lastModifiedBy>
  <dcterms:created xsi:type="dcterms:W3CDTF">2025-05-26T18:46:29Z</dcterms:created>
  <dcterms:modified xsi:type="dcterms:W3CDTF">2025-07-06T19:23:42Z</dcterms:modified>
</cp:coreProperties>
</file>