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 practice folder\"/>
    </mc:Choice>
  </mc:AlternateContent>
  <xr:revisionPtr revIDLastSave="0" documentId="13_ncr:1_{39195616-6D7E-4E8E-A197-BD92BF923DE4}" xr6:coauthVersionLast="47" xr6:coauthVersionMax="47" xr10:uidLastSave="{00000000-0000-0000-0000-000000000000}"/>
  <bookViews>
    <workbookView xWindow="-109" yWindow="-109" windowWidth="18775" windowHeight="9931" activeTab="2" xr2:uid="{2E8B52B3-AF91-4A58-887B-90E81CC90579}"/>
  </bookViews>
  <sheets>
    <sheet name="Products" sheetId="1" r:id="rId1"/>
    <sheet name="Orders" sheetId="2" r:id="rId2"/>
    <sheet name="Customers" sheetId="3" r:id="rId3"/>
  </sheets>
  <definedNames>
    <definedName name="_xlnm._FilterDatabase" localSheetId="1" hidden="1">Orders!$A$1:$Y$1272</definedName>
    <definedName name="_xlnm._FilterDatabase" localSheetId="0" hidden="1">Products!$A$1:$E$60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0" i="3" l="1"/>
  <c r="V10" i="3" s="1"/>
  <c r="U11" i="3"/>
  <c r="V11" i="3" s="1"/>
  <c r="U12" i="3"/>
  <c r="V12" i="3" s="1"/>
  <c r="U13" i="3"/>
  <c r="V13" i="3" s="1"/>
  <c r="U9" i="3"/>
  <c r="V9" i="3" s="1"/>
  <c r="T10" i="3"/>
  <c r="T11" i="3"/>
  <c r="T12" i="3"/>
  <c r="T13" i="3"/>
  <c r="T9" i="3"/>
  <c r="S19" i="3"/>
  <c r="S20" i="3"/>
  <c r="S21" i="3"/>
  <c r="S22" i="3"/>
  <c r="S18" i="3"/>
  <c r="S10" i="3"/>
  <c r="S11" i="3"/>
  <c r="S12" i="3"/>
  <c r="S13" i="3"/>
  <c r="S9" i="3"/>
  <c r="D267" i="2"/>
  <c r="G267" i="2"/>
  <c r="V267" i="2"/>
  <c r="D227" i="2"/>
  <c r="G227" i="2"/>
  <c r="V227" i="2"/>
  <c r="D157" i="2"/>
  <c r="G157" i="2"/>
  <c r="V157" i="2"/>
  <c r="D225" i="2"/>
  <c r="G225" i="2"/>
  <c r="V225" i="2"/>
  <c r="D480" i="2"/>
  <c r="G480" i="2"/>
  <c r="V480" i="2"/>
  <c r="D513" i="2"/>
  <c r="G513" i="2"/>
  <c r="V513" i="2"/>
  <c r="D529" i="2"/>
  <c r="G529" i="2"/>
  <c r="V529" i="2"/>
  <c r="D541" i="2"/>
  <c r="G541" i="2"/>
  <c r="V541" i="2"/>
  <c r="D514" i="2"/>
  <c r="G514" i="2"/>
  <c r="V514" i="2"/>
  <c r="D549" i="2"/>
  <c r="G549" i="2"/>
  <c r="V549" i="2"/>
  <c r="D573" i="2"/>
  <c r="G573" i="2"/>
  <c r="V573" i="2"/>
  <c r="D542" i="2"/>
  <c r="G542" i="2"/>
  <c r="V542" i="2"/>
  <c r="D950" i="2"/>
  <c r="G950" i="2"/>
  <c r="V950" i="2"/>
  <c r="D967" i="2"/>
  <c r="G967" i="2"/>
  <c r="V967" i="2"/>
  <c r="D849" i="2"/>
  <c r="G849" i="2"/>
  <c r="V849" i="2"/>
  <c r="D850" i="2"/>
  <c r="G850" i="2"/>
  <c r="V850" i="2"/>
  <c r="D936" i="2"/>
  <c r="G936" i="2"/>
  <c r="V936" i="2"/>
  <c r="D1130" i="2"/>
  <c r="G1130" i="2"/>
  <c r="V1130" i="2"/>
  <c r="D946" i="2"/>
  <c r="G946" i="2"/>
  <c r="V946" i="2"/>
  <c r="D918" i="2"/>
  <c r="G918" i="2"/>
  <c r="V918" i="2"/>
  <c r="D752" i="2"/>
  <c r="G752" i="2"/>
  <c r="V752" i="2"/>
  <c r="D925" i="2"/>
  <c r="G925" i="2"/>
  <c r="V925" i="2"/>
  <c r="D1059" i="2"/>
  <c r="G1059" i="2"/>
  <c r="V1059" i="2"/>
  <c r="D764" i="2"/>
  <c r="G764" i="2"/>
  <c r="V764" i="2"/>
  <c r="D862" i="2"/>
  <c r="G862" i="2"/>
  <c r="V862" i="2"/>
  <c r="D968" i="2"/>
  <c r="G968" i="2"/>
  <c r="V968" i="2"/>
  <c r="D1090" i="2"/>
  <c r="G1090" i="2"/>
  <c r="V1090" i="2"/>
  <c r="D893" i="2"/>
  <c r="G893" i="2"/>
  <c r="V893" i="2"/>
  <c r="D1144" i="2"/>
  <c r="G1144" i="2"/>
  <c r="V1144" i="2"/>
  <c r="D901" i="2"/>
  <c r="G901" i="2"/>
  <c r="V901" i="2"/>
  <c r="D948" i="2"/>
  <c r="G948" i="2"/>
  <c r="V948" i="2"/>
  <c r="D1088" i="2"/>
  <c r="G1088" i="2"/>
  <c r="V1088" i="2"/>
  <c r="D984" i="2"/>
  <c r="G984" i="2"/>
  <c r="V984" i="2"/>
  <c r="D851" i="2"/>
  <c r="G851" i="2"/>
  <c r="V851" i="2"/>
  <c r="D1089" i="2"/>
  <c r="G1089" i="2"/>
  <c r="V1089" i="2"/>
  <c r="D945" i="2"/>
  <c r="G945" i="2"/>
  <c r="V945" i="2"/>
  <c r="D907" i="2"/>
  <c r="G907" i="2"/>
  <c r="V907" i="2"/>
  <c r="D909" i="2"/>
  <c r="G909" i="2"/>
  <c r="V909" i="2"/>
  <c r="D910" i="2"/>
  <c r="G910" i="2"/>
  <c r="V910" i="2"/>
  <c r="D985" i="2"/>
  <c r="G985" i="2"/>
  <c r="V985" i="2"/>
  <c r="D899" i="2"/>
  <c r="G899" i="2"/>
  <c r="V899" i="2"/>
  <c r="D522" i="2"/>
  <c r="G522" i="2"/>
  <c r="V522" i="2"/>
  <c r="D516" i="2"/>
  <c r="G516" i="2"/>
  <c r="V516" i="2"/>
  <c r="D519" i="2"/>
  <c r="G519" i="2"/>
  <c r="V519" i="2"/>
  <c r="D557" i="2"/>
  <c r="G557" i="2"/>
  <c r="V557" i="2"/>
  <c r="D527" i="2"/>
  <c r="G527" i="2"/>
  <c r="V527" i="2"/>
  <c r="D574" i="2"/>
  <c r="G574" i="2"/>
  <c r="V574" i="2"/>
  <c r="D548" i="2"/>
  <c r="G548" i="2"/>
  <c r="V548" i="2"/>
  <c r="D496" i="2"/>
  <c r="G496" i="2"/>
  <c r="V496" i="2"/>
  <c r="D501" i="2"/>
  <c r="G501" i="2"/>
  <c r="V501" i="2"/>
  <c r="D531" i="2"/>
  <c r="G531" i="2"/>
  <c r="V531" i="2"/>
  <c r="D582" i="2"/>
  <c r="G582" i="2"/>
  <c r="V582" i="2"/>
  <c r="D518" i="2"/>
  <c r="G518" i="2"/>
  <c r="V518" i="2"/>
  <c r="D558" i="2"/>
  <c r="G558" i="2"/>
  <c r="V558" i="2"/>
  <c r="D493" i="2"/>
  <c r="G493" i="2"/>
  <c r="V493" i="2"/>
  <c r="D583" i="2"/>
  <c r="G583" i="2"/>
  <c r="V583" i="2"/>
  <c r="D507" i="2"/>
  <c r="G507" i="2"/>
  <c r="V507" i="2"/>
  <c r="D508" i="2"/>
  <c r="G508" i="2"/>
  <c r="V508" i="2"/>
  <c r="D515" i="2"/>
  <c r="G515" i="2"/>
  <c r="V515" i="2"/>
  <c r="D564" i="2"/>
  <c r="G564" i="2"/>
  <c r="V564" i="2"/>
  <c r="D488" i="2"/>
  <c r="G488" i="2"/>
  <c r="V488" i="2"/>
  <c r="D589" i="2"/>
  <c r="G589" i="2"/>
  <c r="V589" i="2"/>
  <c r="D581" i="2"/>
  <c r="G581" i="2"/>
  <c r="V581" i="2"/>
  <c r="D545" i="2"/>
  <c r="G545" i="2"/>
  <c r="V545" i="2"/>
  <c r="D537" i="2"/>
  <c r="G537" i="2"/>
  <c r="V537" i="2"/>
  <c r="D520" i="2"/>
  <c r="G520" i="2"/>
  <c r="V520" i="2"/>
  <c r="D539" i="2"/>
  <c r="G539" i="2"/>
  <c r="V539" i="2"/>
  <c r="D486" i="2"/>
  <c r="G486" i="2"/>
  <c r="V486" i="2"/>
  <c r="D146" i="2"/>
  <c r="G146" i="2"/>
  <c r="V146" i="2"/>
  <c r="D190" i="2"/>
  <c r="G190" i="2"/>
  <c r="V190" i="2"/>
  <c r="D238" i="2"/>
  <c r="G238" i="2"/>
  <c r="V238" i="2"/>
  <c r="D226" i="2"/>
  <c r="G226" i="2"/>
  <c r="V226" i="2"/>
  <c r="D926" i="2"/>
  <c r="G926" i="2"/>
  <c r="V926" i="2"/>
  <c r="D866" i="2"/>
  <c r="G866" i="2"/>
  <c r="V866" i="2"/>
  <c r="D1060" i="2"/>
  <c r="G1060" i="2"/>
  <c r="V1060" i="2"/>
  <c r="D896" i="2"/>
  <c r="G896" i="2"/>
  <c r="V896" i="2"/>
  <c r="D1128" i="2"/>
  <c r="G1128" i="2"/>
  <c r="V1128" i="2"/>
  <c r="D919" i="2"/>
  <c r="G919" i="2"/>
  <c r="V919" i="2"/>
  <c r="D733" i="2"/>
  <c r="G733" i="2"/>
  <c r="V733" i="2"/>
  <c r="D868" i="2"/>
  <c r="G868" i="2"/>
  <c r="V868" i="2"/>
  <c r="D887" i="2"/>
  <c r="G887" i="2"/>
  <c r="V887" i="2"/>
  <c r="D917" i="2"/>
  <c r="G917" i="2"/>
  <c r="V917" i="2"/>
  <c r="D1131" i="2"/>
  <c r="G1131" i="2"/>
  <c r="V1131" i="2"/>
  <c r="D965" i="2"/>
  <c r="G965" i="2"/>
  <c r="V965" i="2"/>
  <c r="D1129" i="2"/>
  <c r="G1129" i="2"/>
  <c r="V1129" i="2"/>
  <c r="D1154" i="2"/>
  <c r="G1154" i="2"/>
  <c r="V1154" i="2"/>
  <c r="D942" i="2"/>
  <c r="G942" i="2"/>
  <c r="V942" i="2"/>
  <c r="D923" i="2"/>
  <c r="G923" i="2"/>
  <c r="V923" i="2"/>
  <c r="D939" i="2"/>
  <c r="G939" i="2"/>
  <c r="V939" i="2"/>
  <c r="D734" i="2"/>
  <c r="G734" i="2"/>
  <c r="V734" i="2"/>
  <c r="X330" i="2" s="1"/>
  <c r="D888" i="2"/>
  <c r="G888" i="2"/>
  <c r="V888" i="2"/>
  <c r="D877" i="2"/>
  <c r="G877" i="2"/>
  <c r="V877" i="2"/>
  <c r="D987" i="2"/>
  <c r="G987" i="2"/>
  <c r="V987" i="2"/>
  <c r="D961" i="2"/>
  <c r="G961" i="2"/>
  <c r="V961" i="2"/>
  <c r="D1140" i="2"/>
  <c r="G1140" i="2"/>
  <c r="V1140" i="2"/>
  <c r="D927" i="2"/>
  <c r="G927" i="2"/>
  <c r="V927" i="2"/>
  <c r="D869" i="2"/>
  <c r="G869" i="2"/>
  <c r="V869" i="2"/>
  <c r="D890" i="2"/>
  <c r="G890" i="2"/>
  <c r="V890" i="2"/>
  <c r="D897" i="2"/>
  <c r="G897" i="2"/>
  <c r="V897" i="2"/>
  <c r="D1141" i="2"/>
  <c r="G1141" i="2"/>
  <c r="V1141" i="2"/>
  <c r="D962" i="2"/>
  <c r="G962" i="2"/>
  <c r="V962" i="2"/>
  <c r="D148" i="2"/>
  <c r="G148" i="2"/>
  <c r="V148" i="2"/>
  <c r="D154" i="2"/>
  <c r="G154" i="2"/>
  <c r="V154" i="2"/>
  <c r="D187" i="2"/>
  <c r="G187" i="2"/>
  <c r="V187" i="2"/>
  <c r="D183" i="2"/>
  <c r="G183" i="2"/>
  <c r="V183" i="2"/>
  <c r="D188" i="2"/>
  <c r="G188" i="2"/>
  <c r="V188" i="2"/>
  <c r="D199" i="2"/>
  <c r="G199" i="2"/>
  <c r="V199" i="2"/>
  <c r="D158" i="2"/>
  <c r="G158" i="2"/>
  <c r="V158" i="2"/>
  <c r="D104" i="2"/>
  <c r="G104" i="2"/>
  <c r="V104" i="2"/>
  <c r="D191" i="2"/>
  <c r="G191" i="2"/>
  <c r="V191" i="2"/>
  <c r="D128" i="2"/>
  <c r="G128" i="2"/>
  <c r="V128" i="2"/>
  <c r="D150" i="2"/>
  <c r="G150" i="2"/>
  <c r="V150" i="2"/>
  <c r="D159" i="2"/>
  <c r="G159" i="2"/>
  <c r="V159" i="2"/>
  <c r="D265" i="2"/>
  <c r="G265" i="2"/>
  <c r="V265" i="2"/>
  <c r="D271" i="2"/>
  <c r="G271" i="2"/>
  <c r="V271" i="2"/>
  <c r="D216" i="2"/>
  <c r="G216" i="2"/>
  <c r="V216" i="2"/>
  <c r="D155" i="2"/>
  <c r="G155" i="2"/>
  <c r="V155" i="2"/>
  <c r="D217" i="2"/>
  <c r="G217" i="2"/>
  <c r="V217" i="2"/>
  <c r="D215" i="2"/>
  <c r="G215" i="2"/>
  <c r="V215" i="2"/>
  <c r="D121" i="2"/>
  <c r="G121" i="2"/>
  <c r="V121" i="2"/>
  <c r="D138" i="2"/>
  <c r="G138" i="2"/>
  <c r="V138" i="2"/>
  <c r="D160" i="2"/>
  <c r="G160" i="2"/>
  <c r="V160" i="2"/>
  <c r="D219" i="2"/>
  <c r="G219" i="2"/>
  <c r="V219" i="2"/>
  <c r="D76" i="2"/>
  <c r="G76" i="2"/>
  <c r="V76" i="2"/>
  <c r="D77" i="2"/>
  <c r="G77" i="2"/>
  <c r="V77" i="2"/>
  <c r="D200" i="2"/>
  <c r="G200" i="2"/>
  <c r="V200" i="2"/>
  <c r="D139" i="2"/>
  <c r="G139" i="2"/>
  <c r="V139" i="2"/>
  <c r="D151" i="2"/>
  <c r="G151" i="2"/>
  <c r="V151" i="2"/>
  <c r="D207" i="2"/>
  <c r="G207" i="2"/>
  <c r="V207" i="2"/>
  <c r="D111" i="2"/>
  <c r="G111" i="2"/>
  <c r="V111" i="2"/>
  <c r="D218" i="2"/>
  <c r="G218" i="2"/>
  <c r="V218" i="2"/>
  <c r="D161" i="2"/>
  <c r="G161" i="2"/>
  <c r="V161" i="2"/>
  <c r="D184" i="2"/>
  <c r="G184" i="2"/>
  <c r="V184" i="2"/>
  <c r="D185" i="2"/>
  <c r="G185" i="2"/>
  <c r="V185" i="2"/>
  <c r="D208" i="2"/>
  <c r="G208" i="2"/>
  <c r="V208" i="2"/>
  <c r="D92" i="2"/>
  <c r="G92" i="2"/>
  <c r="V92" i="2"/>
  <c r="D876" i="2"/>
  <c r="G876" i="2"/>
  <c r="V876" i="2"/>
  <c r="D860" i="2"/>
  <c r="G860" i="2"/>
  <c r="V860" i="2"/>
  <c r="D861" i="2"/>
  <c r="G861" i="2"/>
  <c r="V861" i="2"/>
  <c r="D900" i="2"/>
  <c r="G900" i="2"/>
  <c r="V900" i="2"/>
  <c r="D933" i="2"/>
  <c r="G933" i="2"/>
  <c r="V933" i="2"/>
  <c r="D934" i="2"/>
  <c r="G934" i="2"/>
  <c r="V934" i="2"/>
  <c r="D920" i="2"/>
  <c r="G920" i="2"/>
  <c r="V920" i="2"/>
  <c r="D787" i="2"/>
  <c r="G787" i="2"/>
  <c r="V787" i="2"/>
  <c r="D1143" i="2"/>
  <c r="G1143" i="2"/>
  <c r="V1143" i="2"/>
  <c r="D765" i="2"/>
  <c r="G765" i="2"/>
  <c r="V765" i="2"/>
  <c r="D738" i="2"/>
  <c r="G738" i="2"/>
  <c r="V738" i="2"/>
  <c r="D898" i="2"/>
  <c r="G898" i="2"/>
  <c r="V898" i="2"/>
  <c r="D935" i="2"/>
  <c r="G935" i="2"/>
  <c r="V935" i="2"/>
  <c r="D867" i="2"/>
  <c r="G867" i="2"/>
  <c r="V867" i="2"/>
  <c r="D912" i="2"/>
  <c r="G912" i="2"/>
  <c r="V912" i="2"/>
  <c r="D1145" i="2"/>
  <c r="G1145" i="2"/>
  <c r="V1145" i="2"/>
  <c r="D864" i="2"/>
  <c r="G864" i="2"/>
  <c r="V864" i="2"/>
  <c r="D943" i="2"/>
  <c r="G943" i="2"/>
  <c r="V943" i="2"/>
  <c r="D739" i="2"/>
  <c r="G739" i="2"/>
  <c r="V739" i="2"/>
  <c r="D740" i="2"/>
  <c r="G740" i="2"/>
  <c r="V740" i="2"/>
  <c r="D911" i="2"/>
  <c r="G911" i="2"/>
  <c r="V911" i="2"/>
  <c r="D940" i="2"/>
  <c r="G940" i="2"/>
  <c r="V940" i="2"/>
  <c r="D1116" i="2"/>
  <c r="G1116" i="2"/>
  <c r="V1116" i="2"/>
  <c r="D941" i="2"/>
  <c r="G941" i="2"/>
  <c r="V941" i="2"/>
  <c r="D1153" i="2"/>
  <c r="G1153" i="2"/>
  <c r="V1153" i="2"/>
  <c r="D905" i="2"/>
  <c r="G905" i="2"/>
  <c r="V905" i="2"/>
  <c r="D916" i="2"/>
  <c r="G916" i="2"/>
  <c r="V916" i="2"/>
  <c r="D944" i="2"/>
  <c r="G944" i="2"/>
  <c r="V944" i="2"/>
  <c r="D848" i="2"/>
  <c r="G848" i="2"/>
  <c r="V848" i="2"/>
  <c r="D1117" i="2"/>
  <c r="G1117" i="2"/>
  <c r="V1117" i="2"/>
  <c r="D966" i="2"/>
  <c r="G966" i="2"/>
  <c r="V966" i="2"/>
  <c r="D107" i="2"/>
  <c r="G107" i="2"/>
  <c r="V107" i="2"/>
  <c r="D410" i="2"/>
  <c r="G410" i="2"/>
  <c r="V410" i="2"/>
  <c r="D64" i="2"/>
  <c r="G64" i="2"/>
  <c r="V64" i="2"/>
  <c r="D490" i="2"/>
  <c r="G490" i="2"/>
  <c r="V490" i="2"/>
  <c r="D492" i="2"/>
  <c r="G492" i="2"/>
  <c r="V492" i="2"/>
  <c r="D130" i="2"/>
  <c r="G130" i="2"/>
  <c r="V130" i="2"/>
  <c r="D870" i="2"/>
  <c r="G870" i="2"/>
  <c r="V870" i="2"/>
  <c r="D279" i="2"/>
  <c r="G279" i="2"/>
  <c r="V279" i="2"/>
  <c r="D889" i="2"/>
  <c r="G889" i="2"/>
  <c r="V889" i="2"/>
  <c r="D145" i="2"/>
  <c r="G145" i="2"/>
  <c r="V145" i="2"/>
  <c r="D505" i="2"/>
  <c r="G505" i="2"/>
  <c r="V505" i="2"/>
  <c r="D880" i="2"/>
  <c r="G880" i="2"/>
  <c r="V880" i="2"/>
  <c r="D986" i="2"/>
  <c r="G986" i="2"/>
  <c r="V986" i="2"/>
  <c r="D247" i="2"/>
  <c r="G247" i="2"/>
  <c r="V247" i="2"/>
  <c r="D517" i="2"/>
  <c r="G517" i="2"/>
  <c r="V517" i="2"/>
  <c r="D136" i="2"/>
  <c r="G136" i="2"/>
  <c r="V136" i="2"/>
  <c r="D509" i="2"/>
  <c r="G509" i="2"/>
  <c r="V509" i="2"/>
  <c r="D228" i="2"/>
  <c r="G228" i="2"/>
  <c r="V228" i="2"/>
  <c r="D533" i="2"/>
  <c r="G533" i="2"/>
  <c r="V533" i="2"/>
  <c r="D229" i="2"/>
  <c r="G229" i="2"/>
  <c r="V229" i="2"/>
  <c r="D590" i="2"/>
  <c r="G590" i="2"/>
  <c r="V590" i="2"/>
  <c r="D543" i="2"/>
  <c r="G543" i="2"/>
  <c r="V543" i="2"/>
  <c r="D479" i="2"/>
  <c r="G479" i="2"/>
  <c r="V479" i="2"/>
  <c r="D78" i="2"/>
  <c r="G78" i="2"/>
  <c r="V78" i="2"/>
  <c r="D117" i="2"/>
  <c r="G117" i="2"/>
  <c r="V117" i="2"/>
  <c r="D491" i="2"/>
  <c r="G491" i="2"/>
  <c r="V491" i="2"/>
  <c r="D135" i="2"/>
  <c r="G135" i="2"/>
  <c r="V135" i="2"/>
  <c r="D556" i="2"/>
  <c r="G556" i="2"/>
  <c r="V556" i="2"/>
  <c r="D144" i="2"/>
  <c r="G144" i="2"/>
  <c r="V144" i="2"/>
  <c r="D500" i="2"/>
  <c r="G500" i="2"/>
  <c r="V500" i="2"/>
  <c r="D147" i="2"/>
  <c r="G147" i="2"/>
  <c r="V147" i="2"/>
  <c r="D879" i="2"/>
  <c r="G879" i="2"/>
  <c r="V879" i="2"/>
  <c r="D1058" i="2"/>
  <c r="G1058" i="2"/>
  <c r="V1058" i="2"/>
  <c r="D270" i="2"/>
  <c r="G270" i="2"/>
  <c r="V270" i="2"/>
  <c r="D209" i="2"/>
  <c r="G209" i="2"/>
  <c r="V209" i="2"/>
  <c r="D57" i="2"/>
  <c r="G57" i="2"/>
  <c r="V57" i="2"/>
  <c r="D58" i="2"/>
  <c r="G58" i="2"/>
  <c r="V58" i="2"/>
  <c r="D186" i="2"/>
  <c r="G186" i="2"/>
  <c r="V186" i="2"/>
  <c r="D93" i="2"/>
  <c r="G93" i="2"/>
  <c r="V93" i="2"/>
  <c r="D263" i="2"/>
  <c r="G263" i="2"/>
  <c r="V263" i="2"/>
  <c r="D59" i="2"/>
  <c r="G59" i="2"/>
  <c r="V59" i="2"/>
  <c r="D210" i="2"/>
  <c r="G210" i="2"/>
  <c r="V210" i="2"/>
  <c r="D264" i="2"/>
  <c r="G264" i="2"/>
  <c r="V264" i="2"/>
  <c r="D60" i="2"/>
  <c r="G60" i="2"/>
  <c r="V60" i="2"/>
  <c r="D169" i="2"/>
  <c r="G169" i="2"/>
  <c r="V169" i="2"/>
  <c r="D170" i="2"/>
  <c r="G170" i="2"/>
  <c r="V170" i="2"/>
  <c r="D189" i="2"/>
  <c r="G189" i="2"/>
  <c r="V189" i="2"/>
  <c r="D50" i="2"/>
  <c r="G50" i="2"/>
  <c r="V50" i="2"/>
  <c r="D206" i="2"/>
  <c r="G206" i="2"/>
  <c r="V206" i="2"/>
  <c r="D248" i="2"/>
  <c r="G248" i="2"/>
  <c r="V248" i="2"/>
  <c r="D51" i="2"/>
  <c r="G51" i="2"/>
  <c r="V51" i="2"/>
  <c r="D52" i="2"/>
  <c r="G52" i="2"/>
  <c r="V52" i="2"/>
  <c r="D239" i="2"/>
  <c r="G239" i="2"/>
  <c r="V239" i="2"/>
  <c r="D510" i="2"/>
  <c r="G510" i="2"/>
  <c r="V510" i="2"/>
  <c r="D194" i="2"/>
  <c r="G194" i="2"/>
  <c r="V194" i="2"/>
  <c r="D938" i="2"/>
  <c r="G938" i="2"/>
  <c r="V938" i="2"/>
  <c r="D205" i="2"/>
  <c r="G205" i="2"/>
  <c r="V205" i="2"/>
  <c r="D523" i="2"/>
  <c r="G523" i="2"/>
  <c r="V523" i="2"/>
  <c r="D560" i="2"/>
  <c r="G560" i="2"/>
  <c r="V560" i="2"/>
  <c r="D1155" i="2"/>
  <c r="G1155" i="2"/>
  <c r="V1155" i="2"/>
  <c r="D960" i="2"/>
  <c r="G960" i="2"/>
  <c r="V960" i="2"/>
  <c r="D153" i="2"/>
  <c r="G153" i="2"/>
  <c r="V153" i="2"/>
  <c r="D180" i="2"/>
  <c r="G180" i="2"/>
  <c r="V180" i="2"/>
  <c r="D171" i="2"/>
  <c r="G171" i="2"/>
  <c r="V171" i="2"/>
  <c r="D80" i="2"/>
  <c r="G80" i="2"/>
  <c r="V80" i="2"/>
  <c r="D258" i="2"/>
  <c r="G258" i="2"/>
  <c r="V258" i="2"/>
  <c r="D131" i="2"/>
  <c r="G131" i="2"/>
  <c r="V131" i="2"/>
  <c r="D132" i="2"/>
  <c r="G132" i="2"/>
  <c r="V132" i="2"/>
  <c r="D133" i="2"/>
  <c r="G133" i="2"/>
  <c r="V133" i="2"/>
  <c r="D172" i="2"/>
  <c r="G172" i="2"/>
  <c r="V172" i="2"/>
  <c r="D173" i="2"/>
  <c r="G173" i="2"/>
  <c r="V173" i="2"/>
  <c r="D202" i="2"/>
  <c r="G202" i="2"/>
  <c r="V202" i="2"/>
  <c r="D81" i="2"/>
  <c r="G81" i="2"/>
  <c r="V81" i="2"/>
  <c r="D122" i="2"/>
  <c r="G122" i="2"/>
  <c r="V122" i="2"/>
  <c r="D203" i="2"/>
  <c r="G203" i="2"/>
  <c r="V203" i="2"/>
  <c r="D181" i="2"/>
  <c r="G181" i="2"/>
  <c r="V181" i="2"/>
  <c r="D134" i="2"/>
  <c r="G134" i="2"/>
  <c r="V134" i="2"/>
  <c r="D82" i="2"/>
  <c r="G82" i="2"/>
  <c r="V82" i="2"/>
  <c r="D212" i="2"/>
  <c r="G212" i="2"/>
  <c r="V212" i="2"/>
  <c r="D174" i="2"/>
  <c r="G174" i="2"/>
  <c r="V174" i="2"/>
  <c r="D175" i="2"/>
  <c r="G175" i="2"/>
  <c r="V175" i="2"/>
  <c r="D213" i="2"/>
  <c r="G213" i="2"/>
  <c r="V213" i="2"/>
  <c r="D204" i="2"/>
  <c r="G204" i="2"/>
  <c r="V204" i="2"/>
  <c r="D214" i="2"/>
  <c r="G214" i="2"/>
  <c r="V214" i="2"/>
  <c r="D182" i="2"/>
  <c r="G182" i="2"/>
  <c r="V182" i="2"/>
  <c r="D272" i="2"/>
  <c r="G272" i="2"/>
  <c r="V272" i="2"/>
  <c r="D112" i="2"/>
  <c r="G112" i="2"/>
  <c r="V112" i="2"/>
  <c r="D273" i="2"/>
  <c r="G273" i="2"/>
  <c r="V273" i="2"/>
  <c r="D126" i="2"/>
  <c r="G126" i="2"/>
  <c r="V126" i="2"/>
  <c r="D274" i="2"/>
  <c r="G274" i="2"/>
  <c r="V274" i="2"/>
  <c r="D220" i="2"/>
  <c r="G220" i="2"/>
  <c r="V220" i="2"/>
  <c r="D176" i="2"/>
  <c r="G176" i="2"/>
  <c r="V176" i="2"/>
  <c r="D140" i="2"/>
  <c r="G140" i="2"/>
  <c r="V140" i="2"/>
  <c r="D177" i="2"/>
  <c r="G177" i="2"/>
  <c r="V177" i="2"/>
  <c r="D127" i="2"/>
  <c r="G127" i="2"/>
  <c r="V127" i="2"/>
  <c r="D201" i="2"/>
  <c r="G201" i="2"/>
  <c r="V201" i="2"/>
  <c r="D149" i="2"/>
  <c r="G149" i="2"/>
  <c r="V149" i="2"/>
  <c r="D79" i="2"/>
  <c r="G79" i="2"/>
  <c r="V79" i="2"/>
  <c r="D240" i="2"/>
  <c r="G240" i="2"/>
  <c r="V240" i="2"/>
  <c r="D241" i="2"/>
  <c r="G241" i="2"/>
  <c r="V241" i="2"/>
  <c r="D152" i="2"/>
  <c r="G152" i="2"/>
  <c r="V152" i="2"/>
  <c r="D221" i="2"/>
  <c r="G221" i="2"/>
  <c r="V221" i="2"/>
  <c r="D105" i="2"/>
  <c r="G105" i="2"/>
  <c r="V105" i="2"/>
  <c r="D192" i="2"/>
  <c r="G192" i="2"/>
  <c r="V192" i="2"/>
  <c r="D193" i="2"/>
  <c r="G193" i="2"/>
  <c r="V193" i="2"/>
  <c r="D266" i="2"/>
  <c r="G266" i="2"/>
  <c r="V266" i="2"/>
  <c r="D156" i="2"/>
  <c r="G156" i="2"/>
  <c r="V156" i="2"/>
  <c r="D129" i="2"/>
  <c r="G129" i="2"/>
  <c r="V129" i="2"/>
  <c r="D162" i="2"/>
  <c r="G162" i="2"/>
  <c r="V162" i="2"/>
  <c r="D311" i="2"/>
  <c r="G311" i="2"/>
  <c r="V311" i="2"/>
  <c r="D65" i="2"/>
  <c r="G65" i="2"/>
  <c r="V65" i="2"/>
  <c r="D68" i="2"/>
  <c r="G68" i="2"/>
  <c r="V68" i="2"/>
  <c r="D297" i="2"/>
  <c r="G297" i="2"/>
  <c r="V297" i="2"/>
  <c r="D101" i="2"/>
  <c r="G101" i="2"/>
  <c r="V101" i="2"/>
  <c r="D302" i="2"/>
  <c r="G302" i="2"/>
  <c r="V302" i="2"/>
  <c r="D63" i="2"/>
  <c r="G63" i="2"/>
  <c r="V63" i="2"/>
  <c r="D66" i="2"/>
  <c r="G66" i="2"/>
  <c r="V66" i="2"/>
  <c r="D86" i="2"/>
  <c r="G86" i="2"/>
  <c r="V86" i="2"/>
  <c r="D56" i="2"/>
  <c r="G56" i="2"/>
  <c r="V56" i="2"/>
  <c r="D338" i="2"/>
  <c r="G338" i="2"/>
  <c r="V338" i="2"/>
  <c r="D464" i="2"/>
  <c r="G464" i="2"/>
  <c r="V464" i="2"/>
  <c r="D418" i="2"/>
  <c r="G418" i="2"/>
  <c r="V418" i="2"/>
  <c r="D460" i="2"/>
  <c r="G460" i="2"/>
  <c r="V460" i="2"/>
  <c r="D417" i="2"/>
  <c r="G417" i="2"/>
  <c r="V417" i="2"/>
  <c r="D465" i="2"/>
  <c r="G465" i="2"/>
  <c r="V465" i="2"/>
  <c r="D419" i="2"/>
  <c r="G419" i="2"/>
  <c r="V419" i="2"/>
  <c r="D471" i="2"/>
  <c r="G471" i="2"/>
  <c r="V471" i="2"/>
  <c r="X1187" i="2" s="1"/>
  <c r="D412" i="2"/>
  <c r="G412" i="2"/>
  <c r="V412" i="2"/>
  <c r="D420" i="2"/>
  <c r="G420" i="2"/>
  <c r="V420" i="2"/>
  <c r="D407" i="2"/>
  <c r="G407" i="2"/>
  <c r="V407" i="2"/>
  <c r="D411" i="2"/>
  <c r="G411" i="2"/>
  <c r="V411" i="2"/>
  <c r="D421" i="2"/>
  <c r="G421" i="2"/>
  <c r="V421" i="2"/>
  <c r="D466" i="2"/>
  <c r="G466" i="2"/>
  <c r="V466" i="2"/>
  <c r="D425" i="2"/>
  <c r="G425" i="2"/>
  <c r="V425" i="2"/>
  <c r="D461" i="2"/>
  <c r="G461" i="2"/>
  <c r="V461" i="2"/>
  <c r="D413" i="2"/>
  <c r="G413" i="2"/>
  <c r="V413" i="2"/>
  <c r="D422" i="2"/>
  <c r="G422" i="2"/>
  <c r="V422" i="2"/>
  <c r="D481" i="2"/>
  <c r="G481" i="2"/>
  <c r="V481" i="2"/>
  <c r="D416" i="2"/>
  <c r="G416" i="2"/>
  <c r="V416" i="2"/>
  <c r="D482" i="2"/>
  <c r="G482" i="2"/>
  <c r="V482" i="2"/>
  <c r="D423" i="2"/>
  <c r="G423" i="2"/>
  <c r="V423" i="2"/>
  <c r="D483" i="2"/>
  <c r="G483" i="2"/>
  <c r="V483" i="2"/>
  <c r="D484" i="2"/>
  <c r="G484" i="2"/>
  <c r="V484" i="2"/>
  <c r="D472" i="2"/>
  <c r="G472" i="2"/>
  <c r="V472" i="2"/>
  <c r="D424" i="2"/>
  <c r="G424" i="2"/>
  <c r="V424" i="2"/>
  <c r="D408" i="2"/>
  <c r="G408" i="2"/>
  <c r="V408" i="2"/>
  <c r="D467" i="2"/>
  <c r="G467" i="2"/>
  <c r="V467" i="2"/>
  <c r="D414" i="2"/>
  <c r="G414" i="2"/>
  <c r="V414" i="2"/>
  <c r="D409" i="2"/>
  <c r="G409" i="2"/>
  <c r="V409" i="2"/>
  <c r="D473" i="2"/>
  <c r="G473" i="2"/>
  <c r="V473" i="2"/>
  <c r="D441" i="2"/>
  <c r="G441" i="2"/>
  <c r="V441" i="2"/>
  <c r="D627" i="2"/>
  <c r="G627" i="2"/>
  <c r="V627" i="2"/>
  <c r="D672" i="2"/>
  <c r="G672" i="2"/>
  <c r="V672" i="2"/>
  <c r="D442" i="2"/>
  <c r="G442" i="2"/>
  <c r="V442" i="2"/>
  <c r="D632" i="2"/>
  <c r="G632" i="2"/>
  <c r="V632" i="2"/>
  <c r="D622" i="2"/>
  <c r="G622" i="2"/>
  <c r="V622" i="2"/>
  <c r="D607" i="2"/>
  <c r="G607" i="2"/>
  <c r="V607" i="2"/>
  <c r="D606" i="2"/>
  <c r="G606" i="2"/>
  <c r="V606" i="2"/>
  <c r="D612" i="2"/>
  <c r="G612" i="2"/>
  <c r="V612" i="2"/>
  <c r="D528" i="2"/>
  <c r="G528" i="2"/>
  <c r="V528" i="2"/>
  <c r="D614" i="2"/>
  <c r="G614" i="2"/>
  <c r="V614" i="2"/>
  <c r="D634" i="2"/>
  <c r="G634" i="2"/>
  <c r="V634" i="2"/>
  <c r="D615" i="2"/>
  <c r="G615" i="2"/>
  <c r="V615" i="2"/>
  <c r="D444" i="2"/>
  <c r="G444" i="2"/>
  <c r="V444" i="2"/>
  <c r="D456" i="2"/>
  <c r="G456" i="2"/>
  <c r="V456" i="2"/>
  <c r="D448" i="2"/>
  <c r="G448" i="2"/>
  <c r="V448" i="2"/>
  <c r="D651" i="2"/>
  <c r="G651" i="2"/>
  <c r="V651" i="2"/>
  <c r="D454" i="2"/>
  <c r="G454" i="2"/>
  <c r="V454" i="2"/>
  <c r="D457" i="2"/>
  <c r="G457" i="2"/>
  <c r="V457" i="2"/>
  <c r="D502" i="2"/>
  <c r="G502" i="2"/>
  <c r="V502" i="2"/>
  <c r="D446" i="2"/>
  <c r="G446" i="2"/>
  <c r="V446" i="2"/>
  <c r="D434" i="2"/>
  <c r="G434" i="2"/>
  <c r="V434" i="2"/>
  <c r="D670" i="2"/>
  <c r="G670" i="2"/>
  <c r="V670" i="2"/>
  <c r="D671" i="2"/>
  <c r="G671" i="2"/>
  <c r="V671" i="2"/>
  <c r="D476" i="2"/>
  <c r="G476" i="2"/>
  <c r="V476" i="2"/>
  <c r="D506" i="2"/>
  <c r="G506" i="2"/>
  <c r="V506" i="2"/>
  <c r="D305" i="2"/>
  <c r="G305" i="2"/>
  <c r="V305" i="2"/>
  <c r="D310" i="2"/>
  <c r="G310" i="2"/>
  <c r="V310" i="2"/>
  <c r="D316" i="2"/>
  <c r="G316" i="2"/>
  <c r="V316" i="2"/>
  <c r="D87" i="2"/>
  <c r="G87" i="2"/>
  <c r="V87" i="2"/>
  <c r="D303" i="2"/>
  <c r="G303" i="2"/>
  <c r="V303" i="2"/>
  <c r="D312" i="2"/>
  <c r="G312" i="2"/>
  <c r="V312" i="2"/>
  <c r="D314" i="2"/>
  <c r="G314" i="2"/>
  <c r="V314" i="2"/>
  <c r="D54" i="2"/>
  <c r="G54" i="2"/>
  <c r="V54" i="2"/>
  <c r="D168" i="2"/>
  <c r="G168" i="2"/>
  <c r="V168" i="2"/>
  <c r="D88" i="2"/>
  <c r="G88" i="2"/>
  <c r="V88" i="2"/>
  <c r="D307" i="2"/>
  <c r="G307" i="2"/>
  <c r="V307" i="2"/>
  <c r="D123" i="2"/>
  <c r="G123" i="2"/>
  <c r="V123" i="2"/>
  <c r="D292" i="2"/>
  <c r="G292" i="2"/>
  <c r="V292" i="2"/>
  <c r="D67" i="2"/>
  <c r="G67" i="2"/>
  <c r="V67" i="2"/>
  <c r="D124" i="2"/>
  <c r="G124" i="2"/>
  <c r="V124" i="2"/>
  <c r="D298" i="2"/>
  <c r="G298" i="2"/>
  <c r="V298" i="2"/>
  <c r="D300" i="2"/>
  <c r="G300" i="2"/>
  <c r="V300" i="2"/>
  <c r="D313" i="2"/>
  <c r="G313" i="2"/>
  <c r="V313" i="2"/>
  <c r="D61" i="2"/>
  <c r="G61" i="2"/>
  <c r="V61" i="2"/>
  <c r="D293" i="2"/>
  <c r="G293" i="2"/>
  <c r="V293" i="2"/>
  <c r="D299" i="2"/>
  <c r="G299" i="2"/>
  <c r="V299" i="2"/>
  <c r="D301" i="2"/>
  <c r="G301" i="2"/>
  <c r="V301" i="2"/>
  <c r="D69" i="2"/>
  <c r="G69" i="2"/>
  <c r="V69" i="2"/>
  <c r="D304" i="2"/>
  <c r="G304" i="2"/>
  <c r="V304" i="2"/>
  <c r="D308" i="2"/>
  <c r="G308" i="2"/>
  <c r="V308" i="2"/>
  <c r="D55" i="2"/>
  <c r="G55" i="2"/>
  <c r="V55" i="2"/>
  <c r="D70" i="2"/>
  <c r="G70" i="2"/>
  <c r="V70" i="2"/>
  <c r="D62" i="2"/>
  <c r="G62" i="2"/>
  <c r="V62" i="2"/>
  <c r="D53" i="2"/>
  <c r="G53" i="2"/>
  <c r="V53" i="2"/>
  <c r="D315" i="2"/>
  <c r="G315" i="2"/>
  <c r="V315" i="2"/>
  <c r="D306" i="2"/>
  <c r="G306" i="2"/>
  <c r="V306" i="2"/>
  <c r="D110" i="2"/>
  <c r="G110" i="2"/>
  <c r="V110" i="2"/>
  <c r="D429" i="2"/>
  <c r="G429" i="2"/>
  <c r="V429" i="2"/>
  <c r="D635" i="2"/>
  <c r="G635" i="2"/>
  <c r="V635" i="2"/>
  <c r="D647" i="2"/>
  <c r="G647" i="2"/>
  <c r="V647" i="2"/>
  <c r="D447" i="2"/>
  <c r="G447" i="2"/>
  <c r="V447" i="2"/>
  <c r="D648" i="2"/>
  <c r="G648" i="2"/>
  <c r="V648" i="2"/>
  <c r="D430" i="2"/>
  <c r="G430" i="2"/>
  <c r="V430" i="2"/>
  <c r="D474" i="2"/>
  <c r="G474" i="2"/>
  <c r="V474" i="2"/>
  <c r="D439" i="2"/>
  <c r="G439" i="2"/>
  <c r="V439" i="2"/>
  <c r="D443" i="2"/>
  <c r="G443" i="2"/>
  <c r="V443" i="2"/>
  <c r="D658" i="2"/>
  <c r="G658" i="2"/>
  <c r="V658" i="2"/>
  <c r="D563" i="2"/>
  <c r="G563" i="2"/>
  <c r="V563" i="2"/>
  <c r="D455" i="2"/>
  <c r="G455" i="2"/>
  <c r="V455" i="2"/>
  <c r="D445" i="2"/>
  <c r="G445" i="2"/>
  <c r="V445" i="2"/>
  <c r="X644" i="2" s="1"/>
  <c r="D637" i="2"/>
  <c r="G637" i="2"/>
  <c r="V637" i="2"/>
  <c r="D623" i="2"/>
  <c r="G623" i="2"/>
  <c r="V623" i="2"/>
  <c r="D638" i="2"/>
  <c r="G638" i="2"/>
  <c r="V638" i="2"/>
  <c r="D427" i="2"/>
  <c r="G427" i="2"/>
  <c r="V427" i="2"/>
  <c r="D636" i="2"/>
  <c r="G636" i="2"/>
  <c r="V636" i="2"/>
  <c r="D450" i="2"/>
  <c r="G450" i="2"/>
  <c r="V450" i="2"/>
  <c r="D475" i="2"/>
  <c r="G475" i="2"/>
  <c r="V475" i="2"/>
  <c r="D440" i="2"/>
  <c r="G440" i="2"/>
  <c r="V440" i="2"/>
  <c r="D657" i="2"/>
  <c r="G657" i="2"/>
  <c r="V657" i="2"/>
  <c r="D489" i="2"/>
  <c r="G489" i="2"/>
  <c r="V489" i="2"/>
  <c r="D630" i="2"/>
  <c r="G630" i="2"/>
  <c r="V630" i="2"/>
  <c r="D639" i="2"/>
  <c r="G639" i="2"/>
  <c r="V639" i="2"/>
  <c r="D649" i="2"/>
  <c r="G649" i="2"/>
  <c r="V649" i="2"/>
  <c r="D624" i="2"/>
  <c r="G624" i="2"/>
  <c r="V624" i="2"/>
  <c r="D640" i="2"/>
  <c r="G640" i="2"/>
  <c r="V640" i="2"/>
  <c r="D654" i="2"/>
  <c r="G654" i="2"/>
  <c r="V654" i="2"/>
  <c r="D673" i="2"/>
  <c r="G673" i="2"/>
  <c r="V673" i="2"/>
  <c r="D617" i="2"/>
  <c r="G617" i="2"/>
  <c r="V617" i="2"/>
  <c r="D438" i="2"/>
  <c r="G438" i="2"/>
  <c r="V438" i="2"/>
  <c r="D626" i="2"/>
  <c r="G626" i="2"/>
  <c r="V626" i="2"/>
  <c r="D653" i="2"/>
  <c r="G653" i="2"/>
  <c r="V653" i="2"/>
  <c r="D642" i="2"/>
  <c r="G642" i="2"/>
  <c r="V642" i="2"/>
  <c r="D618" i="2"/>
  <c r="G618" i="2"/>
  <c r="V618" i="2"/>
  <c r="D643" i="2"/>
  <c r="G643" i="2"/>
  <c r="V643" i="2"/>
  <c r="D532" i="2"/>
  <c r="G532" i="2"/>
  <c r="V532" i="2"/>
  <c r="D616" i="2"/>
  <c r="G616" i="2"/>
  <c r="V616" i="2"/>
  <c r="D666" i="2"/>
  <c r="G666" i="2"/>
  <c r="V666" i="2"/>
  <c r="D435" i="2"/>
  <c r="G435" i="2"/>
  <c r="V435" i="2"/>
  <c r="D458" i="2"/>
  <c r="G458" i="2"/>
  <c r="V458" i="2"/>
  <c r="D663" i="2"/>
  <c r="G663" i="2"/>
  <c r="V663" i="2"/>
  <c r="D611" i="2"/>
  <c r="G611" i="2"/>
  <c r="V611" i="2"/>
  <c r="D452" i="2"/>
  <c r="G452" i="2"/>
  <c r="V452" i="2"/>
  <c r="D613" i="2"/>
  <c r="G613" i="2"/>
  <c r="V613" i="2"/>
  <c r="D453" i="2"/>
  <c r="G453" i="2"/>
  <c r="V453" i="2"/>
  <c r="D608" i="2"/>
  <c r="G608" i="2"/>
  <c r="V608" i="2"/>
  <c r="D621" i="2"/>
  <c r="G621" i="2"/>
  <c r="V621" i="2"/>
  <c r="D628" i="2"/>
  <c r="G628" i="2"/>
  <c r="V628" i="2"/>
  <c r="D610" i="2"/>
  <c r="G610" i="2"/>
  <c r="V610" i="2"/>
  <c r="D675" i="2"/>
  <c r="G675" i="2"/>
  <c r="V675" i="2"/>
  <c r="D485" i="2"/>
  <c r="G485" i="2"/>
  <c r="V485" i="2"/>
  <c r="D605" i="2"/>
  <c r="G605" i="2"/>
  <c r="V605" i="2"/>
  <c r="D641" i="2"/>
  <c r="G641" i="2"/>
  <c r="V641" i="2"/>
  <c r="D677" i="2"/>
  <c r="G677" i="2"/>
  <c r="V677" i="2"/>
  <c r="D659" i="2"/>
  <c r="G659" i="2"/>
  <c r="V659" i="2"/>
  <c r="D499" i="2"/>
  <c r="G499" i="2"/>
  <c r="V499" i="2"/>
  <c r="D426" i="2"/>
  <c r="G426" i="2"/>
  <c r="V426" i="2"/>
  <c r="D664" i="2"/>
  <c r="G664" i="2"/>
  <c r="V664" i="2"/>
  <c r="X819" i="2" s="1"/>
  <c r="D436" i="2"/>
  <c r="G436" i="2"/>
  <c r="V436" i="2"/>
  <c r="D674" i="2"/>
  <c r="G674" i="2"/>
  <c r="V674" i="2"/>
  <c r="D432" i="2"/>
  <c r="G432" i="2"/>
  <c r="V432" i="2"/>
  <c r="D619" i="2"/>
  <c r="G619" i="2"/>
  <c r="V619" i="2"/>
  <c r="D625" i="2"/>
  <c r="G625" i="2"/>
  <c r="V625" i="2"/>
  <c r="D631" i="2"/>
  <c r="G631" i="2"/>
  <c r="V631" i="2"/>
  <c r="D665" i="2"/>
  <c r="G665" i="2"/>
  <c r="V665" i="2"/>
  <c r="D644" i="2"/>
  <c r="G644" i="2"/>
  <c r="V644" i="2"/>
  <c r="D449" i="2"/>
  <c r="G449" i="2"/>
  <c r="V449" i="2"/>
  <c r="D468" i="2"/>
  <c r="G468" i="2"/>
  <c r="V468" i="2"/>
  <c r="D428" i="2"/>
  <c r="G428" i="2"/>
  <c r="V428" i="2"/>
  <c r="D433" i="2"/>
  <c r="G433" i="2"/>
  <c r="V433" i="2"/>
  <c r="D652" i="2"/>
  <c r="G652" i="2"/>
  <c r="V652" i="2"/>
  <c r="D540" i="2"/>
  <c r="G540" i="2"/>
  <c r="V540" i="2"/>
  <c r="D620" i="2"/>
  <c r="G620" i="2"/>
  <c r="V620" i="2"/>
  <c r="D645" i="2"/>
  <c r="G645" i="2"/>
  <c r="V645" i="2"/>
  <c r="D469" i="2"/>
  <c r="G469" i="2"/>
  <c r="V469" i="2"/>
  <c r="D415" i="2"/>
  <c r="G415" i="2"/>
  <c r="V415" i="2"/>
  <c r="D431" i="2"/>
  <c r="G431" i="2"/>
  <c r="V431" i="2"/>
  <c r="D629" i="2"/>
  <c r="G629" i="2"/>
  <c r="V629" i="2"/>
  <c r="D678" i="2"/>
  <c r="G678" i="2"/>
  <c r="V678" i="2"/>
  <c r="D660" i="2"/>
  <c r="G660" i="2"/>
  <c r="V660" i="2"/>
  <c r="D633" i="2"/>
  <c r="G633" i="2"/>
  <c r="V633" i="2"/>
  <c r="D646" i="2"/>
  <c r="G646" i="2"/>
  <c r="V646" i="2"/>
  <c r="D609" i="2"/>
  <c r="G609" i="2"/>
  <c r="V609" i="2"/>
  <c r="D650" i="2"/>
  <c r="G650" i="2"/>
  <c r="V650" i="2"/>
  <c r="D451" i="2"/>
  <c r="G451" i="2"/>
  <c r="V451" i="2"/>
  <c r="D437" i="2"/>
  <c r="G437" i="2"/>
  <c r="V437" i="2"/>
  <c r="D661" i="2"/>
  <c r="G661" i="2"/>
  <c r="V661" i="2"/>
  <c r="D559" i="2"/>
  <c r="G559" i="2"/>
  <c r="V559" i="2"/>
  <c r="D743" i="2"/>
  <c r="G743" i="2"/>
  <c r="V743" i="2"/>
  <c r="D1189" i="2"/>
  <c r="G1189" i="2"/>
  <c r="V1189" i="2"/>
  <c r="D778" i="2"/>
  <c r="G778" i="2"/>
  <c r="V778" i="2"/>
  <c r="D1187" i="2"/>
  <c r="G1187" i="2"/>
  <c r="V1187" i="2"/>
  <c r="D906" i="2"/>
  <c r="G906" i="2"/>
  <c r="V906" i="2"/>
  <c r="D1182" i="2"/>
  <c r="G1182" i="2"/>
  <c r="V1182" i="2"/>
  <c r="D756" i="2"/>
  <c r="G756" i="2"/>
  <c r="V756" i="2"/>
  <c r="D801" i="2"/>
  <c r="G801" i="2"/>
  <c r="V801" i="2"/>
  <c r="D728" i="2"/>
  <c r="G728" i="2"/>
  <c r="V728" i="2"/>
  <c r="D1172" i="2"/>
  <c r="G1172" i="2"/>
  <c r="V1172" i="2"/>
  <c r="D737" i="2"/>
  <c r="G737" i="2"/>
  <c r="V737" i="2"/>
  <c r="D757" i="2"/>
  <c r="G757" i="2"/>
  <c r="V757" i="2"/>
  <c r="D1167" i="2"/>
  <c r="G1167" i="2"/>
  <c r="V1167" i="2"/>
  <c r="D1190" i="2"/>
  <c r="G1190" i="2"/>
  <c r="V1190" i="2"/>
  <c r="D1177" i="2"/>
  <c r="G1177" i="2"/>
  <c r="V1177" i="2"/>
  <c r="D802" i="2"/>
  <c r="G802" i="2"/>
  <c r="V802" i="2"/>
  <c r="D852" i="2"/>
  <c r="G852" i="2"/>
  <c r="V852" i="2"/>
  <c r="D853" i="2"/>
  <c r="G853" i="2"/>
  <c r="V853" i="2"/>
  <c r="D1118" i="2"/>
  <c r="G1118" i="2"/>
  <c r="V1118" i="2"/>
  <c r="D1169" i="2"/>
  <c r="G1169" i="2"/>
  <c r="V1169" i="2"/>
  <c r="D1251" i="2"/>
  <c r="G1251" i="2"/>
  <c r="V1251" i="2"/>
  <c r="D1252" i="2"/>
  <c r="G1252" i="2"/>
  <c r="V1252" i="2"/>
  <c r="D744" i="2"/>
  <c r="G744" i="2"/>
  <c r="V744" i="2"/>
  <c r="D745" i="2"/>
  <c r="G745" i="2"/>
  <c r="V745" i="2"/>
  <c r="D1191" i="2"/>
  <c r="G1191" i="2"/>
  <c r="V1191" i="2"/>
  <c r="D777" i="2"/>
  <c r="G777" i="2"/>
  <c r="V777" i="2"/>
  <c r="D727" i="2"/>
  <c r="G727" i="2"/>
  <c r="V727" i="2"/>
  <c r="D1183" i="2"/>
  <c r="G1183" i="2"/>
  <c r="V1183" i="2"/>
  <c r="D1196" i="2"/>
  <c r="G1196" i="2"/>
  <c r="V1196" i="2"/>
  <c r="D1173" i="2"/>
  <c r="G1173" i="2"/>
  <c r="V1173" i="2"/>
  <c r="D865" i="2"/>
  <c r="G865" i="2"/>
  <c r="V865" i="2"/>
  <c r="D1184" i="2"/>
  <c r="G1184" i="2"/>
  <c r="V1184" i="2"/>
  <c r="D1168" i="2"/>
  <c r="G1168" i="2"/>
  <c r="V1168" i="2"/>
  <c r="D1161" i="2"/>
  <c r="G1161" i="2"/>
  <c r="V1161" i="2"/>
  <c r="D779" i="2"/>
  <c r="G779" i="2"/>
  <c r="V779" i="2"/>
  <c r="D1197" i="2"/>
  <c r="G1197" i="2"/>
  <c r="V1197" i="2"/>
  <c r="D730" i="2"/>
  <c r="G730" i="2"/>
  <c r="V730" i="2"/>
  <c r="D1188" i="2"/>
  <c r="G1188" i="2"/>
  <c r="V1188" i="2"/>
  <c r="D1271" i="2"/>
  <c r="G1271" i="2"/>
  <c r="V1271" i="2"/>
  <c r="D729" i="2"/>
  <c r="G729" i="2"/>
  <c r="V729" i="2"/>
  <c r="D746" i="2"/>
  <c r="G746" i="2"/>
  <c r="V746" i="2"/>
  <c r="D753" i="2"/>
  <c r="G753" i="2"/>
  <c r="V753" i="2"/>
  <c r="D780" i="2"/>
  <c r="G780" i="2"/>
  <c r="V780" i="2"/>
  <c r="D1185" i="2"/>
  <c r="G1185" i="2"/>
  <c r="V1185" i="2"/>
  <c r="D1240" i="2"/>
  <c r="G1240" i="2"/>
  <c r="V1240" i="2"/>
  <c r="D735" i="2"/>
  <c r="G735" i="2"/>
  <c r="V735" i="2"/>
  <c r="D1201" i="2"/>
  <c r="G1201" i="2"/>
  <c r="V1201" i="2"/>
  <c r="D863" i="2"/>
  <c r="G863" i="2"/>
  <c r="V863" i="2"/>
  <c r="D1195" i="2"/>
  <c r="G1195" i="2"/>
  <c r="V1195" i="2"/>
  <c r="D736" i="2"/>
  <c r="G736" i="2"/>
  <c r="V736" i="2"/>
  <c r="D742" i="2"/>
  <c r="G742" i="2"/>
  <c r="V742" i="2"/>
  <c r="D724" i="2"/>
  <c r="G724" i="2"/>
  <c r="V724" i="2"/>
  <c r="D1171" i="2"/>
  <c r="G1171" i="2"/>
  <c r="V1171" i="2"/>
  <c r="D326" i="2"/>
  <c r="G326" i="2"/>
  <c r="V326" i="2"/>
  <c r="D102" i="2"/>
  <c r="G102" i="2"/>
  <c r="V102" i="2"/>
  <c r="D75" i="2"/>
  <c r="G75" i="2"/>
  <c r="V75" i="2"/>
  <c r="D321" i="2"/>
  <c r="G321" i="2"/>
  <c r="V321" i="2"/>
  <c r="D322" i="2"/>
  <c r="G322" i="2"/>
  <c r="V322" i="2"/>
  <c r="D323" i="2"/>
  <c r="G323" i="2"/>
  <c r="V323" i="2"/>
  <c r="D73" i="2"/>
  <c r="G73" i="2"/>
  <c r="V73" i="2"/>
  <c r="D94" i="2"/>
  <c r="G94" i="2"/>
  <c r="V94" i="2"/>
  <c r="D320" i="2"/>
  <c r="G320" i="2"/>
  <c r="V320" i="2"/>
  <c r="D295" i="2"/>
  <c r="G295" i="2"/>
  <c r="V295" i="2"/>
  <c r="D48" i="2"/>
  <c r="G48" i="2"/>
  <c r="V48" i="2"/>
  <c r="D324" i="2"/>
  <c r="G324" i="2"/>
  <c r="V324" i="2"/>
  <c r="D91" i="2"/>
  <c r="G91" i="2"/>
  <c r="V91" i="2"/>
  <c r="D325" i="2"/>
  <c r="G325" i="2"/>
  <c r="V325" i="2"/>
  <c r="D332" i="2"/>
  <c r="G332" i="2"/>
  <c r="V332" i="2"/>
  <c r="D333" i="2"/>
  <c r="G333" i="2"/>
  <c r="V333" i="2"/>
  <c r="D95" i="2"/>
  <c r="G95" i="2"/>
  <c r="V95" i="2"/>
  <c r="D108" i="2"/>
  <c r="G108" i="2"/>
  <c r="V108" i="2"/>
  <c r="D1239" i="2"/>
  <c r="G1239" i="2"/>
  <c r="V1239" i="2"/>
  <c r="D750" i="2"/>
  <c r="G750" i="2"/>
  <c r="V750" i="2"/>
  <c r="D1242" i="2"/>
  <c r="G1242" i="2"/>
  <c r="V1242" i="2"/>
  <c r="D799" i="2"/>
  <c r="G799" i="2"/>
  <c r="V799" i="2"/>
  <c r="D1253" i="2"/>
  <c r="G1253" i="2"/>
  <c r="V1253" i="2"/>
  <c r="D842" i="2"/>
  <c r="G842" i="2"/>
  <c r="V842" i="2"/>
  <c r="D807" i="2"/>
  <c r="G807" i="2"/>
  <c r="V807" i="2"/>
  <c r="D811" i="2"/>
  <c r="G811" i="2"/>
  <c r="V811" i="2"/>
  <c r="D783" i="2"/>
  <c r="G783" i="2"/>
  <c r="V783" i="2"/>
  <c r="D796" i="2"/>
  <c r="G796" i="2"/>
  <c r="V796" i="2"/>
  <c r="D1248" i="2"/>
  <c r="G1248" i="2"/>
  <c r="V1248" i="2"/>
  <c r="D769" i="2"/>
  <c r="G769" i="2"/>
  <c r="V769" i="2"/>
  <c r="D1243" i="2"/>
  <c r="G1243" i="2"/>
  <c r="V1243" i="2"/>
  <c r="D766" i="2"/>
  <c r="G766" i="2"/>
  <c r="V766" i="2"/>
  <c r="D1269" i="2"/>
  <c r="G1269" i="2"/>
  <c r="V1269" i="2"/>
  <c r="D789" i="2"/>
  <c r="G789" i="2"/>
  <c r="V789" i="2"/>
  <c r="D748" i="2"/>
  <c r="G748" i="2"/>
  <c r="V748" i="2"/>
  <c r="D792" i="2"/>
  <c r="G792" i="2"/>
  <c r="V792" i="2"/>
  <c r="D821" i="2"/>
  <c r="G821" i="2"/>
  <c r="V821" i="2"/>
  <c r="D803" i="2"/>
  <c r="G803" i="2"/>
  <c r="V803" i="2"/>
  <c r="D774" i="2"/>
  <c r="G774" i="2"/>
  <c r="V774" i="2"/>
  <c r="D751" i="2"/>
  <c r="G751" i="2"/>
  <c r="V751" i="2"/>
  <c r="D1210" i="2"/>
  <c r="G1210" i="2"/>
  <c r="V1210" i="2"/>
  <c r="D808" i="2"/>
  <c r="G808" i="2"/>
  <c r="V808" i="2"/>
  <c r="D784" i="2"/>
  <c r="G784" i="2"/>
  <c r="V784" i="2"/>
  <c r="D840" i="2"/>
  <c r="G840" i="2"/>
  <c r="V840" i="2"/>
  <c r="D820" i="2"/>
  <c r="G820" i="2"/>
  <c r="V820" i="2"/>
  <c r="D1220" i="2"/>
  <c r="G1220" i="2"/>
  <c r="V1220" i="2"/>
  <c r="X1106" i="2" s="1"/>
  <c r="D788" i="2"/>
  <c r="G788" i="2"/>
  <c r="V788" i="2"/>
  <c r="D1254" i="2"/>
  <c r="G1254" i="2"/>
  <c r="V1254" i="2"/>
  <c r="D838" i="2"/>
  <c r="G838" i="2"/>
  <c r="V838" i="2"/>
  <c r="D770" i="2"/>
  <c r="G770" i="2"/>
  <c r="V770" i="2"/>
  <c r="D813" i="2"/>
  <c r="G813" i="2"/>
  <c r="V813" i="2"/>
  <c r="D1192" i="2"/>
  <c r="G1192" i="2"/>
  <c r="V1192" i="2"/>
  <c r="D1223" i="2"/>
  <c r="G1223" i="2"/>
  <c r="V1223" i="2"/>
  <c r="D797" i="2"/>
  <c r="G797" i="2"/>
  <c r="V797" i="2"/>
  <c r="D1193" i="2"/>
  <c r="G1193" i="2"/>
  <c r="V1193" i="2"/>
  <c r="D725" i="2"/>
  <c r="G725" i="2"/>
  <c r="V725" i="2"/>
  <c r="D809" i="2"/>
  <c r="G809" i="2"/>
  <c r="V809" i="2"/>
  <c r="D835" i="2"/>
  <c r="G835" i="2"/>
  <c r="V835" i="2"/>
  <c r="D844" i="2"/>
  <c r="G844" i="2"/>
  <c r="V844" i="2"/>
  <c r="D760" i="2"/>
  <c r="G760" i="2"/>
  <c r="V760" i="2"/>
  <c r="D771" i="2"/>
  <c r="G771" i="2"/>
  <c r="V771" i="2"/>
  <c r="D825" i="2"/>
  <c r="G825" i="2"/>
  <c r="V825" i="2"/>
  <c r="D1204" i="2"/>
  <c r="G1204" i="2"/>
  <c r="V1204" i="2"/>
  <c r="D817" i="2"/>
  <c r="G817" i="2"/>
  <c r="V817" i="2"/>
  <c r="D854" i="2"/>
  <c r="G854" i="2"/>
  <c r="V854" i="2"/>
  <c r="D826" i="2"/>
  <c r="G826" i="2"/>
  <c r="V826" i="2"/>
  <c r="D758" i="2"/>
  <c r="G758" i="2"/>
  <c r="V758" i="2"/>
  <c r="D843" i="2"/>
  <c r="G843" i="2"/>
  <c r="V843" i="2"/>
  <c r="D1162" i="2"/>
  <c r="G1162" i="2"/>
  <c r="V1162" i="2"/>
  <c r="D782" i="2"/>
  <c r="G782" i="2"/>
  <c r="V782" i="2"/>
  <c r="D781" i="2"/>
  <c r="G781" i="2"/>
  <c r="V781" i="2"/>
  <c r="D1224" i="2"/>
  <c r="G1224" i="2"/>
  <c r="V1224" i="2"/>
  <c r="D1237" i="2"/>
  <c r="G1237" i="2"/>
  <c r="V1237" i="2"/>
  <c r="D772" i="2"/>
  <c r="G772" i="2"/>
  <c r="V772" i="2"/>
  <c r="D773" i="2"/>
  <c r="G773" i="2"/>
  <c r="V773" i="2"/>
  <c r="D1247" i="2"/>
  <c r="G1247" i="2"/>
  <c r="V1247" i="2"/>
  <c r="D1225" i="2"/>
  <c r="G1225" i="2"/>
  <c r="V1225" i="2"/>
  <c r="D834" i="2"/>
  <c r="G834" i="2"/>
  <c r="V834" i="2"/>
  <c r="D1256" i="2"/>
  <c r="G1256" i="2"/>
  <c r="V1256" i="2"/>
  <c r="D810" i="2"/>
  <c r="G810" i="2"/>
  <c r="V810" i="2"/>
  <c r="D761" i="2"/>
  <c r="G761" i="2"/>
  <c r="V761" i="2"/>
  <c r="D805" i="2"/>
  <c r="G805" i="2"/>
  <c r="V805" i="2"/>
  <c r="D791" i="2"/>
  <c r="G791" i="2"/>
  <c r="V791" i="2"/>
  <c r="D806" i="2"/>
  <c r="G806" i="2"/>
  <c r="V806" i="2"/>
  <c r="D1231" i="2"/>
  <c r="G1231" i="2"/>
  <c r="V1231" i="2"/>
  <c r="D1235" i="2"/>
  <c r="G1235" i="2"/>
  <c r="V1235" i="2"/>
  <c r="D1205" i="2"/>
  <c r="G1205" i="2"/>
  <c r="V1205" i="2"/>
  <c r="D822" i="2"/>
  <c r="G822" i="2"/>
  <c r="V822" i="2"/>
  <c r="D1259" i="2"/>
  <c r="G1259" i="2"/>
  <c r="V1259" i="2"/>
  <c r="D768" i="2"/>
  <c r="G768" i="2"/>
  <c r="V768" i="2"/>
  <c r="D1179" i="2"/>
  <c r="G1179" i="2"/>
  <c r="V1179" i="2"/>
  <c r="D1194" i="2"/>
  <c r="G1194" i="2"/>
  <c r="V1194" i="2"/>
  <c r="D1212" i="2"/>
  <c r="G1212" i="2"/>
  <c r="V1212" i="2"/>
  <c r="D747" i="2"/>
  <c r="G747" i="2"/>
  <c r="V747" i="2"/>
  <c r="D836" i="2"/>
  <c r="G836" i="2"/>
  <c r="V836" i="2"/>
  <c r="D762" i="2"/>
  <c r="G762" i="2"/>
  <c r="V762" i="2"/>
  <c r="D1176" i="2"/>
  <c r="G1176" i="2"/>
  <c r="V1176" i="2"/>
  <c r="D1245" i="2"/>
  <c r="G1245" i="2"/>
  <c r="V1245" i="2"/>
  <c r="D837" i="2"/>
  <c r="G837" i="2"/>
  <c r="V837" i="2"/>
  <c r="D759" i="2"/>
  <c r="G759" i="2"/>
  <c r="V759" i="2"/>
  <c r="D1180" i="2"/>
  <c r="G1180" i="2"/>
  <c r="V1180" i="2"/>
  <c r="D763" i="2"/>
  <c r="G763" i="2"/>
  <c r="V763" i="2"/>
  <c r="D767" i="2"/>
  <c r="G767" i="2"/>
  <c r="V767" i="2"/>
  <c r="D1226" i="2"/>
  <c r="G1226" i="2"/>
  <c r="V1226" i="2"/>
  <c r="D1234" i="2"/>
  <c r="G1234" i="2"/>
  <c r="V1234" i="2"/>
  <c r="D1215" i="2"/>
  <c r="G1215" i="2"/>
  <c r="V1215" i="2"/>
  <c r="D1221" i="2"/>
  <c r="G1221" i="2"/>
  <c r="V1221" i="2"/>
  <c r="D327" i="2"/>
  <c r="G327" i="2"/>
  <c r="V327" i="2"/>
  <c r="D337" i="2"/>
  <c r="G337" i="2"/>
  <c r="V337" i="2"/>
  <c r="D106" i="2"/>
  <c r="G106" i="2"/>
  <c r="V106" i="2"/>
  <c r="D83" i="2"/>
  <c r="G83" i="2"/>
  <c r="V83" i="2"/>
  <c r="D72" i="2"/>
  <c r="G72" i="2"/>
  <c r="V72" i="2"/>
  <c r="D97" i="2"/>
  <c r="G97" i="2"/>
  <c r="V97" i="2"/>
  <c r="D71" i="2"/>
  <c r="G71" i="2"/>
  <c r="V71" i="2"/>
  <c r="D113" i="2"/>
  <c r="G113" i="2"/>
  <c r="V113" i="2"/>
  <c r="D329" i="2"/>
  <c r="G329" i="2"/>
  <c r="V329" i="2"/>
  <c r="D98" i="2"/>
  <c r="G98" i="2"/>
  <c r="V98" i="2"/>
  <c r="D90" i="2"/>
  <c r="G90" i="2"/>
  <c r="V90" i="2"/>
  <c r="D114" i="2"/>
  <c r="G114" i="2"/>
  <c r="V114" i="2"/>
  <c r="D74" i="2"/>
  <c r="G74" i="2"/>
  <c r="V74" i="2"/>
  <c r="D99" i="2"/>
  <c r="G99" i="2"/>
  <c r="V99" i="2"/>
  <c r="D830" i="2"/>
  <c r="G830" i="2"/>
  <c r="V830" i="2"/>
  <c r="D839" i="2"/>
  <c r="G839" i="2"/>
  <c r="V839" i="2"/>
  <c r="D793" i="2"/>
  <c r="G793" i="2"/>
  <c r="V793" i="2"/>
  <c r="D1238" i="2"/>
  <c r="G1238" i="2"/>
  <c r="V1238" i="2"/>
  <c r="D1216" i="2"/>
  <c r="G1216" i="2"/>
  <c r="V1216" i="2"/>
  <c r="D1203" i="2"/>
  <c r="G1203" i="2"/>
  <c r="V1203" i="2"/>
  <c r="D1213" i="2"/>
  <c r="G1213" i="2"/>
  <c r="V1213" i="2"/>
  <c r="D1214" i="2"/>
  <c r="G1214" i="2"/>
  <c r="V1214" i="2"/>
  <c r="D856" i="2"/>
  <c r="G856" i="2"/>
  <c r="V856" i="2"/>
  <c r="D749" i="2"/>
  <c r="G749" i="2"/>
  <c r="V749" i="2"/>
  <c r="D845" i="2"/>
  <c r="G845" i="2"/>
  <c r="V845" i="2"/>
  <c r="D1229" i="2"/>
  <c r="G1229" i="2"/>
  <c r="V1229" i="2"/>
  <c r="D755" i="2"/>
  <c r="G755" i="2"/>
  <c r="V755" i="2"/>
  <c r="D1257" i="2"/>
  <c r="G1257" i="2"/>
  <c r="V1257" i="2"/>
  <c r="D827" i="2"/>
  <c r="G827" i="2"/>
  <c r="V827" i="2"/>
  <c r="D798" i="2"/>
  <c r="G798" i="2"/>
  <c r="V798" i="2"/>
  <c r="D846" i="2"/>
  <c r="G846" i="2"/>
  <c r="V846" i="2"/>
  <c r="D814" i="2"/>
  <c r="G814" i="2"/>
  <c r="V814" i="2"/>
  <c r="D824" i="2"/>
  <c r="G824" i="2"/>
  <c r="V824" i="2"/>
  <c r="D775" i="2"/>
  <c r="G775" i="2"/>
  <c r="V775" i="2"/>
  <c r="D1241" i="2"/>
  <c r="G1241" i="2"/>
  <c r="V1241" i="2"/>
  <c r="D1222" i="2"/>
  <c r="G1222" i="2"/>
  <c r="V1222" i="2"/>
  <c r="D819" i="2"/>
  <c r="G819" i="2"/>
  <c r="V819" i="2"/>
  <c r="D1255" i="2"/>
  <c r="G1255" i="2"/>
  <c r="V1255" i="2"/>
  <c r="D1246" i="2"/>
  <c r="G1246" i="2"/>
  <c r="V1246" i="2"/>
  <c r="D1219" i="2"/>
  <c r="G1219" i="2"/>
  <c r="V1219" i="2"/>
  <c r="D815" i="2"/>
  <c r="G815" i="2"/>
  <c r="V815" i="2"/>
  <c r="D726" i="2"/>
  <c r="G726" i="2"/>
  <c r="V726" i="2"/>
  <c r="D1207" i="2"/>
  <c r="G1207" i="2"/>
  <c r="V1207" i="2"/>
  <c r="D859" i="2"/>
  <c r="G859" i="2"/>
  <c r="V859" i="2"/>
  <c r="D1174" i="2"/>
  <c r="G1174" i="2"/>
  <c r="V1174" i="2"/>
  <c r="D1263" i="2"/>
  <c r="G1263" i="2"/>
  <c r="V1263" i="2"/>
  <c r="D776" i="2"/>
  <c r="G776" i="2"/>
  <c r="V776" i="2"/>
  <c r="D1175" i="2"/>
  <c r="G1175" i="2"/>
  <c r="V1175" i="2"/>
  <c r="D790" i="2"/>
  <c r="G790" i="2"/>
  <c r="V790" i="2"/>
  <c r="D831" i="2"/>
  <c r="G831" i="2"/>
  <c r="V831" i="2"/>
  <c r="D812" i="2"/>
  <c r="G812" i="2"/>
  <c r="V812" i="2"/>
  <c r="D800" i="2"/>
  <c r="G800" i="2"/>
  <c r="V800" i="2"/>
  <c r="D1186" i="2"/>
  <c r="G1186" i="2"/>
  <c r="V1186" i="2"/>
  <c r="D1268" i="2"/>
  <c r="G1268" i="2"/>
  <c r="V1268" i="2"/>
  <c r="D1260" i="2"/>
  <c r="G1260" i="2"/>
  <c r="V1260" i="2"/>
  <c r="D1262" i="2"/>
  <c r="G1262" i="2"/>
  <c r="V1262" i="2"/>
  <c r="D828" i="2"/>
  <c r="G828" i="2"/>
  <c r="V828" i="2"/>
  <c r="D1208" i="2"/>
  <c r="G1208" i="2"/>
  <c r="V1208" i="2"/>
  <c r="D1272" i="2"/>
  <c r="G1272" i="2"/>
  <c r="V1272" i="2"/>
  <c r="D855" i="2"/>
  <c r="G855" i="2"/>
  <c r="V855" i="2"/>
  <c r="D1181" i="2"/>
  <c r="G1181" i="2"/>
  <c r="V1181" i="2"/>
  <c r="D858" i="2"/>
  <c r="G858" i="2"/>
  <c r="V858" i="2"/>
  <c r="D1202" i="2"/>
  <c r="G1202" i="2"/>
  <c r="V1202" i="2"/>
  <c r="D857" i="2"/>
  <c r="G857" i="2"/>
  <c r="V857" i="2"/>
  <c r="D1244" i="2"/>
  <c r="G1244" i="2"/>
  <c r="V1244" i="2"/>
  <c r="D841" i="2"/>
  <c r="G841" i="2"/>
  <c r="V841" i="2"/>
  <c r="D731" i="2"/>
  <c r="G731" i="2"/>
  <c r="V731" i="2"/>
  <c r="D1232" i="2"/>
  <c r="G1232" i="2"/>
  <c r="V1232" i="2"/>
  <c r="D732" i="2"/>
  <c r="G732" i="2"/>
  <c r="V732" i="2"/>
  <c r="D1217" i="2"/>
  <c r="G1217" i="2"/>
  <c r="V1217" i="2"/>
  <c r="D754" i="2"/>
  <c r="G754" i="2"/>
  <c r="V754" i="2"/>
  <c r="D1233" i="2"/>
  <c r="G1233" i="2"/>
  <c r="V1233" i="2"/>
  <c r="D1270" i="2"/>
  <c r="G1270" i="2"/>
  <c r="V1270" i="2"/>
  <c r="D1236" i="2"/>
  <c r="G1236" i="2"/>
  <c r="V1236" i="2"/>
  <c r="D847" i="2"/>
  <c r="G847" i="2"/>
  <c r="V847" i="2"/>
  <c r="D1209" i="2"/>
  <c r="G1209" i="2"/>
  <c r="V1209" i="2"/>
  <c r="D1261" i="2"/>
  <c r="G1261" i="2"/>
  <c r="V1261" i="2"/>
  <c r="D1211" i="2"/>
  <c r="G1211" i="2"/>
  <c r="V1211" i="2"/>
  <c r="D1258" i="2"/>
  <c r="G1258" i="2"/>
  <c r="V1258" i="2"/>
  <c r="D785" i="2"/>
  <c r="G785" i="2"/>
  <c r="V785" i="2"/>
  <c r="D786" i="2"/>
  <c r="G786" i="2"/>
  <c r="V786" i="2"/>
  <c r="D1230" i="2"/>
  <c r="G1230" i="2"/>
  <c r="V1230" i="2"/>
  <c r="D1206" i="2"/>
  <c r="G1206" i="2"/>
  <c r="V1206" i="2"/>
  <c r="D1163" i="2"/>
  <c r="G1163" i="2"/>
  <c r="V1163" i="2"/>
  <c r="D832" i="2"/>
  <c r="G832" i="2"/>
  <c r="V832" i="2"/>
  <c r="D833" i="2"/>
  <c r="G833" i="2"/>
  <c r="V833" i="2"/>
  <c r="D296" i="2"/>
  <c r="G296" i="2"/>
  <c r="V296" i="2"/>
  <c r="D339" i="2"/>
  <c r="G339" i="2"/>
  <c r="V339" i="2"/>
  <c r="D340" i="2"/>
  <c r="G340" i="2"/>
  <c r="V340" i="2"/>
  <c r="X584" i="2" s="1"/>
  <c r="D49" i="2"/>
  <c r="G49" i="2"/>
  <c r="V49" i="2"/>
  <c r="D328" i="2"/>
  <c r="G328" i="2"/>
  <c r="V328" i="2"/>
  <c r="D103" i="2"/>
  <c r="G103" i="2"/>
  <c r="V103" i="2"/>
  <c r="D331" i="2"/>
  <c r="G331" i="2"/>
  <c r="V331" i="2"/>
  <c r="D334" i="2"/>
  <c r="G334" i="2"/>
  <c r="V334" i="2"/>
  <c r="D319" i="2"/>
  <c r="G319" i="2"/>
  <c r="V319" i="2"/>
  <c r="D96" i="2"/>
  <c r="G96" i="2"/>
  <c r="V96" i="2"/>
  <c r="D100" i="2"/>
  <c r="G100" i="2"/>
  <c r="V100" i="2"/>
  <c r="D335" i="2"/>
  <c r="G335" i="2"/>
  <c r="V335" i="2"/>
  <c r="D317" i="2"/>
  <c r="G317" i="2"/>
  <c r="V317" i="2"/>
  <c r="D89" i="2"/>
  <c r="G89" i="2"/>
  <c r="V89" i="2"/>
  <c r="D318" i="2"/>
  <c r="G318" i="2"/>
  <c r="V318" i="2"/>
  <c r="D84" i="2"/>
  <c r="G84" i="2"/>
  <c r="V84" i="2"/>
  <c r="D336" i="2"/>
  <c r="G336" i="2"/>
  <c r="V336" i="2"/>
  <c r="D115" i="2"/>
  <c r="G115" i="2"/>
  <c r="V115" i="2"/>
  <c r="D116" i="2"/>
  <c r="G116" i="2"/>
  <c r="V116" i="2"/>
  <c r="D330" i="2"/>
  <c r="G330" i="2"/>
  <c r="V330" i="2"/>
  <c r="D109" i="2"/>
  <c r="G109" i="2"/>
  <c r="V109" i="2"/>
  <c r="D477" i="2"/>
  <c r="G477" i="2"/>
  <c r="V477" i="2"/>
  <c r="D462" i="2"/>
  <c r="G462" i="2"/>
  <c r="V462" i="2"/>
  <c r="D667" i="2"/>
  <c r="G667" i="2"/>
  <c r="V667" i="2"/>
  <c r="D668" i="2"/>
  <c r="G668" i="2"/>
  <c r="V668" i="2"/>
  <c r="D655" i="2"/>
  <c r="G655" i="2"/>
  <c r="V655" i="2"/>
  <c r="D470" i="2"/>
  <c r="G470" i="2"/>
  <c r="V470" i="2"/>
  <c r="D676" i="2"/>
  <c r="G676" i="2"/>
  <c r="V676" i="2"/>
  <c r="D463" i="2"/>
  <c r="G463" i="2"/>
  <c r="V463" i="2"/>
  <c r="D669" i="2"/>
  <c r="G669" i="2"/>
  <c r="V669" i="2"/>
  <c r="D662" i="2"/>
  <c r="G662" i="2"/>
  <c r="V662" i="2"/>
  <c r="X1024" i="2" s="1"/>
  <c r="D1164" i="2"/>
  <c r="G1164" i="2"/>
  <c r="V1164" i="2"/>
  <c r="X978" i="2" s="1"/>
  <c r="D1266" i="2"/>
  <c r="G1266" i="2"/>
  <c r="V1266" i="2"/>
  <c r="D1227" i="2"/>
  <c r="G1227" i="2"/>
  <c r="V1227" i="2"/>
  <c r="D818" i="2"/>
  <c r="G818" i="2"/>
  <c r="V818" i="2"/>
  <c r="D816" i="2"/>
  <c r="G816" i="2"/>
  <c r="V816" i="2"/>
  <c r="D1267" i="2"/>
  <c r="G1267" i="2"/>
  <c r="V1267" i="2"/>
  <c r="D1264" i="2"/>
  <c r="G1264" i="2"/>
  <c r="V1264" i="2"/>
  <c r="D829" i="2"/>
  <c r="G829" i="2"/>
  <c r="V829" i="2"/>
  <c r="D1265" i="2"/>
  <c r="G1265" i="2"/>
  <c r="V1265" i="2"/>
  <c r="D795" i="2"/>
  <c r="G795" i="2"/>
  <c r="V795" i="2"/>
  <c r="D1170" i="2"/>
  <c r="G1170" i="2"/>
  <c r="V1170" i="2"/>
  <c r="D804" i="2"/>
  <c r="G804" i="2"/>
  <c r="V804" i="2"/>
  <c r="D1228" i="2"/>
  <c r="G1228" i="2"/>
  <c r="V1228" i="2"/>
  <c r="D794" i="2"/>
  <c r="G794" i="2"/>
  <c r="V794" i="2"/>
  <c r="D85" i="2"/>
  <c r="G85" i="2"/>
  <c r="V85" i="2"/>
  <c r="D459" i="2"/>
  <c r="G459" i="2"/>
  <c r="V459" i="2"/>
  <c r="D386" i="2"/>
  <c r="G386" i="2"/>
  <c r="V386" i="2"/>
  <c r="D710" i="2"/>
  <c r="G710" i="2"/>
  <c r="V710" i="2"/>
  <c r="D36" i="2"/>
  <c r="G36" i="2"/>
  <c r="V36" i="2"/>
  <c r="D391" i="2"/>
  <c r="G391" i="2"/>
  <c r="V391" i="2"/>
  <c r="D37" i="2"/>
  <c r="G37" i="2"/>
  <c r="V37" i="2"/>
  <c r="D711" i="2"/>
  <c r="G711" i="2"/>
  <c r="V711" i="2"/>
  <c r="D396" i="2"/>
  <c r="G396" i="2"/>
  <c r="V396" i="2"/>
  <c r="D721" i="2"/>
  <c r="G721" i="2"/>
  <c r="V721" i="2"/>
  <c r="D40" i="2"/>
  <c r="G40" i="2"/>
  <c r="V40" i="2"/>
  <c r="D42" i="2"/>
  <c r="G42" i="2"/>
  <c r="V42" i="2"/>
  <c r="D714" i="2"/>
  <c r="G714" i="2"/>
  <c r="V714" i="2"/>
  <c r="D715" i="2"/>
  <c r="G715" i="2"/>
  <c r="V715" i="2"/>
  <c r="D716" i="2"/>
  <c r="G716" i="2"/>
  <c r="V716" i="2"/>
  <c r="D397" i="2"/>
  <c r="G397" i="2"/>
  <c r="V397" i="2"/>
  <c r="D722" i="2"/>
  <c r="G722" i="2"/>
  <c r="V722" i="2"/>
  <c r="D398" i="2"/>
  <c r="G398" i="2"/>
  <c r="V398" i="2"/>
  <c r="D41" i="2"/>
  <c r="G41" i="2"/>
  <c r="V41" i="2"/>
  <c r="D43" i="2"/>
  <c r="G43" i="2"/>
  <c r="V43" i="2"/>
  <c r="D399" i="2"/>
  <c r="G399" i="2"/>
  <c r="V399" i="2"/>
  <c r="D47" i="2"/>
  <c r="G47" i="2"/>
  <c r="V47" i="2"/>
  <c r="D723" i="2"/>
  <c r="G723" i="2"/>
  <c r="V723" i="2"/>
  <c r="D712" i="2"/>
  <c r="G712" i="2"/>
  <c r="V712" i="2"/>
  <c r="D717" i="2"/>
  <c r="G717" i="2"/>
  <c r="V717" i="2"/>
  <c r="D718" i="2"/>
  <c r="G718" i="2"/>
  <c r="V718" i="2"/>
  <c r="D719" i="2"/>
  <c r="G719" i="2"/>
  <c r="V719" i="2"/>
  <c r="D395" i="2"/>
  <c r="G395" i="2"/>
  <c r="V395" i="2"/>
  <c r="D720" i="2"/>
  <c r="G720" i="2"/>
  <c r="V720" i="2"/>
  <c r="D38" i="2"/>
  <c r="G38" i="2"/>
  <c r="V38" i="2"/>
  <c r="D392" i="2"/>
  <c r="G392" i="2"/>
  <c r="V392" i="2"/>
  <c r="D713" i="2"/>
  <c r="G713" i="2"/>
  <c r="V713" i="2"/>
  <c r="D393" i="2"/>
  <c r="G393" i="2"/>
  <c r="V393" i="2"/>
  <c r="D394" i="2"/>
  <c r="G394" i="2"/>
  <c r="V394" i="2"/>
  <c r="D39" i="2"/>
  <c r="G39" i="2"/>
  <c r="V39" i="2"/>
  <c r="D400" i="2"/>
  <c r="G400" i="2"/>
  <c r="V400" i="2"/>
  <c r="D44" i="2"/>
  <c r="G44" i="2"/>
  <c r="V44" i="2"/>
  <c r="D45" i="2"/>
  <c r="G45" i="2"/>
  <c r="V45" i="2"/>
  <c r="D46" i="2"/>
  <c r="G46" i="2"/>
  <c r="V46" i="2"/>
  <c r="D361" i="2"/>
  <c r="G361" i="2"/>
  <c r="V361" i="2"/>
  <c r="D366" i="2"/>
  <c r="G366" i="2"/>
  <c r="V366" i="2"/>
  <c r="D702" i="2"/>
  <c r="G702" i="2"/>
  <c r="V702" i="2"/>
  <c r="D19" i="2"/>
  <c r="G19" i="2"/>
  <c r="V19" i="2"/>
  <c r="D367" i="2"/>
  <c r="G367" i="2"/>
  <c r="V367" i="2"/>
  <c r="D2" i="2"/>
  <c r="G2" i="2"/>
  <c r="V2" i="2"/>
  <c r="D3" i="2"/>
  <c r="G3" i="2"/>
  <c r="V3" i="2"/>
  <c r="D343" i="2"/>
  <c r="G343" i="2"/>
  <c r="V343" i="2"/>
  <c r="D680" i="2"/>
  <c r="G680" i="2"/>
  <c r="V680" i="2"/>
  <c r="D698" i="2"/>
  <c r="G698" i="2"/>
  <c r="V698" i="2"/>
  <c r="D681" i="2"/>
  <c r="G681" i="2"/>
  <c r="V681" i="2"/>
  <c r="D277" i="2"/>
  <c r="G277" i="2"/>
  <c r="V277" i="2"/>
  <c r="D178" i="2"/>
  <c r="G178" i="2"/>
  <c r="V178" i="2"/>
  <c r="D268" i="2"/>
  <c r="G268" i="2"/>
  <c r="V268" i="2"/>
  <c r="D166" i="2"/>
  <c r="G166" i="2"/>
  <c r="V166" i="2"/>
  <c r="D141" i="2"/>
  <c r="G141" i="2"/>
  <c r="V141" i="2"/>
  <c r="D118" i="2"/>
  <c r="G118" i="2"/>
  <c r="V118" i="2"/>
  <c r="D294" i="2"/>
  <c r="G294" i="2"/>
  <c r="V294" i="2"/>
  <c r="D536" i="2"/>
  <c r="G536" i="2"/>
  <c r="V536" i="2"/>
  <c r="D575" i="2"/>
  <c r="G575" i="2"/>
  <c r="V575" i="2"/>
  <c r="D579" i="2"/>
  <c r="G579" i="2"/>
  <c r="V579" i="2"/>
  <c r="D591" i="2"/>
  <c r="G591" i="2"/>
  <c r="V591" i="2"/>
  <c r="D567" i="2"/>
  <c r="G567" i="2"/>
  <c r="V567" i="2"/>
  <c r="D585" i="2"/>
  <c r="G585" i="2"/>
  <c r="V585" i="2"/>
  <c r="D389" i="2"/>
  <c r="G389" i="2"/>
  <c r="V389" i="2"/>
  <c r="D578" i="2"/>
  <c r="G578" i="2"/>
  <c r="V578" i="2"/>
  <c r="D580" i="2"/>
  <c r="G580" i="2"/>
  <c r="V580" i="2"/>
  <c r="D598" i="2"/>
  <c r="G598" i="2"/>
  <c r="V598" i="2"/>
  <c r="D602" i="2"/>
  <c r="G602" i="2"/>
  <c r="V602" i="2"/>
  <c r="D530" i="2"/>
  <c r="G530" i="2"/>
  <c r="V530" i="2"/>
  <c r="D576" i="2"/>
  <c r="G576" i="2"/>
  <c r="V576" i="2"/>
  <c r="D494" i="2"/>
  <c r="G494" i="2"/>
  <c r="V494" i="2"/>
  <c r="D511" i="2"/>
  <c r="G511" i="2"/>
  <c r="V511" i="2"/>
  <c r="D401" i="2"/>
  <c r="G401" i="2"/>
  <c r="V401" i="2"/>
  <c r="D498" i="2"/>
  <c r="G498" i="2"/>
  <c r="V498" i="2"/>
  <c r="D570" i="2"/>
  <c r="G570" i="2"/>
  <c r="V570" i="2"/>
  <c r="D566" i="2"/>
  <c r="G566" i="2"/>
  <c r="V566" i="2"/>
  <c r="D572" i="2"/>
  <c r="G572" i="2"/>
  <c r="V572" i="2"/>
  <c r="D599" i="2"/>
  <c r="G599" i="2"/>
  <c r="V599" i="2"/>
  <c r="D594" i="2"/>
  <c r="G594" i="2"/>
  <c r="V594" i="2"/>
  <c r="D495" i="2"/>
  <c r="G495" i="2"/>
  <c r="V495" i="2"/>
  <c r="D524" i="2"/>
  <c r="G524" i="2"/>
  <c r="V524" i="2"/>
  <c r="D512" i="2"/>
  <c r="G512" i="2"/>
  <c r="V512" i="2"/>
  <c r="D550" i="2"/>
  <c r="G550" i="2"/>
  <c r="V550" i="2"/>
  <c r="D603" i="2"/>
  <c r="G603" i="2"/>
  <c r="V603" i="2"/>
  <c r="D597" i="2"/>
  <c r="G597" i="2"/>
  <c r="V597" i="2"/>
  <c r="D551" i="2"/>
  <c r="G551" i="2"/>
  <c r="V551" i="2"/>
  <c r="D404" i="2"/>
  <c r="G404" i="2"/>
  <c r="V404" i="2"/>
  <c r="D571" i="2"/>
  <c r="G571" i="2"/>
  <c r="V571" i="2"/>
  <c r="D569" i="2"/>
  <c r="G569" i="2"/>
  <c r="V569" i="2"/>
  <c r="D561" i="2"/>
  <c r="G561" i="2"/>
  <c r="V561" i="2"/>
  <c r="D388" i="2"/>
  <c r="G388" i="2"/>
  <c r="V388" i="2"/>
  <c r="D596" i="2"/>
  <c r="G596" i="2"/>
  <c r="V596" i="2"/>
  <c r="D478" i="2"/>
  <c r="G478" i="2"/>
  <c r="V478" i="2"/>
  <c r="D405" i="2"/>
  <c r="G405" i="2"/>
  <c r="V405" i="2"/>
  <c r="D402" i="2"/>
  <c r="G402" i="2"/>
  <c r="V402" i="2"/>
  <c r="D586" i="2"/>
  <c r="G586" i="2"/>
  <c r="V586" i="2"/>
  <c r="D387" i="2"/>
  <c r="G387" i="2"/>
  <c r="V387" i="2"/>
  <c r="D538" i="2"/>
  <c r="G538" i="2"/>
  <c r="V538" i="2"/>
  <c r="D503" i="2"/>
  <c r="G503" i="2"/>
  <c r="V503" i="2"/>
  <c r="D487" i="2"/>
  <c r="G487" i="2"/>
  <c r="V487" i="2"/>
  <c r="D526" i="2"/>
  <c r="G526" i="2"/>
  <c r="V526" i="2"/>
  <c r="D406" i="2"/>
  <c r="G406" i="2"/>
  <c r="V406" i="2"/>
  <c r="D682" i="2"/>
  <c r="G682" i="2"/>
  <c r="V682" i="2"/>
  <c r="D344" i="2"/>
  <c r="G344" i="2"/>
  <c r="V344" i="2"/>
  <c r="D356" i="2"/>
  <c r="G356" i="2"/>
  <c r="V356" i="2"/>
  <c r="D345" i="2"/>
  <c r="G345" i="2"/>
  <c r="V345" i="2"/>
  <c r="D4" i="2"/>
  <c r="G4" i="2"/>
  <c r="V4" i="2"/>
  <c r="D346" i="2"/>
  <c r="G346" i="2"/>
  <c r="V346" i="2"/>
  <c r="D683" i="2"/>
  <c r="G683" i="2"/>
  <c r="V683" i="2"/>
  <c r="D9" i="2"/>
  <c r="G9" i="2"/>
  <c r="V9" i="2"/>
  <c r="D684" i="2"/>
  <c r="G684" i="2"/>
  <c r="V684" i="2"/>
  <c r="D362" i="2"/>
  <c r="G362" i="2"/>
  <c r="V362" i="2"/>
  <c r="D685" i="2"/>
  <c r="G685" i="2"/>
  <c r="V685" i="2"/>
  <c r="D347" i="2"/>
  <c r="G347" i="2"/>
  <c r="V347" i="2"/>
  <c r="D348" i="2"/>
  <c r="G348" i="2"/>
  <c r="V348" i="2"/>
  <c r="D686" i="2"/>
  <c r="G686" i="2"/>
  <c r="V686" i="2"/>
  <c r="D349" i="2"/>
  <c r="G349" i="2"/>
  <c r="V349" i="2"/>
  <c r="D687" i="2"/>
  <c r="G687" i="2"/>
  <c r="V687" i="2"/>
  <c r="D688" i="2"/>
  <c r="G688" i="2"/>
  <c r="V688" i="2"/>
  <c r="D10" i="2"/>
  <c r="G10" i="2"/>
  <c r="V10" i="2"/>
  <c r="D5" i="2"/>
  <c r="G5" i="2"/>
  <c r="V5" i="2"/>
  <c r="D689" i="2"/>
  <c r="G689" i="2"/>
  <c r="V689" i="2"/>
  <c r="D690" i="2"/>
  <c r="G690" i="2"/>
  <c r="V690" i="2"/>
  <c r="D363" i="2"/>
  <c r="G363" i="2"/>
  <c r="V363" i="2"/>
  <c r="D364" i="2"/>
  <c r="G364" i="2"/>
  <c r="V364" i="2"/>
  <c r="D365" i="2"/>
  <c r="G365" i="2"/>
  <c r="V365" i="2"/>
  <c r="D701" i="2"/>
  <c r="G701" i="2"/>
  <c r="V701" i="2"/>
  <c r="D703" i="2"/>
  <c r="G703" i="2"/>
  <c r="V703" i="2"/>
  <c r="D20" i="2"/>
  <c r="G20" i="2"/>
  <c r="V20" i="2"/>
  <c r="D21" i="2"/>
  <c r="G21" i="2"/>
  <c r="V21" i="2"/>
  <c r="D691" i="2"/>
  <c r="G691" i="2"/>
  <c r="V691" i="2"/>
  <c r="D6" i="2"/>
  <c r="G6" i="2"/>
  <c r="V6" i="2"/>
  <c r="D692" i="2"/>
  <c r="G692" i="2"/>
  <c r="V692" i="2"/>
  <c r="D350" i="2"/>
  <c r="G350" i="2"/>
  <c r="V350" i="2"/>
  <c r="D351" i="2"/>
  <c r="G351" i="2"/>
  <c r="V351" i="2"/>
  <c r="D693" i="2"/>
  <c r="G693" i="2"/>
  <c r="V693" i="2"/>
  <c r="D357" i="2"/>
  <c r="G357" i="2"/>
  <c r="V357" i="2"/>
  <c r="D352" i="2"/>
  <c r="G352" i="2"/>
  <c r="V352" i="2"/>
  <c r="D358" i="2"/>
  <c r="G358" i="2"/>
  <c r="V358" i="2"/>
  <c r="D16" i="2"/>
  <c r="G16" i="2"/>
  <c r="V16" i="2"/>
  <c r="D359" i="2"/>
  <c r="G359" i="2"/>
  <c r="V359" i="2"/>
  <c r="D11" i="2"/>
  <c r="G11" i="2"/>
  <c r="V11" i="2"/>
  <c r="D353" i="2"/>
  <c r="G353" i="2"/>
  <c r="V353" i="2"/>
  <c r="D694" i="2"/>
  <c r="G694" i="2"/>
  <c r="V694" i="2"/>
  <c r="D354" i="2"/>
  <c r="G354" i="2"/>
  <c r="V354" i="2"/>
  <c r="D7" i="2"/>
  <c r="G7" i="2"/>
  <c r="V7" i="2"/>
  <c r="D12" i="2"/>
  <c r="G12" i="2"/>
  <c r="V12" i="2"/>
  <c r="D699" i="2"/>
  <c r="G699" i="2"/>
  <c r="V699" i="2"/>
  <c r="D695" i="2"/>
  <c r="G695" i="2"/>
  <c r="V695" i="2"/>
  <c r="D8" i="2"/>
  <c r="G8" i="2"/>
  <c r="V8" i="2"/>
  <c r="D696" i="2"/>
  <c r="G696" i="2"/>
  <c r="V696" i="2"/>
  <c r="D13" i="2"/>
  <c r="G13" i="2"/>
  <c r="V13" i="2"/>
  <c r="D697" i="2"/>
  <c r="G697" i="2"/>
  <c r="V697" i="2"/>
  <c r="D355" i="2"/>
  <c r="G355" i="2"/>
  <c r="V355" i="2"/>
  <c r="D14" i="2"/>
  <c r="G14" i="2"/>
  <c r="V14" i="2"/>
  <c r="D700" i="2"/>
  <c r="G700" i="2"/>
  <c r="V700" i="2"/>
  <c r="X1233" i="2" s="1"/>
  <c r="D17" i="2"/>
  <c r="G17" i="2"/>
  <c r="V17" i="2"/>
  <c r="D18" i="2"/>
  <c r="G18" i="2"/>
  <c r="V18" i="2"/>
  <c r="D15" i="2"/>
  <c r="G15" i="2"/>
  <c r="V15" i="2"/>
  <c r="D360" i="2"/>
  <c r="G360" i="2"/>
  <c r="V360" i="2"/>
  <c r="D28" i="2"/>
  <c r="G28" i="2"/>
  <c r="V28" i="2"/>
  <c r="D381" i="2"/>
  <c r="G381" i="2"/>
  <c r="V381" i="2"/>
  <c r="D31" i="2"/>
  <c r="G31" i="2"/>
  <c r="V31" i="2"/>
  <c r="D32" i="2"/>
  <c r="G32" i="2"/>
  <c r="V32" i="2"/>
  <c r="D22" i="2"/>
  <c r="G22" i="2"/>
  <c r="V22" i="2"/>
  <c r="D23" i="2"/>
  <c r="G23" i="2"/>
  <c r="V23" i="2"/>
  <c r="D368" i="2"/>
  <c r="G368" i="2"/>
  <c r="V368" i="2"/>
  <c r="D369" i="2"/>
  <c r="G369" i="2"/>
  <c r="V369" i="2"/>
  <c r="D24" i="2"/>
  <c r="G24" i="2"/>
  <c r="V24" i="2"/>
  <c r="D370" i="2"/>
  <c r="G370" i="2"/>
  <c r="V370" i="2"/>
  <c r="D25" i="2"/>
  <c r="G25" i="2"/>
  <c r="V25" i="2"/>
  <c r="D704" i="2"/>
  <c r="G704" i="2"/>
  <c r="V704" i="2"/>
  <c r="D371" i="2"/>
  <c r="G371" i="2"/>
  <c r="V371" i="2"/>
  <c r="D372" i="2"/>
  <c r="G372" i="2"/>
  <c r="V372" i="2"/>
  <c r="D373" i="2"/>
  <c r="G373" i="2"/>
  <c r="V373" i="2"/>
  <c r="D374" i="2"/>
  <c r="G374" i="2"/>
  <c r="V374" i="2"/>
  <c r="D705" i="2"/>
  <c r="G705" i="2"/>
  <c r="V705" i="2"/>
  <c r="D26" i="2"/>
  <c r="G26" i="2"/>
  <c r="V26" i="2"/>
  <c r="D706" i="2"/>
  <c r="G706" i="2"/>
  <c r="V706" i="2"/>
  <c r="D375" i="2"/>
  <c r="G375" i="2"/>
  <c r="V375" i="2"/>
  <c r="D27" i="2"/>
  <c r="G27" i="2"/>
  <c r="V27" i="2"/>
  <c r="D29" i="2"/>
  <c r="G29" i="2"/>
  <c r="V29" i="2"/>
  <c r="D30" i="2"/>
  <c r="G30" i="2"/>
  <c r="V30" i="2"/>
  <c r="D33" i="2"/>
  <c r="G33" i="2"/>
  <c r="V33" i="2"/>
  <c r="D378" i="2"/>
  <c r="G378" i="2"/>
  <c r="V378" i="2"/>
  <c r="D379" i="2"/>
  <c r="G379" i="2"/>
  <c r="V379" i="2"/>
  <c r="D380" i="2"/>
  <c r="G380" i="2"/>
  <c r="V380" i="2"/>
  <c r="D34" i="2"/>
  <c r="G34" i="2"/>
  <c r="V34" i="2"/>
  <c r="D382" i="2"/>
  <c r="G382" i="2"/>
  <c r="V382" i="2"/>
  <c r="D383" i="2"/>
  <c r="G383" i="2"/>
  <c r="V383" i="2"/>
  <c r="D384" i="2"/>
  <c r="G384" i="2"/>
  <c r="V384" i="2"/>
  <c r="D35" i="2"/>
  <c r="G35" i="2"/>
  <c r="V35" i="2"/>
  <c r="D709" i="2"/>
  <c r="G709" i="2"/>
  <c r="V709" i="2"/>
  <c r="D385" i="2"/>
  <c r="G385" i="2"/>
  <c r="V385" i="2"/>
  <c r="D376" i="2"/>
  <c r="G376" i="2"/>
  <c r="V376" i="2"/>
  <c r="D377" i="2"/>
  <c r="G377" i="2"/>
  <c r="V377" i="2"/>
  <c r="D707" i="2"/>
  <c r="G707" i="2"/>
  <c r="V707" i="2"/>
  <c r="D708" i="2"/>
  <c r="G708" i="2"/>
  <c r="V708" i="2"/>
  <c r="D125" i="2"/>
  <c r="G125" i="2"/>
  <c r="V125" i="2"/>
  <c r="D269" i="2"/>
  <c r="G269" i="2"/>
  <c r="V269" i="2"/>
  <c r="D119" i="2"/>
  <c r="G119" i="2"/>
  <c r="V119" i="2"/>
  <c r="D197" i="2"/>
  <c r="G197" i="2"/>
  <c r="V197" i="2"/>
  <c r="D142" i="2"/>
  <c r="G142" i="2"/>
  <c r="V142" i="2"/>
  <c r="D283" i="2"/>
  <c r="G283" i="2"/>
  <c r="V283" i="2"/>
  <c r="D289" i="2"/>
  <c r="G289" i="2"/>
  <c r="V289" i="2"/>
  <c r="D198" i="2"/>
  <c r="G198" i="2"/>
  <c r="V198" i="2"/>
  <c r="D284" i="2"/>
  <c r="G284" i="2"/>
  <c r="V284" i="2"/>
  <c r="D288" i="2"/>
  <c r="G288" i="2"/>
  <c r="V288" i="2"/>
  <c r="D281" i="2"/>
  <c r="G281" i="2"/>
  <c r="V281" i="2"/>
  <c r="D278" i="2"/>
  <c r="G278" i="2"/>
  <c r="V278" i="2"/>
  <c r="D309" i="2"/>
  <c r="G309" i="2"/>
  <c r="V309" i="2"/>
  <c r="D143" i="2"/>
  <c r="G143" i="2"/>
  <c r="V143" i="2"/>
  <c r="D285" i="2"/>
  <c r="G285" i="2"/>
  <c r="V285" i="2"/>
  <c r="D167" i="2"/>
  <c r="G167" i="2"/>
  <c r="V167" i="2"/>
  <c r="D286" i="2"/>
  <c r="G286" i="2"/>
  <c r="V286" i="2"/>
  <c r="D120" i="2"/>
  <c r="G120" i="2"/>
  <c r="V120" i="2"/>
  <c r="D341" i="2"/>
  <c r="G341" i="2"/>
  <c r="V341" i="2"/>
  <c r="D290" i="2"/>
  <c r="G290" i="2"/>
  <c r="V290" i="2"/>
  <c r="D291" i="2"/>
  <c r="G291" i="2"/>
  <c r="V291" i="2"/>
  <c r="D179" i="2"/>
  <c r="G179" i="2"/>
  <c r="V179" i="2"/>
  <c r="D287" i="2"/>
  <c r="G287" i="2"/>
  <c r="V287" i="2"/>
  <c r="D959" i="2"/>
  <c r="G959" i="2"/>
  <c r="V959" i="2"/>
  <c r="D1159" i="2"/>
  <c r="G1159" i="2"/>
  <c r="V1159" i="2"/>
  <c r="D1125" i="2"/>
  <c r="G1125" i="2"/>
  <c r="V1125" i="2"/>
  <c r="D1126" i="2"/>
  <c r="G1126" i="2"/>
  <c r="V1126" i="2"/>
  <c r="D1152" i="2"/>
  <c r="G1152" i="2"/>
  <c r="V1152" i="2"/>
  <c r="D1127" i="2"/>
  <c r="G1127" i="2"/>
  <c r="V1127" i="2"/>
  <c r="D1249" i="2"/>
  <c r="G1249" i="2"/>
  <c r="V1249" i="2"/>
  <c r="D915" i="2"/>
  <c r="G915" i="2"/>
  <c r="V915" i="2"/>
  <c r="D958" i="2"/>
  <c r="G958" i="2"/>
  <c r="V958" i="2"/>
  <c r="D947" i="2"/>
  <c r="G947" i="2"/>
  <c r="V947" i="2"/>
  <c r="D1160" i="2"/>
  <c r="G1160" i="2"/>
  <c r="V1160" i="2"/>
  <c r="D937" i="2"/>
  <c r="G937" i="2"/>
  <c r="V937" i="2"/>
  <c r="D891" i="2"/>
  <c r="G891" i="2"/>
  <c r="V891" i="2"/>
  <c r="D1198" i="2"/>
  <c r="G1198" i="2"/>
  <c r="V1198" i="2"/>
  <c r="D1218" i="2"/>
  <c r="G1218" i="2"/>
  <c r="V1218" i="2"/>
  <c r="D1165" i="2"/>
  <c r="G1165" i="2"/>
  <c r="V1165" i="2"/>
  <c r="D1033" i="2"/>
  <c r="G1033" i="2"/>
  <c r="V1033" i="2"/>
  <c r="D902" i="2"/>
  <c r="G902" i="2"/>
  <c r="V902" i="2"/>
  <c r="D949" i="2"/>
  <c r="G949" i="2"/>
  <c r="V949" i="2"/>
  <c r="D1178" i="2"/>
  <c r="G1178" i="2"/>
  <c r="V1178" i="2"/>
  <c r="D1138" i="2"/>
  <c r="G1138" i="2"/>
  <c r="V1138" i="2"/>
  <c r="D1250" i="2"/>
  <c r="G1250" i="2"/>
  <c r="V1250" i="2"/>
  <c r="X1064" i="2" s="1"/>
  <c r="D1032" i="2"/>
  <c r="G1032" i="2"/>
  <c r="V1032" i="2"/>
  <c r="D1139" i="2"/>
  <c r="G1139" i="2"/>
  <c r="V1139" i="2"/>
  <c r="D903" i="2"/>
  <c r="G903" i="2"/>
  <c r="V903" i="2"/>
  <c r="D892" i="2"/>
  <c r="G892" i="2"/>
  <c r="V892" i="2"/>
  <c r="D1166" i="2"/>
  <c r="G1166" i="2"/>
  <c r="V1166" i="2"/>
  <c r="D823" i="2"/>
  <c r="G823" i="2"/>
  <c r="V823" i="2"/>
  <c r="D924" i="2"/>
  <c r="G924" i="2"/>
  <c r="V924" i="2"/>
  <c r="D1199" i="2"/>
  <c r="G1199" i="2"/>
  <c r="V1199" i="2"/>
  <c r="D1200" i="2"/>
  <c r="G1200" i="2"/>
  <c r="V1200" i="2"/>
  <c r="D1151" i="2"/>
  <c r="G1151" i="2"/>
  <c r="V1151" i="2"/>
  <c r="D592" i="2"/>
  <c r="G592" i="2"/>
  <c r="V592" i="2"/>
  <c r="D604" i="2"/>
  <c r="G604" i="2"/>
  <c r="V604" i="2"/>
  <c r="D588" i="2"/>
  <c r="G588" i="2"/>
  <c r="V588" i="2"/>
  <c r="D600" i="2"/>
  <c r="G600" i="2"/>
  <c r="V600" i="2"/>
  <c r="D390" i="2"/>
  <c r="G390" i="2"/>
  <c r="V390" i="2"/>
  <c r="D565" i="2"/>
  <c r="G565" i="2"/>
  <c r="V565" i="2"/>
  <c r="D577" i="2"/>
  <c r="G577" i="2"/>
  <c r="V577" i="2"/>
  <c r="D568" i="2"/>
  <c r="G568" i="2"/>
  <c r="V568" i="2"/>
  <c r="D403" i="2"/>
  <c r="G403" i="2"/>
  <c r="V403" i="2"/>
  <c r="D593" i="2"/>
  <c r="G593" i="2"/>
  <c r="V593" i="2"/>
  <c r="D595" i="2"/>
  <c r="G595" i="2"/>
  <c r="V595" i="2"/>
  <c r="D587" i="2"/>
  <c r="G587" i="2"/>
  <c r="V587" i="2"/>
  <c r="D656" i="2"/>
  <c r="G656" i="2"/>
  <c r="V656" i="2"/>
  <c r="D601" i="2"/>
  <c r="G601" i="2"/>
  <c r="V601" i="2"/>
  <c r="D504" i="2"/>
  <c r="G504" i="2"/>
  <c r="V504" i="2"/>
  <c r="D534" i="2"/>
  <c r="G534" i="2"/>
  <c r="V534" i="2"/>
  <c r="D164" i="2"/>
  <c r="G164" i="2"/>
  <c r="V164" i="2"/>
  <c r="D222" i="2"/>
  <c r="G222" i="2"/>
  <c r="V222" i="2"/>
  <c r="D260" i="2"/>
  <c r="G260" i="2"/>
  <c r="V260" i="2"/>
  <c r="D254" i="2"/>
  <c r="G254" i="2"/>
  <c r="V254" i="2"/>
  <c r="D990" i="2"/>
  <c r="G990" i="2"/>
  <c r="V990" i="2"/>
  <c r="D1147" i="2"/>
  <c r="G1147" i="2"/>
  <c r="V1147" i="2"/>
  <c r="D983" i="2"/>
  <c r="G983" i="2"/>
  <c r="V983" i="2"/>
  <c r="D1148" i="2"/>
  <c r="G1148" i="2"/>
  <c r="V1148" i="2"/>
  <c r="D1083" i="2"/>
  <c r="G1083" i="2"/>
  <c r="V1083" i="2"/>
  <c r="D1092" i="2"/>
  <c r="G1092" i="2"/>
  <c r="V1092" i="2"/>
  <c r="D1102" i="2"/>
  <c r="G1102" i="2"/>
  <c r="V1102" i="2"/>
  <c r="D1156" i="2"/>
  <c r="G1156" i="2"/>
  <c r="V1156" i="2"/>
  <c r="D1103" i="2"/>
  <c r="G1103" i="2"/>
  <c r="V1103" i="2"/>
  <c r="D871" i="2"/>
  <c r="G871" i="2"/>
  <c r="V871" i="2"/>
  <c r="D991" i="2"/>
  <c r="G991" i="2"/>
  <c r="V991" i="2"/>
  <c r="D872" i="2"/>
  <c r="G872" i="2"/>
  <c r="V872" i="2"/>
  <c r="D963" i="2"/>
  <c r="G963" i="2"/>
  <c r="V963" i="2"/>
  <c r="D1003" i="2"/>
  <c r="G1003" i="2"/>
  <c r="V1003" i="2"/>
  <c r="D1021" i="2"/>
  <c r="G1021" i="2"/>
  <c r="V1021" i="2"/>
  <c r="D1063" i="2"/>
  <c r="G1063" i="2"/>
  <c r="V1063" i="2"/>
  <c r="D235" i="2"/>
  <c r="G235" i="2"/>
  <c r="V235" i="2"/>
  <c r="D261" i="2"/>
  <c r="G261" i="2"/>
  <c r="V261" i="2"/>
  <c r="D256" i="2"/>
  <c r="G256" i="2"/>
  <c r="V256" i="2"/>
  <c r="D275" i="2"/>
  <c r="G275" i="2"/>
  <c r="V275" i="2"/>
  <c r="D276" i="2"/>
  <c r="G276" i="2"/>
  <c r="V276" i="2"/>
  <c r="D255" i="2"/>
  <c r="G255" i="2"/>
  <c r="V255" i="2"/>
  <c r="D230" i="2"/>
  <c r="G230" i="2"/>
  <c r="V230" i="2"/>
  <c r="D236" i="2"/>
  <c r="G236" i="2"/>
  <c r="V236" i="2"/>
  <c r="D262" i="2"/>
  <c r="G262" i="2"/>
  <c r="V262" i="2"/>
  <c r="D259" i="2"/>
  <c r="G259" i="2"/>
  <c r="V259" i="2"/>
  <c r="D249" i="2"/>
  <c r="G249" i="2"/>
  <c r="V249" i="2"/>
  <c r="D195" i="2"/>
  <c r="G195" i="2"/>
  <c r="V195" i="2"/>
  <c r="D246" i="2"/>
  <c r="G246" i="2"/>
  <c r="V246" i="2"/>
  <c r="D250" i="2"/>
  <c r="G250" i="2"/>
  <c r="V250" i="2"/>
  <c r="D231" i="2"/>
  <c r="G231" i="2"/>
  <c r="V231" i="2"/>
  <c r="X655" i="2" s="1"/>
  <c r="D232" i="2"/>
  <c r="G232" i="2"/>
  <c r="V232" i="2"/>
  <c r="D243" i="2"/>
  <c r="G243" i="2"/>
  <c r="V243" i="2"/>
  <c r="D244" i="2"/>
  <c r="G244" i="2"/>
  <c r="V244" i="2"/>
  <c r="D245" i="2"/>
  <c r="G245" i="2"/>
  <c r="V245" i="2"/>
  <c r="D224" i="2"/>
  <c r="G224" i="2"/>
  <c r="V224" i="2"/>
  <c r="D257" i="2"/>
  <c r="G257" i="2"/>
  <c r="V257" i="2"/>
  <c r="D196" i="2"/>
  <c r="G196" i="2"/>
  <c r="V196" i="2"/>
  <c r="D1120" i="2"/>
  <c r="G1120" i="2"/>
  <c r="V1120" i="2"/>
  <c r="D1073" i="2"/>
  <c r="G1073" i="2"/>
  <c r="V1073" i="2"/>
  <c r="D988" i="2"/>
  <c r="G988" i="2"/>
  <c r="V988" i="2"/>
  <c r="D973" i="2"/>
  <c r="G973" i="2"/>
  <c r="V973" i="2"/>
  <c r="D994" i="2"/>
  <c r="G994" i="2"/>
  <c r="V994" i="2"/>
  <c r="D1084" i="2"/>
  <c r="G1084" i="2"/>
  <c r="V1084" i="2"/>
  <c r="D971" i="2"/>
  <c r="G971" i="2"/>
  <c r="V971" i="2"/>
  <c r="D969" i="2"/>
  <c r="G969" i="2"/>
  <c r="V969" i="2"/>
  <c r="D1122" i="2"/>
  <c r="G1122" i="2"/>
  <c r="V1122" i="2"/>
  <c r="X904" i="2" s="1"/>
  <c r="D970" i="2"/>
  <c r="G970" i="2"/>
  <c r="V970" i="2"/>
  <c r="D1104" i="2"/>
  <c r="G1104" i="2"/>
  <c r="V1104" i="2"/>
  <c r="D1004" i="2"/>
  <c r="G1004" i="2"/>
  <c r="V1004" i="2"/>
  <c r="D979" i="2"/>
  <c r="G979" i="2"/>
  <c r="V979" i="2"/>
  <c r="D995" i="2"/>
  <c r="G995" i="2"/>
  <c r="V995" i="2"/>
  <c r="D1065" i="2"/>
  <c r="G1065" i="2"/>
  <c r="V1065" i="2"/>
  <c r="D1111" i="2"/>
  <c r="G1111" i="2"/>
  <c r="V1111" i="2"/>
  <c r="D874" i="2"/>
  <c r="G874" i="2"/>
  <c r="V874" i="2"/>
  <c r="X1190" i="2" s="1"/>
  <c r="D875" i="2"/>
  <c r="G875" i="2"/>
  <c r="V875" i="2"/>
  <c r="D1112" i="2"/>
  <c r="G1112" i="2"/>
  <c r="V1112" i="2"/>
  <c r="D1023" i="2"/>
  <c r="G1023" i="2"/>
  <c r="V1023" i="2"/>
  <c r="D1087" i="2"/>
  <c r="G1087" i="2"/>
  <c r="V1087" i="2"/>
  <c r="D972" i="2"/>
  <c r="G972" i="2"/>
  <c r="V972" i="2"/>
  <c r="D932" i="2"/>
  <c r="G932" i="2"/>
  <c r="V932" i="2"/>
  <c r="D1061" i="2"/>
  <c r="G1061" i="2"/>
  <c r="V1061" i="2"/>
  <c r="D921" i="2"/>
  <c r="G921" i="2"/>
  <c r="V921" i="2"/>
  <c r="D974" i="2"/>
  <c r="G974" i="2"/>
  <c r="V974" i="2"/>
  <c r="D1051" i="2"/>
  <c r="G1051" i="2"/>
  <c r="V1051" i="2"/>
  <c r="D1028" i="2"/>
  <c r="G1028" i="2"/>
  <c r="V1028" i="2"/>
  <c r="D1113" i="2"/>
  <c r="G1113" i="2"/>
  <c r="V1113" i="2"/>
  <c r="D1097" i="2"/>
  <c r="G1097" i="2"/>
  <c r="V1097" i="2"/>
  <c r="D975" i="2"/>
  <c r="G975" i="2"/>
  <c r="V975" i="2"/>
  <c r="D1042" i="2"/>
  <c r="G1042" i="2"/>
  <c r="V1042" i="2"/>
  <c r="D1158" i="2"/>
  <c r="G1158" i="2"/>
  <c r="V1158" i="2"/>
  <c r="D922" i="2"/>
  <c r="G922" i="2"/>
  <c r="V922" i="2"/>
  <c r="D992" i="2"/>
  <c r="G992" i="2"/>
  <c r="V992" i="2"/>
  <c r="D1066" i="2"/>
  <c r="G1066" i="2"/>
  <c r="V1066" i="2"/>
  <c r="D1012" i="2"/>
  <c r="G1012" i="2"/>
  <c r="V1012" i="2"/>
  <c r="D977" i="2"/>
  <c r="G977" i="2"/>
  <c r="V977" i="2"/>
  <c r="D964" i="2"/>
  <c r="G964" i="2"/>
  <c r="V964" i="2"/>
  <c r="D1055" i="2"/>
  <c r="G1055" i="2"/>
  <c r="V1055" i="2"/>
  <c r="D980" i="2"/>
  <c r="G980" i="2"/>
  <c r="V980" i="2"/>
  <c r="D1067" i="2"/>
  <c r="G1067" i="2"/>
  <c r="V1067" i="2"/>
  <c r="D1046" i="2"/>
  <c r="G1046" i="2"/>
  <c r="V1046" i="2"/>
  <c r="D1048" i="2"/>
  <c r="G1048" i="2"/>
  <c r="V1048" i="2"/>
  <c r="D894" i="2"/>
  <c r="G894" i="2"/>
  <c r="V894" i="2"/>
  <c r="D1069" i="2"/>
  <c r="G1069" i="2"/>
  <c r="V1069" i="2"/>
  <c r="D885" i="2"/>
  <c r="G885" i="2"/>
  <c r="V885" i="2"/>
  <c r="D741" i="2"/>
  <c r="G741" i="2"/>
  <c r="V741" i="2"/>
  <c r="D908" i="2"/>
  <c r="G908" i="2"/>
  <c r="V908" i="2"/>
  <c r="D1041" i="2"/>
  <c r="G1041" i="2"/>
  <c r="V1041" i="2"/>
  <c r="D1007" i="2"/>
  <c r="G1007" i="2"/>
  <c r="V1007" i="2"/>
  <c r="D904" i="2"/>
  <c r="G904" i="2"/>
  <c r="V904" i="2"/>
  <c r="D1110" i="2"/>
  <c r="G1110" i="2"/>
  <c r="V1110" i="2"/>
  <c r="D895" i="2"/>
  <c r="G895" i="2"/>
  <c r="V895" i="2"/>
  <c r="X742" i="2" s="1"/>
  <c r="D1049" i="2"/>
  <c r="G1049" i="2"/>
  <c r="V1049" i="2"/>
  <c r="D998" i="2"/>
  <c r="G998" i="2"/>
  <c r="V998" i="2"/>
  <c r="D1037" i="2"/>
  <c r="G1037" i="2"/>
  <c r="V1037" i="2"/>
  <c r="D981" i="2"/>
  <c r="G981" i="2"/>
  <c r="V981" i="2"/>
  <c r="D1109" i="2"/>
  <c r="G1109" i="2"/>
  <c r="V1109" i="2"/>
  <c r="D1137" i="2"/>
  <c r="G1137" i="2"/>
  <c r="V1137" i="2"/>
  <c r="D913" i="2"/>
  <c r="G913" i="2"/>
  <c r="V913" i="2"/>
  <c r="D1043" i="2"/>
  <c r="G1043" i="2"/>
  <c r="V1043" i="2"/>
  <c r="D1134" i="2"/>
  <c r="G1134" i="2"/>
  <c r="V1134" i="2"/>
  <c r="D1107" i="2"/>
  <c r="G1107" i="2"/>
  <c r="V1107" i="2"/>
  <c r="D1149" i="2"/>
  <c r="G1149" i="2"/>
  <c r="V1149" i="2"/>
  <c r="D1100" i="2"/>
  <c r="G1100" i="2"/>
  <c r="V1100" i="2"/>
  <c r="D1071" i="2"/>
  <c r="G1071" i="2"/>
  <c r="V1071" i="2"/>
  <c r="D1013" i="2"/>
  <c r="G1013" i="2"/>
  <c r="V1013" i="2"/>
  <c r="D1157" i="2"/>
  <c r="G1157" i="2"/>
  <c r="V1157" i="2"/>
  <c r="D1093" i="2"/>
  <c r="G1093" i="2"/>
  <c r="V1093" i="2"/>
  <c r="D955" i="2"/>
  <c r="G955" i="2"/>
  <c r="V955" i="2"/>
  <c r="D956" i="2"/>
  <c r="G956" i="2"/>
  <c r="V956" i="2"/>
  <c r="D1105" i="2"/>
  <c r="G1105" i="2"/>
  <c r="V1105" i="2"/>
  <c r="D886" i="2"/>
  <c r="G886" i="2"/>
  <c r="V886" i="2"/>
  <c r="D1039" i="2"/>
  <c r="G1039" i="2"/>
  <c r="V1039" i="2"/>
  <c r="D1053" i="2"/>
  <c r="G1053" i="2"/>
  <c r="V1053" i="2"/>
  <c r="D1150" i="2"/>
  <c r="G1150" i="2"/>
  <c r="V1150" i="2"/>
  <c r="D1050" i="2"/>
  <c r="G1050" i="2"/>
  <c r="V1050" i="2"/>
  <c r="D1094" i="2"/>
  <c r="G1094" i="2"/>
  <c r="V1094" i="2"/>
  <c r="D1082" i="2"/>
  <c r="G1082" i="2"/>
  <c r="V1082" i="2"/>
  <c r="D1015" i="2"/>
  <c r="G1015" i="2"/>
  <c r="V1015" i="2"/>
  <c r="D1016" i="2"/>
  <c r="G1016" i="2"/>
  <c r="V1016" i="2"/>
  <c r="D1080" i="2"/>
  <c r="G1080" i="2"/>
  <c r="V1080" i="2"/>
  <c r="D999" i="2"/>
  <c r="G999" i="2"/>
  <c r="V999" i="2"/>
  <c r="D1017" i="2"/>
  <c r="G1017" i="2"/>
  <c r="V1017" i="2"/>
  <c r="D1099" i="2"/>
  <c r="G1099" i="2"/>
  <c r="V1099" i="2"/>
  <c r="D930" i="2"/>
  <c r="G930" i="2"/>
  <c r="V930" i="2"/>
  <c r="D1036" i="2"/>
  <c r="G1036" i="2"/>
  <c r="V1036" i="2"/>
  <c r="D982" i="2"/>
  <c r="G982" i="2"/>
  <c r="V982" i="2"/>
  <c r="D873" i="2"/>
  <c r="G873" i="2"/>
  <c r="V873" i="2"/>
  <c r="D931" i="2"/>
  <c r="G931" i="2"/>
  <c r="V931" i="2"/>
  <c r="X106" i="2" s="1"/>
  <c r="D1022" i="2"/>
  <c r="G1022" i="2"/>
  <c r="V1022" i="2"/>
  <c r="D1052" i="2"/>
  <c r="G1052" i="2"/>
  <c r="V1052" i="2"/>
  <c r="D978" i="2"/>
  <c r="G978" i="2"/>
  <c r="V978" i="2"/>
  <c r="D1098" i="2"/>
  <c r="G1098" i="2"/>
  <c r="V1098" i="2"/>
  <c r="D1123" i="2"/>
  <c r="G1123" i="2"/>
  <c r="V1123" i="2"/>
  <c r="D1075" i="2"/>
  <c r="G1075" i="2"/>
  <c r="V1075" i="2"/>
  <c r="D1076" i="2"/>
  <c r="G1076" i="2"/>
  <c r="V1076" i="2"/>
  <c r="D1034" i="2"/>
  <c r="G1034" i="2"/>
  <c r="V1034" i="2"/>
  <c r="D1000" i="2"/>
  <c r="G1000" i="2"/>
  <c r="V1000" i="2"/>
  <c r="D1146" i="2"/>
  <c r="G1146" i="2"/>
  <c r="V1146" i="2"/>
  <c r="D993" i="2"/>
  <c r="G993" i="2"/>
  <c r="V993" i="2"/>
  <c r="D1074" i="2"/>
  <c r="G1074" i="2"/>
  <c r="V1074" i="2"/>
  <c r="D1020" i="2"/>
  <c r="G1020" i="2"/>
  <c r="V1020" i="2"/>
  <c r="D1010" i="2"/>
  <c r="G1010" i="2"/>
  <c r="V1010" i="2"/>
  <c r="D1070" i="2"/>
  <c r="G1070" i="2"/>
  <c r="V1070" i="2"/>
  <c r="D1081" i="2"/>
  <c r="G1081" i="2"/>
  <c r="V1081" i="2"/>
  <c r="D1035" i="2"/>
  <c r="G1035" i="2"/>
  <c r="V1035" i="2"/>
  <c r="D1077" i="2"/>
  <c r="G1077" i="2"/>
  <c r="V1077" i="2"/>
  <c r="D1025" i="2"/>
  <c r="G1025" i="2"/>
  <c r="V1025" i="2"/>
  <c r="D1029" i="2"/>
  <c r="G1029" i="2"/>
  <c r="V1029" i="2"/>
  <c r="D989" i="2"/>
  <c r="G989" i="2"/>
  <c r="V989" i="2"/>
  <c r="D1027" i="2"/>
  <c r="G1027" i="2"/>
  <c r="V1027" i="2"/>
  <c r="D1142" i="2"/>
  <c r="G1142" i="2"/>
  <c r="V1142" i="2"/>
  <c r="D1114" i="2"/>
  <c r="G1114" i="2"/>
  <c r="V1114" i="2"/>
  <c r="D1024" i="2"/>
  <c r="G1024" i="2"/>
  <c r="V1024" i="2"/>
  <c r="D1001" i="2"/>
  <c r="G1001" i="2"/>
  <c r="V1001" i="2"/>
  <c r="D1018" i="2"/>
  <c r="G1018" i="2"/>
  <c r="V1018" i="2"/>
  <c r="D928" i="2"/>
  <c r="G928" i="2"/>
  <c r="V928" i="2"/>
  <c r="D1124" i="2"/>
  <c r="G1124" i="2"/>
  <c r="V1124" i="2"/>
  <c r="D1030" i="2"/>
  <c r="G1030" i="2"/>
  <c r="V1030" i="2"/>
  <c r="D1019" i="2"/>
  <c r="G1019" i="2"/>
  <c r="V1019" i="2"/>
  <c r="D1045" i="2"/>
  <c r="G1045" i="2"/>
  <c r="V1045" i="2"/>
  <c r="D1101" i="2"/>
  <c r="G1101" i="2"/>
  <c r="V1101" i="2"/>
  <c r="X435" i="2" s="1"/>
  <c r="D1054" i="2"/>
  <c r="G1054" i="2"/>
  <c r="V1054" i="2"/>
  <c r="D929" i="2"/>
  <c r="G929" i="2"/>
  <c r="V929" i="2"/>
  <c r="D1005" i="2"/>
  <c r="G1005" i="2"/>
  <c r="V1005" i="2"/>
  <c r="D1072" i="2"/>
  <c r="G1072" i="2"/>
  <c r="V1072" i="2"/>
  <c r="D957" i="2"/>
  <c r="G957" i="2"/>
  <c r="V957" i="2"/>
  <c r="D914" i="2"/>
  <c r="G914" i="2"/>
  <c r="V914" i="2"/>
  <c r="D1040" i="2"/>
  <c r="G1040" i="2"/>
  <c r="V1040" i="2"/>
  <c r="D1056" i="2"/>
  <c r="G1056" i="2"/>
  <c r="V1056" i="2"/>
  <c r="D1031" i="2"/>
  <c r="G1031" i="2"/>
  <c r="V1031" i="2"/>
  <c r="D1008" i="2"/>
  <c r="G1008" i="2"/>
  <c r="V1008" i="2"/>
  <c r="D953" i="2"/>
  <c r="G953" i="2"/>
  <c r="V953" i="2"/>
  <c r="D1095" i="2"/>
  <c r="G1095" i="2"/>
  <c r="V1095" i="2"/>
  <c r="D1135" i="2"/>
  <c r="G1135" i="2"/>
  <c r="V1135" i="2"/>
  <c r="D1108" i="2"/>
  <c r="G1108" i="2"/>
  <c r="V1108" i="2"/>
  <c r="D1002" i="2"/>
  <c r="G1002" i="2"/>
  <c r="V1002" i="2"/>
  <c r="D1038" i="2"/>
  <c r="G1038" i="2"/>
  <c r="V1038" i="2"/>
  <c r="D1119" i="2"/>
  <c r="G1119" i="2"/>
  <c r="V1119" i="2"/>
  <c r="X908" i="2" s="1"/>
  <c r="D1078" i="2"/>
  <c r="G1078" i="2"/>
  <c r="V1078" i="2"/>
  <c r="D1009" i="2"/>
  <c r="G1009" i="2"/>
  <c r="V1009" i="2"/>
  <c r="D1011" i="2"/>
  <c r="G1011" i="2"/>
  <c r="V1011" i="2"/>
  <c r="D1115" i="2"/>
  <c r="G1115" i="2"/>
  <c r="V1115" i="2"/>
  <c r="D1136" i="2"/>
  <c r="G1136" i="2"/>
  <c r="V1136" i="2"/>
  <c r="D952" i="2"/>
  <c r="G952" i="2"/>
  <c r="V952" i="2"/>
  <c r="D1068" i="2"/>
  <c r="G1068" i="2"/>
  <c r="V1068" i="2"/>
  <c r="D1006" i="2"/>
  <c r="G1006" i="2"/>
  <c r="V1006" i="2"/>
  <c r="D1106" i="2"/>
  <c r="G1106" i="2"/>
  <c r="V1106" i="2"/>
  <c r="D884" i="2"/>
  <c r="G884" i="2"/>
  <c r="V884" i="2"/>
  <c r="D878" i="2"/>
  <c r="G878" i="2"/>
  <c r="V878" i="2"/>
  <c r="D1096" i="2"/>
  <c r="G1096" i="2"/>
  <c r="V1096" i="2"/>
  <c r="D881" i="2"/>
  <c r="G881" i="2"/>
  <c r="V881" i="2"/>
  <c r="D1079" i="2"/>
  <c r="G1079" i="2"/>
  <c r="V1079" i="2"/>
  <c r="D882" i="2"/>
  <c r="G882" i="2"/>
  <c r="V882" i="2"/>
  <c r="D1047" i="2"/>
  <c r="G1047" i="2"/>
  <c r="V1047" i="2"/>
  <c r="D1064" i="2"/>
  <c r="G1064" i="2"/>
  <c r="V1064" i="2"/>
  <c r="D883" i="2"/>
  <c r="G883" i="2"/>
  <c r="V883" i="2"/>
  <c r="D521" i="2"/>
  <c r="G521" i="2"/>
  <c r="V521" i="2"/>
  <c r="D544" i="2"/>
  <c r="G544" i="2"/>
  <c r="V544" i="2"/>
  <c r="X1253" i="2" s="1"/>
  <c r="D223" i="2"/>
  <c r="G223" i="2"/>
  <c r="V223" i="2"/>
  <c r="D976" i="2"/>
  <c r="G976" i="2"/>
  <c r="V976" i="2"/>
  <c r="D525" i="2"/>
  <c r="G525" i="2"/>
  <c r="V525" i="2"/>
  <c r="D535" i="2"/>
  <c r="G535" i="2"/>
  <c r="V535" i="2"/>
  <c r="D242" i="2"/>
  <c r="G242" i="2"/>
  <c r="V242" i="2"/>
  <c r="D1062" i="2"/>
  <c r="G1062" i="2"/>
  <c r="V1062" i="2"/>
  <c r="D1132" i="2"/>
  <c r="G1132" i="2"/>
  <c r="V1132" i="2"/>
  <c r="D1133" i="2"/>
  <c r="G1133" i="2"/>
  <c r="V1133" i="2"/>
  <c r="D584" i="2"/>
  <c r="G584" i="2"/>
  <c r="V584" i="2"/>
  <c r="D282" i="2"/>
  <c r="G282" i="2"/>
  <c r="V282" i="2"/>
  <c r="D997" i="2"/>
  <c r="G997" i="2"/>
  <c r="V997" i="2"/>
  <c r="D996" i="2"/>
  <c r="G996" i="2"/>
  <c r="V996" i="2"/>
  <c r="D233" i="2"/>
  <c r="G233" i="2"/>
  <c r="V233" i="2"/>
  <c r="D234" i="2"/>
  <c r="G234" i="2"/>
  <c r="V234" i="2"/>
  <c r="D1014" i="2"/>
  <c r="G1014" i="2"/>
  <c r="V1014" i="2"/>
  <c r="D237" i="2"/>
  <c r="G237" i="2"/>
  <c r="V237" i="2"/>
  <c r="D546" i="2"/>
  <c r="G546" i="2"/>
  <c r="V546" i="2"/>
  <c r="D547" i="2"/>
  <c r="G547" i="2"/>
  <c r="V547" i="2"/>
  <c r="D1026" i="2"/>
  <c r="G1026" i="2"/>
  <c r="V1026" i="2"/>
  <c r="D137" i="2"/>
  <c r="G137" i="2"/>
  <c r="V137" i="2"/>
  <c r="D951" i="2"/>
  <c r="G951" i="2"/>
  <c r="V951" i="2"/>
  <c r="D1121" i="2"/>
  <c r="G1121" i="2"/>
  <c r="V1121" i="2"/>
  <c r="D280" i="2"/>
  <c r="G280" i="2"/>
  <c r="V280" i="2"/>
  <c r="D552" i="2"/>
  <c r="G552" i="2"/>
  <c r="V552" i="2"/>
  <c r="D553" i="2"/>
  <c r="G553" i="2"/>
  <c r="V553" i="2"/>
  <c r="D1044" i="2"/>
  <c r="G1044" i="2"/>
  <c r="V1044" i="2"/>
  <c r="D554" i="2"/>
  <c r="G554" i="2"/>
  <c r="V554" i="2"/>
  <c r="D555" i="2"/>
  <c r="G555" i="2"/>
  <c r="V555" i="2"/>
  <c r="D1057" i="2"/>
  <c r="G1057" i="2"/>
  <c r="V1057" i="2"/>
  <c r="D497" i="2"/>
  <c r="G497" i="2"/>
  <c r="V497" i="2"/>
  <c r="D163" i="2"/>
  <c r="G163" i="2"/>
  <c r="V163" i="2"/>
  <c r="D1091" i="2"/>
  <c r="G1091" i="2"/>
  <c r="V1091" i="2"/>
  <c r="X1091" i="2"/>
  <c r="D562" i="2"/>
  <c r="G562" i="2"/>
  <c r="V562" i="2"/>
  <c r="D251" i="2"/>
  <c r="G251" i="2"/>
  <c r="V251" i="2"/>
  <c r="D252" i="2"/>
  <c r="G252" i="2"/>
  <c r="V252" i="2"/>
  <c r="D253" i="2"/>
  <c r="G253" i="2"/>
  <c r="V253" i="2"/>
  <c r="D1086" i="2"/>
  <c r="G1086" i="2"/>
  <c r="V1086" i="2"/>
  <c r="D1085" i="2"/>
  <c r="G1085" i="2"/>
  <c r="V1085" i="2"/>
  <c r="D165" i="2"/>
  <c r="G165" i="2"/>
  <c r="V165" i="2"/>
  <c r="D954" i="2"/>
  <c r="G954" i="2"/>
  <c r="V954" i="2"/>
  <c r="D211" i="2"/>
  <c r="G211" i="2"/>
  <c r="V211" i="2"/>
  <c r="X659" i="2" l="1"/>
  <c r="X807" i="2"/>
  <c r="X142" i="2"/>
  <c r="X411" i="2"/>
  <c r="X396" i="2"/>
  <c r="X753" i="2"/>
  <c r="X1269" i="2"/>
  <c r="X856" i="2"/>
  <c r="X796" i="2"/>
  <c r="X906" i="2"/>
  <c r="X969" i="2"/>
  <c r="V342" i="2"/>
  <c r="V679" i="2"/>
  <c r="V1273" i="2"/>
  <c r="X1007" i="2"/>
  <c r="X1057" i="2"/>
  <c r="X815" i="2"/>
  <c r="X791" i="2"/>
  <c r="X1058" i="2"/>
  <c r="X989" i="2"/>
  <c r="X995" i="2"/>
  <c r="X250" i="2"/>
  <c r="X1135" i="2"/>
  <c r="X554" i="2"/>
  <c r="X336" i="2"/>
  <c r="X109" i="2"/>
  <c r="X728" i="2"/>
  <c r="X560" i="2"/>
  <c r="X832" i="2"/>
  <c r="X1149" i="2"/>
  <c r="X797" i="2"/>
  <c r="X555" i="2"/>
  <c r="X1052" i="2"/>
  <c r="X282" i="2"/>
  <c r="X668" i="2"/>
  <c r="X115" i="2"/>
  <c r="X808" i="2"/>
  <c r="X1070" i="2"/>
  <c r="X878" i="2"/>
  <c r="X1271" i="2"/>
  <c r="X203" i="2"/>
  <c r="X1048" i="2"/>
  <c r="X1067" i="2"/>
  <c r="X1186" i="2"/>
  <c r="X244" i="2"/>
  <c r="X646" i="2"/>
  <c r="X1016" i="2"/>
  <c r="X1111" i="2"/>
  <c r="X1110" i="2"/>
  <c r="X852" i="2"/>
  <c r="X377" i="2"/>
  <c r="X865" i="2"/>
  <c r="X262" i="2"/>
  <c r="X1097" i="2"/>
  <c r="X837" i="2"/>
  <c r="X803" i="2"/>
  <c r="X1239" i="2"/>
  <c r="X1272" i="2"/>
  <c r="X975" i="2"/>
  <c r="X328" i="2"/>
  <c r="X1189" i="2"/>
  <c r="X470" i="2"/>
  <c r="X1041" i="2"/>
  <c r="X322" i="2"/>
  <c r="X380" i="2"/>
  <c r="X1162" i="2"/>
  <c r="X748" i="2"/>
  <c r="X233" i="2"/>
  <c r="X1142" i="2"/>
  <c r="X979" i="2"/>
  <c r="X1141" i="2"/>
  <c r="X1013" i="2"/>
  <c r="X1203" i="2"/>
  <c r="X1051" i="2"/>
  <c r="X955" i="2"/>
  <c r="X928" i="2"/>
  <c r="X1020" i="2"/>
  <c r="X789" i="2"/>
  <c r="X972" i="2"/>
  <c r="X1096" i="2"/>
  <c r="X873" i="2"/>
  <c r="X1102" i="2"/>
  <c r="X547" i="2"/>
  <c r="X793" i="2"/>
  <c r="X951" i="2"/>
  <c r="X1121" i="2"/>
  <c r="X1099" i="2"/>
  <c r="X736" i="2"/>
  <c r="X902" i="2"/>
  <c r="X1044" i="2"/>
  <c r="X890" i="2"/>
  <c r="X562" i="2"/>
  <c r="X1216" i="2"/>
  <c r="X845" i="2"/>
  <c r="X1045" i="2"/>
  <c r="X1006" i="2"/>
  <c r="X954" i="2"/>
  <c r="X34" i="2"/>
  <c r="X1023" i="2"/>
  <c r="X805" i="2"/>
  <c r="X774" i="2"/>
  <c r="X1211" i="2"/>
  <c r="X251" i="2"/>
  <c r="X237" i="2"/>
  <c r="X1029" i="2"/>
  <c r="X231" i="2"/>
  <c r="X1181" i="2"/>
  <c r="X749" i="2"/>
  <c r="X230" i="2"/>
  <c r="X320" i="2"/>
  <c r="X1101" i="2"/>
  <c r="X1243" i="2"/>
  <c r="X165" i="2"/>
  <c r="X525" i="2"/>
  <c r="X964" i="2"/>
  <c r="X1095" i="2"/>
  <c r="X1245" i="2"/>
  <c r="X1071" i="2"/>
  <c r="X1047" i="2"/>
  <c r="X1209" i="2"/>
  <c r="X102" i="2"/>
  <c r="X757" i="2"/>
  <c r="X552" i="2"/>
  <c r="X1030" i="2"/>
  <c r="X255" i="2"/>
  <c r="X333" i="2"/>
  <c r="X1004" i="2"/>
  <c r="X853" i="2"/>
  <c r="X650" i="2"/>
  <c r="X196" i="2"/>
  <c r="X874" i="2"/>
  <c r="X269" i="2"/>
  <c r="X956" i="2"/>
  <c r="X1039" i="2"/>
  <c r="X1261" i="2"/>
  <c r="X252" i="2"/>
  <c r="X449" i="2"/>
  <c r="X1167" i="2"/>
  <c r="X1258" i="2"/>
  <c r="X137" i="2"/>
  <c r="X997" i="2"/>
  <c r="X275" i="2"/>
  <c r="X897" i="2"/>
  <c r="X914" i="2"/>
  <c r="X1150" i="2"/>
  <c r="X957" i="2"/>
  <c r="X1062" i="2"/>
  <c r="X1055" i="2"/>
  <c r="X1027" i="2"/>
  <c r="X1012" i="2"/>
  <c r="X1107" i="2"/>
  <c r="X1134" i="2"/>
  <c r="X792" i="2"/>
  <c r="X1133" i="2"/>
  <c r="X1009" i="2"/>
  <c r="X535" i="2"/>
  <c r="X976" i="2"/>
  <c r="X1179" i="2"/>
  <c r="X1036" i="2"/>
  <c r="X1034" i="2"/>
  <c r="X248" i="2"/>
  <c r="X1065" i="2"/>
  <c r="X629" i="2"/>
  <c r="X1094" i="2"/>
  <c r="X546" i="2"/>
  <c r="X729" i="2"/>
  <c r="X256" i="2"/>
  <c r="X1069" i="2"/>
  <c r="X72" i="2"/>
  <c r="X283" i="2"/>
  <c r="X963" i="2"/>
  <c r="X872" i="2"/>
  <c r="X97" i="2"/>
  <c r="X1077" i="2"/>
  <c r="X1139" i="2"/>
  <c r="X1156" i="2"/>
  <c r="X236" i="2"/>
  <c r="X195" i="2"/>
  <c r="X993" i="2"/>
  <c r="X881" i="2"/>
  <c r="X1119" i="2"/>
  <c r="X1001" i="2"/>
  <c r="X1114" i="2"/>
  <c r="X875" i="2"/>
  <c r="X458" i="2"/>
  <c r="X992" i="2"/>
  <c r="X249" i="2"/>
  <c r="X953" i="2"/>
  <c r="X1120" i="2"/>
  <c r="X971" i="2"/>
  <c r="X1017" i="2"/>
  <c r="X970" i="2"/>
  <c r="X245" i="2"/>
  <c r="X1063" i="2"/>
  <c r="X246" i="2"/>
  <c r="X319" i="2"/>
  <c r="X944" i="2"/>
  <c r="X1005" i="2"/>
  <c r="X766" i="2"/>
  <c r="X973" i="2"/>
  <c r="X988" i="2"/>
  <c r="X1042" i="2"/>
  <c r="X642" i="2"/>
  <c r="X1262" i="2"/>
  <c r="X235" i="2"/>
  <c r="X1021" i="2"/>
  <c r="X1113" i="2"/>
  <c r="X254" i="2"/>
  <c r="X1003" i="2"/>
  <c r="X1264" i="2"/>
  <c r="X150" i="2"/>
  <c r="X617" i="2"/>
  <c r="X132" i="2"/>
  <c r="X289" i="2"/>
  <c r="X335" i="2"/>
  <c r="X1126" i="2"/>
  <c r="X288" i="2"/>
  <c r="X912" i="2"/>
  <c r="X836" i="2"/>
  <c r="X1050" i="2"/>
  <c r="X242" i="2"/>
  <c r="X127" i="2"/>
  <c r="X737" i="2"/>
  <c r="X980" i="2"/>
  <c r="X1123" i="2"/>
  <c r="X186" i="2"/>
  <c r="X1015" i="2"/>
  <c r="X660" i="2"/>
  <c r="X786" i="2"/>
  <c r="X187" i="2"/>
  <c r="X784" i="2"/>
  <c r="X163" i="2"/>
  <c r="X1054" i="2"/>
  <c r="X278" i="2"/>
  <c r="X785" i="2"/>
  <c r="X667" i="2"/>
  <c r="X1246" i="2"/>
  <c r="X183" i="2"/>
  <c r="X962" i="2"/>
  <c r="X114" i="2"/>
  <c r="X1026" i="2"/>
  <c r="X1087" i="2"/>
  <c r="X931" i="2"/>
  <c r="X772" i="2"/>
  <c r="X1195" i="2"/>
  <c r="X1018" i="2"/>
  <c r="X1011" i="2"/>
  <c r="X407" i="2"/>
  <c r="X1014" i="2"/>
  <c r="X553" i="2"/>
  <c r="X438" i="2"/>
  <c r="X112" i="2"/>
  <c r="X466" i="2"/>
  <c r="X1000" i="2"/>
  <c r="X1008" i="2"/>
  <c r="X452" i="2"/>
  <c r="X412" i="2"/>
  <c r="X620" i="2"/>
  <c r="X611" i="2"/>
  <c r="X415" i="2"/>
  <c r="X652" i="2"/>
  <c r="X500" i="2"/>
  <c r="X147" i="2"/>
  <c r="X523" i="2"/>
  <c r="X750" i="2"/>
  <c r="X843" i="2"/>
  <c r="X323" i="2"/>
  <c r="X783" i="2"/>
  <c r="X243" i="2"/>
  <c r="X88" i="2"/>
  <c r="X631" i="2"/>
  <c r="X1108" i="2"/>
  <c r="X1068" i="2"/>
  <c r="X952" i="2"/>
  <c r="X1124" i="2"/>
  <c r="X628" i="2"/>
  <c r="X1146" i="2"/>
  <c r="X98" i="2"/>
  <c r="X1049" i="2"/>
  <c r="X419" i="2"/>
  <c r="X825" i="2"/>
  <c r="X1223" i="2"/>
  <c r="X842" i="2"/>
  <c r="X590" i="2"/>
  <c r="X510" i="2"/>
  <c r="X1022" i="2"/>
  <c r="X773" i="2"/>
  <c r="X409" i="2"/>
  <c r="X1229" i="2"/>
  <c r="X879" i="2"/>
  <c r="X234" i="2"/>
  <c r="X453" i="2"/>
  <c r="X1081" i="2"/>
  <c r="X169" i="2"/>
  <c r="X540" i="2"/>
  <c r="X209" i="2"/>
  <c r="X621" i="2"/>
  <c r="X863" i="2"/>
  <c r="X473" i="2"/>
  <c r="X1010" i="2"/>
  <c r="X895" i="2"/>
  <c r="X1035" i="2"/>
  <c r="X1157" i="2"/>
  <c r="X663" i="2"/>
  <c r="X940" i="2"/>
  <c r="X211" i="2"/>
  <c r="X800" i="2"/>
  <c r="X384" i="2"/>
  <c r="X1109" i="2"/>
  <c r="X604" i="2"/>
  <c r="X812" i="2"/>
  <c r="X383" i="2"/>
  <c r="X1174" i="2"/>
  <c r="X35" i="2"/>
  <c r="X1196" i="2"/>
  <c r="X1152" i="2"/>
  <c r="X1204" i="2"/>
  <c r="X998" i="2"/>
  <c r="X100" i="2"/>
  <c r="X167" i="2"/>
  <c r="X462" i="2"/>
  <c r="X741" i="2"/>
  <c r="X1244" i="2"/>
  <c r="X990" i="2"/>
  <c r="X709" i="2"/>
  <c r="X291" i="2"/>
  <c r="X855" i="2"/>
  <c r="X1193" i="2"/>
  <c r="X253" i="2"/>
  <c r="X996" i="2"/>
  <c r="X999" i="2"/>
  <c r="X1082" i="2"/>
  <c r="X312" i="2"/>
  <c r="X175" i="2"/>
  <c r="X624" i="2"/>
  <c r="X637" i="2"/>
  <c r="X913" i="2"/>
  <c r="X894" i="2"/>
  <c r="X521" i="2"/>
  <c r="X1112" i="2"/>
  <c r="X1046" i="2"/>
  <c r="X257" i="2"/>
  <c r="X1098" i="2"/>
  <c r="X232" i="2"/>
  <c r="X276" i="2"/>
  <c r="X1093" i="2"/>
  <c r="X223" i="2"/>
  <c r="X649" i="2"/>
  <c r="X1028" i="2"/>
  <c r="X885" i="2"/>
  <c r="X977" i="2"/>
  <c r="X1104" i="2"/>
  <c r="X1147" i="2"/>
  <c r="X921" i="2"/>
  <c r="X922" i="2"/>
  <c r="X1002" i="2"/>
  <c r="X261" i="2"/>
  <c r="X1103" i="2"/>
  <c r="X883" i="2"/>
  <c r="X941" i="2"/>
  <c r="X1061" i="2"/>
  <c r="X431" i="2"/>
  <c r="X754" i="2"/>
  <c r="X653" i="2"/>
  <c r="X758" i="2"/>
  <c r="X1256" i="2"/>
  <c r="X759" i="2"/>
  <c r="X747" i="2"/>
  <c r="X775" i="2"/>
  <c r="X73" i="2"/>
  <c r="X451" i="2"/>
  <c r="X90" i="2"/>
  <c r="X817" i="2"/>
  <c r="X830" i="2"/>
  <c r="X782" i="2"/>
  <c r="X1205" i="2"/>
  <c r="X834" i="2"/>
  <c r="X746" i="2"/>
  <c r="X799" i="2"/>
  <c r="X1270" i="2"/>
  <c r="X382" i="2"/>
  <c r="X116" i="2"/>
  <c r="X91" i="2"/>
  <c r="X120" i="2"/>
  <c r="X260" i="2"/>
  <c r="X1151" i="2"/>
  <c r="X568" i="2"/>
  <c r="X1127" i="2"/>
  <c r="X1086" i="2"/>
  <c r="X658" i="2"/>
  <c r="X929" i="2"/>
  <c r="X497" i="2"/>
  <c r="X1132" i="2"/>
  <c r="X886" i="2"/>
  <c r="X982" i="2"/>
  <c r="X443" i="2"/>
  <c r="X648" i="2"/>
  <c r="X1056" i="2"/>
  <c r="X1225" i="2"/>
  <c r="X1247" i="2"/>
  <c r="X1074" i="2"/>
  <c r="X563" i="2"/>
  <c r="X1080" i="2"/>
  <c r="X280" i="2"/>
  <c r="X932" i="2"/>
  <c r="X1066" i="2"/>
  <c r="X588" i="2"/>
  <c r="X544" i="2"/>
  <c r="X1075" i="2"/>
  <c r="X78" i="2"/>
  <c r="X1073" i="2"/>
  <c r="X1158" i="2"/>
  <c r="X224" i="2"/>
  <c r="X135" i="2"/>
  <c r="X1137" i="2"/>
  <c r="X981" i="2"/>
  <c r="X258" i="2"/>
  <c r="X1038" i="2"/>
  <c r="X1116" i="2"/>
  <c r="X1238" i="2"/>
  <c r="X1224" i="2"/>
  <c r="X1165" i="2"/>
  <c r="X678" i="2"/>
  <c r="X858" i="2"/>
  <c r="X810" i="2"/>
  <c r="X811" i="2"/>
  <c r="X1197" i="2"/>
  <c r="X633" i="2"/>
  <c r="X1214" i="2"/>
  <c r="X1092" i="2"/>
  <c r="X871" i="2"/>
  <c r="X1100" i="2"/>
  <c r="X504" i="2"/>
  <c r="X1032" i="2"/>
  <c r="X1249" i="2"/>
  <c r="X595" i="2"/>
  <c r="X915" i="2"/>
  <c r="X164" i="2"/>
  <c r="X534" i="2"/>
  <c r="X854" i="2"/>
  <c r="X1019" i="2"/>
  <c r="X1031" i="2"/>
  <c r="X884" i="2"/>
  <c r="X101" i="2"/>
  <c r="X930" i="2"/>
  <c r="X994" i="2"/>
  <c r="X1053" i="2"/>
  <c r="X607" i="2"/>
  <c r="X465" i="2"/>
  <c r="X162" i="2"/>
  <c r="X95" i="2"/>
  <c r="X332" i="2"/>
  <c r="X991" i="2"/>
  <c r="X645" i="2"/>
  <c r="X427" i="2"/>
  <c r="X307" i="2"/>
  <c r="X119" i="2"/>
  <c r="X143" i="2"/>
  <c r="X341" i="2"/>
  <c r="X638" i="2"/>
  <c r="X1105" i="2"/>
  <c r="X974" i="2"/>
  <c r="X1076" i="2"/>
  <c r="X1078" i="2"/>
  <c r="X755" i="2"/>
  <c r="X506" i="2"/>
  <c r="X474" i="2"/>
  <c r="X882" i="2"/>
  <c r="X1040" i="2"/>
  <c r="X1084" i="2"/>
  <c r="X259" i="2"/>
  <c r="X1025" i="2"/>
  <c r="X305" i="2"/>
  <c r="X1079" i="2"/>
  <c r="X1136" i="2"/>
  <c r="X1115" i="2"/>
  <c r="X916" i="2"/>
  <c r="X1072" i="2"/>
  <c r="X1043" i="2"/>
  <c r="X1122" i="2"/>
  <c r="X1037" i="2"/>
  <c r="X421" i="2"/>
  <c r="X62" i="2"/>
  <c r="X829" i="2"/>
  <c r="X565" i="2"/>
  <c r="X600" i="2"/>
  <c r="X55" i="2"/>
  <c r="X297" i="2"/>
  <c r="X51" i="2"/>
  <c r="X153" i="2"/>
  <c r="X711" i="2"/>
  <c r="X665" i="2"/>
  <c r="X70" i="2"/>
  <c r="X314" i="2"/>
  <c r="X670" i="2"/>
  <c r="X790" i="2"/>
  <c r="X1266" i="2"/>
  <c r="X329" i="2"/>
  <c r="X154" i="2"/>
  <c r="X155" i="2"/>
  <c r="X467" i="2"/>
  <c r="X502" i="2"/>
  <c r="X308" i="2"/>
  <c r="X455" i="2"/>
  <c r="X439" i="2"/>
  <c r="X943" i="2"/>
  <c r="X144" i="2"/>
  <c r="X229" i="2"/>
  <c r="X263" i="2"/>
  <c r="X50" i="2"/>
  <c r="X241" i="2"/>
  <c r="X1220" i="2"/>
  <c r="X1173" i="2"/>
  <c r="X309" i="2"/>
  <c r="X1148" i="2"/>
  <c r="X780" i="2"/>
  <c r="X827" i="2"/>
  <c r="X181" i="2"/>
  <c r="X152" i="2"/>
  <c r="X471" i="2"/>
  <c r="X228" i="2"/>
  <c r="X1153" i="2"/>
  <c r="X721" i="2"/>
  <c r="X794" i="2"/>
  <c r="X795" i="2"/>
  <c r="X1265" i="2"/>
  <c r="X325" i="2"/>
  <c r="X403" i="2"/>
  <c r="X1138" i="2"/>
  <c r="X626" i="2"/>
  <c r="X654" i="2"/>
  <c r="X103" i="2"/>
  <c r="X49" i="2"/>
  <c r="X197" i="2"/>
  <c r="X188" i="2"/>
  <c r="X271" i="2"/>
  <c r="X444" i="2"/>
  <c r="X420" i="2"/>
  <c r="X272" i="2"/>
  <c r="X266" i="2"/>
  <c r="X627" i="2"/>
  <c r="X424" i="2"/>
  <c r="X483" i="2"/>
  <c r="X1175" i="2"/>
  <c r="X1215" i="2"/>
  <c r="X1182" i="2"/>
  <c r="X839" i="2"/>
  <c r="X844" i="2"/>
  <c r="X303" i="2"/>
  <c r="X53" i="2"/>
  <c r="X740" i="2"/>
  <c r="X134" i="2"/>
  <c r="X1235" i="2"/>
  <c r="X838" i="2"/>
  <c r="X1194" i="2"/>
  <c r="X732" i="2"/>
  <c r="X983" i="2"/>
  <c r="X436" i="2"/>
  <c r="X446" i="2"/>
  <c r="X647" i="2"/>
  <c r="X657" i="2"/>
  <c r="X302" i="2"/>
  <c r="X310" i="2"/>
  <c r="X212" i="2"/>
  <c r="X781" i="2"/>
  <c r="X201" i="2"/>
  <c r="X79" i="2"/>
  <c r="X739" i="2"/>
  <c r="X279" i="2"/>
  <c r="X771" i="2"/>
  <c r="X822" i="2"/>
  <c r="X149" i="2"/>
  <c r="X304" i="2"/>
  <c r="X1085" i="2"/>
  <c r="X96" i="2"/>
  <c r="X769" i="2"/>
  <c r="X656" i="2"/>
  <c r="X1250" i="2"/>
  <c r="X468" i="2"/>
  <c r="X414" i="2"/>
  <c r="X643" i="2"/>
  <c r="X641" i="2"/>
  <c r="X299" i="2"/>
  <c r="X311" i="2"/>
  <c r="X56" i="2"/>
  <c r="X905" i="2"/>
  <c r="X81" i="2"/>
  <c r="X870" i="2"/>
  <c r="X58" i="2"/>
  <c r="X947" i="2"/>
  <c r="X1259" i="2"/>
  <c r="X788" i="2"/>
  <c r="X337" i="2"/>
  <c r="X1199" i="2"/>
  <c r="X577" i="2"/>
  <c r="X306" i="2"/>
  <c r="X484" i="2"/>
  <c r="X408" i="2"/>
  <c r="X472" i="2"/>
  <c r="X65" i="2"/>
  <c r="X447" i="2"/>
  <c r="X189" i="2"/>
  <c r="X182" i="2"/>
  <c r="X556" i="2"/>
  <c r="X130" i="2"/>
  <c r="X636" i="2"/>
  <c r="X492" i="2"/>
  <c r="X490" i="2"/>
  <c r="X889" i="2"/>
  <c r="X1118" i="2"/>
  <c r="X831" i="2"/>
  <c r="X459" i="2"/>
  <c r="X1178" i="2"/>
  <c r="X892" i="2"/>
  <c r="X903" i="2"/>
  <c r="X569" i="2"/>
  <c r="X1226" i="2"/>
  <c r="X217" i="2"/>
  <c r="X265" i="2"/>
  <c r="X221" i="2"/>
  <c r="X300" i="2"/>
  <c r="X640" i="2"/>
  <c r="X673" i="2"/>
  <c r="X124" i="2"/>
  <c r="X475" i="2"/>
  <c r="X457" i="2"/>
  <c r="X615" i="2"/>
  <c r="X298" i="2"/>
  <c r="X193" i="2"/>
  <c r="X174" i="2"/>
  <c r="X1155" i="2"/>
  <c r="X133" i="2"/>
  <c r="X559" i="2"/>
  <c r="X210" i="2"/>
  <c r="X126" i="2"/>
  <c r="X1163" i="2"/>
  <c r="X619" i="2"/>
  <c r="X543" i="2"/>
  <c r="X204" i="2"/>
  <c r="X622" i="2"/>
  <c r="X52" i="2"/>
  <c r="X986" i="2"/>
  <c r="X505" i="2"/>
  <c r="X80" i="2"/>
  <c r="X802" i="2"/>
  <c r="X57" i="2"/>
  <c r="X125" i="2"/>
  <c r="X707" i="2"/>
  <c r="X376" i="2"/>
  <c r="X551" i="2"/>
  <c r="X477" i="2"/>
  <c r="X1255" i="2"/>
  <c r="X1185" i="2"/>
  <c r="X779" i="2"/>
  <c r="X1252" i="2"/>
  <c r="X606" i="2"/>
  <c r="X292" i="2"/>
  <c r="X122" i="2"/>
  <c r="X61" i="2"/>
  <c r="X168" i="2"/>
  <c r="X54" i="2"/>
  <c r="X445" i="2"/>
  <c r="X172" i="2"/>
  <c r="X623" i="2"/>
  <c r="X608" i="2"/>
  <c r="X145" i="2"/>
  <c r="X744" i="2"/>
  <c r="X425" i="2"/>
  <c r="X676" i="2"/>
  <c r="X745" i="2"/>
  <c r="X661" i="2"/>
  <c r="X938" i="2"/>
  <c r="X194" i="2"/>
  <c r="X1188" i="2"/>
  <c r="X857" i="2"/>
  <c r="X778" i="2"/>
  <c r="X326" i="2"/>
  <c r="X287" i="2"/>
  <c r="X270" i="2"/>
  <c r="X179" i="2"/>
  <c r="X743" i="2"/>
  <c r="X1219" i="2"/>
  <c r="X760" i="2"/>
  <c r="X1241" i="2"/>
  <c r="X798" i="2"/>
  <c r="X814" i="2"/>
  <c r="X295" i="2"/>
  <c r="X708" i="2"/>
  <c r="X385" i="2"/>
  <c r="X561" i="2"/>
  <c r="X937" i="2"/>
  <c r="X601" i="2"/>
  <c r="X949" i="2"/>
  <c r="X959" i="2"/>
  <c r="X593" i="2"/>
  <c r="X113" i="2"/>
  <c r="X199" i="2"/>
  <c r="X148" i="2"/>
  <c r="X927" i="2"/>
  <c r="X216" i="2"/>
  <c r="X158" i="2"/>
  <c r="X301" i="2"/>
  <c r="X67" i="2"/>
  <c r="X1257" i="2"/>
  <c r="X1213" i="2"/>
  <c r="X416" i="2"/>
  <c r="X767" i="2"/>
  <c r="X763" i="2"/>
  <c r="X1180" i="2"/>
  <c r="X1176" i="2"/>
  <c r="X762" i="2"/>
  <c r="X156" i="2"/>
  <c r="X806" i="2"/>
  <c r="X761" i="2"/>
  <c r="X110" i="2"/>
  <c r="X68" i="2"/>
  <c r="X826" i="2"/>
  <c r="X730" i="2"/>
  <c r="X469" i="2"/>
  <c r="X180" i="2"/>
  <c r="X612" i="2"/>
  <c r="X613" i="2"/>
  <c r="X666" i="2"/>
  <c r="X450" i="2"/>
  <c r="X63" i="2"/>
  <c r="X173" i="2"/>
  <c r="X60" i="2"/>
  <c r="X533" i="2"/>
  <c r="X634" i="2"/>
  <c r="X960" i="2"/>
  <c r="X517" i="2"/>
  <c r="X247" i="2"/>
  <c r="X461" i="2"/>
  <c r="X136" i="2"/>
  <c r="X880" i="2"/>
  <c r="X410" i="2"/>
  <c r="X105" i="2"/>
  <c r="X213" i="2"/>
  <c r="X966" i="2"/>
  <c r="X1231" i="2"/>
  <c r="X1191" i="2"/>
  <c r="X85" i="2"/>
  <c r="X1267" i="2"/>
  <c r="X37" i="2"/>
  <c r="X816" i="2"/>
  <c r="X334" i="2"/>
  <c r="X296" i="2"/>
  <c r="X833" i="2"/>
  <c r="X331" i="2"/>
  <c r="X1164" i="2"/>
  <c r="X285" i="2"/>
  <c r="X587" i="2"/>
  <c r="X1033" i="2"/>
  <c r="X159" i="2"/>
  <c r="X315" i="2"/>
  <c r="X847" i="2"/>
  <c r="X1236" i="2"/>
  <c r="X476" i="2"/>
  <c r="X726" i="2"/>
  <c r="X651" i="2"/>
  <c r="X240" i="2"/>
  <c r="X69" i="2"/>
  <c r="X840" i="2"/>
  <c r="X1210" i="2"/>
  <c r="X751" i="2"/>
  <c r="X821" i="2"/>
  <c r="X129" i="2"/>
  <c r="X1242" i="2"/>
  <c r="X321" i="2"/>
  <c r="X75" i="2"/>
  <c r="X117" i="2"/>
  <c r="X675" i="2"/>
  <c r="X610" i="2"/>
  <c r="X437" i="2"/>
  <c r="X274" i="2"/>
  <c r="X639" i="2"/>
  <c r="X273" i="2"/>
  <c r="X491" i="2"/>
  <c r="X86" i="2"/>
  <c r="X66" i="2"/>
  <c r="X614" i="2"/>
  <c r="X239" i="2"/>
  <c r="X481" i="2"/>
  <c r="X422" i="2"/>
  <c r="X64" i="2"/>
  <c r="X205" i="2"/>
  <c r="X107" i="2"/>
  <c r="X1117" i="2"/>
  <c r="X93" i="2"/>
  <c r="X848" i="2"/>
  <c r="X776" i="2"/>
  <c r="X813" i="2"/>
  <c r="X597" i="2"/>
  <c r="X482" i="2"/>
  <c r="X417" i="2"/>
  <c r="X823" i="2"/>
  <c r="X1183" i="2"/>
  <c r="X327" i="2"/>
  <c r="X1125" i="2"/>
  <c r="X1160" i="2"/>
  <c r="X1217" i="2"/>
  <c r="X340" i="2"/>
  <c r="X662" i="2"/>
  <c r="X828" i="2"/>
  <c r="X869" i="2"/>
  <c r="X177" i="2"/>
  <c r="X140" i="2"/>
  <c r="X222" i="2"/>
  <c r="X293" i="2"/>
  <c r="X1222" i="2"/>
  <c r="X592" i="2"/>
  <c r="X571" i="2"/>
  <c r="X456" i="2"/>
  <c r="X426" i="2"/>
  <c r="X131" i="2"/>
  <c r="X1083" i="2"/>
  <c r="X891" i="2"/>
  <c r="X1200" i="2"/>
  <c r="X1159" i="2"/>
  <c r="X290" i="2"/>
  <c r="X215" i="2"/>
  <c r="X630" i="2"/>
  <c r="X632" i="2"/>
  <c r="X672" i="2"/>
  <c r="X677" i="2"/>
  <c r="X108" i="2"/>
  <c r="X94" i="2"/>
  <c r="X1171" i="2"/>
  <c r="X724" i="2"/>
  <c r="X609" i="2"/>
  <c r="X428" i="2"/>
  <c r="X532" i="2"/>
  <c r="X176" i="2"/>
  <c r="X479" i="2"/>
  <c r="X1166" i="2"/>
  <c r="X1208" i="2"/>
  <c r="X550" i="2"/>
  <c r="X499" i="2"/>
  <c r="X605" i="2"/>
  <c r="X725" i="2"/>
  <c r="X1192" i="2"/>
  <c r="X423" i="2"/>
  <c r="X1248" i="2"/>
  <c r="X618" i="2"/>
  <c r="X635" i="2"/>
  <c r="X48" i="2"/>
  <c r="X429" i="2"/>
  <c r="X440" i="2"/>
  <c r="X464" i="2"/>
  <c r="X123" i="2"/>
  <c r="X214" i="2"/>
  <c r="X313" i="2"/>
  <c r="X756" i="2"/>
  <c r="X924" i="2"/>
  <c r="X339" i="2"/>
  <c r="X820" i="2"/>
  <c r="X286" i="2"/>
  <c r="X603" i="2"/>
  <c r="X489" i="2"/>
  <c r="X674" i="2"/>
  <c r="X1206" i="2"/>
  <c r="X1230" i="2"/>
  <c r="X1263" i="2"/>
  <c r="X859" i="2"/>
  <c r="X1207" i="2"/>
  <c r="X99" i="2"/>
  <c r="X74" i="2"/>
  <c r="X434" i="2"/>
  <c r="X441" i="2"/>
  <c r="X671" i="2"/>
  <c r="X454" i="2"/>
  <c r="X442" i="2"/>
  <c r="X418" i="2"/>
  <c r="X220" i="2"/>
  <c r="X338" i="2"/>
  <c r="X206" i="2"/>
  <c r="X264" i="2"/>
  <c r="X528" i="2"/>
  <c r="X171" i="2"/>
  <c r="X958" i="2"/>
  <c r="X727" i="2"/>
  <c r="X777" i="2"/>
  <c r="X391" i="2"/>
  <c r="X281" i="2"/>
  <c r="X36" i="2"/>
  <c r="X1221" i="2"/>
  <c r="X1228" i="2"/>
  <c r="X804" i="2"/>
  <c r="X1218" i="2"/>
  <c r="X1168" i="2"/>
  <c r="X1260" i="2"/>
  <c r="X1268" i="2"/>
  <c r="X1198" i="2"/>
  <c r="X1254" i="2"/>
  <c r="X84" i="2"/>
  <c r="X1170" i="2"/>
  <c r="X1184" i="2"/>
  <c r="X318" i="2"/>
  <c r="X1212" i="2"/>
  <c r="X1177" i="2"/>
  <c r="X89" i="2"/>
  <c r="X710" i="2"/>
  <c r="X317" i="2"/>
  <c r="X669" i="2"/>
  <c r="X83" i="2"/>
  <c r="X463" i="2"/>
  <c r="X284" i="2"/>
  <c r="X198" i="2"/>
  <c r="X386" i="2"/>
  <c r="X801" i="2"/>
  <c r="X818" i="2"/>
  <c r="X1227" i="2"/>
  <c r="X390" i="2"/>
  <c r="X731" i="2"/>
  <c r="X841" i="2"/>
  <c r="X432" i="2"/>
  <c r="X87" i="2"/>
  <c r="X846" i="2"/>
  <c r="X664" i="2"/>
  <c r="X430" i="2"/>
  <c r="X768" i="2"/>
  <c r="X448" i="2"/>
  <c r="X82" i="2"/>
  <c r="X316" i="2"/>
  <c r="X735" i="2"/>
  <c r="X1240" i="2"/>
  <c r="X460" i="2"/>
  <c r="X1172" i="2"/>
  <c r="X59" i="2"/>
  <c r="X485" i="2"/>
  <c r="X509" i="2"/>
  <c r="X413" i="2"/>
  <c r="X170" i="2"/>
  <c r="X202" i="2"/>
  <c r="X192" i="2"/>
  <c r="X33" i="2"/>
  <c r="X987" i="2"/>
  <c r="X375" i="2"/>
  <c r="X939" i="2"/>
  <c r="X374" i="2"/>
  <c r="X1129" i="2"/>
  <c r="X704" i="2"/>
  <c r="X887" i="2"/>
  <c r="X369" i="2"/>
  <c r="X1128" i="2"/>
  <c r="X32" i="2"/>
  <c r="X926" i="2"/>
  <c r="X360" i="2"/>
  <c r="X146" i="2"/>
  <c r="X700" i="2"/>
  <c r="X537" i="2"/>
  <c r="X13" i="2"/>
  <c r="X488" i="2"/>
  <c r="X699" i="2"/>
  <c r="X507" i="2"/>
  <c r="X694" i="2"/>
  <c r="X518" i="2"/>
  <c r="X16" i="2"/>
  <c r="X496" i="2"/>
  <c r="X693" i="2"/>
  <c r="X557" i="2"/>
  <c r="X6" i="2"/>
  <c r="X899" i="2"/>
  <c r="X703" i="2"/>
  <c r="X907" i="2"/>
  <c r="X363" i="2"/>
  <c r="X984" i="2"/>
  <c r="X10" i="2"/>
  <c r="X1144" i="2"/>
  <c r="X686" i="2"/>
  <c r="X862" i="2"/>
  <c r="X362" i="2"/>
  <c r="X752" i="2"/>
  <c r="X346" i="2"/>
  <c r="X936" i="2"/>
  <c r="X344" i="2"/>
  <c r="X950" i="2"/>
  <c r="X487" i="2"/>
  <c r="X433" i="2"/>
  <c r="X586" i="2"/>
  <c r="X596" i="2"/>
  <c r="X495" i="2"/>
  <c r="X1251" i="2"/>
  <c r="X566" i="2"/>
  <c r="X511" i="2"/>
  <c r="X809" i="2"/>
  <c r="X602" i="2"/>
  <c r="X389" i="2"/>
  <c r="X128" i="2"/>
  <c r="X579" i="2"/>
  <c r="X118" i="2"/>
  <c r="X625" i="2"/>
  <c r="X178" i="2"/>
  <c r="X1237" i="2"/>
  <c r="X680" i="2"/>
  <c r="X514" i="2"/>
  <c r="X367" i="2"/>
  <c r="X480" i="2"/>
  <c r="X361" i="2"/>
  <c r="X267" i="2"/>
  <c r="X400" i="2"/>
  <c r="X1143" i="2"/>
  <c r="X713" i="2"/>
  <c r="X933" i="2"/>
  <c r="X395" i="2"/>
  <c r="X876" i="2"/>
  <c r="X712" i="2"/>
  <c r="X184" i="2"/>
  <c r="X43" i="2"/>
  <c r="X207" i="2"/>
  <c r="X397" i="2"/>
  <c r="X77" i="2"/>
  <c r="X42" i="2"/>
  <c r="X138" i="2"/>
  <c r="X378" i="2"/>
  <c r="X961" i="2"/>
  <c r="X27" i="2"/>
  <c r="X734" i="2"/>
  <c r="X705" i="2"/>
  <c r="X1154" i="2"/>
  <c r="X371" i="2"/>
  <c r="X917" i="2"/>
  <c r="X24" i="2"/>
  <c r="X919" i="2"/>
  <c r="X22" i="2"/>
  <c r="X866" i="2"/>
  <c r="X28" i="2"/>
  <c r="X190" i="2"/>
  <c r="X17" i="2"/>
  <c r="X520" i="2"/>
  <c r="X697" i="2"/>
  <c r="X589" i="2"/>
  <c r="X695" i="2"/>
  <c r="X508" i="2"/>
  <c r="X354" i="2"/>
  <c r="X558" i="2"/>
  <c r="X359" i="2"/>
  <c r="X501" i="2"/>
  <c r="X357" i="2"/>
  <c r="X527" i="2"/>
  <c r="X692" i="2"/>
  <c r="X522" i="2"/>
  <c r="X20" i="2"/>
  <c r="X909" i="2"/>
  <c r="X364" i="2"/>
  <c r="X851" i="2"/>
  <c r="X5" i="2"/>
  <c r="X901" i="2"/>
  <c r="X349" i="2"/>
  <c r="X968" i="2"/>
  <c r="X685" i="2"/>
  <c r="X925" i="2"/>
  <c r="X683" i="2"/>
  <c r="X1130" i="2"/>
  <c r="X356" i="2"/>
  <c r="X967" i="2"/>
  <c r="X526" i="2"/>
  <c r="X71" i="2"/>
  <c r="X387" i="2"/>
  <c r="X104" i="2"/>
  <c r="X478" i="2"/>
  <c r="X616" i="2"/>
  <c r="X524" i="2"/>
  <c r="X1234" i="2"/>
  <c r="X572" i="2"/>
  <c r="X401" i="2"/>
  <c r="X935" i="2"/>
  <c r="X530" i="2"/>
  <c r="X824" i="2"/>
  <c r="X578" i="2"/>
  <c r="X591" i="2"/>
  <c r="X294" i="2"/>
  <c r="X268" i="2"/>
  <c r="X698" i="2"/>
  <c r="X549" i="2"/>
  <c r="X2" i="2"/>
  <c r="X513" i="2"/>
  <c r="X366" i="2"/>
  <c r="X227" i="2"/>
  <c r="X44" i="2"/>
  <c r="X765" i="2"/>
  <c r="X393" i="2"/>
  <c r="X934" i="2"/>
  <c r="X720" i="2"/>
  <c r="X860" i="2"/>
  <c r="X717" i="2"/>
  <c r="X185" i="2"/>
  <c r="X399" i="2"/>
  <c r="X111" i="2"/>
  <c r="X722" i="2"/>
  <c r="X200" i="2"/>
  <c r="X714" i="2"/>
  <c r="X160" i="2"/>
  <c r="X379" i="2"/>
  <c r="X1140" i="2"/>
  <c r="X29" i="2"/>
  <c r="X888" i="2"/>
  <c r="X26" i="2"/>
  <c r="X942" i="2"/>
  <c r="X372" i="2"/>
  <c r="X1131" i="2"/>
  <c r="X370" i="2"/>
  <c r="X733" i="2"/>
  <c r="X23" i="2"/>
  <c r="X1060" i="2"/>
  <c r="X381" i="2"/>
  <c r="X238" i="2"/>
  <c r="X18" i="2"/>
  <c r="X539" i="2"/>
  <c r="X355" i="2"/>
  <c r="X581" i="2"/>
  <c r="X8" i="2"/>
  <c r="X515" i="2"/>
  <c r="X7" i="2"/>
  <c r="X493" i="2"/>
  <c r="X11" i="2"/>
  <c r="X531" i="2"/>
  <c r="X352" i="2"/>
  <c r="X574" i="2"/>
  <c r="X350" i="2"/>
  <c r="X516" i="2"/>
  <c r="X21" i="2"/>
  <c r="X910" i="2"/>
  <c r="X365" i="2"/>
  <c r="X1089" i="2"/>
  <c r="X689" i="2"/>
  <c r="X948" i="2"/>
  <c r="X687" i="2"/>
  <c r="X1090" i="2"/>
  <c r="X347" i="2"/>
  <c r="X1059" i="2"/>
  <c r="X9" i="2"/>
  <c r="X946" i="2"/>
  <c r="X345" i="2"/>
  <c r="X849" i="2"/>
  <c r="X406" i="2"/>
  <c r="X911" i="2"/>
  <c r="X538" i="2"/>
  <c r="X1232" i="2"/>
  <c r="X405" i="2"/>
  <c r="X864" i="2"/>
  <c r="X512" i="2"/>
  <c r="X835" i="2"/>
  <c r="X599" i="2"/>
  <c r="X498" i="2"/>
  <c r="X1161" i="2"/>
  <c r="X576" i="2"/>
  <c r="X580" i="2"/>
  <c r="X567" i="2"/>
  <c r="X536" i="2"/>
  <c r="X1202" i="2"/>
  <c r="X166" i="2"/>
  <c r="X770" i="2"/>
  <c r="X681" i="2"/>
  <c r="X573" i="2"/>
  <c r="X3" i="2"/>
  <c r="X529" i="2"/>
  <c r="X702" i="2"/>
  <c r="X157" i="2"/>
  <c r="X45" i="2"/>
  <c r="X738" i="2"/>
  <c r="X394" i="2"/>
  <c r="X920" i="2"/>
  <c r="X38" i="2"/>
  <c r="X861" i="2"/>
  <c r="X718" i="2"/>
  <c r="X208" i="2"/>
  <c r="X47" i="2"/>
  <c r="X218" i="2"/>
  <c r="X398" i="2"/>
  <c r="X139" i="2"/>
  <c r="X715" i="2"/>
  <c r="X219" i="2"/>
  <c r="X30" i="2"/>
  <c r="X877" i="2"/>
  <c r="X706" i="2"/>
  <c r="X923" i="2"/>
  <c r="X373" i="2"/>
  <c r="X965" i="2"/>
  <c r="X25" i="2"/>
  <c r="X868" i="2"/>
  <c r="X368" i="2"/>
  <c r="X896" i="2"/>
  <c r="X31" i="2"/>
  <c r="X226" i="2"/>
  <c r="X15" i="2"/>
  <c r="X486" i="2"/>
  <c r="X14" i="2"/>
  <c r="X545" i="2"/>
  <c r="X696" i="2"/>
  <c r="X564" i="2"/>
  <c r="X12" i="2"/>
  <c r="X583" i="2"/>
  <c r="X353" i="2"/>
  <c r="X582" i="2"/>
  <c r="X358" i="2"/>
  <c r="X548" i="2"/>
  <c r="X351" i="2"/>
  <c r="X519" i="2"/>
  <c r="X691" i="2"/>
  <c r="X985" i="2"/>
  <c r="X701" i="2"/>
  <c r="X945" i="2"/>
  <c r="X690" i="2"/>
  <c r="X1088" i="2"/>
  <c r="X688" i="2"/>
  <c r="X893" i="2"/>
  <c r="X348" i="2"/>
  <c r="X764" i="2"/>
  <c r="X684" i="2"/>
  <c r="X918" i="2"/>
  <c r="X4" i="2"/>
  <c r="X850" i="2"/>
  <c r="X682" i="2"/>
  <c r="X542" i="2"/>
  <c r="X503" i="2"/>
  <c r="X324" i="2"/>
  <c r="X402" i="2"/>
  <c r="X867" i="2"/>
  <c r="X388" i="2"/>
  <c r="X191" i="2"/>
  <c r="X404" i="2"/>
  <c r="X1145" i="2"/>
  <c r="X594" i="2"/>
  <c r="X570" i="2"/>
  <c r="X494" i="2"/>
  <c r="X1169" i="2"/>
  <c r="X598" i="2"/>
  <c r="X585" i="2"/>
  <c r="X575" i="2"/>
  <c r="X141" i="2"/>
  <c r="X1201" i="2"/>
  <c r="X277" i="2"/>
  <c r="X343" i="2"/>
  <c r="X541" i="2"/>
  <c r="X19" i="2"/>
  <c r="X225" i="2"/>
  <c r="X46" i="2"/>
  <c r="X898" i="2"/>
  <c r="X39" i="2"/>
  <c r="X787" i="2"/>
  <c r="X392" i="2"/>
  <c r="X900" i="2"/>
  <c r="X719" i="2"/>
  <c r="X92" i="2"/>
  <c r="X723" i="2"/>
  <c r="X161" i="2"/>
  <c r="X41" i="2"/>
  <c r="X151" i="2"/>
  <c r="X716" i="2"/>
  <c r="X76" i="2"/>
  <c r="X40" i="2"/>
  <c r="X121" i="2"/>
  <c r="V1274" i="2" l="1"/>
</calcChain>
</file>

<file path=xl/sharedStrings.xml><?xml version="1.0" encoding="utf-8"?>
<sst xmlns="http://schemas.openxmlformats.org/spreadsheetml/2006/main" count="15572" uniqueCount="3081">
  <si>
    <t>Golf Balls</t>
  </si>
  <si>
    <t>Hirzl Women's Soffft Flex Golf Glove</t>
  </si>
  <si>
    <t>Baseball &amp; Softball</t>
  </si>
  <si>
    <t>adidas Kids' F5 Messi FG Soccer Cleat</t>
  </si>
  <si>
    <t>Men's Clothing</t>
  </si>
  <si>
    <t>Men's gala suit</t>
  </si>
  <si>
    <t>Women's Clothing</t>
  </si>
  <si>
    <t>Summer dresses</t>
  </si>
  <si>
    <t>Sporting Goods</t>
  </si>
  <si>
    <t xml:space="preserve">Smart watch </t>
  </si>
  <si>
    <t>Electronics</t>
  </si>
  <si>
    <t>Titleist Pro V1x High Numbers Personalized Go</t>
  </si>
  <si>
    <t>Titleist Pro V1x High Numbers Golf Balls</t>
  </si>
  <si>
    <t>Boxing &amp; MMA</t>
  </si>
  <si>
    <t>Brooks Women's Ghost 6 Running Shoe</t>
  </si>
  <si>
    <t>Kids' Golf Clubs</t>
  </si>
  <si>
    <t>Polar FT4 Heart Rate Monitor</t>
  </si>
  <si>
    <t>Lacrosse</t>
  </si>
  <si>
    <t>Under Armour Men's Tech II T-Shirt</t>
  </si>
  <si>
    <t>Children's Clothing</t>
  </si>
  <si>
    <t>Children's heaters</t>
  </si>
  <si>
    <t>Cleats</t>
  </si>
  <si>
    <t>Total Gym 1400</t>
  </si>
  <si>
    <t>Crafts</t>
  </si>
  <si>
    <t>Porcelain crafts</t>
  </si>
  <si>
    <t>Strength Training</t>
  </si>
  <si>
    <t>GoPro HERO3+ Black Edition Camera</t>
  </si>
  <si>
    <t>Girls' Apparel</t>
  </si>
  <si>
    <t>TYR Boys' Team Digi Jammer</t>
  </si>
  <si>
    <t>Under Armour Women's Ignite Slide</t>
  </si>
  <si>
    <t>As Seen on  TV!</t>
  </si>
  <si>
    <t>Nike Men's Free TR 5.0 TB Training Shoe</t>
  </si>
  <si>
    <t>Under Armour Kids' Mercenary Slide</t>
  </si>
  <si>
    <t>Under Armour Men's Compression EV SL Slide</t>
  </si>
  <si>
    <t>Soccer</t>
  </si>
  <si>
    <t>Elevation Training Mask 2.0</t>
  </si>
  <si>
    <t>Basketball</t>
  </si>
  <si>
    <t>SOLE E25 Elliptical</t>
  </si>
  <si>
    <t>Computers</t>
  </si>
  <si>
    <t>Dell Laptop</t>
  </si>
  <si>
    <t xml:space="preserve">Cameras </t>
  </si>
  <si>
    <t>Web Camera</t>
  </si>
  <si>
    <t>Consumer Electronics</t>
  </si>
  <si>
    <t>Industrial consumer electronics</t>
  </si>
  <si>
    <t>Cardio Equipment</t>
  </si>
  <si>
    <t>Nike Women's Tempo Shorts</t>
  </si>
  <si>
    <t>Fitness Accessories</t>
  </si>
  <si>
    <t>Under Armour Hustle Storm Medium Duffle Bag</t>
  </si>
  <si>
    <t>Accessories</t>
  </si>
  <si>
    <t>Team Golf Pittsburgh Steelers Putter Grip</t>
  </si>
  <si>
    <t>Shop By Sport</t>
  </si>
  <si>
    <t>Columbia Men's PFG Anchor Tough T-Shirt</t>
  </si>
  <si>
    <t>Glove It Women's Imperial Golf Glove</t>
  </si>
  <si>
    <t>adidas Men's F10 Messi TRX FG Soccer Cleat</t>
  </si>
  <si>
    <t>Under Armour Women's Micro G Skulpt Running S</t>
  </si>
  <si>
    <t>Under Armour Women's Ignite PIP VI Slide</t>
  </si>
  <si>
    <t>Hockey</t>
  </si>
  <si>
    <t>Nike Women's Legend V-Neck T-Shirt</t>
  </si>
  <si>
    <t>Nike Dri-FIT Crew Sock 6 Pack</t>
  </si>
  <si>
    <t>adidas Men's Germany Black Crest Away Tee</t>
  </si>
  <si>
    <t>Team Golf New England Patriots Putter Grip</t>
  </si>
  <si>
    <t>Titleist Pro V1 High Numbers Personalized Gol</t>
  </si>
  <si>
    <t>adidas Youth Germany Black/Red Away Match Soc</t>
  </si>
  <si>
    <t>Glove It Women's Mod Oval Golf Glove</t>
  </si>
  <si>
    <t>Bridgestone e6 Straight Distance NFL Carolina</t>
  </si>
  <si>
    <t>Titleist Pro V1x Golf Balls</t>
  </si>
  <si>
    <t>Tennis &amp; Racquet</t>
  </si>
  <si>
    <t>Nike Men's Comfort 2 Slide</t>
  </si>
  <si>
    <t>Hunting &amp; Shooting</t>
  </si>
  <si>
    <t>ENO Atlas Hammock Straps</t>
  </si>
  <si>
    <t>Bridgestone e6 Straight Distance NFL Tennesse</t>
  </si>
  <si>
    <t>Trade-In</t>
  </si>
  <si>
    <t>Glove It Urban Brick Golf Towel</t>
  </si>
  <si>
    <t>Glove It Imperial Golf Towel</t>
  </si>
  <si>
    <t>Team Golf San Francisco Giants Putter Grip</t>
  </si>
  <si>
    <t>Team Golf Tennessee Volunteers Putter Grip</t>
  </si>
  <si>
    <t>Team Golf St. Louis Cardinals Putter Grip</t>
  </si>
  <si>
    <t>Nike Men's Deutschland Weltmeister Winners Bl</t>
  </si>
  <si>
    <t>Team Golf Texas Longhorns Putter Grip</t>
  </si>
  <si>
    <t>Women's Apparel</t>
  </si>
  <si>
    <t>Nike Men's Dri-FIT Victory Golf Polo</t>
  </si>
  <si>
    <t>Camping &amp; Hiking</t>
  </si>
  <si>
    <t>Diamondback Women's Serene Classic Comfort Bi</t>
  </si>
  <si>
    <t>Perfect Fitness Perfect Rip Deck</t>
  </si>
  <si>
    <t>Men's Footwear</t>
  </si>
  <si>
    <t>Nike Men's CJ Elite 2 TD Football Cleat</t>
  </si>
  <si>
    <t>Bridgestone e6 Straight Distance NFL San Dieg</t>
  </si>
  <si>
    <t>Glove It Women's Mod Oval 3-Zip Carry All Gol</t>
  </si>
  <si>
    <t>Under Armour Girls' Toddler Spine Surge Runni</t>
  </si>
  <si>
    <t>Nike Men's Free 5.0+ Running Shoe</t>
  </si>
  <si>
    <t>Product Price</t>
  </si>
  <si>
    <t>Product Category Name</t>
  </si>
  <si>
    <t>Product Category Id</t>
  </si>
  <si>
    <t>Product Name</t>
  </si>
  <si>
    <t>Product Id</t>
  </si>
  <si>
    <t>CASH</t>
  </si>
  <si>
    <t xml:space="preserve">West of USA </t>
  </si>
  <si>
    <t>United States</t>
  </si>
  <si>
    <t>Arizona</t>
  </si>
  <si>
    <t>Phoenix</t>
  </si>
  <si>
    <t>USCA</t>
  </si>
  <si>
    <t>Fitness</t>
  </si>
  <si>
    <t>First Class</t>
  </si>
  <si>
    <t>TRANSFER</t>
  </si>
  <si>
    <t>East of USA</t>
  </si>
  <si>
    <t>New York</t>
  </si>
  <si>
    <t>New York City</t>
  </si>
  <si>
    <t>Standard Class</t>
  </si>
  <si>
    <t>Colorado</t>
  </si>
  <si>
    <t>Englewood</t>
  </si>
  <si>
    <t>Second Class</t>
  </si>
  <si>
    <t xml:space="preserve">South of  USA </t>
  </si>
  <si>
    <t>Virginia</t>
  </si>
  <si>
    <t>Chesapeake</t>
  </si>
  <si>
    <t>California</t>
  </si>
  <si>
    <t>San Francisco</t>
  </si>
  <si>
    <t xml:space="preserve">US Center </t>
  </si>
  <si>
    <t>Texas</t>
  </si>
  <si>
    <t>San Antonio</t>
  </si>
  <si>
    <t>Illinois</t>
  </si>
  <si>
    <t>Chicago</t>
  </si>
  <si>
    <t>Oklahoma</t>
  </si>
  <si>
    <t>Broken Arrow</t>
  </si>
  <si>
    <t>DEBIT</t>
  </si>
  <si>
    <t>Michigan</t>
  </si>
  <si>
    <t>Detroit</t>
  </si>
  <si>
    <t>Los Angeles</t>
  </si>
  <si>
    <t>Same Day</t>
  </si>
  <si>
    <t>Delaware</t>
  </si>
  <si>
    <t>Wilmington</t>
  </si>
  <si>
    <t>Tennessee</t>
  </si>
  <si>
    <t>Memphis</t>
  </si>
  <si>
    <t>Pennsylvania</t>
  </si>
  <si>
    <t>Philadelphia</t>
  </si>
  <si>
    <t>Ohio</t>
  </si>
  <si>
    <t>Medina</t>
  </si>
  <si>
    <t>Mississippi</t>
  </si>
  <si>
    <t>Jackson</t>
  </si>
  <si>
    <t>Arkansas</t>
  </si>
  <si>
    <t>Little Rock</t>
  </si>
  <si>
    <t>Maryland</t>
  </si>
  <si>
    <t>Baltimore</t>
  </si>
  <si>
    <t>Massachusetts</t>
  </si>
  <si>
    <t>Cambridge</t>
  </si>
  <si>
    <t>Washington</t>
  </si>
  <si>
    <t>Spokane</t>
  </si>
  <si>
    <t>Seattle</t>
  </si>
  <si>
    <t>Chester</t>
  </si>
  <si>
    <t>Kentucky</t>
  </si>
  <si>
    <t>Henderson</t>
  </si>
  <si>
    <t>West Virginia</t>
  </si>
  <si>
    <t>Wheeling</t>
  </si>
  <si>
    <t>Houston</t>
  </si>
  <si>
    <t>New Jersey</t>
  </si>
  <si>
    <t>Lakewood</t>
  </si>
  <si>
    <t>Indiana</t>
  </si>
  <si>
    <t>Noblesville</t>
  </si>
  <si>
    <t>Clarksville</t>
  </si>
  <si>
    <t>Grand Rapids</t>
  </si>
  <si>
    <t>Sacramento</t>
  </si>
  <si>
    <t>San Jose</t>
  </si>
  <si>
    <t>Canada</t>
  </si>
  <si>
    <t>Ontario</t>
  </si>
  <si>
    <t>Toronto</t>
  </si>
  <si>
    <t>Outdoors</t>
  </si>
  <si>
    <t>Rome</t>
  </si>
  <si>
    <t>Golf</t>
  </si>
  <si>
    <t>North Carolina</t>
  </si>
  <si>
    <t>Fayetteville</t>
  </si>
  <si>
    <t>Oregon</t>
  </si>
  <si>
    <t>Redmond</t>
  </si>
  <si>
    <t>Apparel</t>
  </si>
  <si>
    <t>Saskatchewan</t>
  </si>
  <si>
    <t>Saskatoon</t>
  </si>
  <si>
    <t>Lawrence</t>
  </si>
  <si>
    <t>Missouri</t>
  </si>
  <si>
    <t>Saint Louis</t>
  </si>
  <si>
    <t>Florida</t>
  </si>
  <si>
    <t>Port Saint Lucie</t>
  </si>
  <si>
    <t>Maine</t>
  </si>
  <si>
    <t>Lewiston</t>
  </si>
  <si>
    <t>Tallahassee</t>
  </si>
  <si>
    <t>Jacksonville</t>
  </si>
  <si>
    <t>Frisco</t>
  </si>
  <si>
    <t>Tampa</t>
  </si>
  <si>
    <t>Amarillo</t>
  </si>
  <si>
    <t>Buffalo</t>
  </si>
  <si>
    <t>Portland</t>
  </si>
  <si>
    <t>Morgan Hill</t>
  </si>
  <si>
    <t>Nevada</t>
  </si>
  <si>
    <t>Las Vegas</t>
  </si>
  <si>
    <t>British Columbia</t>
  </si>
  <si>
    <t>Saanich</t>
  </si>
  <si>
    <t>Costa Mesa</t>
  </si>
  <si>
    <t>Footwear</t>
  </si>
  <si>
    <t>Dallas</t>
  </si>
  <si>
    <t>Asheville</t>
  </si>
  <si>
    <t>Newark</t>
  </si>
  <si>
    <t>Odessa</t>
  </si>
  <si>
    <t>Georgia</t>
  </si>
  <si>
    <t>Atlanta</t>
  </si>
  <si>
    <t>Columbia</t>
  </si>
  <si>
    <t>Alberta</t>
  </si>
  <si>
    <t>Calgary</t>
  </si>
  <si>
    <t>Fort Worth</t>
  </si>
  <si>
    <t>Kansas</t>
  </si>
  <si>
    <t>Wichita</t>
  </si>
  <si>
    <t>Louisville</t>
  </si>
  <si>
    <t>Columbus</t>
  </si>
  <si>
    <t>Hempstead</t>
  </si>
  <si>
    <t>Pharr</t>
  </si>
  <si>
    <t>Springfield</t>
  </si>
  <si>
    <t>Auburn</t>
  </si>
  <si>
    <t>Lakeland</t>
  </si>
  <si>
    <t>Richmond</t>
  </si>
  <si>
    <t>Ottawa</t>
  </si>
  <si>
    <t>Alabama</t>
  </si>
  <si>
    <t>Huntsville</t>
  </si>
  <si>
    <t>Alexandria</t>
  </si>
  <si>
    <t>San Diego</t>
  </si>
  <si>
    <t>Fairfield</t>
  </si>
  <si>
    <t>Parker</t>
  </si>
  <si>
    <t>Connecticut</t>
  </si>
  <si>
    <t>Waterbury</t>
  </si>
  <si>
    <t>Arlington</t>
  </si>
  <si>
    <t>Oceanside</t>
  </si>
  <si>
    <t>Surrey</t>
  </si>
  <si>
    <t>North York</t>
  </si>
  <si>
    <t>Nebraska</t>
  </si>
  <si>
    <t>Omaha</t>
  </si>
  <si>
    <t>Minnesota</t>
  </si>
  <si>
    <t>Minneapolis</t>
  </si>
  <si>
    <t>Newport News</t>
  </si>
  <si>
    <t>Windsor</t>
  </si>
  <si>
    <t>Charlotte</t>
  </si>
  <si>
    <t>Mississauga</t>
  </si>
  <si>
    <t>Tucson</t>
  </si>
  <si>
    <t>Round Rock</t>
  </si>
  <si>
    <t>London</t>
  </si>
  <si>
    <t>Akron</t>
  </si>
  <si>
    <t>Lowell</t>
  </si>
  <si>
    <t>Florence</t>
  </si>
  <si>
    <t>Decatur</t>
  </si>
  <si>
    <t>Saint Charles</t>
  </si>
  <si>
    <t>Oswego</t>
  </si>
  <si>
    <t>Clinton</t>
  </si>
  <si>
    <t>Tulsa</t>
  </si>
  <si>
    <t>Oakland</t>
  </si>
  <si>
    <t>Moreno Valley</t>
  </si>
  <si>
    <t>Monroe</t>
  </si>
  <si>
    <t>Denver</t>
  </si>
  <si>
    <t>Overland Park</t>
  </si>
  <si>
    <t>Elmhurst</t>
  </si>
  <si>
    <t>Des Plaines</t>
  </si>
  <si>
    <t>Kitchener</t>
  </si>
  <si>
    <t>Cincinnati</t>
  </si>
  <si>
    <t>Peoria</t>
  </si>
  <si>
    <t>Fresno</t>
  </si>
  <si>
    <t>Gilbert</t>
  </si>
  <si>
    <t>Pasco</t>
  </si>
  <si>
    <t>Central Asia</t>
  </si>
  <si>
    <t>Uzbekistan</t>
  </si>
  <si>
    <t>Surjandari</t>
  </si>
  <si>
    <t>Termez</t>
  </si>
  <si>
    <t>Pacific Asia</t>
  </si>
  <si>
    <t>West Asia</t>
  </si>
  <si>
    <t>Iraq</t>
  </si>
  <si>
    <t>Baghdad</t>
  </si>
  <si>
    <t>Southeast Asia</t>
  </si>
  <si>
    <t>Indonesia</t>
  </si>
  <si>
    <t>Jakarta</t>
  </si>
  <si>
    <t>Vietnam</t>
  </si>
  <si>
    <t>Ho Chi Minh City</t>
  </si>
  <si>
    <t>West Java</t>
  </si>
  <si>
    <t>Cirebon</t>
  </si>
  <si>
    <t>Philippines</t>
  </si>
  <si>
    <t>National Capital Region</t>
  </si>
  <si>
    <t>Manila</t>
  </si>
  <si>
    <t>South Asia</t>
  </si>
  <si>
    <t>India</t>
  </si>
  <si>
    <t>Karnataka</t>
  </si>
  <si>
    <t>Bangalore</t>
  </si>
  <si>
    <t>Andhra Pradesh</t>
  </si>
  <si>
    <t>Vijayawada</t>
  </si>
  <si>
    <t>Oceania</t>
  </si>
  <si>
    <t>Australia</t>
  </si>
  <si>
    <t>Queensland</t>
  </si>
  <si>
    <t>Gold Coast</t>
  </si>
  <si>
    <t>New South Wales</t>
  </si>
  <si>
    <t>Port Macquarie</t>
  </si>
  <si>
    <t>Newcastle</t>
  </si>
  <si>
    <t>Eastern Asia</t>
  </si>
  <si>
    <t>China</t>
  </si>
  <si>
    <t>Hebei</t>
  </si>
  <si>
    <t>Baoding</t>
  </si>
  <si>
    <t>South Korea</t>
  </si>
  <si>
    <t>South Gyeongsang</t>
  </si>
  <si>
    <t>Changwon</t>
  </si>
  <si>
    <t>Anhui</t>
  </si>
  <si>
    <t>Suzhou</t>
  </si>
  <si>
    <t>Shandong</t>
  </si>
  <si>
    <t>Tengzhou</t>
  </si>
  <si>
    <t>Japan</t>
  </si>
  <si>
    <t>Shizuoka</t>
  </si>
  <si>
    <t>Fuji</t>
  </si>
  <si>
    <t>Northern Mindanao</t>
  </si>
  <si>
    <t>Valencia</t>
  </si>
  <si>
    <t>Hokkaido</t>
  </si>
  <si>
    <t>Asahikawa</t>
  </si>
  <si>
    <t>Jiangsu</t>
  </si>
  <si>
    <t>Yangzhou</t>
  </si>
  <si>
    <t>Yemen</t>
  </si>
  <si>
    <t>Taiz</t>
  </si>
  <si>
    <t>Nantong</t>
  </si>
  <si>
    <t>Turkey</t>
  </si>
  <si>
    <t>Izmir</t>
  </si>
  <si>
    <t>Central Java</t>
  </si>
  <si>
    <t>Semarang</t>
  </si>
  <si>
    <t>Guangdong</t>
  </si>
  <si>
    <t>Shantou</t>
  </si>
  <si>
    <t>Bangladesh</t>
  </si>
  <si>
    <t>Dhaka</t>
  </si>
  <si>
    <t>Antalya</t>
  </si>
  <si>
    <t>Sydney</t>
  </si>
  <si>
    <t>Jilin</t>
  </si>
  <si>
    <t>Shulan</t>
  </si>
  <si>
    <t>Rajasthan</t>
  </si>
  <si>
    <t>Jaipur</t>
  </si>
  <si>
    <t>Iran</t>
  </si>
  <si>
    <t>Lorestan</t>
  </si>
  <si>
    <t>Borujerd</t>
  </si>
  <si>
    <t>Calabarzon</t>
  </si>
  <si>
    <t>Antipolo</t>
  </si>
  <si>
    <t>Mersin</t>
  </si>
  <si>
    <t>Valenzuela</t>
  </si>
  <si>
    <t>Albury</t>
  </si>
  <si>
    <t>Heilongjiang</t>
  </si>
  <si>
    <t>Daqing</t>
  </si>
  <si>
    <t>New Zealand</t>
  </si>
  <si>
    <t>Wellington</t>
  </si>
  <si>
    <t>Masterton</t>
  </si>
  <si>
    <t>Canterbury</t>
  </si>
  <si>
    <t>Christchurch</t>
  </si>
  <si>
    <t>Jiangyan</t>
  </si>
  <si>
    <t>Telangana</t>
  </si>
  <si>
    <t>Hyderabad</t>
  </si>
  <si>
    <t>Western Australia</t>
  </si>
  <si>
    <t>Perth</t>
  </si>
  <si>
    <t>Bursa</t>
  </si>
  <si>
    <t>Tokyo</t>
  </si>
  <si>
    <t>Myanmar (Burma)</t>
  </si>
  <si>
    <t>Yangon</t>
  </si>
  <si>
    <t>Istanbul</t>
  </si>
  <si>
    <t>Victoria</t>
  </si>
  <si>
    <t>Melbourne</t>
  </si>
  <si>
    <t>Qom</t>
  </si>
  <si>
    <t>Auckland</t>
  </si>
  <si>
    <t>Manukau City</t>
  </si>
  <si>
    <t>Mongolia</t>
  </si>
  <si>
    <t>Ulan Bator</t>
  </si>
  <si>
    <t>Ulaanbaatar</t>
  </si>
  <si>
    <t>Mudanjiang</t>
  </si>
  <si>
    <t>Bihar</t>
  </si>
  <si>
    <t>Aurangabad</t>
  </si>
  <si>
    <t>Tangerang</t>
  </si>
  <si>
    <t>Brisbane</t>
  </si>
  <si>
    <t>Shenzhen</t>
  </si>
  <si>
    <t>Saudi Arabia</t>
  </si>
  <si>
    <t>Tabuk</t>
  </si>
  <si>
    <t>Hunan</t>
  </si>
  <si>
    <t>Loudi</t>
  </si>
  <si>
    <t>Chhattisgarh</t>
  </si>
  <si>
    <t>Raipur</t>
  </si>
  <si>
    <t>Cairns</t>
  </si>
  <si>
    <t>Singapore</t>
  </si>
  <si>
    <t>Jiutai</t>
  </si>
  <si>
    <t>Malaysia</t>
  </si>
  <si>
    <t>Sabah</t>
  </si>
  <si>
    <t>Kota Kinabalu</t>
  </si>
  <si>
    <t>Thailand</t>
  </si>
  <si>
    <t>Nakhon Ratchasima</t>
  </si>
  <si>
    <t>Bangkok</t>
  </si>
  <si>
    <t>Maharashtra</t>
  </si>
  <si>
    <t>Nagpur</t>
  </si>
  <si>
    <t>East Java</t>
  </si>
  <si>
    <t>Surabaya</t>
  </si>
  <si>
    <t>Haryana</t>
  </si>
  <si>
    <t>Gorakhpur</t>
  </si>
  <si>
    <t>Gujarat</t>
  </si>
  <si>
    <t>Rajkot</t>
  </si>
  <si>
    <t>Daegu</t>
  </si>
  <si>
    <t>Liaoning</t>
  </si>
  <si>
    <t>Shenyang</t>
  </si>
  <si>
    <t>Malang</t>
  </si>
  <si>
    <t>Shanghai</t>
  </si>
  <si>
    <t>Pakistan</t>
  </si>
  <si>
    <t>Punjab</t>
  </si>
  <si>
    <t>Lahore</t>
  </si>
  <si>
    <t>Kanagawa</t>
  </si>
  <si>
    <t>Kawasaki</t>
  </si>
  <si>
    <t>Yogyakarta</t>
  </si>
  <si>
    <t>Depok</t>
  </si>
  <si>
    <t>Siping</t>
  </si>
  <si>
    <t>Rockhampton</t>
  </si>
  <si>
    <t>Toowoomba</t>
  </si>
  <si>
    <t>Weifang</t>
  </si>
  <si>
    <t>Pune</t>
  </si>
  <si>
    <t>East Kalimantan</t>
  </si>
  <si>
    <t>Balikpapan</t>
  </si>
  <si>
    <t>Madhya Pradesh</t>
  </si>
  <si>
    <t>Ujjain</t>
  </si>
  <si>
    <t>Shaanxi</t>
  </si>
  <si>
    <t>Tongchuan</t>
  </si>
  <si>
    <t>Bandung</t>
  </si>
  <si>
    <t>Afghanistan</t>
  </si>
  <si>
    <t>Herat</t>
  </si>
  <si>
    <t>Qingdao</t>
  </si>
  <si>
    <t>Bhilai</t>
  </si>
  <si>
    <t>Hubei</t>
  </si>
  <si>
    <t>Xinzhou</t>
  </si>
  <si>
    <t>Namangan</t>
  </si>
  <si>
    <t>Kütahya</t>
  </si>
  <si>
    <t>Vadodara</t>
  </si>
  <si>
    <t>Kerman</t>
  </si>
  <si>
    <t>Ajmer</t>
  </si>
  <si>
    <t>South Australia</t>
  </si>
  <si>
    <t>Adelaide</t>
  </si>
  <si>
    <t>Bendigo</t>
  </si>
  <si>
    <t>Caloundra</t>
  </si>
  <si>
    <t>Lianyuan</t>
  </si>
  <si>
    <t>Dalian</t>
  </si>
  <si>
    <t>Kazakhstan</t>
  </si>
  <si>
    <t>Karaganda</t>
  </si>
  <si>
    <t>Temirtau</t>
  </si>
  <si>
    <t>Riyadh</t>
  </si>
  <si>
    <t>Adana</t>
  </si>
  <si>
    <t>Ulhasnagar</t>
  </si>
  <si>
    <t>Otago</t>
  </si>
  <si>
    <t>Dunedin</t>
  </si>
  <si>
    <t>Tianjin</t>
  </si>
  <si>
    <t>Israel</t>
  </si>
  <si>
    <t>Jerusalem</t>
  </si>
  <si>
    <t>Uttar Pradesh</t>
  </si>
  <si>
    <t>Kanpur</t>
  </si>
  <si>
    <t>Mildura</t>
  </si>
  <si>
    <t>Porirua</t>
  </si>
  <si>
    <t>Kartal</t>
  </si>
  <si>
    <t>Murray Bridge</t>
  </si>
  <si>
    <t>Mirzapur</t>
  </si>
  <si>
    <t>Zhejiang</t>
  </si>
  <si>
    <t>Yiwu</t>
  </si>
  <si>
    <t>Australian Capital Territory</t>
  </si>
  <si>
    <t>Canberra</t>
  </si>
  <si>
    <t>North Sumatra</t>
  </si>
  <si>
    <t>Medan</t>
  </si>
  <si>
    <t>Wollongong</t>
  </si>
  <si>
    <t>Hubli</t>
  </si>
  <si>
    <t>Gansu</t>
  </si>
  <si>
    <t>Delhi</t>
  </si>
  <si>
    <t>Guangxi</t>
  </si>
  <si>
    <t>Guilin</t>
  </si>
  <si>
    <t>Mandurah</t>
  </si>
  <si>
    <t>Geelong</t>
  </si>
  <si>
    <t>Jabalpur</t>
  </si>
  <si>
    <t>Seoul</t>
  </si>
  <si>
    <t>Sangli</t>
  </si>
  <si>
    <t>North Sulawesi</t>
  </si>
  <si>
    <t>Manado</t>
  </si>
  <si>
    <t>Guangzhou</t>
  </si>
  <si>
    <t>Townsville</t>
  </si>
  <si>
    <t>Bikaner</t>
  </si>
  <si>
    <t>Bekasi</t>
  </si>
  <si>
    <t>Central America</t>
  </si>
  <si>
    <t>Honduras</t>
  </si>
  <si>
    <t>Francisco Morazán</t>
  </si>
  <si>
    <t>Tegucigalpa</t>
  </si>
  <si>
    <t>LATAM</t>
  </si>
  <si>
    <t>El Salvador</t>
  </si>
  <si>
    <t>San Salvador</t>
  </si>
  <si>
    <t>Mejicanos</t>
  </si>
  <si>
    <t>South America</t>
  </si>
  <si>
    <t>Brazil</t>
  </si>
  <si>
    <t>Rio Grande do Sul</t>
  </si>
  <si>
    <t>Santa Rosa</t>
  </si>
  <si>
    <t>Argentina</t>
  </si>
  <si>
    <t>Misiones</t>
  </si>
  <si>
    <t>Posadas</t>
  </si>
  <si>
    <t>São Paulo</t>
  </si>
  <si>
    <t>Birigui</t>
  </si>
  <si>
    <t>São Bernardo do Campo</t>
  </si>
  <si>
    <t>Caribbean</t>
  </si>
  <si>
    <t>Cuba</t>
  </si>
  <si>
    <t>Cienfuegos</t>
  </si>
  <si>
    <t>Santana de Parnaíba</t>
  </si>
  <si>
    <t>Colombia</t>
  </si>
  <si>
    <t>Bogotá</t>
  </si>
  <si>
    <t>Mexico</t>
  </si>
  <si>
    <t>Nayarit</t>
  </si>
  <si>
    <t>Tepic</t>
  </si>
  <si>
    <t>Panama</t>
  </si>
  <si>
    <t>Panama City</t>
  </si>
  <si>
    <t>Sinaloa</t>
  </si>
  <si>
    <t>Culiacán</t>
  </si>
  <si>
    <t>San Miguelito</t>
  </si>
  <si>
    <t>Ilopango</t>
  </si>
  <si>
    <t>Dominican Republic</t>
  </si>
  <si>
    <t>Santo Domingo</t>
  </si>
  <si>
    <t>Guatemala</t>
  </si>
  <si>
    <t>Quetzaltenango</t>
  </si>
  <si>
    <t>Salta</t>
  </si>
  <si>
    <t>Tartagal</t>
  </si>
  <si>
    <t>Minas Gerais</t>
  </si>
  <si>
    <t>Pirapora</t>
  </si>
  <si>
    <t>Chihuahua</t>
  </si>
  <si>
    <t>Haiti</t>
  </si>
  <si>
    <t>West</t>
  </si>
  <si>
    <t>Carrefour</t>
  </si>
  <si>
    <t>Mauá</t>
  </si>
  <si>
    <t>Mara</t>
  </si>
  <si>
    <t>Presidente Dutra</t>
  </si>
  <si>
    <t>Federal District</t>
  </si>
  <si>
    <t>Mexico City</t>
  </si>
  <si>
    <t>Jalisco</t>
  </si>
  <si>
    <t>Ocotlán</t>
  </si>
  <si>
    <t>Guanajuato</t>
  </si>
  <si>
    <t>Irapuato</t>
  </si>
  <si>
    <t>Risaralda</t>
  </si>
  <si>
    <t>Dos Quebradas</t>
  </si>
  <si>
    <t>Peru</t>
  </si>
  <si>
    <t>Lima (city)</t>
  </si>
  <si>
    <t>Lima</t>
  </si>
  <si>
    <t>Cuscatlán</t>
  </si>
  <si>
    <t>San Martín</t>
  </si>
  <si>
    <t>Petapa</t>
  </si>
  <si>
    <t>Bahía</t>
  </si>
  <si>
    <t>Juazeiro</t>
  </si>
  <si>
    <t>Nicaragua</t>
  </si>
  <si>
    <t>Managua</t>
  </si>
  <si>
    <t>Guarulhos</t>
  </si>
  <si>
    <t>Rio de Janeiro</t>
  </si>
  <si>
    <t>Teresópolis</t>
  </si>
  <si>
    <t>Brumado</t>
  </si>
  <si>
    <t>Morelos</t>
  </si>
  <si>
    <t>Jiutepec</t>
  </si>
  <si>
    <t>Villa Canales</t>
  </si>
  <si>
    <t>Cortés</t>
  </si>
  <si>
    <t>San Pedro Sula</t>
  </si>
  <si>
    <t>Registro</t>
  </si>
  <si>
    <t>Isle of Youth</t>
  </si>
  <si>
    <t>Nueva Gerona</t>
  </si>
  <si>
    <t>Chile</t>
  </si>
  <si>
    <t>Santiago Metropolitan Are</t>
  </si>
  <si>
    <t>Santiago de Chile</t>
  </si>
  <si>
    <t>Acre</t>
  </si>
  <si>
    <t>Rio Branco</t>
  </si>
  <si>
    <t>Vassouras</t>
  </si>
  <si>
    <t>Mixco</t>
  </si>
  <si>
    <t>Ayacucho</t>
  </si>
  <si>
    <t>Puebla</t>
  </si>
  <si>
    <t>Atlixco</t>
  </si>
  <si>
    <t>Arequipa</t>
  </si>
  <si>
    <t>Valle del Cauca</t>
  </si>
  <si>
    <t>Cartago</t>
  </si>
  <si>
    <t>Guantánamo</t>
  </si>
  <si>
    <t>Camagüey</t>
  </si>
  <si>
    <t>Coahuila</t>
  </si>
  <si>
    <t>Saltillo</t>
  </si>
  <si>
    <t>Santa Catarina</t>
  </si>
  <si>
    <t>Indaial</t>
  </si>
  <si>
    <t>Juárez</t>
  </si>
  <si>
    <t>Baja California</t>
  </si>
  <si>
    <t>Tijuana</t>
  </si>
  <si>
    <t>Jamaica</t>
  </si>
  <si>
    <t>Portmore</t>
  </si>
  <si>
    <t>Amapá</t>
  </si>
  <si>
    <t>Macapá</t>
  </si>
  <si>
    <t>Querétaro</t>
  </si>
  <si>
    <t>Brasília</t>
  </si>
  <si>
    <t>Venezuela</t>
  </si>
  <si>
    <t>Carabobo</t>
  </si>
  <si>
    <t>Limeira</t>
  </si>
  <si>
    <t>Campeche</t>
  </si>
  <si>
    <t>Ciudad del Carmen</t>
  </si>
  <si>
    <t>Americana</t>
  </si>
  <si>
    <t>Cuscatancingo</t>
  </si>
  <si>
    <t>Matagalpa</t>
  </si>
  <si>
    <t>Villa Nueva</t>
  </si>
  <si>
    <t>Bolivia</t>
  </si>
  <si>
    <t>La Paz</t>
  </si>
  <si>
    <t>Tamaulipas</t>
  </si>
  <si>
    <t>Tampico</t>
  </si>
  <si>
    <t>Navegantes</t>
  </si>
  <si>
    <t>Puno</t>
  </si>
  <si>
    <t>Nuevo León</t>
  </si>
  <si>
    <t>Monterrey</t>
  </si>
  <si>
    <t>Santiago de los Caballeros</t>
  </si>
  <si>
    <t>Araranguá</t>
  </si>
  <si>
    <t>Pinar del Río</t>
  </si>
  <si>
    <t>Espírito Santo</t>
  </si>
  <si>
    <t>Serra</t>
  </si>
  <si>
    <t>Ecuador</t>
  </si>
  <si>
    <t>Pichincha</t>
  </si>
  <si>
    <t>Quito</t>
  </si>
  <si>
    <t>Durango</t>
  </si>
  <si>
    <t>Michoacán</t>
  </si>
  <si>
    <t>Lázaro Cárdenas</t>
  </si>
  <si>
    <t>Zapopan</t>
  </si>
  <si>
    <t>Ixtapaluca</t>
  </si>
  <si>
    <t>Hidalgo</t>
  </si>
  <si>
    <t>Tipitapa</t>
  </si>
  <si>
    <t>Vespasiano</t>
  </si>
  <si>
    <t>Goiás</t>
  </si>
  <si>
    <t>Águas Lindas de Goiás</t>
  </si>
  <si>
    <t>Chimaltenango</t>
  </si>
  <si>
    <t>Cuernavaca</t>
  </si>
  <si>
    <t>Itu</t>
  </si>
  <si>
    <t>Apopa</t>
  </si>
  <si>
    <t>Paraná</t>
  </si>
  <si>
    <t>Colombo</t>
  </si>
  <si>
    <t>Santa Fe</t>
  </si>
  <si>
    <t>San Justo</t>
  </si>
  <si>
    <t>Sorocaba</t>
  </si>
  <si>
    <t>Chinautla</t>
  </si>
  <si>
    <t>Huehuetenango</t>
  </si>
  <si>
    <t>Santiago de Cuba</t>
  </si>
  <si>
    <t>Amazonas</t>
  </si>
  <si>
    <t>Parintins</t>
  </si>
  <si>
    <t>Monagas</t>
  </si>
  <si>
    <t>Maturín</t>
  </si>
  <si>
    <t>Atlántida</t>
  </si>
  <si>
    <t>La Ceiba</t>
  </si>
  <si>
    <t>Balneário Camboriú</t>
  </si>
  <si>
    <t>Coacalco</t>
  </si>
  <si>
    <t>Sonora</t>
  </si>
  <si>
    <t>Hermosillo</t>
  </si>
  <si>
    <t>Tlaquepaque</t>
  </si>
  <si>
    <t>Belo Horizonte</t>
  </si>
  <si>
    <t>Trinidad and Tobago</t>
  </si>
  <si>
    <t>Chaguanas</t>
  </si>
  <si>
    <t>Huila</t>
  </si>
  <si>
    <t>Pitalito</t>
  </si>
  <si>
    <t>Joinville</t>
  </si>
  <si>
    <t>Pará</t>
  </si>
  <si>
    <t>Santarém</t>
  </si>
  <si>
    <t>Zacatecas</t>
  </si>
  <si>
    <t>Norte de Santander</t>
  </si>
  <si>
    <t>Cúcuta</t>
  </si>
  <si>
    <t>Guadalajara</t>
  </si>
  <si>
    <t>Veracruz</t>
  </si>
  <si>
    <t>Córdoba</t>
  </si>
  <si>
    <t>Black River</t>
  </si>
  <si>
    <t>Cipolletti</t>
  </si>
  <si>
    <t>Tlalpan</t>
  </si>
  <si>
    <t>León</t>
  </si>
  <si>
    <t>Itapecuru Mirim</t>
  </si>
  <si>
    <t>Cotia</t>
  </si>
  <si>
    <t>Guárico</t>
  </si>
  <si>
    <t>Valle de La Pascua</t>
  </si>
  <si>
    <t>Buenos Aires</t>
  </si>
  <si>
    <t>Fan Shop</t>
  </si>
  <si>
    <t>Ceará</t>
  </si>
  <si>
    <t>Quixadá</t>
  </si>
  <si>
    <t>Tabasco</t>
  </si>
  <si>
    <t>Villahermosa</t>
  </si>
  <si>
    <t>Orizaba</t>
  </si>
  <si>
    <t>Holguín</t>
  </si>
  <si>
    <t>Chiriquí</t>
  </si>
  <si>
    <t>David</t>
  </si>
  <si>
    <t>Alagoas</t>
  </si>
  <si>
    <t>Maceió</t>
  </si>
  <si>
    <t>Las Tunas</t>
  </si>
  <si>
    <t>Arapongas</t>
  </si>
  <si>
    <t>Barueri</t>
  </si>
  <si>
    <t>Uruguay</t>
  </si>
  <si>
    <t>Montevideo</t>
  </si>
  <si>
    <t>Zulia</t>
  </si>
  <si>
    <t>Cabimas</t>
  </si>
  <si>
    <t>Southern Europe</t>
  </si>
  <si>
    <t>Spain</t>
  </si>
  <si>
    <t>Valencian Community</t>
  </si>
  <si>
    <t>Elx</t>
  </si>
  <si>
    <t>Europe</t>
  </si>
  <si>
    <t>Western Europe</t>
  </si>
  <si>
    <t>France</t>
  </si>
  <si>
    <t>Île-de-France</t>
  </si>
  <si>
    <t>Noisy-le-Grand</t>
  </si>
  <si>
    <t>Bondy</t>
  </si>
  <si>
    <t>Italy</t>
  </si>
  <si>
    <t>Lombardy</t>
  </si>
  <si>
    <t>Sesto San Giovanni</t>
  </si>
  <si>
    <t>Austria</t>
  </si>
  <si>
    <t>Vienna</t>
  </si>
  <si>
    <t>Germany</t>
  </si>
  <si>
    <t>Bavaria</t>
  </si>
  <si>
    <t>Munich</t>
  </si>
  <si>
    <t>Conflans-Sainte-Honorine</t>
  </si>
  <si>
    <t>Alsace-Champagne-Ardenne-Lorraine</t>
  </si>
  <si>
    <t>Verdun</t>
  </si>
  <si>
    <t>Northern Europe</t>
  </si>
  <si>
    <t>United Kingdom</t>
  </si>
  <si>
    <t>England</t>
  </si>
  <si>
    <t>Luton</t>
  </si>
  <si>
    <t>Madrid</t>
  </si>
  <si>
    <t>Las Rozas de Madrid</t>
  </si>
  <si>
    <t>Pays de la Loire</t>
  </si>
  <si>
    <t>Nantes</t>
  </si>
  <si>
    <t>North Rhine-Westphalia</t>
  </si>
  <si>
    <t>Siegen</t>
  </si>
  <si>
    <t>Baden-Württemberg</t>
  </si>
  <si>
    <t>Ulm</t>
  </si>
  <si>
    <t>Veneto</t>
  </si>
  <si>
    <t>Venice</t>
  </si>
  <si>
    <t>Aquitaine-Limousin-Poitou-Charentes</t>
  </si>
  <si>
    <t>Niort</t>
  </si>
  <si>
    <t>Belgium</t>
  </si>
  <si>
    <t>Henan</t>
  </si>
  <si>
    <t>Charleroi</t>
  </si>
  <si>
    <t>Bry-sur-Marne</t>
  </si>
  <si>
    <t>Doncaster</t>
  </si>
  <si>
    <t>Eastern Europe</t>
  </si>
  <si>
    <t>Ukraine</t>
  </si>
  <si>
    <t>Luhansk</t>
  </si>
  <si>
    <t>Lugansk</t>
  </si>
  <si>
    <t>Campania</t>
  </si>
  <si>
    <t>Afragola</t>
  </si>
  <si>
    <t>Nord-Pas-de-Calais-Picardie</t>
  </si>
  <si>
    <t>Tourcoing</t>
  </si>
  <si>
    <t>Abruzzo</t>
  </si>
  <si>
    <t>Pescara</t>
  </si>
  <si>
    <t>Harrow</t>
  </si>
  <si>
    <t>Erftstadt</t>
  </si>
  <si>
    <t>Milan</t>
  </si>
  <si>
    <t>Sardinia</t>
  </si>
  <si>
    <t>Cagliari</t>
  </si>
  <si>
    <t>Piedmont</t>
  </si>
  <si>
    <t>Turin</t>
  </si>
  <si>
    <t>Berlin</t>
  </si>
  <si>
    <t>Normandy</t>
  </si>
  <si>
    <t>Mont-Saint-Aignan</t>
  </si>
  <si>
    <t>Andalusia</t>
  </si>
  <si>
    <t>Granada</t>
  </si>
  <si>
    <t>Bulgaria</t>
  </si>
  <si>
    <t>Sofia City</t>
  </si>
  <si>
    <t>Sofia</t>
  </si>
  <si>
    <t>Provence-Alpes-Côte d'Azur</t>
  </si>
  <si>
    <t>Miramas</t>
  </si>
  <si>
    <t>Finland</t>
  </si>
  <si>
    <t>Uusimaa</t>
  </si>
  <si>
    <t>Helsinki</t>
  </si>
  <si>
    <t>Sicily</t>
  </si>
  <si>
    <t>Messina</t>
  </si>
  <si>
    <t>Gloucester</t>
  </si>
  <si>
    <t>Widnes</t>
  </si>
  <si>
    <t>Limburg</t>
  </si>
  <si>
    <t>Genk</t>
  </si>
  <si>
    <t>Netherlands</t>
  </si>
  <si>
    <t>Utrecht</t>
  </si>
  <si>
    <t>Carpentras</t>
  </si>
  <si>
    <t>Strasbourg</t>
  </si>
  <si>
    <t>Southend-on-Sea</t>
  </si>
  <si>
    <t>Russia</t>
  </si>
  <si>
    <t>Tambov</t>
  </si>
  <si>
    <t>Uvarovo</t>
  </si>
  <si>
    <t>Cologne</t>
  </si>
  <si>
    <t>Groningen</t>
  </si>
  <si>
    <t>Poland</t>
  </si>
  <si>
    <t>Silesia</t>
  </si>
  <si>
    <t>Bytom</t>
  </si>
  <si>
    <t>Hautmont</t>
  </si>
  <si>
    <t>Castrop-Rauxel</t>
  </si>
  <si>
    <t>Cognac</t>
  </si>
  <si>
    <t>Augsburg</t>
  </si>
  <si>
    <t>Lazio</t>
  </si>
  <si>
    <t>Sunderland</t>
  </si>
  <si>
    <t>Dortmund</t>
  </si>
  <si>
    <t>Montreuil</t>
  </si>
  <si>
    <t>Gelderland</t>
  </si>
  <si>
    <t>Arnhem</t>
  </si>
  <si>
    <t>Schleswig-Holstein</t>
  </si>
  <si>
    <t>Kiel</t>
  </si>
  <si>
    <t>Moncalieri</t>
  </si>
  <si>
    <t>Basingstoke</t>
  </si>
  <si>
    <t>Donetsk</t>
  </si>
  <si>
    <t>Kramatorsk</t>
  </si>
  <si>
    <t>Liège</t>
  </si>
  <si>
    <t>Seraing</t>
  </si>
  <si>
    <t>Lille</t>
  </si>
  <si>
    <t>Reims</t>
  </si>
  <si>
    <t>Seville</t>
  </si>
  <si>
    <t>West Bromwich</t>
  </si>
  <si>
    <t>Littlehampton</t>
  </si>
  <si>
    <t>Sweden</t>
  </si>
  <si>
    <t>Stockholm</t>
  </si>
  <si>
    <t>Nacka</t>
  </si>
  <si>
    <t>Slovakia</t>
  </si>
  <si>
    <t>Banská Bystrica</t>
  </si>
  <si>
    <t>North Holland</t>
  </si>
  <si>
    <t>Amsterdam</t>
  </si>
  <si>
    <t>Birmingham</t>
  </si>
  <si>
    <t>Norway</t>
  </si>
  <si>
    <t>Oslo</t>
  </si>
  <si>
    <t>Catalonia</t>
  </si>
  <si>
    <t>Castelldefels</t>
  </si>
  <si>
    <t>Barcelona</t>
  </si>
  <si>
    <t>Plymouth</t>
  </si>
  <si>
    <t>Leeds</t>
  </si>
  <si>
    <t>Redditch</t>
  </si>
  <si>
    <t>Palaiseau</t>
  </si>
  <si>
    <t>Reutlingen</t>
  </si>
  <si>
    <t>Tuscany</t>
  </si>
  <si>
    <t>Capannori</t>
  </si>
  <si>
    <t>Brittany</t>
  </si>
  <si>
    <t>Rennes</t>
  </si>
  <si>
    <t>Six-Fours-les-Plages</t>
  </si>
  <si>
    <t>Ireland</t>
  </si>
  <si>
    <t>Dublin</t>
  </si>
  <si>
    <t>Lublin</t>
  </si>
  <si>
    <t>South Holland</t>
  </si>
  <si>
    <t>Alphen aan den Rijn</t>
  </si>
  <si>
    <t>Hamburg</t>
  </si>
  <si>
    <t>Marseille</t>
  </si>
  <si>
    <t>Dordrecht</t>
  </si>
  <si>
    <t>Languedoc-Roussillon-Midi-Pyrénées</t>
  </si>
  <si>
    <t>Pamiers</t>
  </si>
  <si>
    <t>Emilia-Romagna</t>
  </si>
  <si>
    <t>Parma</t>
  </si>
  <si>
    <t>Southwest Finland</t>
  </si>
  <si>
    <t>Turku</t>
  </si>
  <si>
    <t>Lowestoft</t>
  </si>
  <si>
    <t>Nice</t>
  </si>
  <si>
    <t>Exeter</t>
  </si>
  <si>
    <t>Bashkortostan</t>
  </si>
  <si>
    <t>Sterlitamak</t>
  </si>
  <si>
    <t>Remscheid</t>
  </si>
  <si>
    <t>Wattrelos</t>
  </si>
  <si>
    <t>Villeneuve-le-Roi</t>
  </si>
  <si>
    <t>Basque Country</t>
  </si>
  <si>
    <t>San Sebastian</t>
  </si>
  <si>
    <t>Sheffield</t>
  </si>
  <si>
    <t>Hastings</t>
  </si>
  <si>
    <t>Yaroslavl</t>
  </si>
  <si>
    <t>Duisburg</t>
  </si>
  <si>
    <t>Vicenza</t>
  </si>
  <si>
    <t>Vantaa</t>
  </si>
  <si>
    <t>Romania</t>
  </si>
  <si>
    <t>Galati</t>
  </si>
  <si>
    <t>Hesse</t>
  </si>
  <si>
    <t>Wiesbaden</t>
  </si>
  <si>
    <t>Bobigny</t>
  </si>
  <si>
    <t>Ratingen</t>
  </si>
  <si>
    <t>The Hague</t>
  </si>
  <si>
    <t>La Rochelle</t>
  </si>
  <si>
    <t>Tamworth</t>
  </si>
  <si>
    <t>Halifax</t>
  </si>
  <si>
    <t>Apulia</t>
  </si>
  <si>
    <t>Brindisi</t>
  </si>
  <si>
    <t>Lviv</t>
  </si>
  <si>
    <t>Drancy</t>
  </si>
  <si>
    <t>Portsmouth</t>
  </si>
  <si>
    <t>Giurgiu</t>
  </si>
  <si>
    <t>Eastbourne</t>
  </si>
  <si>
    <t>Montpellier</t>
  </si>
  <si>
    <t>Satu Mare</t>
  </si>
  <si>
    <t>Wolverhampton</t>
  </si>
  <si>
    <t>Portugal</t>
  </si>
  <si>
    <t>Lisbon</t>
  </si>
  <si>
    <t>Castilla-La Mancha</t>
  </si>
  <si>
    <t>Talavera de la Reina</t>
  </si>
  <si>
    <t>Pomerania</t>
  </si>
  <si>
    <t>Gdynia</t>
  </si>
  <si>
    <t>Marche</t>
  </si>
  <si>
    <t>Fano</t>
  </si>
  <si>
    <t>Verona</t>
  </si>
  <si>
    <t>Viersen</t>
  </si>
  <si>
    <t>Neuilly-sur-Seine</t>
  </si>
  <si>
    <t>Centre-Val de Loire</t>
  </si>
  <si>
    <t>Gien</t>
  </si>
  <si>
    <t>Villemomble</t>
  </si>
  <si>
    <t>Fuenlabrada</t>
  </si>
  <si>
    <t>Vannes</t>
  </si>
  <si>
    <t>Khmelnytskyi Oblast</t>
  </si>
  <si>
    <t>Khmelnytskyi</t>
  </si>
  <si>
    <t>Lower Saxony</t>
  </si>
  <si>
    <t>Langenhagen</t>
  </si>
  <si>
    <t>Aylesbury</t>
  </si>
  <si>
    <t>Barakaldo</t>
  </si>
  <si>
    <t>Scotland</t>
  </si>
  <si>
    <t>Kilwinning</t>
  </si>
  <si>
    <t>Technology</t>
  </si>
  <si>
    <t>Letchworth</t>
  </si>
  <si>
    <t>Wilhelmshaven</t>
  </si>
  <si>
    <t>Manchester</t>
  </si>
  <si>
    <t>Hanover</t>
  </si>
  <si>
    <t>Acerra</t>
  </si>
  <si>
    <t>Edinburgh</t>
  </si>
  <si>
    <t>Pontault-Combault</t>
  </si>
  <si>
    <t>Hartlepool</t>
  </si>
  <si>
    <t>Laon</t>
  </si>
  <si>
    <t>Girona</t>
  </si>
  <si>
    <t>Nancy</t>
  </si>
  <si>
    <t>Palermo</t>
  </si>
  <si>
    <t>Oldham</t>
  </si>
  <si>
    <t>Agrigento</t>
  </si>
  <si>
    <t>Bradford</t>
  </si>
  <si>
    <t>Bielefeld</t>
  </si>
  <si>
    <t>Portici</t>
  </si>
  <si>
    <t>Bremen</t>
  </si>
  <si>
    <t>Bremerhaven</t>
  </si>
  <si>
    <t>Saxony-Anhalt</t>
  </si>
  <si>
    <t>Halle</t>
  </si>
  <si>
    <t>Nuremberg</t>
  </si>
  <si>
    <t>Umbria</t>
  </si>
  <si>
    <t>Perugia</t>
  </si>
  <si>
    <t>Gelsenkirchen</t>
  </si>
  <si>
    <t>Hayange</t>
  </si>
  <si>
    <t>Gateshead</t>
  </si>
  <si>
    <t>Southern Africa</t>
  </si>
  <si>
    <t>South Africa</t>
  </si>
  <si>
    <t>Gauteng</t>
  </si>
  <si>
    <t>Johannesburg</t>
  </si>
  <si>
    <t>Africa</t>
  </si>
  <si>
    <t>North Africa</t>
  </si>
  <si>
    <t>Algeria</t>
  </si>
  <si>
    <t>Constantine</t>
  </si>
  <si>
    <t>Constantina</t>
  </si>
  <si>
    <t>East Africa</t>
  </si>
  <si>
    <t>Mozambique</t>
  </si>
  <si>
    <t>Inhambane</t>
  </si>
  <si>
    <t>Maxixe</t>
  </si>
  <si>
    <t>West Africa</t>
  </si>
  <si>
    <t>Nigeria</t>
  </si>
  <si>
    <t>Kano</t>
  </si>
  <si>
    <t>Central Africa</t>
  </si>
  <si>
    <t>Democratic Republic of the Congo</t>
  </si>
  <si>
    <t>Kinshasa</t>
  </si>
  <si>
    <t>Niger</t>
  </si>
  <si>
    <t>Minna</t>
  </si>
  <si>
    <t>Soweto</t>
  </si>
  <si>
    <t>Ebonyi</t>
  </si>
  <si>
    <t>Abakaliki</t>
  </si>
  <si>
    <t>Oran</t>
  </si>
  <si>
    <t>Orán</t>
  </si>
  <si>
    <t>Lagos</t>
  </si>
  <si>
    <t>Kaduna</t>
  </si>
  <si>
    <t>Zaria</t>
  </si>
  <si>
    <t>Rivers</t>
  </si>
  <si>
    <t>Port Harcourt</t>
  </si>
  <si>
    <t>Algiers</t>
  </si>
  <si>
    <t>Maputo City</t>
  </si>
  <si>
    <t>Maputo</t>
  </si>
  <si>
    <t>Senegal</t>
  </si>
  <si>
    <t>Dakar</t>
  </si>
  <si>
    <t>Western Cape</t>
  </si>
  <si>
    <t>Stellenbosch</t>
  </si>
  <si>
    <t>Tanzania</t>
  </si>
  <si>
    <t>Dar es Salaam</t>
  </si>
  <si>
    <t>Enugu</t>
  </si>
  <si>
    <t>Oyo</t>
  </si>
  <si>
    <t>Ibadan</t>
  </si>
  <si>
    <t>Zimbabwe</t>
  </si>
  <si>
    <t>Harare</t>
  </si>
  <si>
    <t>Chitungwiza</t>
  </si>
  <si>
    <t>Egypt</t>
  </si>
  <si>
    <t>Sohag</t>
  </si>
  <si>
    <t>Eastern Cape</t>
  </si>
  <si>
    <t>Port Elizabeth</t>
  </si>
  <si>
    <t>Angola</t>
  </si>
  <si>
    <t>Bayelsa</t>
  </si>
  <si>
    <t>Kuito</t>
  </si>
  <si>
    <t>Cape Town</t>
  </si>
  <si>
    <t>Niamey</t>
  </si>
  <si>
    <t>Kenya</t>
  </si>
  <si>
    <t>Costa Rica</t>
  </si>
  <si>
    <t>Mombasa</t>
  </si>
  <si>
    <t>Katanga</t>
  </si>
  <si>
    <t>Kalemie</t>
  </si>
  <si>
    <t>Cairo</t>
  </si>
  <si>
    <t>Likasi</t>
  </si>
  <si>
    <t>Guinea</t>
  </si>
  <si>
    <t>Nzérékoré</t>
  </si>
  <si>
    <t>Morocco</t>
  </si>
  <si>
    <t>Chukotka Autonomous Okrug</t>
  </si>
  <si>
    <t>Khouribga</t>
  </si>
  <si>
    <t>Doukkala-Abda</t>
  </si>
  <si>
    <t>El Jadida</t>
  </si>
  <si>
    <t>Malanje</t>
  </si>
  <si>
    <t>Togo</t>
  </si>
  <si>
    <t>Maritime</t>
  </si>
  <si>
    <t>Lomé</t>
  </si>
  <si>
    <t>Bulawayo</t>
  </si>
  <si>
    <t>Rabat-Salé-Zemmour-Zaer</t>
  </si>
  <si>
    <t>Rabat</t>
  </si>
  <si>
    <t>Fayoum</t>
  </si>
  <si>
    <t>Fayún</t>
  </si>
  <si>
    <t>Mwanza</t>
  </si>
  <si>
    <t>Sudan</t>
  </si>
  <si>
    <t>Red Sea</t>
  </si>
  <si>
    <t>Bur Sudan</t>
  </si>
  <si>
    <t>Katsina</t>
  </si>
  <si>
    <t>Bandundu</t>
  </si>
  <si>
    <t>Luanda</t>
  </si>
  <si>
    <t>Libya</t>
  </si>
  <si>
    <t>Benghazi</t>
  </si>
  <si>
    <t>Somalia</t>
  </si>
  <si>
    <t>Woqooyi Galbeed</t>
  </si>
  <si>
    <t>Hargeisa</t>
  </si>
  <si>
    <t>Pretoria</t>
  </si>
  <si>
    <t>Gharb-Chrarda-Beni Hssen</t>
  </si>
  <si>
    <t>Kenitra</t>
  </si>
  <si>
    <t>Thiès</t>
  </si>
  <si>
    <t>Thies Nones</t>
  </si>
  <si>
    <t>Ivory Coast</t>
  </si>
  <si>
    <t>Lagunes</t>
  </si>
  <si>
    <t>Abidjan</t>
  </si>
  <si>
    <t>Ghana</t>
  </si>
  <si>
    <t>Northern</t>
  </si>
  <si>
    <t>Tamale</t>
  </si>
  <si>
    <t>Équateur</t>
  </si>
  <si>
    <t>Mbandaka</t>
  </si>
  <si>
    <t>Kasai-Occidental</t>
  </si>
  <si>
    <t>Kananga</t>
  </si>
  <si>
    <t>Uganda</t>
  </si>
  <si>
    <t>Kampala</t>
  </si>
  <si>
    <t>Cross River</t>
  </si>
  <si>
    <t>Ugep</t>
  </si>
  <si>
    <t>Benin</t>
  </si>
  <si>
    <t>Ouémé</t>
  </si>
  <si>
    <t>Porto-Novo</t>
  </si>
  <si>
    <t>Grand Casablanca</t>
  </si>
  <si>
    <t>Casablanca</t>
  </si>
  <si>
    <t>Burkina Faso</t>
  </si>
  <si>
    <t>Centro</t>
  </si>
  <si>
    <t>Ouagadougou</t>
  </si>
  <si>
    <t>Marrakech-Tensift-Al Haouz</t>
  </si>
  <si>
    <t>Marrakech</t>
  </si>
  <si>
    <t>Gezira</t>
  </si>
  <si>
    <t>Wad Madani</t>
  </si>
  <si>
    <t>Eritrea</t>
  </si>
  <si>
    <t>Anseba</t>
  </si>
  <si>
    <t>Keren</t>
  </si>
  <si>
    <t>Donga</t>
  </si>
  <si>
    <t>Djougou</t>
  </si>
  <si>
    <t>Annaba</t>
  </si>
  <si>
    <t>Lubumbashi</t>
  </si>
  <si>
    <t>Benadir</t>
  </si>
  <si>
    <t>Mogadishu</t>
  </si>
  <si>
    <t>Cameroon</t>
  </si>
  <si>
    <t>Littoral</t>
  </si>
  <si>
    <t>Edea</t>
  </si>
  <si>
    <t>Madagascar</t>
  </si>
  <si>
    <t>Analamanga</t>
  </si>
  <si>
    <t>Antananarivo</t>
  </si>
  <si>
    <t>Lesotho</t>
  </si>
  <si>
    <t>Maseru</t>
  </si>
  <si>
    <t>Tangier-Tétouan</t>
  </si>
  <si>
    <t>Tangier</t>
  </si>
  <si>
    <t>Eastern Province</t>
  </si>
  <si>
    <t>Abu Kabir</t>
  </si>
  <si>
    <t>Ethiopia</t>
  </si>
  <si>
    <t>Dire Dawa</t>
  </si>
  <si>
    <t>Taza-Al Hoceima-Taounate</t>
  </si>
  <si>
    <t>Taza</t>
  </si>
  <si>
    <t>Kindia</t>
  </si>
  <si>
    <t>White Nile</t>
  </si>
  <si>
    <t>Ad Diwem</t>
  </si>
  <si>
    <t>Sale</t>
  </si>
  <si>
    <t>Tizi Ouzou</t>
  </si>
  <si>
    <t>Boghni</t>
  </si>
  <si>
    <t>Central</t>
  </si>
  <si>
    <t>Thika</t>
  </si>
  <si>
    <t>Meknes-Tafilalet</t>
  </si>
  <si>
    <t>Meknes</t>
  </si>
  <si>
    <t>Greater Accra</t>
  </si>
  <si>
    <t>Accra</t>
  </si>
  <si>
    <t>Hurghada</t>
  </si>
  <si>
    <t>Northwest</t>
  </si>
  <si>
    <t>Potchefstroom</t>
  </si>
  <si>
    <t>Khartoum</t>
  </si>
  <si>
    <t>Cotonou</t>
  </si>
  <si>
    <t>Boeny</t>
  </si>
  <si>
    <t>Mahajanga</t>
  </si>
  <si>
    <t>Kasai-Oriental</t>
  </si>
  <si>
    <t>Mbuji-Mayi</t>
  </si>
  <si>
    <t>Nkongsamba</t>
  </si>
  <si>
    <t>Zambia</t>
  </si>
  <si>
    <t>Copperbelt</t>
  </si>
  <si>
    <t>Kitwe</t>
  </si>
  <si>
    <t>Nairobi</t>
  </si>
  <si>
    <t>Borno</t>
  </si>
  <si>
    <t>Maiduguri</t>
  </si>
  <si>
    <t>Foumban</t>
  </si>
  <si>
    <t>Delta</t>
  </si>
  <si>
    <t>Warri</t>
  </si>
  <si>
    <t>Akwa Ibom</t>
  </si>
  <si>
    <t>Ikot Ekpene</t>
  </si>
  <si>
    <t>Mono</t>
  </si>
  <si>
    <t>Lokossa</t>
  </si>
  <si>
    <t>KwaZulu-Natal</t>
  </si>
  <si>
    <t>Rwanda</t>
  </si>
  <si>
    <t>Meridional</t>
  </si>
  <si>
    <t>Butare</t>
  </si>
  <si>
    <t>Jubbada Hoose</t>
  </si>
  <si>
    <t>Kismaayo</t>
  </si>
  <si>
    <t>Shinyanga</t>
  </si>
  <si>
    <t>Zambezia</t>
  </si>
  <si>
    <t>Quelimane</t>
  </si>
  <si>
    <t>Fes-Boulemane</t>
  </si>
  <si>
    <t>Fez</t>
  </si>
  <si>
    <t>Livingstone</t>
  </si>
  <si>
    <t>Fromager</t>
  </si>
  <si>
    <t>Gagnoa</t>
  </si>
  <si>
    <t>Liberia</t>
  </si>
  <si>
    <t>Montserrado</t>
  </si>
  <si>
    <t>Monrovia</t>
  </si>
  <si>
    <t>Payment Type</t>
  </si>
  <si>
    <t>Percentage Discount</t>
  </si>
  <si>
    <t>Order Total Discount</t>
  </si>
  <si>
    <t>Total Sales</t>
  </si>
  <si>
    <t>Order Quantity</t>
  </si>
  <si>
    <t>Product Cost</t>
  </si>
  <si>
    <t>Order Region</t>
  </si>
  <si>
    <t>Order Country</t>
  </si>
  <si>
    <t>Order State</t>
  </si>
  <si>
    <t>Order City</t>
  </si>
  <si>
    <t>Market</t>
  </si>
  <si>
    <t>Department Name</t>
  </si>
  <si>
    <t>Department Id</t>
  </si>
  <si>
    <t>Customer Id</t>
  </si>
  <si>
    <t>Category Id</t>
  </si>
  <si>
    <t>On Time Priority Deliveries</t>
  </si>
  <si>
    <t>Shipping Mode</t>
  </si>
  <si>
    <t>Late_delivery_risk</t>
  </si>
  <si>
    <t>Scheduled Delivery Date</t>
  </si>
  <si>
    <t>Days for shipment (scheduled)</t>
  </si>
  <si>
    <t>Order Date</t>
  </si>
  <si>
    <t>Order Id</t>
  </si>
  <si>
    <t/>
  </si>
  <si>
    <t>USA</t>
  </si>
  <si>
    <t>6324 Jagged Orchard, Zanesville, 43701</t>
  </si>
  <si>
    <t>Consumer</t>
  </si>
  <si>
    <t>Mary Garrett</t>
  </si>
  <si>
    <t>1866 Velvet Forest Field, Corona, 11368</t>
  </si>
  <si>
    <t>Mary Jacobs</t>
  </si>
  <si>
    <t>9761 Grand Shadow Extension, San Diego, 92115</t>
  </si>
  <si>
    <t>Linda Ortiz</t>
  </si>
  <si>
    <t>Puerto Rico</t>
  </si>
  <si>
    <t>8189 Clear Isle, Caguas, 725</t>
  </si>
  <si>
    <t>Mary Luna</t>
  </si>
  <si>
    <t>4560 Rustic View, Dallas, 75240</t>
  </si>
  <si>
    <t>Mary Smith</t>
  </si>
  <si>
    <t>9181 Colonial Bear Lookout, Caguas, 725</t>
  </si>
  <si>
    <t>Corporate</t>
  </si>
  <si>
    <t>Jack Benson</t>
  </si>
  <si>
    <t>2455 Cotton Limits, Caguas, 725</t>
  </si>
  <si>
    <t>Christina Daniel</t>
  </si>
  <si>
    <t>9526 Blue Manor, Caguas, 725</t>
  </si>
  <si>
    <t>Lawrence Harrison</t>
  </si>
  <si>
    <t>1381 Rocky Limits, Howell, 48843</t>
  </si>
  <si>
    <t>Kathleen Lee</t>
  </si>
  <si>
    <t>3150 Noble Walk, Caguas, 725</t>
  </si>
  <si>
    <t>Matthew Smith</t>
  </si>
  <si>
    <t>9776 Clear Rise, Memphis, 38127</t>
  </si>
  <si>
    <t>Daniel Henson</t>
  </si>
  <si>
    <t>9234 Lost Bay, Aurora, 80013</t>
  </si>
  <si>
    <t>Ann Smith</t>
  </si>
  <si>
    <t>9709 Dewy Pointe, Caguas, 725</t>
  </si>
  <si>
    <t>Susan Smith</t>
  </si>
  <si>
    <t>1284 Burning Hickory Square, Caguas, 725</t>
  </si>
  <si>
    <t>Kimberly Meza</t>
  </si>
  <si>
    <t>9514 Old Branch Highway, Edinburg, 78539</t>
  </si>
  <si>
    <t>Elizabeth Mccann</t>
  </si>
  <si>
    <t>8840 Harvest Towers, Dallas, 75217</t>
  </si>
  <si>
    <t>Mary Mclaughlin</t>
  </si>
  <si>
    <t>6398 Indian Brook Valley, Carrollton, 75006</t>
  </si>
  <si>
    <t>Betty Spears</t>
  </si>
  <si>
    <t>7628 Silent Bluff Street, Portland, 97206</t>
  </si>
  <si>
    <t>Linda Hess</t>
  </si>
  <si>
    <t>3836 Stony Point, Caguas, 725</t>
  </si>
  <si>
    <t>Judy Arnold</t>
  </si>
  <si>
    <t>5271 Rocky Pathway, Caguas, 725</t>
  </si>
  <si>
    <t>Home Office</t>
  </si>
  <si>
    <t>Mary Frost</t>
  </si>
  <si>
    <t>2974 Honey Villas, Caguas, 725</t>
  </si>
  <si>
    <t>Mary Boyle</t>
  </si>
  <si>
    <t>6229 Clear Oak Lookout, Vista, 92084</t>
  </si>
  <si>
    <t>Mary Lopez</t>
  </si>
  <si>
    <t>6032 Jagged Butterfly Canyon, La Mesa, 91941</t>
  </si>
  <si>
    <t>Daniel Bruce</t>
  </si>
  <si>
    <t>1565 Emerald Field, Rowland Heights, 91748</t>
  </si>
  <si>
    <t>Mary Sweeney</t>
  </si>
  <si>
    <t>1744 Shady Dale, Caguas, 725</t>
  </si>
  <si>
    <t>Ralph Smith</t>
  </si>
  <si>
    <t>7732 Lost Vale, Caguas, 725</t>
  </si>
  <si>
    <t>Victoria Smith</t>
  </si>
  <si>
    <t>4895 Lost Swale, Denver, 80219</t>
  </si>
  <si>
    <t>Ashley Peterson</t>
  </si>
  <si>
    <t>9456 Dewy Gate, Caguas, 725</t>
  </si>
  <si>
    <t>Barbara Mccarthy</t>
  </si>
  <si>
    <t>8219 Wishing Creek Close, Wyoming, 49509</t>
  </si>
  <si>
    <t>Carol Smith</t>
  </si>
  <si>
    <t>6587 Stony Nectar Pointe, Caguas, 725</t>
  </si>
  <si>
    <t>Mary Terrell</t>
  </si>
  <si>
    <t>3931 Gentle Ramp, Salinas, 93905</t>
  </si>
  <si>
    <t>Mary Wells</t>
  </si>
  <si>
    <t>3763 Noble Prairie Heights, Riverside, 92503</t>
  </si>
  <si>
    <t>Lisa Smith</t>
  </si>
  <si>
    <t>7353 Indian Anchor Line, Caguas, 725</t>
  </si>
  <si>
    <t>Mary Ryan</t>
  </si>
  <si>
    <t>6471 Gentle Bank, Indianapolis, 46226</t>
  </si>
  <si>
    <t>Kevin Tran</t>
  </si>
  <si>
    <t>4208 Jagged Apple Dale, New York, 10021</t>
  </si>
  <si>
    <t>5387 Clear Inlet, Caguas, 725</t>
  </si>
  <si>
    <t>4379 Rocky Diversion, Caguas, 725</t>
  </si>
  <si>
    <t>Frances Smith</t>
  </si>
  <si>
    <t>1865 Bright Dale Walk, Princeton, 8540</t>
  </si>
  <si>
    <t>Theresa Little</t>
  </si>
  <si>
    <t>5700 Golden Pathway, Woodbridge, 22192</t>
  </si>
  <si>
    <t>Mary Sanford</t>
  </si>
  <si>
    <t>432 Rocky Link, Caguas, 725</t>
  </si>
  <si>
    <t>Jonathan Burns</t>
  </si>
  <si>
    <t>9133 Cotton Robin Vale, Ewa Beach, 96706</t>
  </si>
  <si>
    <t>Ethan Cross</t>
  </si>
  <si>
    <t>7498 Red Willow Subdivision, Buffalo, 14221</t>
  </si>
  <si>
    <t>Patricia Fitzpatrick</t>
  </si>
  <si>
    <t>7591 Colonial Edge, Mount Pleasant, 48858</t>
  </si>
  <si>
    <t>Zachary Beasley</t>
  </si>
  <si>
    <t>7790 Broad Pond Crossing, Escondido, 92025</t>
  </si>
  <si>
    <t>Katherine Delgado</t>
  </si>
  <si>
    <t>981 Dewy Cove, Methuen, 1844</t>
  </si>
  <si>
    <t>Walter Prince</t>
  </si>
  <si>
    <t>5630 Silent Farms, North Richland Hills, 76180</t>
  </si>
  <si>
    <t>Mary Shepherd</t>
  </si>
  <si>
    <t>6340 Colonial Branch Park, Rosemead, 91770</t>
  </si>
  <si>
    <t>2122 Clear Rise Common, Upland, 91786</t>
  </si>
  <si>
    <t>3235 Quiet Arbor, Frankfort, 40601</t>
  </si>
  <si>
    <t>Jacob Perry</t>
  </si>
  <si>
    <t>8842 Crystal Horse Green, San Bernardino, 92410</t>
  </si>
  <si>
    <t>3709 Green Cider Court, North Las Vegas, 89030</t>
  </si>
  <si>
    <t>Kathryn Gallegos</t>
  </si>
  <si>
    <t>183 Cozy Pond Trail, Stone Mountain, 30083</t>
  </si>
  <si>
    <t>Mary Frederick</t>
  </si>
  <si>
    <t>9022 Foggy Dell, Lancaster, 17601</t>
  </si>
  <si>
    <t>Mary Ward</t>
  </si>
  <si>
    <t>1116 Heather Row, Tucson, 85719</t>
  </si>
  <si>
    <t>Marilyn Morris</t>
  </si>
  <si>
    <t>556 Velvet Landing, Davis, 95616</t>
  </si>
  <si>
    <t>Mary Reed</t>
  </si>
  <si>
    <t>141 Honey Way, Plymouth, 2360</t>
  </si>
  <si>
    <t>Deborah Humphrey</t>
  </si>
  <si>
    <t>1991 Indian Horse Range, North Tonawanda, 14120</t>
  </si>
  <si>
    <t>Crystal Rodriguez</t>
  </si>
  <si>
    <t>5351 Old Pine Village, Bridgeton, 8302</t>
  </si>
  <si>
    <t>Mary Steele</t>
  </si>
  <si>
    <t>1983 Little Falls, New Orleans, 70122</t>
  </si>
  <si>
    <t>Nancy Wright</t>
  </si>
  <si>
    <t>6081 Burning Grounds, Marietta, 30066</t>
  </si>
  <si>
    <t>Sharon Mitchell</t>
  </si>
  <si>
    <t>5404 Silent Barn Run, Bronx, 10469</t>
  </si>
  <si>
    <t>Daniel Pruitt</t>
  </si>
  <si>
    <t>1656 Honey Rise Village, Newark, 43055</t>
  </si>
  <si>
    <t>Douglas Smith</t>
  </si>
  <si>
    <t>7596 Silent Mews, Danbury, 6810</t>
  </si>
  <si>
    <t>Mary Howell</t>
  </si>
  <si>
    <t>7760 Fallen Circuit, Norfolk, 23503</t>
  </si>
  <si>
    <t>3803 Dusty Edge, New Brunswick, 8901</t>
  </si>
  <si>
    <t>David Weber</t>
  </si>
  <si>
    <t>1208 Cotton Bluff Carrefour, Austin, 78704</t>
  </si>
  <si>
    <t>Mary Olsen</t>
  </si>
  <si>
    <t>3481 Wishing Port, Philadelphia, 19148</t>
  </si>
  <si>
    <t>7422 Noble Thicket, Riverside, 92509</t>
  </si>
  <si>
    <t>Mary Lee</t>
  </si>
  <si>
    <t>3586 Clear Key, Winnetka, 91306</t>
  </si>
  <si>
    <t>Bryan Smith</t>
  </si>
  <si>
    <t>1948 Stony Timber Lookout, Elgin, 60120</t>
  </si>
  <si>
    <t>Alice Michael</t>
  </si>
  <si>
    <t>6127 Dewy Goose Downs, Carlisle, 17013</t>
  </si>
  <si>
    <t>Edward Soto</t>
  </si>
  <si>
    <t>5676 Wishing Hill, Duluth, 30096</t>
  </si>
  <si>
    <t>Jonathan Smith</t>
  </si>
  <si>
    <t>8323 Heather Cape, York, 17402</t>
  </si>
  <si>
    <t>Joan Donaldson</t>
  </si>
  <si>
    <t>2591 Velvet Log Cape, Murfreesboro, 37130</t>
  </si>
  <si>
    <t>2589 Iron Pines, Bloomfield, 7003</t>
  </si>
  <si>
    <t>Mary Sloan</t>
  </si>
  <si>
    <t>1744 Little Mews, Salem, 97301</t>
  </si>
  <si>
    <t>Terry Smith</t>
  </si>
  <si>
    <t>3601 Rustic Branch Gate, Jackson, 49201</t>
  </si>
  <si>
    <t>Mary Holland</t>
  </si>
  <si>
    <t>4208 High Promenade, Cleveland, 44102</t>
  </si>
  <si>
    <t>Richard Smith</t>
  </si>
  <si>
    <t>3593 Blue Brook Acres, Harvey, 60426</t>
  </si>
  <si>
    <t>7518 Noble Parkway, Philadelphia, 19149</t>
  </si>
  <si>
    <t>Mary Newman</t>
  </si>
  <si>
    <t>4776 Crystal River Stead, Azusa, 91702</t>
  </si>
  <si>
    <t>Mary Lloyd</t>
  </si>
  <si>
    <t>6161 Hidden Bluff Trace, Virginia Beach, 23455</t>
  </si>
  <si>
    <t>Mary Costa</t>
  </si>
  <si>
    <t>5808 Grand Sky Field, Santa Ana, 92707</t>
  </si>
  <si>
    <t>Katherine Cole</t>
  </si>
  <si>
    <t>5810 Sleepy Hill, Los Angeles, 90007</t>
  </si>
  <si>
    <t>6907 Stony Arbor, Brooklyn, 11214</t>
  </si>
  <si>
    <t>Paul Thomas</t>
  </si>
  <si>
    <t>9188 Bright Crossing, Philadelphia, 19134</t>
  </si>
  <si>
    <t>Mary Alexander</t>
  </si>
  <si>
    <t>2674 Quaking Wagon  Range, Tustin, 92780</t>
  </si>
  <si>
    <t>Mary Calderon</t>
  </si>
  <si>
    <t>9725 Cotton Forest, Detroit, 48205</t>
  </si>
  <si>
    <t>Angela Freeman</t>
  </si>
  <si>
    <t>9650 Easy Autoroute, Mission, 78572</t>
  </si>
  <si>
    <t>Mary Jones</t>
  </si>
  <si>
    <t>7746 Hazy Prairie Drive, Columbus, 43230</t>
  </si>
  <si>
    <t>Mary Owens</t>
  </si>
  <si>
    <t>2736 Blue Crest, Fontana, 92335</t>
  </si>
  <si>
    <t>Mary Frank</t>
  </si>
  <si>
    <t>4617 Sunny Range, Mchenry, 60050</t>
  </si>
  <si>
    <t>Ashley Smith</t>
  </si>
  <si>
    <t>3836 Stony Point, Houston, 77083</t>
  </si>
  <si>
    <t>Christina Walsh</t>
  </si>
  <si>
    <t>122 Stony Quail Canyon, Apex, 27502</t>
  </si>
  <si>
    <t>Teresa Grimes</t>
  </si>
  <si>
    <t>4061 Crystal Acres, Saint Peters, 63376</t>
  </si>
  <si>
    <t>Laura Savage</t>
  </si>
  <si>
    <t>9335 Sleepy Meadow, Rialto, 92376</t>
  </si>
  <si>
    <t>Jesse Dawson</t>
  </si>
  <si>
    <t>6459 Indian Trail, Troy, 12180</t>
  </si>
  <si>
    <t>Joshua Taylor</t>
  </si>
  <si>
    <t>7550 Bright Goose Boulevard, Greenville, 27858</t>
  </si>
  <si>
    <t>6721 Lost Drive, Martinez, 94553</t>
  </si>
  <si>
    <t>Jennifer Moore</t>
  </si>
  <si>
    <t>7094 Golden Parade, Panorama City, 91402</t>
  </si>
  <si>
    <t>3178 Silent Rise Square, Brooklyn, 11213</t>
  </si>
  <si>
    <t>Judy Smith</t>
  </si>
  <si>
    <t>1804 Shady Maze, Philadelphia, 19139</t>
  </si>
  <si>
    <t>Mary Davidson</t>
  </si>
  <si>
    <t>3137 Old Cider Gardens, Winnetka, 91306</t>
  </si>
  <si>
    <t>Amy Smith</t>
  </si>
  <si>
    <t>5995 Shady Anchor Canyon, Orlando, 32825</t>
  </si>
  <si>
    <t>Emily Richardson</t>
  </si>
  <si>
    <t>5721 Iron Willow Hollow, Brooklyn, 11216</t>
  </si>
  <si>
    <t>Anna Smith</t>
  </si>
  <si>
    <t>9861 Grand Elk Trace, North Hills, 91343</t>
  </si>
  <si>
    <t>Mary Hall</t>
  </si>
  <si>
    <t>6179 Noble Panda Moor, Ontario, 91764</t>
  </si>
  <si>
    <t>Emily Gould</t>
  </si>
  <si>
    <t>1721 Old Forest Parkway, Clementon, 8021</t>
  </si>
  <si>
    <t>Patricia Leblanc</t>
  </si>
  <si>
    <t>4741 Red Elk Trail, Hanford, 93230</t>
  </si>
  <si>
    <t>Mary Torres</t>
  </si>
  <si>
    <t>529 Merry Zephyr Heath, Los Angeles, 90011</t>
  </si>
  <si>
    <t>Mary Harper</t>
  </si>
  <si>
    <t>9674 Little Knoll, San Diego, 92129</t>
  </si>
  <si>
    <t>Timothy Guzman</t>
  </si>
  <si>
    <t>2104 Burning Mount, Caguas, 725</t>
  </si>
  <si>
    <t>Mary Conrad</t>
  </si>
  <si>
    <t>8613 Merry Lagoon Freeway, Caguas, 725</t>
  </si>
  <si>
    <t>Mary Neal</t>
  </si>
  <si>
    <t>7763 Emerald Route, Caguas, 725</t>
  </si>
  <si>
    <t>Wayne Hood</t>
  </si>
  <si>
    <t>7620 Thunder Gate, Caguas, 725</t>
  </si>
  <si>
    <t>Ann Waller</t>
  </si>
  <si>
    <t>5892 Emerald Shadow Boulevard, Caguas, 725</t>
  </si>
  <si>
    <t>Alexander Smith</t>
  </si>
  <si>
    <t>8560 Rustic Pond Promenade, Caguas, 725</t>
  </si>
  <si>
    <t>Mary Mckinney</t>
  </si>
  <si>
    <t>826 Tawny Embers Expressway, Caguas, 725</t>
  </si>
  <si>
    <t>5645 Sunny Spring Gate, Caguas, 725</t>
  </si>
  <si>
    <t>Sharon Smith</t>
  </si>
  <si>
    <t>4849 Foggy Zephyr Cape, Caguas, 725</t>
  </si>
  <si>
    <t>Mary Thomas</t>
  </si>
  <si>
    <t>1116 Hazy Path, Caguas, 725</t>
  </si>
  <si>
    <t>Catherine Turner</t>
  </si>
  <si>
    <t>4712 Quiet Sky Close, Caguas, 725</t>
  </si>
  <si>
    <t>9539 Velvet Trace, Caguas, 725</t>
  </si>
  <si>
    <t>Helen Smith</t>
  </si>
  <si>
    <t>4352 Hazy Hickory Road, Caguas, 725</t>
  </si>
  <si>
    <t>Jack Duke</t>
  </si>
  <si>
    <t>2059 Cozy Field, Caguas, 725</t>
  </si>
  <si>
    <t>James Smith</t>
  </si>
  <si>
    <t>2104 Green Landing, Caguas, 725</t>
  </si>
  <si>
    <t>Eric Salazar</t>
  </si>
  <si>
    <t>1800 Tawny Zephyr Terrace, Caguas, 725</t>
  </si>
  <si>
    <t>3261 Little Meadow, Caguas, 725</t>
  </si>
  <si>
    <t>Frances Estrada</t>
  </si>
  <si>
    <t>8307 Merry Pointe, Caguas, 725</t>
  </si>
  <si>
    <t>James Carpenter</t>
  </si>
  <si>
    <t>3888 Rustic Line, Caguas, 725</t>
  </si>
  <si>
    <t>952 Misty Brook Highlands, Caguas, 725</t>
  </si>
  <si>
    <t>Mary Medina</t>
  </si>
  <si>
    <t>8093 Green Leaf Vista, Caguas, 725</t>
  </si>
  <si>
    <t>Gregory Mitchell</t>
  </si>
  <si>
    <t>521 Fallen Lagoon Glade, Caguas, 725</t>
  </si>
  <si>
    <t>Jessica Clark</t>
  </si>
  <si>
    <t>436 Noble Shadow Estates, Caguas, 725</t>
  </si>
  <si>
    <t>7780 Cozy Pond Court, Caguas, 725</t>
  </si>
  <si>
    <t>3257 Sleepy View Downs, San Juan, 921</t>
  </si>
  <si>
    <t>Judith Smith</t>
  </si>
  <si>
    <t>2845 Misty Mountain Freeway, San Juan, 921</t>
  </si>
  <si>
    <t>James Roy</t>
  </si>
  <si>
    <t>9749 Red Barn Harbour, Caguas, 725</t>
  </si>
  <si>
    <t>Mary Willis</t>
  </si>
  <si>
    <t>2557 Gentle Treasure Extension, Caguas, 725</t>
  </si>
  <si>
    <t>Denise Smith</t>
  </si>
  <si>
    <t>5860 Grand Limits, Caguas, 725</t>
  </si>
  <si>
    <t>Mary Dunn</t>
  </si>
  <si>
    <t>9598 Iron Park, Caguas, 725</t>
  </si>
  <si>
    <t>Robert Smith</t>
  </si>
  <si>
    <t>3033 Tawny Zephyr Cape, Vega Baja, 693</t>
  </si>
  <si>
    <t>Mary Ayala</t>
  </si>
  <si>
    <t>7464 Quaking Stead, Caguas, 725</t>
  </si>
  <si>
    <t>Mary Cabrera</t>
  </si>
  <si>
    <t>4563 Silver Rabbit Island, Caguas, 725</t>
  </si>
  <si>
    <t>Mary Skinner</t>
  </si>
  <si>
    <t>1475 Red Berry Village, Caguas, 725</t>
  </si>
  <si>
    <t>Betty Phillips</t>
  </si>
  <si>
    <t>3926 Stony Gardens, Caguas, 725</t>
  </si>
  <si>
    <t>Dorothy Smith</t>
  </si>
  <si>
    <t>5482 Amber Park, Caguas, 725</t>
  </si>
  <si>
    <t>Daniel Young</t>
  </si>
  <si>
    <t>5224 Sleepy Townline, Caguas, 725</t>
  </si>
  <si>
    <t>Mary Sutton</t>
  </si>
  <si>
    <t>9666 Middle Oak Bank, Caguas, 725</t>
  </si>
  <si>
    <t>Emma Moore</t>
  </si>
  <si>
    <t>4113 Merry Barn Expressway, Caguas, 725</t>
  </si>
  <si>
    <t>Mary Mcgrath</t>
  </si>
  <si>
    <t>1467 Wishing Anchor Centre, Caguas, 725</t>
  </si>
  <si>
    <t>Emily Hutchinson</t>
  </si>
  <si>
    <t>7370 Sunny Mountain, Caguas, 725</t>
  </si>
  <si>
    <t>Heather Smith</t>
  </si>
  <si>
    <t>3019 Old Mews, Caguas, 725</t>
  </si>
  <si>
    <t>Mary Burke</t>
  </si>
  <si>
    <t>9299 Heather Deer Pathway, Caguas, 725</t>
  </si>
  <si>
    <t>Jane Smith</t>
  </si>
  <si>
    <t>6716 Wishing Pioneer Thicket, Caguas, 725</t>
  </si>
  <si>
    <t>Lawrence Cummings</t>
  </si>
  <si>
    <t>9393 Honey Autoroute, Caguas, 725</t>
  </si>
  <si>
    <t>8688 Fallen Anchor Lookout, Caguas, 725</t>
  </si>
  <si>
    <t>Madison Smith</t>
  </si>
  <si>
    <t>PR</t>
  </si>
  <si>
    <t>7449 Sleepy Edge, Caguas, 725</t>
  </si>
  <si>
    <t>Madison Russo</t>
  </si>
  <si>
    <t>9889 Little Blossom Wood, Caguas, 725</t>
  </si>
  <si>
    <t>Debra Burnett</t>
  </si>
  <si>
    <t>4729 Quiet Dale Limits, Caguas, 725</t>
  </si>
  <si>
    <t>Johnny Smith</t>
  </si>
  <si>
    <t>8321 Little Stead, Caguas, 725</t>
  </si>
  <si>
    <t>David Gutierrez</t>
  </si>
  <si>
    <t>9922 Misty Oak Inlet, Caguas, 725</t>
  </si>
  <si>
    <t>Mary Blackwell</t>
  </si>
  <si>
    <t>7130 Velvet Jetty, Caguas, 725</t>
  </si>
  <si>
    <t>Deborah Smith</t>
  </si>
  <si>
    <t>4197 Emerald Hollow, Caguas, 725</t>
  </si>
  <si>
    <t>3006 Sleepy Leaf Farm, Caguas, 725</t>
  </si>
  <si>
    <t>Christopher Smith</t>
  </si>
  <si>
    <t>4352 Quiet Horse Via, Caguas, 725</t>
  </si>
  <si>
    <t>Brenda Smith</t>
  </si>
  <si>
    <t>3899 Blue Nook, Caguas, 725</t>
  </si>
  <si>
    <t>Katherine Smith</t>
  </si>
  <si>
    <t>3611 Crystal Pony Park, Caguas, 725</t>
  </si>
  <si>
    <t>Mary Bridges</t>
  </si>
  <si>
    <t>1777 High Alley, Caguas, 725</t>
  </si>
  <si>
    <t>Joan Rosales</t>
  </si>
  <si>
    <t>7320 Wishing Rise Mall , Caguas, 725</t>
  </si>
  <si>
    <t>Mary Gonzales</t>
  </si>
  <si>
    <t>5292 Shady Pony Cape, Caguas, 725</t>
  </si>
  <si>
    <t>Megan Smith</t>
  </si>
  <si>
    <t>9514 Old Branch Highway, Caguas, 725</t>
  </si>
  <si>
    <t>Mary Robertson</t>
  </si>
  <si>
    <t>6692 Round Hill, Caguas, 725</t>
  </si>
  <si>
    <t>Margaret Smith</t>
  </si>
  <si>
    <t>3440 Emerald Knoll, Caguas, 725</t>
  </si>
  <si>
    <t>John Greene</t>
  </si>
  <si>
    <t>907 Merry Forest Way, Caguas, 725</t>
  </si>
  <si>
    <t>Evelyn Smith</t>
  </si>
  <si>
    <t>5958 Emerald Nook, Caguas, 725</t>
  </si>
  <si>
    <t>Virginia Carroll</t>
  </si>
  <si>
    <t>7962 Thunder Zephyr Bend, Caguas, 725</t>
  </si>
  <si>
    <t>9005 Old Robin Plaza, Caguas, 725</t>
  </si>
  <si>
    <t>John Hughes</t>
  </si>
  <si>
    <t>4167 Stony Extension, Caguas, 725</t>
  </si>
  <si>
    <t>1088 Jagged Hills Nook, Caguas, 725</t>
  </si>
  <si>
    <t>Mary Phillips</t>
  </si>
  <si>
    <t>9234 Green Farm, Caguas, 725</t>
  </si>
  <si>
    <t>Mary Anderson</t>
  </si>
  <si>
    <t>357 Noble Lane, Caguas, 725</t>
  </si>
  <si>
    <t>Lori Fuller</t>
  </si>
  <si>
    <t>7971 Foggy Highway, Caguas, 725</t>
  </si>
  <si>
    <t>William Saunders</t>
  </si>
  <si>
    <t>1790 Noble Brook Run, Lakewood, 8701</t>
  </si>
  <si>
    <t>Mary Williams</t>
  </si>
  <si>
    <t>9595 Blue Promenade, Ewa Beach, 96706</t>
  </si>
  <si>
    <t>Bruce Smith</t>
  </si>
  <si>
    <t>7312 Crystal Willow Villas, Los Angeles, 90023</t>
  </si>
  <si>
    <t>Nicole Brooks</t>
  </si>
  <si>
    <t>4898 Red Butterfly Autoroute, Carlisle, 17013</t>
  </si>
  <si>
    <t>Mary Chan</t>
  </si>
  <si>
    <t>6350 Lost Hollow, Houston, 77093</t>
  </si>
  <si>
    <t>Willie Smith</t>
  </si>
  <si>
    <t>NY</t>
  </si>
  <si>
    <t>1230 Crystal Lookout, Carrollton, 75006</t>
  </si>
  <si>
    <t>Mary Silva</t>
  </si>
  <si>
    <t>TN</t>
  </si>
  <si>
    <t>5985 Silent Leaf Vale, Germantown, 20874</t>
  </si>
  <si>
    <t>Shawn Smith</t>
  </si>
  <si>
    <t>7573 Cozy Goose Road, Cincinnati, 45238</t>
  </si>
  <si>
    <t>Karen Smith</t>
  </si>
  <si>
    <t>TX</t>
  </si>
  <si>
    <t>9414 Thunder Island Court, Corona, 11368</t>
  </si>
  <si>
    <t>Tyler Smith</t>
  </si>
  <si>
    <t>3993 Thunder Hills Port, Bakersfield, 93304</t>
  </si>
  <si>
    <t>MD</t>
  </si>
  <si>
    <t>9375 Harvest Circuit, Fort Washington, 20744</t>
  </si>
  <si>
    <t>Julie Petersen</t>
  </si>
  <si>
    <t>IL</t>
  </si>
  <si>
    <t>3675 Emerald Goose Bank, Freeport, 11520</t>
  </si>
  <si>
    <t>Patricia Petersen</t>
  </si>
  <si>
    <t>5274 Easy Beach, Caguas, 725</t>
  </si>
  <si>
    <t>Kyle Thomas</t>
  </si>
  <si>
    <t>4294 High Passage, Caguas, 725</t>
  </si>
  <si>
    <t>Alice Smith</t>
  </si>
  <si>
    <t>8205 Silver Grove Row, Caguas, 725</t>
  </si>
  <si>
    <t>1982 Rocky Parkway, South San Francisco, 94080</t>
  </si>
  <si>
    <t>3815 Tawny Swale, Madison, 53704</t>
  </si>
  <si>
    <t>Brandon Smith</t>
  </si>
  <si>
    <t>4675 Sleepy Rise, Chicago, 60609</t>
  </si>
  <si>
    <t>Richard Bolton</t>
  </si>
  <si>
    <t>6580 Iron Wagon  Inlet, Strongsville, 44136</t>
  </si>
  <si>
    <t>Mary Alvarado</t>
  </si>
  <si>
    <t>6651 Quaking Highlands, Baltimore, 21218</t>
  </si>
  <si>
    <t>Audra Weber</t>
  </si>
  <si>
    <t>8344 Colonial Maze, New York, 10002</t>
  </si>
  <si>
    <t>Hannah Wilkins</t>
  </si>
  <si>
    <t>CA</t>
  </si>
  <si>
    <t>7262 Cotton Arbor, Atlanta, 30318</t>
  </si>
  <si>
    <t>Mary Henry</t>
  </si>
  <si>
    <t>3796 Lost Hollow, Mission Viejo, 92691</t>
  </si>
  <si>
    <t>Raymond Rodgers</t>
  </si>
  <si>
    <t>3233 Silent Dale Manor, North Bergen, 7047</t>
  </si>
  <si>
    <t>Cleo Buchanan</t>
  </si>
  <si>
    <t>1303 Dewy Square, Billings, 59102</t>
  </si>
  <si>
    <t>Mary Russell</t>
  </si>
  <si>
    <t>MI</t>
  </si>
  <si>
    <t>6867 Honey Heights, Detroit, 48205</t>
  </si>
  <si>
    <t>3294 Hazy Creek Farm, Los Angeles, 90065</t>
  </si>
  <si>
    <t>Harold Dalton</t>
  </si>
  <si>
    <t>2220 Quaking Lookout, Caguas, 725</t>
  </si>
  <si>
    <t>Robert Gallagher</t>
  </si>
  <si>
    <t>1063 Fallen Subdivision, Caguas, 725</t>
  </si>
  <si>
    <t>9022 Foggy Dell, Caguas, 725</t>
  </si>
  <si>
    <t>Mary Taylor</t>
  </si>
  <si>
    <t>6567 Red Sky Gate, Caguas, 725</t>
  </si>
  <si>
    <t>IN</t>
  </si>
  <si>
    <t>340 Velvet Barn Gate, Caguas, 725</t>
  </si>
  <si>
    <t>3385 Cotton Wharf, Caguas, 725</t>
  </si>
  <si>
    <t>Aaron Villa</t>
  </si>
  <si>
    <t>1948 Round Nectar Via, Caguas, 725</t>
  </si>
  <si>
    <t>Joshua Carter</t>
  </si>
  <si>
    <t>NJ</t>
  </si>
  <si>
    <t>4606 Tawny Autoroute, Caguas, 725</t>
  </si>
  <si>
    <t>Zachary Taylor</t>
  </si>
  <si>
    <t>VA</t>
  </si>
  <si>
    <t>2383 Crystal Panda Mount, San Sebastian, 685</t>
  </si>
  <si>
    <t>Mary Johnson</t>
  </si>
  <si>
    <t>6534 Cinder Campus, Caguas, 725</t>
  </si>
  <si>
    <t>Teresa Warner</t>
  </si>
  <si>
    <t>5407 Sunny Wagon  Valley, Caguas, 725</t>
  </si>
  <si>
    <t>Mary Nelson</t>
  </si>
  <si>
    <t>MA</t>
  </si>
  <si>
    <t>6001 Iron Diversion, Caguas, 725</t>
  </si>
  <si>
    <t>Mary Pugh</t>
  </si>
  <si>
    <t>3662 Middle Willow Promenade, Caguas, 725</t>
  </si>
  <si>
    <t>Susan Meyer</t>
  </si>
  <si>
    <t>7969 Thunder Butterfly Mall , Caguas, 725</t>
  </si>
  <si>
    <t>Maria Summers</t>
  </si>
  <si>
    <t>1019 Grand Shadow Wynd, Caguas, 725</t>
  </si>
  <si>
    <t>Mary Campos</t>
  </si>
  <si>
    <t>4958 Heather Panda Bank, Caguas, 725</t>
  </si>
  <si>
    <t>James Holloway</t>
  </si>
  <si>
    <t>NV</t>
  </si>
  <si>
    <t>2387 Silver Freeway, Caguas, 725</t>
  </si>
  <si>
    <t>GA</t>
  </si>
  <si>
    <t>1426 Fallen Line, Caguas, 725</t>
  </si>
  <si>
    <t>Frank Jennings</t>
  </si>
  <si>
    <t>PA</t>
  </si>
  <si>
    <t>4293 Rustic Island, Caguas, 725</t>
  </si>
  <si>
    <t>Edward Smith</t>
  </si>
  <si>
    <t>AZ</t>
  </si>
  <si>
    <t>5687 Clear Maze, Caguas, 725</t>
  </si>
  <si>
    <t>Mary Moore</t>
  </si>
  <si>
    <t>3180 Golden Cider Circle, Caguas, 725</t>
  </si>
  <si>
    <t>8663 Crystal Bluff Walk, Caguas, 725</t>
  </si>
  <si>
    <t>3562 Round Edge, Caguas, 725</t>
  </si>
  <si>
    <t>LA</t>
  </si>
  <si>
    <t>8263 Indian Crossing, Caguas, 725</t>
  </si>
  <si>
    <t>Mary Brady</t>
  </si>
  <si>
    <t>3050 Shady Mews, Caguas, 725</t>
  </si>
  <si>
    <t>John Warner</t>
  </si>
  <si>
    <t>6502 Heather Nook, Caguas, 725</t>
  </si>
  <si>
    <t>Nicholas Smith</t>
  </si>
  <si>
    <t>OH</t>
  </si>
  <si>
    <t>8013 Harvest Close, Caguas, 725</t>
  </si>
  <si>
    <t>Martha Richmond</t>
  </si>
  <si>
    <t>6481 Wishing Anchor Centre, Caguas, 725</t>
  </si>
  <si>
    <t>Mary Morgan</t>
  </si>
  <si>
    <t>3108 Middle Wharf, Caguas, 725</t>
  </si>
  <si>
    <t>Mary Simmons</t>
  </si>
  <si>
    <t>1358 Quiet Gate Moor, Caguas, 725</t>
  </si>
  <si>
    <t>Mary Mcneil</t>
  </si>
  <si>
    <t>8736 Merry Extension, Caguas, 725</t>
  </si>
  <si>
    <t>Sarah Montoya</t>
  </si>
  <si>
    <t>9505 Broad Timber Highlands, Caguas, 725</t>
  </si>
  <si>
    <t>Mary Rios</t>
  </si>
  <si>
    <t>3282 Silent Autoroute, Caguas, 725</t>
  </si>
  <si>
    <t>3169 Little Subdivision, Caguas, 725</t>
  </si>
  <si>
    <t>Bruce Cruz</t>
  </si>
  <si>
    <t>9138 Indian Nook, Caguas, 725</t>
  </si>
  <si>
    <t>Michael Smith</t>
  </si>
  <si>
    <t>19 Clear Autumn Estates, Caguas, 725</t>
  </si>
  <si>
    <t>Maria Macdonald</t>
  </si>
  <si>
    <t>3709 Green Cider Court, Caguas, 725</t>
  </si>
  <si>
    <t>Matthew Key</t>
  </si>
  <si>
    <t>482 Easy Avenue, Caguas, 725</t>
  </si>
  <si>
    <t>7293 Lazy Hill, Caguas, 725</t>
  </si>
  <si>
    <t>Edward West</t>
  </si>
  <si>
    <t>4694 Burning Front, Caguas, 725</t>
  </si>
  <si>
    <t>1112 Cinder Woods, Caguas, 725</t>
  </si>
  <si>
    <t>Billy Butler</t>
  </si>
  <si>
    <t>1465 Round Fawn Passage, Caguas, 725</t>
  </si>
  <si>
    <t>Lori Perez</t>
  </si>
  <si>
    <t>7192 Green Arbor, Caguas, 725</t>
  </si>
  <si>
    <t>Heather Rocha</t>
  </si>
  <si>
    <t>HI</t>
  </si>
  <si>
    <t>1066 Hidden Green, Honolulu, 96818</t>
  </si>
  <si>
    <t>Alyssa Fowler</t>
  </si>
  <si>
    <t>9871 Cotton Lagoon End, Caguas, 725</t>
  </si>
  <si>
    <t>Lilah Glass</t>
  </si>
  <si>
    <t>6718 High Panda Dell, Mesa, 85204</t>
  </si>
  <si>
    <t>Ella Mcmahon</t>
  </si>
  <si>
    <t>777 Sleepy Quail Key, Carson, 90745</t>
  </si>
  <si>
    <t>Lilah Huff</t>
  </si>
  <si>
    <t>7550 Sleepy View Court, Caguas, 725</t>
  </si>
  <si>
    <t>Geraldine Barlow</t>
  </si>
  <si>
    <t>9666 Gentle Shadow Thicket, Riverside, 92504</t>
  </si>
  <si>
    <t>Emma Armstrong</t>
  </si>
  <si>
    <t>425 Noble Lane, Caguas, 725</t>
  </si>
  <si>
    <t>Tara Gordon</t>
  </si>
  <si>
    <t>4776 Crystal River Stead, Elyria, 44035</t>
  </si>
  <si>
    <t>Genevieve Joyce</t>
  </si>
  <si>
    <t>NC</t>
  </si>
  <si>
    <t>4482 Velvet Farm, Lindenhurst, 11757</t>
  </si>
  <si>
    <t>Sybil Noel</t>
  </si>
  <si>
    <t>MO</t>
  </si>
  <si>
    <t>4791 Harvest Quail Limits, Caguas, 725</t>
  </si>
  <si>
    <t>Blossom Hill</t>
  </si>
  <si>
    <t>6888 Wishing Mountain Run, Humacao, 791</t>
  </si>
  <si>
    <t>Dana Hoffman</t>
  </si>
  <si>
    <t>7176 Bright Timber Passage, Albany, 97321</t>
  </si>
  <si>
    <t>Anika Stokes</t>
  </si>
  <si>
    <t>7802 Gentle Creek Square, Columbus, 43228</t>
  </si>
  <si>
    <t>Geraldine Mcfadden</t>
  </si>
  <si>
    <t>8324 Little Common, Lenoir, 28645</t>
  </si>
  <si>
    <t>Jayme Tyler</t>
  </si>
  <si>
    <t>3567 Rocky Grove, Caguas, 725</t>
  </si>
  <si>
    <t>Amity Weber</t>
  </si>
  <si>
    <t>3847 Blue Place, Azusa, 91702</t>
  </si>
  <si>
    <t>Joan Hickman</t>
  </si>
  <si>
    <t>9739 Round Spring Expressway, Caguas, 725</t>
  </si>
  <si>
    <t>Illiana Mcpherson</t>
  </si>
  <si>
    <t>9666 Colonial Hickory Thicket, Gilroy, 95020</t>
  </si>
  <si>
    <t>Morgan Jimenez</t>
  </si>
  <si>
    <t>FL</t>
  </si>
  <si>
    <t>3071 Tawny Canyon, Astoria, 11103</t>
  </si>
  <si>
    <t>Rhonda Bruce</t>
  </si>
  <si>
    <t>2568 Rustic Valley, Caguas, 725</t>
  </si>
  <si>
    <t>Xerxes Marsh</t>
  </si>
  <si>
    <t>8776 Green Ridge, Hempstead, 11550</t>
  </si>
  <si>
    <t>Clare Jenkins</t>
  </si>
  <si>
    <t>1982 Burning Forest, Caguas, 725</t>
  </si>
  <si>
    <t>Taylor Aguilar</t>
  </si>
  <si>
    <t>5002 High Bank, Tallahassee, 32308</t>
  </si>
  <si>
    <t>Violet Melton</t>
  </si>
  <si>
    <t>3914 Silver Horse Cape, Caguas, 725</t>
  </si>
  <si>
    <t>Hedy Dunn</t>
  </si>
  <si>
    <t>4436 Tawny Private, Granada Hills, 91344</t>
  </si>
  <si>
    <t>Lara Kim</t>
  </si>
  <si>
    <t>Hermione Rose</t>
  </si>
  <si>
    <t>2027 Thunder Creek Thicket, Bakersfield, 93304</t>
  </si>
  <si>
    <t>Denise Young</t>
  </si>
  <si>
    <t>1142 Round Via, Caguas, 725</t>
  </si>
  <si>
    <t>Eliana Santos</t>
  </si>
  <si>
    <t>1853 Umber Field, Salt Lake City, 84118</t>
  </si>
  <si>
    <t>Emma Suarez</t>
  </si>
  <si>
    <t>4776 Pleasant Pioneer Cape, Caguas, 725</t>
  </si>
  <si>
    <t>Sopoline Hood</t>
  </si>
  <si>
    <t>8895 Shady Cider Moor, Antioch, 37013</t>
  </si>
  <si>
    <t>Summer Hester</t>
  </si>
  <si>
    <t>5722 Easy Heath, Memphis, 38127</t>
  </si>
  <si>
    <t>Kitra Howard</t>
  </si>
  <si>
    <t>5136 Red Prairie Park, Clementon, 8021</t>
  </si>
  <si>
    <t>Ifeoma Hendricks</t>
  </si>
  <si>
    <t>427 Clear Leaf Loop, Caguas, 725</t>
  </si>
  <si>
    <t>Tatyana Tyson</t>
  </si>
  <si>
    <t>3068 Indian Quail Cove, Garden Grove, 92843</t>
  </si>
  <si>
    <t>Brenna Wyatt</t>
  </si>
  <si>
    <t>8651 Heather Drive, Caguas, 725</t>
  </si>
  <si>
    <t>Olga Stein</t>
  </si>
  <si>
    <t>5674 Merry Nectar Pines, Peoria, 85345</t>
  </si>
  <si>
    <t>Karly Porter</t>
  </si>
  <si>
    <t>851 Green Prairie Park, Caguas, 725</t>
  </si>
  <si>
    <t>Katelyn Key</t>
  </si>
  <si>
    <t>7320 Lazy Forest Falls, Brooklyn, 11218</t>
  </si>
  <si>
    <t>Breanna Morrison</t>
  </si>
  <si>
    <t>3505 High Mall, Ypsilanti, 48197</t>
  </si>
  <si>
    <t>Blossom Middleton</t>
  </si>
  <si>
    <t>6449 Merry Lagoon Drive, Caguas, 725</t>
  </si>
  <si>
    <t>Aimee Daugherty</t>
  </si>
  <si>
    <t>8932 High Row, Roswell, 30075</t>
  </si>
  <si>
    <t>Nelle Shaffer</t>
  </si>
  <si>
    <t>1870 Crystal Blossom Towers, Caguas, 725</t>
  </si>
  <si>
    <t>Phyllis Higgins</t>
  </si>
  <si>
    <t>183 Crystal Lake Drive, Los Angeles, 90042</t>
  </si>
  <si>
    <t>Tamara Larson</t>
  </si>
  <si>
    <t>1557 High Spring Cove, Mission Viejo, 92692</t>
  </si>
  <si>
    <t>Nell Garrison</t>
  </si>
  <si>
    <t>7108 Cinder Road, Caguas, 725</t>
  </si>
  <si>
    <t>Charity Sharpe</t>
  </si>
  <si>
    <t>5434 Middle Range, Springfield, 65807</t>
  </si>
  <si>
    <t>Ria Padilla</t>
  </si>
  <si>
    <t>1946 Jagged Trail, Caguas, 725</t>
  </si>
  <si>
    <t>Beatrice Holt</t>
  </si>
  <si>
    <t>3538 Rustic Dale Run, Cupertino, 95014</t>
  </si>
  <si>
    <t>Chloe Nichols</t>
  </si>
  <si>
    <t>9767 Amber Valley, Los Angeles, 90046</t>
  </si>
  <si>
    <t>Medge Mcfarland</t>
  </si>
  <si>
    <t>3761 Foggy Hickory Extension, Saint Charles, 63301</t>
  </si>
  <si>
    <t>Myra Manning</t>
  </si>
  <si>
    <t>2070 Rocky Apple Front, Caguas, 725</t>
  </si>
  <si>
    <t>Cynthia Albert</t>
  </si>
  <si>
    <t>4542 Sunny Parade, Lockport, 14094</t>
  </si>
  <si>
    <t>Emi Mitchell</t>
  </si>
  <si>
    <t>406 Shady Cider Corner, Caguas, 725</t>
  </si>
  <si>
    <t>Tana Franklin</t>
  </si>
  <si>
    <t>7701 Rustic Carrefour, Cleveland, 44102</t>
  </si>
  <si>
    <t>Lilah Holmes</t>
  </si>
  <si>
    <t>8284 Colonial Gate Path, Caguas, 725</t>
  </si>
  <si>
    <t>May Kennedy</t>
  </si>
  <si>
    <t>8659 Foggy Deer Port, Murfreesboro, 37130</t>
  </si>
  <si>
    <t>Linda Haley</t>
  </si>
  <si>
    <t>4690 Quiet Hickory Campus, Caguas, 725</t>
  </si>
  <si>
    <t>Rose Mack</t>
  </si>
  <si>
    <t>4148 Indian Landing, Detroit, 48205</t>
  </si>
  <si>
    <t>Odessa Cherry</t>
  </si>
  <si>
    <t>8707 Foggy View, Caguas, 725</t>
  </si>
  <si>
    <t>Cherokee Huffman</t>
  </si>
  <si>
    <t>8832 Old Quay, Chicago, 60637</t>
  </si>
  <si>
    <t>Tamekah Blair</t>
  </si>
  <si>
    <t>5012 Honey Wagon Stead, Caguas, 725</t>
  </si>
  <si>
    <t>Iola King</t>
  </si>
  <si>
    <t>1497 Sleepy Thicket, Taylor, 48180</t>
  </si>
  <si>
    <t>Renee Morales</t>
  </si>
  <si>
    <t>7500 Wishing Brook Grove, Denver, 80219</t>
  </si>
  <si>
    <t>Hadley Russell</t>
  </si>
  <si>
    <t>9891 Foggy Hills Acres, Caguas, 725</t>
  </si>
  <si>
    <t>Yoshi Shelton</t>
  </si>
  <si>
    <t>2636 Indian Expressway, Brooklyn, 11212</t>
  </si>
  <si>
    <t>Madeline Wooten</t>
  </si>
  <si>
    <t>6750 Stony Fawn Wood, Rio Grande, 745</t>
  </si>
  <si>
    <t>Gillian Camacho</t>
  </si>
  <si>
    <t>7177 Old Nectar Ridge, Holland, 49423</t>
  </si>
  <si>
    <t>Beverly Fisher</t>
  </si>
  <si>
    <t>482 High Quay, Caguas, 725</t>
  </si>
  <si>
    <t>Chloe Pickett</t>
  </si>
  <si>
    <t>7121 Foggy Woods, Marietta, 30062</t>
  </si>
  <si>
    <t>Danielle Rush</t>
  </si>
  <si>
    <t>6332 Round Range, Stockton, 95207</t>
  </si>
  <si>
    <t>Miriam Vega</t>
  </si>
  <si>
    <t>4105 Fallen Goose Port, Caguas, 725</t>
  </si>
  <si>
    <t>Carolyn Davenport</t>
  </si>
  <si>
    <t>3408 Tawny Spring Glen, Columbia, 38401</t>
  </si>
  <si>
    <t>Inez Fleming</t>
  </si>
  <si>
    <t>3741 Bright Extension, Provo, 84604</t>
  </si>
  <si>
    <t>Kylynn Zimmerman</t>
  </si>
  <si>
    <t>45 Merry Bear View, Caguas, 725</t>
  </si>
  <si>
    <t>Fallon Donovan</t>
  </si>
  <si>
    <t>2720 Stony Field, Bronx, 10458</t>
  </si>
  <si>
    <t>Dakota Green</t>
  </si>
  <si>
    <t>7735 Gentle Terrace, Long Beach, 90813</t>
  </si>
  <si>
    <t>Rylee Garrett</t>
  </si>
  <si>
    <t>1010 Rustic Fox View, Azusa, 91702</t>
  </si>
  <si>
    <t>Patience Woodward</t>
  </si>
  <si>
    <t>9627 Little Terrace, Virginia Beach, 23455</t>
  </si>
  <si>
    <t>Lana Green</t>
  </si>
  <si>
    <t>9393 Golden View Pike, Caguas, 725</t>
  </si>
  <si>
    <t>Naida Small</t>
  </si>
  <si>
    <t>7094 Sleepy End, Lilburn, 30047</t>
  </si>
  <si>
    <t>Maryam Grant</t>
  </si>
  <si>
    <t>1070 Dusty Beacon Maze, Honolulu, 96817</t>
  </si>
  <si>
    <t>Noel Wheeler</t>
  </si>
  <si>
    <t>5953 Lost Plaza, Bismarck, 58501</t>
  </si>
  <si>
    <t>Xerxes Terrell</t>
  </si>
  <si>
    <t>3309 Harvest Thicket, Caguas, 725</t>
  </si>
  <si>
    <t>Emma Mayo</t>
  </si>
  <si>
    <t>2210 Merry Leaf Row, Gaithersburg, 20878</t>
  </si>
  <si>
    <t>Hyacinth Nolan</t>
  </si>
  <si>
    <t>9299 Grand Branch Route, Caguas, 725</t>
  </si>
  <si>
    <t>Wynter Gay</t>
  </si>
  <si>
    <t>8307 Merry Pointe, Bismarck, 58501</t>
  </si>
  <si>
    <t>Cally Dunn</t>
  </si>
  <si>
    <t>4135 Golden Shadow Front, Caguas, 725</t>
  </si>
  <si>
    <t>Cleo Woodward</t>
  </si>
  <si>
    <t>9780 Misty Pike, Garden Grove, 92840</t>
  </si>
  <si>
    <t>Mara Mcneil</t>
  </si>
  <si>
    <t>6826 Quiet Lane, Caguas, 725</t>
  </si>
  <si>
    <t>Jennifer Holmes</t>
  </si>
  <si>
    <t>2607 Clear Branch Cape, Brighton, 2135</t>
  </si>
  <si>
    <t>Yetta Robinson</t>
  </si>
  <si>
    <t>Lavinia Houston</t>
  </si>
  <si>
    <t>1165 Quiet Inlet, Sugar Land, 77478</t>
  </si>
  <si>
    <t>Hayfa Boyle</t>
  </si>
  <si>
    <t>1800 Quiet Creek Stead, Sunnyvale, 94087</t>
  </si>
  <si>
    <t>Wanda Sanford</t>
  </si>
  <si>
    <t>9135 Green Island Moor, Caguas, 725</t>
  </si>
  <si>
    <t>Felicia Clark</t>
  </si>
  <si>
    <t>5875 Grand Campus, Pompano Beach, 33068</t>
  </si>
  <si>
    <t>Aimee Terrell</t>
  </si>
  <si>
    <t>4463 Cotton Quail Forest, Westminster, 92683</t>
  </si>
  <si>
    <t>Mary Ramos</t>
  </si>
  <si>
    <t>1987 Grand Alley, Long Beach, 90805</t>
  </si>
  <si>
    <t>Timothy Moses</t>
  </si>
  <si>
    <t>5593 Indian Trail, Union, 7083</t>
  </si>
  <si>
    <t>3180 Golden Cider Circle, Santa Clara, 95051</t>
  </si>
  <si>
    <t>Kyle Curtis</t>
  </si>
  <si>
    <t>5808 Silver Rise Circuit, Mentor, 44060</t>
  </si>
  <si>
    <t>Whitney Collins</t>
  </si>
  <si>
    <t>1134 Misty River Woods, Honolulu, 96822</t>
  </si>
  <si>
    <t>Sandra Smith</t>
  </si>
  <si>
    <t>4845 Thunder Embers Hollow, San Jose, 95148</t>
  </si>
  <si>
    <t>Cheryl Koch</t>
  </si>
  <si>
    <t>7126 Hazy Berry Mount, Placentia, 92870</t>
  </si>
  <si>
    <t>Patience Ward</t>
  </si>
  <si>
    <t>3670 Broad Mountain Link, Chicago, 60609</t>
  </si>
  <si>
    <t>Julia Robinson</t>
  </si>
  <si>
    <t>9176 Shady Barn Jetty, San Diego, 92105</t>
  </si>
  <si>
    <t>7262 Emerald Boulevard, Garden Grove, 92840</t>
  </si>
  <si>
    <t>Lynn Sweeney</t>
  </si>
  <si>
    <t>2002 Noble Crescent, Detroit, 48227</t>
  </si>
  <si>
    <t>Mary Gilbert</t>
  </si>
  <si>
    <t>1021 Silver Log Cape, Simi Valley, 93065</t>
  </si>
  <si>
    <t>Carolyn Shea</t>
  </si>
  <si>
    <t>5768 Jagged Zephyr Port, Philadelphia, 19124</t>
  </si>
  <si>
    <t>Mary Lawrence</t>
  </si>
  <si>
    <t>569 Hazy Wynd, Houston, 77088</t>
  </si>
  <si>
    <t>Freya Golden</t>
  </si>
  <si>
    <t>340 Velvet Barn Gate, Far Rockaway, 11691</t>
  </si>
  <si>
    <t>Mary Riddle</t>
  </si>
  <si>
    <t>9595 Iron Orchard, Chicago, 60620</t>
  </si>
  <si>
    <t>Andrea Johnson</t>
  </si>
  <si>
    <t>WI</t>
  </si>
  <si>
    <t>5131 Gentle Limits, Kent, 98031</t>
  </si>
  <si>
    <t>Brenda Webster</t>
  </si>
  <si>
    <t>2058 Quaking Oak Common, Bountiful, 84010</t>
  </si>
  <si>
    <t>4606 Umber Range, Buffalo, 14221</t>
  </si>
  <si>
    <t>8248 Clear Glade, Del Rio, 78840</t>
  </si>
  <si>
    <t>Robert Gilmore</t>
  </si>
  <si>
    <t>4849 Clear Blossom Turnabout, El Paso, 79927</t>
  </si>
  <si>
    <t>Dorothy Frye</t>
  </si>
  <si>
    <t>6414 Jagged Sky Gardens, Strongsville, 44136</t>
  </si>
  <si>
    <t>Rachel Cochran</t>
  </si>
  <si>
    <t>MT</t>
  </si>
  <si>
    <t>2792 Middle Mount, Portland, 97223</t>
  </si>
  <si>
    <t>William Smith</t>
  </si>
  <si>
    <t>8279 Bright Fox Highway, Porterville, 93257</t>
  </si>
  <si>
    <t>Mary Garcia</t>
  </si>
  <si>
    <t>2275 Rustic Impasse, New York, 10016</t>
  </si>
  <si>
    <t>Rana Moreno</t>
  </si>
  <si>
    <t>183 Velvet Grove Towers, Hampton, 23666</t>
  </si>
  <si>
    <t>Donald Price</t>
  </si>
  <si>
    <t>5657 Lost Expressway, Houston, 77015</t>
  </si>
  <si>
    <t>3005 Bright Maze, Ontario, 91762</t>
  </si>
  <si>
    <t>Jonathan Richmond</t>
  </si>
  <si>
    <t>7111 Cotton Blossom Estates, Lancaster, 29720</t>
  </si>
  <si>
    <t>Sean Chung</t>
  </si>
  <si>
    <t>263 Harvest Wood, East Brunswick, 8816</t>
  </si>
  <si>
    <t>6412 Crystal View Townline, Bend, 97701</t>
  </si>
  <si>
    <t>Cynthia Smith</t>
  </si>
  <si>
    <t>6715 Gentle Horse Row, Lutz, 33549</t>
  </si>
  <si>
    <t>Theresa Pearson</t>
  </si>
  <si>
    <t>5154 Honey Bend, Amarillo, 79109</t>
  </si>
  <si>
    <t>Ainsley Leach</t>
  </si>
  <si>
    <t>4845 Thunder Embers Hollow, Albuquerque, 87111</t>
  </si>
  <si>
    <t>Mary Camacho</t>
  </si>
  <si>
    <t>5365 Tawny Apple Limits, Miami, 33147</t>
  </si>
  <si>
    <t>3593 Easy Embers Field, Morristown, 7960</t>
  </si>
  <si>
    <t>Diana Richards</t>
  </si>
  <si>
    <t>2127 Cozy Deer Bank, Greenville, 27858</t>
  </si>
  <si>
    <t>Peter Smith</t>
  </si>
  <si>
    <t>6179 Noble Panda Moor, Caguas, 725</t>
  </si>
  <si>
    <t>Mary Hill</t>
  </si>
  <si>
    <t>2290 Crystal Pathway, Caguas, 725</t>
  </si>
  <si>
    <t>Dennis Smith</t>
  </si>
  <si>
    <t>1425 Fallen Fox Arbor, Caguas, 725</t>
  </si>
  <si>
    <t>8369 Sunny Crossing, Caguas, 725</t>
  </si>
  <si>
    <t>Katherine Tyler</t>
  </si>
  <si>
    <t>7573 Golden Treasure Centre, Caguas, 725</t>
  </si>
  <si>
    <t>Elizabeth Pittman</t>
  </si>
  <si>
    <t>9731 Honey Fox Towers, Caguas, 725</t>
  </si>
  <si>
    <t>75 Sunny Grounds, Bayamon, 957</t>
  </si>
  <si>
    <t>9879 Harvest Deer Farms, Dallas, 75211</t>
  </si>
  <si>
    <t>Taylor Wood</t>
  </si>
  <si>
    <t>8665 Sunny Deer Woods, Rochester, 14609</t>
  </si>
  <si>
    <t>Marah Lara</t>
  </si>
  <si>
    <t>9712 Fallen Robin Diversion, Caguas, 725</t>
  </si>
  <si>
    <t>Stacy Mckinney</t>
  </si>
  <si>
    <t>1509 Middle Oak Isle, Fremont, 94539</t>
  </si>
  <si>
    <t>Kay Sandoval</t>
  </si>
  <si>
    <t>830 Quaking Bear Grounds, Caguas, 725</t>
  </si>
  <si>
    <t>Sybill Spencer</t>
  </si>
  <si>
    <t>833 Amber Anchor Glen, Atlanta, 30318</t>
  </si>
  <si>
    <t>Adele Pennington</t>
  </si>
  <si>
    <t>2676 Velvet Common, Caguas, 725</t>
  </si>
  <si>
    <t>Dacey Walters</t>
  </si>
  <si>
    <t>3722 Thunder Cape, Panorama City, 91402</t>
  </si>
  <si>
    <t>Deanna Goff</t>
  </si>
  <si>
    <t>2556 Umber Autoroute, Newark, 19702</t>
  </si>
  <si>
    <t>Karina Prince</t>
  </si>
  <si>
    <t>7004 Hazy Lake Townline, Caguas, 725</t>
  </si>
  <si>
    <t>Ivory Parks</t>
  </si>
  <si>
    <t>1188 Old Abbey, Dallas, 75228</t>
  </si>
  <si>
    <t>Amy Lindsay</t>
  </si>
  <si>
    <t>Libby Bray</t>
  </si>
  <si>
    <t>830 Broad Beacon Maze, Caguas, 725</t>
  </si>
  <si>
    <t>Aurora Sharp</t>
  </si>
  <si>
    <t>7190 Silver Horse Glade, Dallas, 75220</t>
  </si>
  <si>
    <t>Ainsley Mathis</t>
  </si>
  <si>
    <t>3915 Broad Lookout, Detroit, 48238</t>
  </si>
  <si>
    <t>Dominique Rogers</t>
  </si>
  <si>
    <t>5918 Golden Beacon Freeway, Caguas, 725</t>
  </si>
  <si>
    <t>Basia Watts</t>
  </si>
  <si>
    <t>4294 High Passage, Wheaton, 60187</t>
  </si>
  <si>
    <t>Joan Wilder</t>
  </si>
  <si>
    <t>1564 Rocky Terrace, Caguas, 725</t>
  </si>
  <si>
    <t>Teagan Romero</t>
  </si>
  <si>
    <t>9699 Honey Rise, Bellflower, 90706</t>
  </si>
  <si>
    <t>Jael Mcfarland</t>
  </si>
  <si>
    <t>3931 Gentle Ramp, Roseville, 48066</t>
  </si>
  <si>
    <t>Evelyn Kelly</t>
  </si>
  <si>
    <t>8271 Tawny Elk Abbey, Caguas, 725</t>
  </si>
  <si>
    <t>Hannah Velez</t>
  </si>
  <si>
    <t>9814 Emerald Prairie Limits, Wilkes Barre, 18702</t>
  </si>
  <si>
    <t>Quail Ashley</t>
  </si>
  <si>
    <t>Roary Wheeler</t>
  </si>
  <si>
    <t>3176 Round Gate, Billings, 59102</t>
  </si>
  <si>
    <t>Simone Vance</t>
  </si>
  <si>
    <t>1082 Quiet Treasure Link, Caguas, 725</t>
  </si>
  <si>
    <t>Lucy Mcknight</t>
  </si>
  <si>
    <t>6217 Rustic Lake Forest, Rancho Cordova, 95670</t>
  </si>
  <si>
    <t>Yeo Bird</t>
  </si>
  <si>
    <t>3732 Old Mountain Bank, Caguas, 725</t>
  </si>
  <si>
    <t>Alma Conley</t>
  </si>
  <si>
    <t>7111 Silent Fox Gardens, Long Beach, 90813</t>
  </si>
  <si>
    <t>Kellie Farmer</t>
  </si>
  <si>
    <t>1723 Tawny Via, Mount Prospect, 60056</t>
  </si>
  <si>
    <t>Kim Simon</t>
  </si>
  <si>
    <t>5136 Rustic Pioneer Estates, Caguas, 725</t>
  </si>
  <si>
    <t>Bo Griffin</t>
  </si>
  <si>
    <t>7787 Lazy Corners, Paramount, 90723</t>
  </si>
  <si>
    <t>Ciara Bird</t>
  </si>
  <si>
    <t>7342 Hazy Beacon Park, Canovanas, 729</t>
  </si>
  <si>
    <t>Brynne Giles</t>
  </si>
  <si>
    <t>OR</t>
  </si>
  <si>
    <t>257 Harvest Close, Caguas, 725</t>
  </si>
  <si>
    <t>Sade Lancaster</t>
  </si>
  <si>
    <t>6417 Silver Towers, Peabody, 1960</t>
  </si>
  <si>
    <t>Kimberley Sharpe</t>
  </si>
  <si>
    <t>2531 Wishing Square, Caguas, 725</t>
  </si>
  <si>
    <t>Natalie Mcfadden</t>
  </si>
  <si>
    <t>131 Sunny Treasure Green, Salinas, 93905</t>
  </si>
  <si>
    <t>Cassandra Jensen</t>
  </si>
  <si>
    <t>3243 Shady Corner, Freeport, 11520</t>
  </si>
  <si>
    <t>Freya Robbins</t>
  </si>
  <si>
    <t>4058 Quiet Heights, Caguas, 725</t>
  </si>
  <si>
    <t>Germane Short</t>
  </si>
  <si>
    <t>9139 Blue Blossom Court, San Ramon, 94583</t>
  </si>
  <si>
    <t>Oprah Delacruz</t>
  </si>
  <si>
    <t>2051 Dusty Route, Caguas, 725</t>
  </si>
  <si>
    <t>Nichole Olsen</t>
  </si>
  <si>
    <t>7595 Cotton Log Row, Miami, 33162</t>
  </si>
  <si>
    <t>Erica Stevens</t>
  </si>
  <si>
    <t>1879 Green Pine Bank, Caguas, 725</t>
  </si>
  <si>
    <t>Constance Terrell</t>
  </si>
  <si>
    <t>2122 Hazy Corner, Tonawanda, 14150</t>
  </si>
  <si>
    <t>Kimberly Flowers</t>
  </si>
  <si>
    <t>8671 Iron Anchor Corners, Caguas, 725</t>
  </si>
  <si>
    <t>Orli Hendricks</t>
  </si>
  <si>
    <t>3200 Amber Bend, Los Angeles, 90027</t>
  </si>
  <si>
    <t>Tana Tate</t>
  </si>
  <si>
    <t>8510 Round Bear Gate, San Jose, 95125</t>
  </si>
  <si>
    <t>Gillian Maldonado</t>
  </si>
  <si>
    <t>2679 Rustic Loop, Caguas, 725</t>
  </si>
  <si>
    <t>Irene Luna</t>
  </si>
  <si>
    <t>5365 Noble Nectar Island, Caguas, 725</t>
  </si>
  <si>
    <t>Cally Holloway</t>
  </si>
  <si>
    <t>4746 Quaking Bear Valley, Indianapolis, 46227</t>
  </si>
  <si>
    <t>Daniel Smith</t>
  </si>
  <si>
    <t>UT</t>
  </si>
  <si>
    <t>4922 Middle Hills Promenade, Bellflower, 90706</t>
  </si>
  <si>
    <t>Laura Smith</t>
  </si>
  <si>
    <t>7213 Sleepy Cove, Caguas, 725</t>
  </si>
  <si>
    <t>Amanda Hays</t>
  </si>
  <si>
    <t>1191 Merry Rabbit Acres, Indianapolis, 46226</t>
  </si>
  <si>
    <t>5721 Rocky Pond Glade, Canyon Country, 91351</t>
  </si>
  <si>
    <t>Christopher Hatfield</t>
  </si>
  <si>
    <t>7494 Emerald Terrace, Dallas, 75227</t>
  </si>
  <si>
    <t>Jason Dixon</t>
  </si>
  <si>
    <t>3261 Little Meadow, Santa Ana, 92705</t>
  </si>
  <si>
    <t>Mary Nielsen</t>
  </si>
  <si>
    <t>5995 Shady Anchor Canyon, Pekin, 61554</t>
  </si>
  <si>
    <t>8684 Golden Point, Marietta, 30067</t>
  </si>
  <si>
    <t>Samuel Smith</t>
  </si>
  <si>
    <t>2469 Blue Brook Crossing, San Jose, 95127</t>
  </si>
  <si>
    <t>Marilyn Smith</t>
  </si>
  <si>
    <t>8546 Thunder Goose Inlet, Detroit, 48224</t>
  </si>
  <si>
    <t>Anna Gillespie</t>
  </si>
  <si>
    <t>4906 Umber Lookout, Escondido, 92025</t>
  </si>
  <si>
    <t>6718 Stony Gate Vale, Caguas, 725</t>
  </si>
  <si>
    <t>Mary Bauer</t>
  </si>
  <si>
    <t>2889 Sleepy Freeway, Caguas, 725</t>
  </si>
  <si>
    <t>Dylan Walker</t>
  </si>
  <si>
    <t>7851 Clear Rise Edge, Caguas, 725</t>
  </si>
  <si>
    <t>Donna Jones</t>
  </si>
  <si>
    <t>2857 Honey Terrace, Caguas, 725</t>
  </si>
  <si>
    <t>Jeremy Smith</t>
  </si>
  <si>
    <t>3253 Colonial Embers Vista, Bayamon, 957</t>
  </si>
  <si>
    <t>2963 Indian Elk Pathway, Caguas, 725</t>
  </si>
  <si>
    <t>Amber Sheppard</t>
  </si>
  <si>
    <t>5546 Gentle Point, Caguas, 725</t>
  </si>
  <si>
    <t>14 Dusty Lake Beach, Caguas, 725</t>
  </si>
  <si>
    <t>Amber Mercado</t>
  </si>
  <si>
    <t>398 Emerald Grove, Caguas, 725</t>
  </si>
  <si>
    <t>Mary Campbell</t>
  </si>
  <si>
    <t>9420 Honey Grove Mews, Caguas, 725</t>
  </si>
  <si>
    <t>Richard Leach</t>
  </si>
  <si>
    <t>8667 Iron Arbor, Caguas, 725</t>
  </si>
  <si>
    <t>Mary Day</t>
  </si>
  <si>
    <t>9731 Round Horse Villas, Caguas, 725</t>
  </si>
  <si>
    <t>Jessica Newton</t>
  </si>
  <si>
    <t>125 Easy Lake Close, Caguas, 725</t>
  </si>
  <si>
    <t>Mary Hebert</t>
  </si>
  <si>
    <t>5016 Silent Diversion, Caguas, 725</t>
  </si>
  <si>
    <t>1607 Hazy Butterfly Swale, Caguas, 725</t>
  </si>
  <si>
    <t>Mary Summers</t>
  </si>
  <si>
    <t>8544 Silent Treasure Thicket, Caguas, 725</t>
  </si>
  <si>
    <t>MN</t>
  </si>
  <si>
    <t>4772 Indian Alley, Saint Paul, 55124</t>
  </si>
  <si>
    <t>Mary Fletcher</t>
  </si>
  <si>
    <t>654 Foggy Point, Harvey, 60426</t>
  </si>
  <si>
    <t>Rachel Choi</t>
  </si>
  <si>
    <t>1039 Red Towers, Loveland, 45140</t>
  </si>
  <si>
    <t>Mary Keller</t>
  </si>
  <si>
    <t>398 Emerald Grove, Brooklyn, 11221</t>
  </si>
  <si>
    <t>Gary Smith</t>
  </si>
  <si>
    <t>6997 Amber Common, New York, 10011</t>
  </si>
  <si>
    <t>Mary Mullins</t>
  </si>
  <si>
    <t>5292 Heather Zephyr Forest, Mililani, 96789</t>
  </si>
  <si>
    <t>Mary Stein</t>
  </si>
  <si>
    <t>1491 Little Robin Way, Brooklyn, 11204</t>
  </si>
  <si>
    <t>Jason Beck</t>
  </si>
  <si>
    <t>8916 Quaking Creek Trail, Newark, 7104</t>
  </si>
  <si>
    <t>Mary Mcdowell</t>
  </si>
  <si>
    <t>4839 Lazy View, Wyandotte, 48192</t>
  </si>
  <si>
    <t>Mary Martin</t>
  </si>
  <si>
    <t>8908 Golden Thicket, Long Beach, 90805</t>
  </si>
  <si>
    <t>Jason Smith</t>
  </si>
  <si>
    <t>7824 Cinder Fawn Manor, Fort Washington, 20744</t>
  </si>
  <si>
    <t>7760 Golden Limits, Sacramento, 95822</t>
  </si>
  <si>
    <t>Mary Jackson</t>
  </si>
  <si>
    <t>2972 Pleasant Branch Road, Caguas, 725</t>
  </si>
  <si>
    <t>1811 Hazy Oak Subdivision, Caguas, 725</t>
  </si>
  <si>
    <t>Michael Beard</t>
  </si>
  <si>
    <t>1768 Sleepy Zephyr Place, Caguas, 725</t>
  </si>
  <si>
    <t>Mary Vincent</t>
  </si>
  <si>
    <t>4849 Clear Blossom Turnabout, Vega Baja, 693</t>
  </si>
  <si>
    <t>Stephen Williams</t>
  </si>
  <si>
    <t>1411 Little Log Boulevard, Caguas, 725</t>
  </si>
  <si>
    <t>Mary Butler</t>
  </si>
  <si>
    <t>2585 Silent Autumn Landing, Caguas, 725</t>
  </si>
  <si>
    <t>6289 Rocky Way, Arecibo, 612</t>
  </si>
  <si>
    <t>Mary Mccoy</t>
  </si>
  <si>
    <t>4545 Quaking Hickory Ledge, Caguas, 725</t>
  </si>
  <si>
    <t>Kelly Williams</t>
  </si>
  <si>
    <t>2721 Dewy Panda Manor, Caguas, 725</t>
  </si>
  <si>
    <t>Cynthia Benjamin</t>
  </si>
  <si>
    <t>4429 Lost Elk Front, Caguas, 725</t>
  </si>
  <si>
    <t>George Terrell</t>
  </si>
  <si>
    <t>Joshua Smith</t>
  </si>
  <si>
    <t>3450 Round Gate Close, Bayamon, 957</t>
  </si>
  <si>
    <t>1538 Sunny Lagoon Mews, Caguas, 725</t>
  </si>
  <si>
    <t>Thomas Riley</t>
  </si>
  <si>
    <t>7969 Umber Forest, Caguas, 725</t>
  </si>
  <si>
    <t>Mary Wolf</t>
  </si>
  <si>
    <t>Patricia Smith</t>
  </si>
  <si>
    <t>David Smith</t>
  </si>
  <si>
    <t>William Berg</t>
  </si>
  <si>
    <t>5735 Round Beacon Terrace, Caguas, 725</t>
  </si>
  <si>
    <t>Brittany Copeland</t>
  </si>
  <si>
    <t>4746 Quaking Bear Valley, Caguas, 725</t>
  </si>
  <si>
    <t>Lisa Ramirez</t>
  </si>
  <si>
    <t>1235 Honey Mews, Caguas, 725</t>
  </si>
  <si>
    <t>WA</t>
  </si>
  <si>
    <t>1809 Lost Pine Ledge, Caguas, 725</t>
  </si>
  <si>
    <t>Brittany Juarez</t>
  </si>
  <si>
    <t>8718 High Front, Caguas, 725</t>
  </si>
  <si>
    <t>Kenneth Williams</t>
  </si>
  <si>
    <t>2291 Velvet Berry Freeway, Caguas, 725</t>
  </si>
  <si>
    <t>Mary Mcdonald</t>
  </si>
  <si>
    <t>1905 Broad Apple Highway, Caguas, 725</t>
  </si>
  <si>
    <t>135 Burning Ridge, Caguas, 725</t>
  </si>
  <si>
    <t>Barbara Pham</t>
  </si>
  <si>
    <t>914 Round Pony Canyon, Caguas, 725</t>
  </si>
  <si>
    <t>Michael Lopez</t>
  </si>
  <si>
    <t>8696 Bright Dale Pointe, Caguas, 725</t>
  </si>
  <si>
    <t>Cynthia Mccoy</t>
  </si>
  <si>
    <t>1018 Colonial Nectar Subdivision, Caguas, 725</t>
  </si>
  <si>
    <t>Richard Parker</t>
  </si>
  <si>
    <t>4689 Lost Spring Key, Caguas, 725</t>
  </si>
  <si>
    <t>Diane Kim</t>
  </si>
  <si>
    <t>5138 Green Boulevard, Humacao, 791</t>
  </si>
  <si>
    <t>Debra Smith</t>
  </si>
  <si>
    <t>4692 Gentle Turnabout, Caguas, 725</t>
  </si>
  <si>
    <t>Catherine Smith</t>
  </si>
  <si>
    <t>SC</t>
  </si>
  <si>
    <t>382 Rocky Pond By-pass, Caguas, 725</t>
  </si>
  <si>
    <t>Mary Bates</t>
  </si>
  <si>
    <t>2568 Bright Lookout, Caguas, 725</t>
  </si>
  <si>
    <t>Thomas Colon</t>
  </si>
  <si>
    <t>2553 Golden Dale, Caguas, 725</t>
  </si>
  <si>
    <t>Mary Weaver</t>
  </si>
  <si>
    <t>1974 Fallen Place, Caguas, 725</t>
  </si>
  <si>
    <t>Lisa Williams</t>
  </si>
  <si>
    <t>NM</t>
  </si>
  <si>
    <t>6336 Thunder Dale, Caguas, 725</t>
  </si>
  <si>
    <t>8828 Red Farms, Caguas, 725</t>
  </si>
  <si>
    <t>6292 Velvet Wagon  Plaza, Caguas, 725</t>
  </si>
  <si>
    <t>8094 Broad Dale, Caguas, 725</t>
  </si>
  <si>
    <t>3289 Thunder Prairie Inlet, Caguas, 725</t>
  </si>
  <si>
    <t>Jennifer Sims</t>
  </si>
  <si>
    <t>2681 Cinder By-pass, Mayaguez, 680</t>
  </si>
  <si>
    <t>Scott Smith</t>
  </si>
  <si>
    <t>3413 Silver Lake Carrefour, Caguas, 725</t>
  </si>
  <si>
    <t>Jennifer Smith</t>
  </si>
  <si>
    <t>3412 Golden Orchard, Caguas, 725</t>
  </si>
  <si>
    <t>Margaret Martinez</t>
  </si>
  <si>
    <t>8569 Umber Fox Common, Caguas, 725</t>
  </si>
  <si>
    <t>Donna Browning</t>
  </si>
  <si>
    <t>3440 Clear Moor, Caguas, 725</t>
  </si>
  <si>
    <t>Amber Smith</t>
  </si>
  <si>
    <t>6639 Clear Fawn Grounds, Caguas, 725</t>
  </si>
  <si>
    <t>Ralph Nielsen</t>
  </si>
  <si>
    <t>1812 Sunny River Wharf, Caguas, 725</t>
  </si>
  <si>
    <t>Stephen Smith</t>
  </si>
  <si>
    <t>6036 Noble Blossom Wynd, Caguas, 725</t>
  </si>
  <si>
    <t>Anthony Sanchez</t>
  </si>
  <si>
    <t>4551 Jagged Bay, Caguas, 725</t>
  </si>
  <si>
    <t>DE</t>
  </si>
  <si>
    <t>5346 Clear Hills Way, Caguas, 725</t>
  </si>
  <si>
    <t>Mary Garza</t>
  </si>
  <si>
    <t>403 Tawny Hills By-pass, Caguas, 725</t>
  </si>
  <si>
    <t>4114 Lost Blossom Farms, Caguas, 725</t>
  </si>
  <si>
    <t>Gregory Bowman</t>
  </si>
  <si>
    <t>3332 Heather Road, Caguas, 725</t>
  </si>
  <si>
    <t>Shawn Huffman</t>
  </si>
  <si>
    <t>9885 Hazy Forest Path, Caguas, 725</t>
  </si>
  <si>
    <t>Carolyn Rodriguez</t>
  </si>
  <si>
    <t>8570 Hazy Forest End, Caguas, 725</t>
  </si>
  <si>
    <t>Aaron Smith</t>
  </si>
  <si>
    <t>4210 Dewy Round, Caguas, 725</t>
  </si>
  <si>
    <t>Mary King</t>
  </si>
  <si>
    <t>4232 Wishing Creek Campus, Caguas, 725</t>
  </si>
  <si>
    <t>Brittany Gardner</t>
  </si>
  <si>
    <t>2070 Indian Leaf Edge, Huntington Station, 11746</t>
  </si>
  <si>
    <t>Carolyn Gallegos</t>
  </si>
  <si>
    <t>398 Pleasant Mountain, Burnsville, 55337</t>
  </si>
  <si>
    <t>Ronald Williamson</t>
  </si>
  <si>
    <t>2422 High River Corners, Opa Locka, 33055</t>
  </si>
  <si>
    <t>Mary Erickson</t>
  </si>
  <si>
    <t>7676 Colonial Towers, Bend, 97701</t>
  </si>
  <si>
    <t>Mary Mann</t>
  </si>
  <si>
    <t>1994 Lost Berry Promenade, Sylmar, 91342</t>
  </si>
  <si>
    <t>9084 Middle Embers Passage, Baytown, 77520</t>
  </si>
  <si>
    <t>Joseph Pennington</t>
  </si>
  <si>
    <t>125 Colonial Butterfly Stead, Edison, 8817</t>
  </si>
  <si>
    <t>Maria Dorsey</t>
  </si>
  <si>
    <t>9539 Velvet Trace, Saint Paul, 55106</t>
  </si>
  <si>
    <t>Amanda Marquez</t>
  </si>
  <si>
    <t>1819 Noble Ramp, Los Angeles, 90046</t>
  </si>
  <si>
    <t>Jeremy Holmes</t>
  </si>
  <si>
    <t>9128 Little Cloud Bay, Opa Locka, 33055</t>
  </si>
  <si>
    <t>Richard Reid</t>
  </si>
  <si>
    <t>9922 Misty Oak Inlet, Van Nuys, 91406</t>
  </si>
  <si>
    <t>Matthew Huffman</t>
  </si>
  <si>
    <t>7790 Green Berry Gate, Smyrna, 30080</t>
  </si>
  <si>
    <t>4291 Sunny Fox Mews, Palatine, 60067</t>
  </si>
  <si>
    <t>Brandon Foster</t>
  </si>
  <si>
    <t>67 Cotton Mountain Terrace, Bay Shore, 11706</t>
  </si>
  <si>
    <t>Rebecca Hunter</t>
  </si>
  <si>
    <t>6901 Lazy Plaza, Martinsburg, 25401</t>
  </si>
  <si>
    <t>Kathy Smith</t>
  </si>
  <si>
    <t>2269 High Limits, Bridgeton, 8302</t>
  </si>
  <si>
    <t>5166 Middle Circuit, Hayward, 94541</t>
  </si>
  <si>
    <t>3810 Honey Swale, New York, 10031</t>
  </si>
  <si>
    <t>Mary Wu</t>
  </si>
  <si>
    <t>9391 Little Leaf Ramp, Houston, 77083</t>
  </si>
  <si>
    <t>Jacqueline James</t>
  </si>
  <si>
    <t>9785 Silver Hickory Walk, Hamilton, 45011</t>
  </si>
  <si>
    <t>3358 Middle Ridge, Carlsbad, 92009</t>
  </si>
  <si>
    <t>Mary Brown</t>
  </si>
  <si>
    <t>9198 Blue Swale, Murfreesboro, 37130</t>
  </si>
  <si>
    <t>Jerry Ingram</t>
  </si>
  <si>
    <t>6001 Iron Diversion, San Jose, 95122</t>
  </si>
  <si>
    <t>Pamela Murphy</t>
  </si>
  <si>
    <t>7581 Cinder Link, Long Beach, 90813</t>
  </si>
  <si>
    <t>654 Gentle Acres, Philadelphia, 19143</t>
  </si>
  <si>
    <t>Mary Rodgers</t>
  </si>
  <si>
    <t>4915 Lazy Pine Bay, Bakersfield, 93308</t>
  </si>
  <si>
    <t>3901 Iron Parade, Lodi, 95240</t>
  </si>
  <si>
    <t>Christina Carter</t>
  </si>
  <si>
    <t>923 Amber Grounds, Philadelphia, 19145</t>
  </si>
  <si>
    <t>Mary Morrow</t>
  </si>
  <si>
    <t>72 Noble Path, Cleveland, 44120</t>
  </si>
  <si>
    <t>Charles Stout</t>
  </si>
  <si>
    <t>5731 Cinder Horse Court, Brooklyn, 11218</t>
  </si>
  <si>
    <t>Margaret Walker</t>
  </si>
  <si>
    <t>6797 Quiet Mountain Rise, Plymouth, 2360</t>
  </si>
  <si>
    <t>Martha Pierce</t>
  </si>
  <si>
    <t>7409 Cotton Manor, Fort Worth, 76116</t>
  </si>
  <si>
    <t>Evelyn Wilson</t>
  </si>
  <si>
    <t>698 Colonial Way, Oceanside, 92057</t>
  </si>
  <si>
    <t>2720 Stony Field, Brooklyn, 11218</t>
  </si>
  <si>
    <t>8824 Noble View Valley, Ventura, 93003</t>
  </si>
  <si>
    <t>1221 Cinder Pines, Kaneohe, 96744</t>
  </si>
  <si>
    <t>7312 Umber Prairie Wynd, Valrico, 33594</t>
  </si>
  <si>
    <t>4776 Crystal River Stead, Washington, 20009</t>
  </si>
  <si>
    <t>Mary Pope</t>
  </si>
  <si>
    <t>3367 Easy Pines, Ventura, 93003</t>
  </si>
  <si>
    <t>William Rivera</t>
  </si>
  <si>
    <t>7094 Round Carrefour, West Covina, 91790</t>
  </si>
  <si>
    <t>Andrew Kim</t>
  </si>
  <si>
    <t>7334 Umber Expressway, Caguas, 725</t>
  </si>
  <si>
    <t>Anthony Young</t>
  </si>
  <si>
    <t>5736 Heather Byway, Caguas, 725</t>
  </si>
  <si>
    <t>Matthew Bush</t>
  </si>
  <si>
    <t>6324 Lazy Lane, Caguas, 725</t>
  </si>
  <si>
    <t>Mary Navarro</t>
  </si>
  <si>
    <t>4316 Misty Way, Caguas, 725</t>
  </si>
  <si>
    <t>9009 Merry Nectar Heights, Caguas, 725</t>
  </si>
  <si>
    <t>Nicole Smith</t>
  </si>
  <si>
    <t>1548 Lazy Place, Caguas, 725</t>
  </si>
  <si>
    <t>Mary Carlson</t>
  </si>
  <si>
    <t>5087 Crystal Hills Manor, Caguas, 725</t>
  </si>
  <si>
    <t>8617 Cinder Mountain Forest, Caguas, 725</t>
  </si>
  <si>
    <t>Janet Smith</t>
  </si>
  <si>
    <t>8840 Harvest Towers, Caguas, 725</t>
  </si>
  <si>
    <t>2127 Middle Goose Mews, Caguas, 725</t>
  </si>
  <si>
    <t>Katherine Oconnell</t>
  </si>
  <si>
    <t>4601 Amber Grove Hollow, Caguas, 725</t>
  </si>
  <si>
    <t>Roy Smith</t>
  </si>
  <si>
    <t>4090 Colonial End, Caguas, 725</t>
  </si>
  <si>
    <t>Mary Austin</t>
  </si>
  <si>
    <t>3089 Gentle Horse Chase, Caguas, 725</t>
  </si>
  <si>
    <t>Mary Flores</t>
  </si>
  <si>
    <t>9920 Little Lane, Caguas, 725</t>
  </si>
  <si>
    <t>John Stokes</t>
  </si>
  <si>
    <t>1577 Green Vista, Caguas, 725</t>
  </si>
  <si>
    <t>James Lawson</t>
  </si>
  <si>
    <t>1820 Noble Elk Harbour, Caguas, 725</t>
  </si>
  <si>
    <t>Eugene Smith</t>
  </si>
  <si>
    <t>595 Indian Path, Caguas, 725</t>
  </si>
  <si>
    <t>Maria Evans</t>
  </si>
  <si>
    <t>6401 Shady Embers Farms, Caguas, 725</t>
  </si>
  <si>
    <t>9447 Dusty Gate Centre, Caguas, 725</t>
  </si>
  <si>
    <t>Melissa Mack</t>
  </si>
  <si>
    <t>6174 Wishing Front, Caguas, 725</t>
  </si>
  <si>
    <t>Mary Sanchez</t>
  </si>
  <si>
    <t>2839 Grand Timber Canyon, Juana Diaz, 795</t>
  </si>
  <si>
    <t>1025 Colonial Plaza, Caguas, 725</t>
  </si>
  <si>
    <t>Ronald Smith</t>
  </si>
  <si>
    <t>7094 Misty Wynd, Caguas, 725</t>
  </si>
  <si>
    <t>9544 Noble Spring Route, Caguas, 725</t>
  </si>
  <si>
    <t>Mary Dawson</t>
  </si>
  <si>
    <t>257 Iron Elk Maze, Caguas, 725</t>
  </si>
  <si>
    <t>1122 Old Fox Lookout, Caguas, 725</t>
  </si>
  <si>
    <t>Gregory Smith</t>
  </si>
  <si>
    <t>1388 Blue Turnabout, Caguas, 725</t>
  </si>
  <si>
    <t>6314 Honey Canyon, Caguas, 725</t>
  </si>
  <si>
    <t>Mary Hayes</t>
  </si>
  <si>
    <t>1285 Noble Pointe, Caguas, 725</t>
  </si>
  <si>
    <t>Lauren Coleman</t>
  </si>
  <si>
    <t>8713 Quaking Abbey, Caguas, 725</t>
  </si>
  <si>
    <t>Mary Harris</t>
  </si>
  <si>
    <t>6496 Harvest Highlands, Guayama, 784</t>
  </si>
  <si>
    <t>7958 Thunder Apple Street, Caguas, 725</t>
  </si>
  <si>
    <t>5424 Rustic Anchor Boulevard, Caguas, 725</t>
  </si>
  <si>
    <t>3481 Crystal Campus, Caguas, 725</t>
  </si>
  <si>
    <t>Christina Harvey</t>
  </si>
  <si>
    <t>3216 Red Glade, Caguas, 725</t>
  </si>
  <si>
    <t>4992 Jagged Forest Subdivision, Caguas, 725</t>
  </si>
  <si>
    <t>1613 Broad Beach, Caguas, 725</t>
  </si>
  <si>
    <t>Mary Lara</t>
  </si>
  <si>
    <t>7370 Sleepy Way, Caguas, 725</t>
  </si>
  <si>
    <t>Tammy Smith</t>
  </si>
  <si>
    <t>9366 Silent Nectar Highway, Caguas, 725</t>
  </si>
  <si>
    <t>Ronald Blackwell</t>
  </si>
  <si>
    <t>9470 Shady View Bend, Caguas, 725</t>
  </si>
  <si>
    <t>2199 Silver Autumn Key, Caguas, 725</t>
  </si>
  <si>
    <t>Mary Mccormick</t>
  </si>
  <si>
    <t>7509 Iron Concession, Caguas, 725</t>
  </si>
  <si>
    <t>Wayne Hodges</t>
  </si>
  <si>
    <t>7840 Umber Sky Villas, Caguas, 725</t>
  </si>
  <si>
    <t>Mary Vega</t>
  </si>
  <si>
    <t>5700 Little Circle, Caguas, 725</t>
  </si>
  <si>
    <t>577 Rustic Nectar Row, Caguas, 725</t>
  </si>
  <si>
    <t>7342 Hidden Walk, Caguas, 725</t>
  </si>
  <si>
    <t>Dennis Meyer</t>
  </si>
  <si>
    <t>6468 Fallen Close, Caguas, 725</t>
  </si>
  <si>
    <t>Grace Sanchez</t>
  </si>
  <si>
    <t>9082 Merry Lookout, Caguas, 725</t>
  </si>
  <si>
    <t>2264 Thunder Abbey, Caguas, 725</t>
  </si>
  <si>
    <t>331 Grand Orchard, Caguas, 725</t>
  </si>
  <si>
    <t>8165 Red Lane, Caguas, 725</t>
  </si>
  <si>
    <t>1393 Umber Sky Estates, Caguas, 725</t>
  </si>
  <si>
    <t>Megan Todd</t>
  </si>
  <si>
    <t>7208 Bright Landing, Caguas, 725</t>
  </si>
  <si>
    <t>4599 Grand Route, Jamaica, 11432</t>
  </si>
  <si>
    <t>Mary Frazier</t>
  </si>
  <si>
    <t>9188 Red Highway, Weslaco, 78596</t>
  </si>
  <si>
    <t>Kathryn Smith</t>
  </si>
  <si>
    <t>8212 Broad Circle, Woodbridge, 22192</t>
  </si>
  <si>
    <t>Andrew Butler</t>
  </si>
  <si>
    <t>4110 Hidden Private, San Jose, 95127</t>
  </si>
  <si>
    <t>Cynthia Brown</t>
  </si>
  <si>
    <t>4770 Hidden Heath, Newark, 7105</t>
  </si>
  <si>
    <t>Barbara Beck</t>
  </si>
  <si>
    <t>1040 Quaking Mountain Heath, Astoria, 11103</t>
  </si>
  <si>
    <t>Mary Barnett</t>
  </si>
  <si>
    <t>8153 Golden Timber Parkway, West Lafayette, 47906</t>
  </si>
  <si>
    <t>7658 Hazy Mountain Plaza, Bolingbrook, 60440</t>
  </si>
  <si>
    <t>8093 Old Autumn Green, Hollywood, 33023</t>
  </si>
  <si>
    <t>1870 Crystal Blossom Towers, Union City, 7087</t>
  </si>
  <si>
    <t>3922 Grand Crescent, Hacienda Heights, 91745</t>
  </si>
  <si>
    <t>141 Dewy Plaza, Carlsbad, 92009</t>
  </si>
  <si>
    <t>6174 Bright Vista, Virginia Beach, 23455</t>
  </si>
  <si>
    <t>Amber Diaz</t>
  </si>
  <si>
    <t>2538 Quaking Hills Ramp, Raleigh, 27610</t>
  </si>
  <si>
    <t>Mary Warner</t>
  </si>
  <si>
    <t>7814 Colonial Autumn Line, Ogden, 84404</t>
  </si>
  <si>
    <t>Patrick Smith</t>
  </si>
  <si>
    <t>9540 Little Vista, York, 17404</t>
  </si>
  <si>
    <t>18 Golden Point, Miami, 33186</t>
  </si>
  <si>
    <t>2225 Crystal Beach, Lompoc, 93436</t>
  </si>
  <si>
    <t>Jesse Stein</t>
  </si>
  <si>
    <t>516 Dewy Bluff Swale, Phoenix, 85022</t>
  </si>
  <si>
    <t>Benjamin Smith</t>
  </si>
  <si>
    <t>2395 Misty Carrefour, Lancaster, 93535</t>
  </si>
  <si>
    <t>Mary Rangel</t>
  </si>
  <si>
    <t>7191 Jagged Avenue, Visalia, 93277</t>
  </si>
  <si>
    <t>Ann Deleon</t>
  </si>
  <si>
    <t>906 Green Treasure Limits, Katy, 77450</t>
  </si>
  <si>
    <t>Thomas Whitney</t>
  </si>
  <si>
    <t>Lori Burns</t>
  </si>
  <si>
    <t>8775 Wishing Pony Byway, Endicott, 13760</t>
  </si>
  <si>
    <t>Rebecca Arnold</t>
  </si>
  <si>
    <t>1773 Amber Walk, Brooklyn, 11229</t>
  </si>
  <si>
    <t>Anna Bailey</t>
  </si>
  <si>
    <t>6058 Fallen Walk, Houston, 77084</t>
  </si>
  <si>
    <t>4834 Easy Terrace, Meridian, 83642</t>
  </si>
  <si>
    <t>Mary Frye</t>
  </si>
  <si>
    <t>1985 Sunny Manor, Watsonville, 95076</t>
  </si>
  <si>
    <t>Jennifer Morgan</t>
  </si>
  <si>
    <t>6115 Clear River Key, Rome, 13440</t>
  </si>
  <si>
    <t>9761 Quaking Acres, San Jose, 95116</t>
  </si>
  <si>
    <t>WV</t>
  </si>
  <si>
    <t>1795 Fallen Corners, Encinitas, 92024</t>
  </si>
  <si>
    <t>Betty Rodgers</t>
  </si>
  <si>
    <t>1214 Dusty Crescent, New Bedford, 2740</t>
  </si>
  <si>
    <t>Mary Franco</t>
  </si>
  <si>
    <t>5659 Shady Cloud Port, New York, 10003</t>
  </si>
  <si>
    <t>Jennifer Fuentes</t>
  </si>
  <si>
    <t>6324 Golden Line, Modesto, 95350</t>
  </si>
  <si>
    <t>5430 Burning Rise Route, Roseburg, 97470</t>
  </si>
  <si>
    <t>Cynthia Miller</t>
  </si>
  <si>
    <t>2056 Misty Grove Rise, Hamilton, 45011</t>
  </si>
  <si>
    <t>Kathy Sampson</t>
  </si>
  <si>
    <t>1449 Red Cove, Lakewood, 44107</t>
  </si>
  <si>
    <t>5493 Burning Horse Heath, New York, 10031</t>
  </si>
  <si>
    <t>5835 Harvest Vista, San Jose, 95127</t>
  </si>
  <si>
    <t>Mary Meadows</t>
  </si>
  <si>
    <t>3977 Colonial Towers, Greensboro, 27410</t>
  </si>
  <si>
    <t>3957 Emerald Spring Nook, Chicago, 60614</t>
  </si>
  <si>
    <t>5098 Lazy Pathway, Sacramento, 95823</t>
  </si>
  <si>
    <t>Willie Sanders</t>
  </si>
  <si>
    <t>1221 High Crest, Baltimore, 21218</t>
  </si>
  <si>
    <t>5803 Umber Meadow, Fullerton, 92833</t>
  </si>
  <si>
    <t>1606 Rocky Shadow Ledge, Phoenix, 85035</t>
  </si>
  <si>
    <t>8773 Colonial Shadow Maze, Baltimore, 21206</t>
  </si>
  <si>
    <t>Mary Atkinson</t>
  </si>
  <si>
    <t>5571 Rocky Knoll, Los Angeles, 90037</t>
  </si>
  <si>
    <t>Mary Walters</t>
  </si>
  <si>
    <t>9494 Bright Stead, Caguas, 725</t>
  </si>
  <si>
    <t>Mary Peters</t>
  </si>
  <si>
    <t>6774 Noble Branch Knoll, Caguas, 725</t>
  </si>
  <si>
    <t>Kathryn Singh</t>
  </si>
  <si>
    <t>DC</t>
  </si>
  <si>
    <t>432 Dusty Glen, Caguas, 725</t>
  </si>
  <si>
    <t>Karina Harper</t>
  </si>
  <si>
    <t>4251 Sleepy View Alley, Caguas, 725</t>
  </si>
  <si>
    <t>6080 Old Bay, Caguas, 725</t>
  </si>
  <si>
    <t>Jack Meyer</t>
  </si>
  <si>
    <t>472 Cinder Sky Farm, Caguas, 725</t>
  </si>
  <si>
    <t>Mary Soto</t>
  </si>
  <si>
    <t>896 Thunder Knoll, Caguas, 725</t>
  </si>
  <si>
    <t>Rebecca Austin</t>
  </si>
  <si>
    <t>1155 Cotton Inlet, Caguas, 725</t>
  </si>
  <si>
    <t>Marilyn Potter</t>
  </si>
  <si>
    <t>4520 Quiet Grounds, Caguas, 725</t>
  </si>
  <si>
    <t>Sara Mejia</t>
  </si>
  <si>
    <t>7800 Hazy Lake Acres, Caguas, 725</t>
  </si>
  <si>
    <t>3506 Heather Berry Round, Caguas, 725</t>
  </si>
  <si>
    <t>Beverly Smith</t>
  </si>
  <si>
    <t>8924 Easy Treasure Nook, Caguas, 725</t>
  </si>
  <si>
    <t>Judith Osborne</t>
  </si>
  <si>
    <t>4097 Middle Spring Centre, Caguas, 725</t>
  </si>
  <si>
    <t>Steven Smith</t>
  </si>
  <si>
    <t>5434 Grand Common, Caguas, 725</t>
  </si>
  <si>
    <t>Melissa Miller</t>
  </si>
  <si>
    <t>3760 Stony Promenade, Caguas, 725</t>
  </si>
  <si>
    <t>Mary Hammond</t>
  </si>
  <si>
    <t>7190 Silver Horse Glade, Caguas, 725</t>
  </si>
  <si>
    <t>Amanda Smith</t>
  </si>
  <si>
    <t>2337 Indian Inlet, Caguas, 725</t>
  </si>
  <si>
    <t>Andrew Johnston</t>
  </si>
  <si>
    <t>9420 Velvet Lagoon Trail, Caguas, 725</t>
  </si>
  <si>
    <t>Jason Haas</t>
  </si>
  <si>
    <t>4703 Old Route, Caguas, 725</t>
  </si>
  <si>
    <t>Mary Maddox</t>
  </si>
  <si>
    <t>7761 Silent Hickory Drive, Caguas, 725</t>
  </si>
  <si>
    <t>1475 Red Creek Stead, Caguas, 725</t>
  </si>
  <si>
    <t>Diana Smith</t>
  </si>
  <si>
    <t>3593 Blue Brook Acres, Caguas, 725</t>
  </si>
  <si>
    <t>Nathan Mahoney</t>
  </si>
  <si>
    <t>7258 Burning Dale Mountain, Caguas, 725</t>
  </si>
  <si>
    <t>2762 Umber Cloud Glen, Caguas, 725</t>
  </si>
  <si>
    <t>3684 Old River Crossing, Caguas, 725</t>
  </si>
  <si>
    <t>Teresa Grant</t>
  </si>
  <si>
    <t>7774 Dewy Line, Vega Baja, 693</t>
  </si>
  <si>
    <t>Carl Smith</t>
  </si>
  <si>
    <t>John Hammond</t>
  </si>
  <si>
    <t>1132 Harvest Front, Caguas, 725</t>
  </si>
  <si>
    <t>Edward Chang</t>
  </si>
  <si>
    <t>139 Little Bear Chase, Caguas, 725</t>
  </si>
  <si>
    <t>Mary Warren</t>
  </si>
  <si>
    <t>555 Colonial Butterfly Highway, Caguas, 725</t>
  </si>
  <si>
    <t>Mary Clay</t>
  </si>
  <si>
    <t>1591 Foggy Meadow, Caguas, 725</t>
  </si>
  <si>
    <t>Megan Moreno</t>
  </si>
  <si>
    <t>9297 Burning Extension, Caguas, 725</t>
  </si>
  <si>
    <t>9460 Hidden Landing, Caguas, 725</t>
  </si>
  <si>
    <t>Mary Levy</t>
  </si>
  <si>
    <t>3567 Heather Knoll, Caguas, 725</t>
  </si>
  <si>
    <t>1612 Golden Willow Crest, Caguas, 725</t>
  </si>
  <si>
    <t>7885 Misty Knoll, Caguas, 725</t>
  </si>
  <si>
    <t>6567 High Lagoon Heath, Caguas, 725</t>
  </si>
  <si>
    <t>Kelly Calderon</t>
  </si>
  <si>
    <t>9198 Rocky Run, Caguas, 725</t>
  </si>
  <si>
    <t>Mary Stone</t>
  </si>
  <si>
    <t>8497 Emerald Grove Pines, Caguas, 725</t>
  </si>
  <si>
    <t>Mary Coffey</t>
  </si>
  <si>
    <t>3796 Rustic Autoroute, Caguas, 725</t>
  </si>
  <si>
    <t>Jane Green</t>
  </si>
  <si>
    <t>Ryan Horton</t>
  </si>
  <si>
    <t>4485 Noble Fawn Highway, Caguas, 725</t>
  </si>
  <si>
    <t>Harold Medina</t>
  </si>
  <si>
    <t>1116 Silent Crest, Caguas, 725</t>
  </si>
  <si>
    <t>5131 Hazy Dale Parade, Caguas, 725</t>
  </si>
  <si>
    <t>4393 Pleasant Pioneer Avenue, Caguas, 725</t>
  </si>
  <si>
    <t>Mary Gallegos</t>
  </si>
  <si>
    <t>4854 Tawny Cove, Caguas, 725</t>
  </si>
  <si>
    <t>Mary Reynolds</t>
  </si>
  <si>
    <t>4780 Cinder Treasure Highway, Caguas, 725</t>
  </si>
  <si>
    <t>Lawrence Deleon</t>
  </si>
  <si>
    <t>911 Rustic Round, Caguas, 725</t>
  </si>
  <si>
    <t>Hannah Guerra</t>
  </si>
  <si>
    <t>7869 Round Cider Square, Caguas, 725</t>
  </si>
  <si>
    <t>Justin Pena</t>
  </si>
  <si>
    <t>1655 Sleepy Pine Common, San Juan, 921</t>
  </si>
  <si>
    <t>Roger Morales</t>
  </si>
  <si>
    <t>1395 Cozy River Carrefour, Caguas, 725</t>
  </si>
  <si>
    <t>Jaime Todd</t>
  </si>
  <si>
    <t>6232 Red Rise Rise, Caguas, 725</t>
  </si>
  <si>
    <t>Mary Martinez</t>
  </si>
  <si>
    <t>6183 Little Passage, Caguas, 725</t>
  </si>
  <si>
    <t>Kenneth Brown</t>
  </si>
  <si>
    <t>9026 Little Avenue, Caguas, 725</t>
  </si>
  <si>
    <t>Michael Garcia</t>
  </si>
  <si>
    <t>2861 Velvet Pointe, Caguas, 725</t>
  </si>
  <si>
    <t>Judy Webb</t>
  </si>
  <si>
    <t>1794 High Diversion, Caguas, 725</t>
  </si>
  <si>
    <t>Marie Smith</t>
  </si>
  <si>
    <t>4369 Bright Log Estates, Caguas, 725</t>
  </si>
  <si>
    <t>Kelsie Tate</t>
  </si>
  <si>
    <t>8370 Golden Goose Place, Caguas, 725</t>
  </si>
  <si>
    <t>5953 Broad Close, Caguas, 725</t>
  </si>
  <si>
    <t>3980 High Line, Caguas, 725</t>
  </si>
  <si>
    <t>Emily Jacobs</t>
  </si>
  <si>
    <t>190 Heather View, Caguas, 725</t>
  </si>
  <si>
    <t>9126 Wishing Expressway, Caguas, 725</t>
  </si>
  <si>
    <t>Octavia French</t>
  </si>
  <si>
    <t>ID</t>
  </si>
  <si>
    <t>164 Stony Field, Caguas, 725</t>
  </si>
  <si>
    <t>Joyce Smith</t>
  </si>
  <si>
    <t>2519 Cinder Orchard, Caguas, 725</t>
  </si>
  <si>
    <t>Mary Myers</t>
  </si>
  <si>
    <t>7595 Cotton Log Row, Caguas, 725</t>
  </si>
  <si>
    <t>Mary Simon</t>
  </si>
  <si>
    <t>4103 Rocky View Harbour, Caguas, 725</t>
  </si>
  <si>
    <t>Kevin Smith</t>
  </si>
  <si>
    <t>5943 Dewy Autoroute, Caguas, 725</t>
  </si>
  <si>
    <t>Jordan Medina</t>
  </si>
  <si>
    <t>Mary Larson</t>
  </si>
  <si>
    <t>5274 Hidden Mall , Caguas, 725</t>
  </si>
  <si>
    <t>8172 Gentle Elk Beach, Caguas, 725</t>
  </si>
  <si>
    <t>Julie Tanner</t>
  </si>
  <si>
    <t>285 Crystal Circuit, Caguas, 725</t>
  </si>
  <si>
    <t>Mary Bryan</t>
  </si>
  <si>
    <t>772 Rustic Lagoon Crossing, Caguas, 725</t>
  </si>
  <si>
    <t>Jerry Deleon</t>
  </si>
  <si>
    <t>2915 Quaking Pathway, Caguas, 725</t>
  </si>
  <si>
    <t>7173 Fallen Vista, Caguas, 725</t>
  </si>
  <si>
    <t>3200 Amber Pine Vale, Caguas, 725</t>
  </si>
  <si>
    <t>Cynthia Nelson</t>
  </si>
  <si>
    <t>1914 Iron Berry Edge, Caguas, 725</t>
  </si>
  <si>
    <t>2534 Easy Carrefour, Caguas, 725</t>
  </si>
  <si>
    <t>Mark Harris</t>
  </si>
  <si>
    <t>9825 Colonial Freeway, Caguas, 725</t>
  </si>
  <si>
    <t>Stephen Blackburn</t>
  </si>
  <si>
    <t>7291 Shady Nectar Cape, Caguas, 725</t>
  </si>
  <si>
    <t>Lawrence Mclaughlin</t>
  </si>
  <si>
    <t>7910 Cotton Branch Highway, Caguas, 725</t>
  </si>
  <si>
    <t>Mary Joyce</t>
  </si>
  <si>
    <t>5913 Easy Quail Wynd, Caguas, 725</t>
  </si>
  <si>
    <t>Betty Sanchez</t>
  </si>
  <si>
    <t>5763 Green Crossing, Caguas, 725</t>
  </si>
  <si>
    <t>Terry Trujillo</t>
  </si>
  <si>
    <t>112 Green Fawn Estates, Chicago, 60637</t>
  </si>
  <si>
    <t>Patrick Browning</t>
  </si>
  <si>
    <t>7358 Rocky Villas, Long Beach, 90805</t>
  </si>
  <si>
    <t>3193 Gentle Circuit, Bronx, 10457</t>
  </si>
  <si>
    <t>8706 Harvest Green, Los Angeles, 90027</t>
  </si>
  <si>
    <t>3614 Misty Mall , Chicago, 60626</t>
  </si>
  <si>
    <t>Danielle Smith</t>
  </si>
  <si>
    <t>4212 Cozy Corners, San Diego, 92113</t>
  </si>
  <si>
    <t>Mary Palmer</t>
  </si>
  <si>
    <t>9419 Cinder Hickory Towers, Federal Way, 98023</t>
  </si>
  <si>
    <t>Mary Burns</t>
  </si>
  <si>
    <t>7111 Cotton Blossom Estates, Memphis, 38128</t>
  </si>
  <si>
    <t>5263 Middle Road, Morrisville, 19067</t>
  </si>
  <si>
    <t>Roger Black</t>
  </si>
  <si>
    <t>2088 Emerald Downs, Holland, 49423</t>
  </si>
  <si>
    <t>George Smith</t>
  </si>
  <si>
    <t>3361 Little Ledge, Washington, 15301</t>
  </si>
  <si>
    <t>Andrew Whitehead</t>
  </si>
  <si>
    <t>8768 Shady Arbor, Kenner, 70065</t>
  </si>
  <si>
    <t>Diane Smith</t>
  </si>
  <si>
    <t>1200 Silent Bend, Phoenix, 85029</t>
  </si>
  <si>
    <t>Matthew Roach</t>
  </si>
  <si>
    <t>3046 Broad Sky Dale, North Tonawanda, 14120</t>
  </si>
  <si>
    <t>Joseph Matthews</t>
  </si>
  <si>
    <t>8271 Foggy Horse Inlet, New Haven, 6511</t>
  </si>
  <si>
    <t>Gregory Nelson</t>
  </si>
  <si>
    <t>1098 Fallen By-pass, Alhambra, 91801</t>
  </si>
  <si>
    <t>1915 Thunder Hickory Freeway, Detroit, 48213</t>
  </si>
  <si>
    <t>Nicholas Murray</t>
  </si>
  <si>
    <t>9725 Cotton Forest, Oak Lawn, 60453</t>
  </si>
  <si>
    <t>Mary Padilla</t>
  </si>
  <si>
    <t>4555 Amber Apple Cape, Caguas, 725</t>
  </si>
  <si>
    <t>6574 Shady Horse Wood, Caguas, 725</t>
  </si>
  <si>
    <t>David Guerra</t>
  </si>
  <si>
    <t>4110 Quaking Abbey, Caguas, 725</t>
  </si>
  <si>
    <t>9221 Cotton Butterfly Terrace, Caguas, 725</t>
  </si>
  <si>
    <t>Mary Sharp</t>
  </si>
  <si>
    <t>1453 Lazy Cider Hill, Caguas, 725</t>
  </si>
  <si>
    <t>Ruth Farrell</t>
  </si>
  <si>
    <t>8110 Old Place, Caguas, 725</t>
  </si>
  <si>
    <t>Wayne Crawford</t>
  </si>
  <si>
    <t>100 Jagged Cloud Pathway, Caguas, 725</t>
  </si>
  <si>
    <t>6998 Old Treasure Crossing, Caguas, 725</t>
  </si>
  <si>
    <t>Nancy Curry</t>
  </si>
  <si>
    <t>9598 Cinder Close, Caguas, 725</t>
  </si>
  <si>
    <t>John Buckley</t>
  </si>
  <si>
    <t>3710 Little Nook , Caguas, 725</t>
  </si>
  <si>
    <t>Giselle Farrell</t>
  </si>
  <si>
    <t>146 Middle Terrace, Caguas, 725</t>
  </si>
  <si>
    <t>Winifred Alexander</t>
  </si>
  <si>
    <t>4592 Grand Timber Ramp, Caguas, 725</t>
  </si>
  <si>
    <t>Sloane Long</t>
  </si>
  <si>
    <t>4896 Honey Wood , Caguas, 725</t>
  </si>
  <si>
    <t>Mara Duffy</t>
  </si>
  <si>
    <t>3836 Blue Brook Stead, Caguas, 725</t>
  </si>
  <si>
    <t>Zia Davis</t>
  </si>
  <si>
    <t>5336 Sleepy Sky Common, Caguas, 725</t>
  </si>
  <si>
    <t>Xantha Brock</t>
  </si>
  <si>
    <t>9854 Jagged Impasse, Caguas, 725</t>
  </si>
  <si>
    <t>Vivian Hays</t>
  </si>
  <si>
    <t>4462 Little Lagoon Route, Caguas, 725</t>
  </si>
  <si>
    <t>Roanna Martin</t>
  </si>
  <si>
    <t>529 Blue Grove Rise, Caguas, 725</t>
  </si>
  <si>
    <t>Whitney Henderson</t>
  </si>
  <si>
    <t>5493 Burning Horse Heath, Caguas, 725</t>
  </si>
  <si>
    <t>Imani Castaneda</t>
  </si>
  <si>
    <t>Mechelle Parker</t>
  </si>
  <si>
    <t>3065 Foggy Horse Port, Caguas, 725</t>
  </si>
  <si>
    <t>Imani Kelly</t>
  </si>
  <si>
    <t>6370 Emerald Row , Caguas, 725</t>
  </si>
  <si>
    <t>Riley Jones</t>
  </si>
  <si>
    <t>8967 Sleepy Lane, Caguas, 725</t>
  </si>
  <si>
    <t>Audrey Acosta</t>
  </si>
  <si>
    <t>Gay Harper</t>
  </si>
  <si>
    <t>8297 Golden Green , Caguas, 725</t>
  </si>
  <si>
    <t>Joan Nixon</t>
  </si>
  <si>
    <t>Demetria Jarvis</t>
  </si>
  <si>
    <t>5763 Green Crossing , Caguas, 725</t>
  </si>
  <si>
    <t>Lani Nash</t>
  </si>
  <si>
    <t>9870 Little Hickory Loop, Caguas, 725</t>
  </si>
  <si>
    <t>Alyssa Contreras</t>
  </si>
  <si>
    <t>567 Fallen Pines , Caguas, 725</t>
  </si>
  <si>
    <t>Belle Booker</t>
  </si>
  <si>
    <t>2668 Velvet Row , Caguas, 725</t>
  </si>
  <si>
    <t>Ila Knight</t>
  </si>
  <si>
    <t>7274 Middle Wynd, Caguas, 725</t>
  </si>
  <si>
    <t>Alma Delgado</t>
  </si>
  <si>
    <t>5301 Blue Street, Caguas, 725</t>
  </si>
  <si>
    <t>Willa Potter</t>
  </si>
  <si>
    <t>9816 Grand Hills Knoll, Caguas, 725</t>
  </si>
  <si>
    <t>Sydnee Nolan</t>
  </si>
  <si>
    <t>1284 High Apple Highlands, Caguas, 725</t>
  </si>
  <si>
    <t>Noelani Hyde</t>
  </si>
  <si>
    <t>9079 Dewy Deer Harbour, Caguas, 725</t>
  </si>
  <si>
    <t>Madonna Ingram</t>
  </si>
  <si>
    <t>5257 Umber Field, Caguas, 725</t>
  </si>
  <si>
    <t>Jennifer Stokes</t>
  </si>
  <si>
    <t>1836 Cozy View Orchard, Caguas, 725</t>
  </si>
  <si>
    <t>Nora Downs</t>
  </si>
  <si>
    <t>4722 Round Embers Falls, Caguas, 725</t>
  </si>
  <si>
    <t>Kirestin Barr</t>
  </si>
  <si>
    <t>8344 Noble Mountain Gate, Caguas, 725</t>
  </si>
  <si>
    <t>Kyle Smith</t>
  </si>
  <si>
    <t>7786 Middle Private, Caguas, 725</t>
  </si>
  <si>
    <t>1632 Green Fawn Corners, Caguas, 725</t>
  </si>
  <si>
    <t>Gregory Rodriguez</t>
  </si>
  <si>
    <t>9404 Heather Bluff Dale, Caguas, 725</t>
  </si>
  <si>
    <t>Vincent Krueger</t>
  </si>
  <si>
    <t>7333 Cinder Way, Caguas, 725</t>
  </si>
  <si>
    <t>Mary Olson</t>
  </si>
  <si>
    <t>5703 Tawny Creek Townline, Caguas, 725</t>
  </si>
  <si>
    <t>Michael Scott</t>
  </si>
  <si>
    <t>4691 Cinder Crest, Caguas, 725</t>
  </si>
  <si>
    <t>Austin Sexton</t>
  </si>
  <si>
    <t>3909 Hidden Treasure Beach, Caguas, 725</t>
  </si>
  <si>
    <t>5086 Emerald Fox Farms, Caguas, 725</t>
  </si>
  <si>
    <t>Hannah Smith</t>
  </si>
  <si>
    <t>2991 Silent Deer Landing, Caguas, 725</t>
  </si>
  <si>
    <t>5736 High Limits, Caguas, 725</t>
  </si>
  <si>
    <t>Mary Carpenter</t>
  </si>
  <si>
    <t>4028 Rustic Valley, Caguas, 725</t>
  </si>
  <si>
    <t>Joan Smith</t>
  </si>
  <si>
    <t>4948 Stony Close, Caguas, 725</t>
  </si>
  <si>
    <t>Laura Haas</t>
  </si>
  <si>
    <t>8950 Stony Forest Edge, Caguas, 725</t>
  </si>
  <si>
    <t>Anthony Wright</t>
  </si>
  <si>
    <t>3072 Umber Cape, Dorchester Center, 2124</t>
  </si>
  <si>
    <t>Karen Gillespie</t>
  </si>
  <si>
    <t>245 Hazy Dale, Bakersfield, 93306</t>
  </si>
  <si>
    <t>Mary Christensen</t>
  </si>
  <si>
    <t>9008 Old Lane, Riverside, 92507</t>
  </si>
  <si>
    <t>Jacqueline Page</t>
  </si>
  <si>
    <t>7455 High Promenade, Hagerstown, 21740</t>
  </si>
  <si>
    <t>Andrew Le</t>
  </si>
  <si>
    <t>5149 Dusty Pony Common, Annandale, 22003</t>
  </si>
  <si>
    <t>Evelyn Green</t>
  </si>
  <si>
    <t>8957 Old View View, Las Vegas, 89119</t>
  </si>
  <si>
    <t>Mary White</t>
  </si>
  <si>
    <t>8905 Heather Bluff Place, Florissant, 63033</t>
  </si>
  <si>
    <t>Gloria Smith</t>
  </si>
  <si>
    <t>4105 Silver Quail Mount, San Antonio, 78240</t>
  </si>
  <si>
    <t>Nicholas Ruiz</t>
  </si>
  <si>
    <t>8361 Misty Subdivision, West Orange, 7052</t>
  </si>
  <si>
    <t>Denise Cohen</t>
  </si>
  <si>
    <t>6630 Sleepy Mews, Riverside, 92507</t>
  </si>
  <si>
    <t>5406 Round Bear Parkway, Los Angeles, 90004</t>
  </si>
  <si>
    <t>Barbara Gordon</t>
  </si>
  <si>
    <t>7773 Merry Autoroute, Martinsburg, 25401</t>
  </si>
  <si>
    <t>Jesse Esparza</t>
  </si>
  <si>
    <t>6826 Foggy Close, Caguas, 725</t>
  </si>
  <si>
    <t>3977 Colonial Towers, Dallas, 75231</t>
  </si>
  <si>
    <t>Mary Contreras</t>
  </si>
  <si>
    <t>8609 Grand Harbour, Caguas, 725</t>
  </si>
  <si>
    <t>Kathryn Norris</t>
  </si>
  <si>
    <t>2337 Middle Embers Campus, San Marcos, 78666</t>
  </si>
  <si>
    <t>Mary Webb</t>
  </si>
  <si>
    <t>2641 Noble Point, San Antonio, 78223</t>
  </si>
  <si>
    <t>8598 Harvest Beacon Plaza, Hanover, 17331</t>
  </si>
  <si>
    <t>Amy Kent</t>
  </si>
  <si>
    <t>4709 Red Close, Caguas, 725</t>
  </si>
  <si>
    <t>1011 Iron Pioneer Autoroute, Caguas, 725</t>
  </si>
  <si>
    <t>Mary Duncan</t>
  </si>
  <si>
    <t>2544 Honey Rise Loop, Caguas, 725</t>
  </si>
  <si>
    <t>Linda Hale</t>
  </si>
  <si>
    <t>4853 Silent Mount, Caguas, 725</t>
  </si>
  <si>
    <t>Wayne Rodriguez</t>
  </si>
  <si>
    <t>610 Pleasant Shadow Heights, Caguas, 725</t>
  </si>
  <si>
    <t>9856 High Bear Crossing, Caguas, 725</t>
  </si>
  <si>
    <t>Mary Wong</t>
  </si>
  <si>
    <t>3539 Gentle Heights, Caguas, 725</t>
  </si>
  <si>
    <t>David Richardson</t>
  </si>
  <si>
    <t>9166 Golden Nectar Corner, Caguas, 725</t>
  </si>
  <si>
    <t>75 Noble Swale, Caguas, 725</t>
  </si>
  <si>
    <t>Mary Ray</t>
  </si>
  <si>
    <t>4839 Velvet Place, Caguas, 725</t>
  </si>
  <si>
    <t>786 Golden Forest Terrace, Hickory, 28601</t>
  </si>
  <si>
    <t>Mary Brooks</t>
  </si>
  <si>
    <t>398 Pleasant Mountain, Caguas, 725</t>
  </si>
  <si>
    <t>Mary Lang</t>
  </si>
  <si>
    <t>2820 Silent Corners, Hialeah, 33016</t>
  </si>
  <si>
    <t>Pamela Browning</t>
  </si>
  <si>
    <t>2803 Wishing Branch Place, Brooklyn, 11208</t>
  </si>
  <si>
    <t>Angela Little</t>
  </si>
  <si>
    <t>4097 Little Spring Mall , Lenoir, 28645</t>
  </si>
  <si>
    <t>Mary Fox</t>
  </si>
  <si>
    <t>4806 Sunny Forest Heath, Milpitas, 95035</t>
  </si>
  <si>
    <t>Anthony Leblanc</t>
  </si>
  <si>
    <t>523 Sleepy Hills Front, Caguas, 725</t>
  </si>
  <si>
    <t>4280 Hazy Cloud Trail, Freeport, 11520</t>
  </si>
  <si>
    <t>Sandra Heath</t>
  </si>
  <si>
    <t>1829 Crystal Goose Promenade, Brooklyn, 11206</t>
  </si>
  <si>
    <t>2488 Quiet Orchard, Astoria, 11103</t>
  </si>
  <si>
    <t>Charles Smith</t>
  </si>
  <si>
    <t>4062 Dusty Quail Ridge, Portland, 97229</t>
  </si>
  <si>
    <t>4994 Dusty Bear Village, Cleveland, 44109</t>
  </si>
  <si>
    <t>6812 Middle Blossom Forest, Chicago, 60647</t>
  </si>
  <si>
    <t>Mary Kim</t>
  </si>
  <si>
    <t>3200 Sunny Grove Jetty, Caguas, 725</t>
  </si>
  <si>
    <t>Tammy Chavez</t>
  </si>
  <si>
    <t>2882 Quaking Place, Santa Ana, 92701</t>
  </si>
  <si>
    <t>1497 Little Walk, Caguas, 725</t>
  </si>
  <si>
    <t>5808 Silver Rise Circuit, San Jose, 95111</t>
  </si>
  <si>
    <t>Adam Hodges</t>
  </si>
  <si>
    <t>1055 Crystal Woods, Oxnard, 93030</t>
  </si>
  <si>
    <t>6540 Thunder Square, Chicago, 60626</t>
  </si>
  <si>
    <t>Mary Cruz</t>
  </si>
  <si>
    <t>8569 Emerald Blossom Concession, Lombard, 60148</t>
  </si>
  <si>
    <t>6764 Fallen Log Grove, Caguas, 725</t>
  </si>
  <si>
    <t>Rebecca Briggs</t>
  </si>
  <si>
    <t>8382 Rustic Branch Dale, Provo, 84604</t>
  </si>
  <si>
    <t>Andrea Smith</t>
  </si>
  <si>
    <t>9853 Foggy Anchor Extension, Columbus, 31907</t>
  </si>
  <si>
    <t>Mary Sims</t>
  </si>
  <si>
    <t>1043 Golden Timber Impasse, Philadelphia, 19111</t>
  </si>
  <si>
    <t>Kathleen Smith</t>
  </si>
  <si>
    <t>7732 Honey Dale, Albuquerque, 87120</t>
  </si>
  <si>
    <t>Andrew Smith</t>
  </si>
  <si>
    <t>6040 Sunny Bay, Rego Park, 11374</t>
  </si>
  <si>
    <t>Gary Meza</t>
  </si>
  <si>
    <t>7516 Hidden Valley, Fort Lauderdale, 33324</t>
  </si>
  <si>
    <t>Timothy Smith</t>
  </si>
  <si>
    <t>9929 Hidden Berry Campus, Crystal Lake, 60014</t>
  </si>
  <si>
    <t>1706 Colonial Plaza, Chicago, 60610</t>
  </si>
  <si>
    <t>Stephen Nguyen</t>
  </si>
  <si>
    <t>5076 Amber Blossom Hollow, Union City, 94587</t>
  </si>
  <si>
    <t>Ronald Hanson</t>
  </si>
  <si>
    <t>183 Cozy Pond Trail, Los Angeles, 90037</t>
  </si>
  <si>
    <t>5062 Silver Corners, Indianapolis, 46227</t>
  </si>
  <si>
    <t>6127 Dewy Goose Downs, Brooklyn, 11220</t>
  </si>
  <si>
    <t>Janet Thomas</t>
  </si>
  <si>
    <t>1773 Amber Walk, Highland, 92346</t>
  </si>
  <si>
    <t>Samantha Smith</t>
  </si>
  <si>
    <t>4575 Middle Crescent, New York, 10128</t>
  </si>
  <si>
    <t>7449 Tawny Glen, Bronx, 10460</t>
  </si>
  <si>
    <t>1396 Silver Berry Impasse, Los Angeles, 90024</t>
  </si>
  <si>
    <t>Rose White</t>
  </si>
  <si>
    <t>4971 Indian Campus, West Chester, 19380</t>
  </si>
  <si>
    <t>Betty Lopez</t>
  </si>
  <si>
    <t>8289 Foggy Meadow, New York, 10023</t>
  </si>
  <si>
    <t>Mary Woods</t>
  </si>
  <si>
    <t>CO</t>
  </si>
  <si>
    <t>4767 Wishing Round, Aurora, 80013</t>
  </si>
  <si>
    <t>Mary Branch</t>
  </si>
  <si>
    <t>8414 Velvet Island Ramp, Lake Forest, 92630</t>
  </si>
  <si>
    <t>Victoria Pitts</t>
  </si>
  <si>
    <t>8205 Silver Treasure Loop, Oceanside, 92054</t>
  </si>
  <si>
    <t>Johnny Rodriguez</t>
  </si>
  <si>
    <t>9739 Round Spring Expressway, West Covina, 91790</t>
  </si>
  <si>
    <t>Kimberly Smith</t>
  </si>
  <si>
    <t>6051 Emerald Arbor, Philadelphia, 19131</t>
  </si>
  <si>
    <t>Henry Jones</t>
  </si>
  <si>
    <t>603 Green Sky Promenade, Marrero, 70072</t>
  </si>
  <si>
    <t>4565 Quiet Fox Hill, Philadelphia, 19104</t>
  </si>
  <si>
    <t>Mary Liu</t>
  </si>
  <si>
    <t>6528 Round Private, Bay Shore, 11706</t>
  </si>
  <si>
    <t>Joseph Callahan</t>
  </si>
  <si>
    <t>9993 Easy Private, Provo, 84604</t>
  </si>
  <si>
    <t>7698 Bright Grove Island, Lockport, 14094</t>
  </si>
  <si>
    <t>Mary Salas</t>
  </si>
  <si>
    <t>8414 Wishing Horse Acres, Harvey, 60426</t>
  </si>
  <si>
    <t>Joshua Brady</t>
  </si>
  <si>
    <t>4145 Noble Ridge, Roswell, 88201</t>
  </si>
  <si>
    <t>Sara Smith</t>
  </si>
  <si>
    <t>5579 Quiet Nectar Circuit, Sugar Land, 77479</t>
  </si>
  <si>
    <t>9900 Hidden Rise Downs, San Diego, 92115</t>
  </si>
  <si>
    <t>Mary Castillo</t>
  </si>
  <si>
    <t>9623 Clear Landing, South El Monte, 91733</t>
  </si>
  <si>
    <t>Mary Lewis</t>
  </si>
  <si>
    <t>6774 Noble Branch Knoll, Salem, 97303</t>
  </si>
  <si>
    <t>Sara Graves</t>
  </si>
  <si>
    <t>8407 Colonial Cloud Mall , Caguas, 725</t>
  </si>
  <si>
    <t>1133 Cozy Embers Plaza, Caguas, 725</t>
  </si>
  <si>
    <t>Nancy Bryant</t>
  </si>
  <si>
    <t>3408 Tawny Spring Glen, Caguas, 725</t>
  </si>
  <si>
    <t>7628 Foggy Brook Passage, Carolina, 983</t>
  </si>
  <si>
    <t>Michelle Dickson</t>
  </si>
  <si>
    <t>7868 Iron Fawn Mall , Caguas, 725</t>
  </si>
  <si>
    <t>Diane Terry</t>
  </si>
  <si>
    <t>3178 Golden Villas, Caguas, 725</t>
  </si>
  <si>
    <t>Mary Cannon</t>
  </si>
  <si>
    <t>8400 Harvest Blossom Gardens, Caguas, 725</t>
  </si>
  <si>
    <t>Timothy Kirby</t>
  </si>
  <si>
    <t>4343 Wishing River Subdivision, Caguas, 725</t>
  </si>
  <si>
    <t>Kyle Robertson</t>
  </si>
  <si>
    <t>4788 Quaking Stead, Caguas, 725</t>
  </si>
  <si>
    <t>8310 Broad Centre, Caguas, 725</t>
  </si>
  <si>
    <t>7302 Cotton Freeway, Caguas, 725</t>
  </si>
  <si>
    <t>1795 Thunder Ramp, Caguas, 725</t>
  </si>
  <si>
    <t>Mary Huffman</t>
  </si>
  <si>
    <t>5509 Golden Sky Towers, Caguas, 725</t>
  </si>
  <si>
    <t>8039 Grand Trail, Caguas, 725</t>
  </si>
  <si>
    <t>Mary Caldwell</t>
  </si>
  <si>
    <t>9279 Quaking Key, Caguas, 725</t>
  </si>
  <si>
    <t>Zachary Smith</t>
  </si>
  <si>
    <t>9183 Velvet Deer Circuit, Caguas, 725</t>
  </si>
  <si>
    <t>Evelyn Valencia</t>
  </si>
  <si>
    <t>414 Colonial Carrefour, Caguas, 725</t>
  </si>
  <si>
    <t>Ruth Smith</t>
  </si>
  <si>
    <t>8852 Shady Glade, Caguas, 725</t>
  </si>
  <si>
    <t>Bruce Paul</t>
  </si>
  <si>
    <t>4210 Silver Heights, Caguas, 725</t>
  </si>
  <si>
    <t>5192 Foggy Elk Village, Caguas, 725</t>
  </si>
  <si>
    <t>Louis Bishop</t>
  </si>
  <si>
    <t>5959 Harvest Forest Boulevard, Caguas, 725</t>
  </si>
  <si>
    <t>7381 Green Autoroute, Aguadilla, 603</t>
  </si>
  <si>
    <t>7775 Sleepy Farm, Caguas, 725</t>
  </si>
  <si>
    <t>Olivia Moore</t>
  </si>
  <si>
    <t>5085 Iron Vale, Caguas, 725</t>
  </si>
  <si>
    <t>Kevin Cooper</t>
  </si>
  <si>
    <t>5078 Foggy Panda Highlands, Lansdale, 19446</t>
  </si>
  <si>
    <t>Mary Wilson</t>
  </si>
  <si>
    <t>2459 Velvet Brook Woods, Miami, 33175</t>
  </si>
  <si>
    <t>Mary Adams</t>
  </si>
  <si>
    <t>6412 Quiet Swale, Newburgh, 12550</t>
  </si>
  <si>
    <t>Cynthia Wallace</t>
  </si>
  <si>
    <t>9725 Cotton Forest, New Bedford, 2740</t>
  </si>
  <si>
    <t>Teresa Smith</t>
  </si>
  <si>
    <t>6269 Harvest Shadow Meadow, Brooklyn, 11207</t>
  </si>
  <si>
    <t>9831 Sunny Cloud Valley, Oxnard, 93030</t>
  </si>
  <si>
    <t>Mary Gallagher</t>
  </si>
  <si>
    <t>2557 Gentle Hills Wynd, Lombard, 60148</t>
  </si>
  <si>
    <t>Pamela Strong</t>
  </si>
  <si>
    <t>9044 Round Private, Lutz, 33549</t>
  </si>
  <si>
    <t>Grace Shah</t>
  </si>
  <si>
    <t>1490 Amber Forest Forest, Memphis, 38109</t>
  </si>
  <si>
    <t>Henry Smith</t>
  </si>
  <si>
    <t>4352 Heather Timber Quay, Long Beach, 90805</t>
  </si>
  <si>
    <t>Jack Townsend</t>
  </si>
  <si>
    <t>7697 Easy Butterfly Centre, Jersey City, 7305</t>
  </si>
  <si>
    <t>Benjamin Hurst</t>
  </si>
  <si>
    <t>6292 Wishing Branch Via, Marietta, 30066</t>
  </si>
  <si>
    <t>Mary Roy</t>
  </si>
  <si>
    <t>858 Emerald Key, Long Beach, 90806</t>
  </si>
  <si>
    <t>Michelle Koch</t>
  </si>
  <si>
    <t>6764 Tawny Link, Staten Island, 10306</t>
  </si>
  <si>
    <t>Crystal Blake</t>
  </si>
  <si>
    <t>1111 Cotton Vista, Carlisle, 17013</t>
  </si>
  <si>
    <t>Stephen Douglas</t>
  </si>
  <si>
    <t>2476 Grand Leaf Townline, Catonsville, 21228</t>
  </si>
  <si>
    <t>Mary Goodwin</t>
  </si>
  <si>
    <t>3204 Cinder Line, Hayward, 94541</t>
  </si>
  <si>
    <t>3740 Velvet Rise, Buena Park, 90620</t>
  </si>
  <si>
    <t>Harold Hayes</t>
  </si>
  <si>
    <t>5530 Emerald Elk Mews, Los Angeles, 90003</t>
  </si>
  <si>
    <t>6163 Lazy Pointe, Indianapolis, 46227</t>
  </si>
  <si>
    <t>1726 Velvet Thicket, Algonquin, 60102</t>
  </si>
  <si>
    <t>870 Amber Quail Circuit, Long Beach, 90806</t>
  </si>
  <si>
    <t>72 Noble Path, Eugene, 97402</t>
  </si>
  <si>
    <t>6229 Clear Oak Lookout, Phoenix, 85033</t>
  </si>
  <si>
    <t>Janice Smith</t>
  </si>
  <si>
    <t>6449 Lazy Robin Drive, New York, 10016</t>
  </si>
  <si>
    <t>5105 Tawny Park, Caguas, 725</t>
  </si>
  <si>
    <t>Jane Nichols</t>
  </si>
  <si>
    <t>6982 Cinder Fawn Cape, Caguas, 725</t>
  </si>
  <si>
    <t>7046 Sleepy Berry Estates, Caguas, 725</t>
  </si>
  <si>
    <t>Benjamin Riddle</t>
  </si>
  <si>
    <t>4263 Cozy Embers Ledge, Lithonia, 30058</t>
  </si>
  <si>
    <t>Stephanie Smith</t>
  </si>
  <si>
    <t>125 Easy Lake Close, Stockton, 95206</t>
  </si>
  <si>
    <t>Benjamin Case</t>
  </si>
  <si>
    <t>3087 Hazy Glen, Woonsocket, 2895</t>
  </si>
  <si>
    <t>Doris Smith</t>
  </si>
  <si>
    <t>7320 Wishing Rise Mall , Jacksonville, 32225</t>
  </si>
  <si>
    <t>2749 Emerald Glen, Tallahassee, 32308</t>
  </si>
  <si>
    <t>Jennifer Summers</t>
  </si>
  <si>
    <t>8581 Blue Crescent, Pekin, 61554</t>
  </si>
  <si>
    <t>Debra Butler</t>
  </si>
  <si>
    <t>RI</t>
  </si>
  <si>
    <t>1102 Misty Rabbit Alley, Cumberland, 21502</t>
  </si>
  <si>
    <t>Mary Delgado</t>
  </si>
  <si>
    <t>3882 Golden Maze, Martinsburg, 25401</t>
  </si>
  <si>
    <t>Charles Ramos</t>
  </si>
  <si>
    <t>6826 Quiet Lane, Amarillo, 79109</t>
  </si>
  <si>
    <t>Mary Decker</t>
  </si>
  <si>
    <t>Harry Smith</t>
  </si>
  <si>
    <t>3867 Middle Leaf By-pass, Webster, 14580</t>
  </si>
  <si>
    <t>Edward Sanchez</t>
  </si>
  <si>
    <t>3065 Foggy Horse Port, Bronx, 10458</t>
  </si>
  <si>
    <t>Sarah Smith</t>
  </si>
  <si>
    <t>5325 Amber Blossom Way, Cleveland, 44120</t>
  </si>
  <si>
    <t>4317 Emerald Bay, Plymouth, 2360</t>
  </si>
  <si>
    <t>Roy Carey</t>
  </si>
  <si>
    <t>6575 Quiet Loop, Tucson, 85719</t>
  </si>
  <si>
    <t>Mary Bennett</t>
  </si>
  <si>
    <t>4047 Grand Port, Staten Island, 10314</t>
  </si>
  <si>
    <t>Adam Smith</t>
  </si>
  <si>
    <t>5420 Crystal Hill, Chicago, 60608</t>
  </si>
  <si>
    <t>8400 Clear Wagon  Row, Lockport, 14094</t>
  </si>
  <si>
    <t>Emma Russell</t>
  </si>
  <si>
    <t>9295 Emerald Downs, Louisville, 40214</t>
  </si>
  <si>
    <t>874 Thunder Front, Loveland, 45140</t>
  </si>
  <si>
    <t>Mary Anthony</t>
  </si>
  <si>
    <t>8473 Crystal Hickory Path, Miami, 33162</t>
  </si>
  <si>
    <t>KY</t>
  </si>
  <si>
    <t>3356 Crystal Farm, Perth Amboy, 8861</t>
  </si>
  <si>
    <t>Jessica Lang</t>
  </si>
  <si>
    <t>3139 Golden Autumn Byway, Princeton, 8540</t>
  </si>
  <si>
    <t>Virginia Smith</t>
  </si>
  <si>
    <t>3050 Crystal Fawn Green, San Antonio, 78201</t>
  </si>
  <si>
    <t>Mary Rose</t>
  </si>
  <si>
    <t>1430 Easy Spring Key, Fort Lauderdale, 33324</t>
  </si>
  <si>
    <t>Mary Chapman</t>
  </si>
  <si>
    <t>Mary Yoder</t>
  </si>
  <si>
    <t>2515 Burning Boulevard, Bronx, 10466</t>
  </si>
  <si>
    <t>Larry King</t>
  </si>
  <si>
    <t>7007 Quiet Via, Philadelphia, 19149</t>
  </si>
  <si>
    <t>Samuel Jones</t>
  </si>
  <si>
    <t>3601 Cozy Creek Trail, Philadelphia, 19143</t>
  </si>
  <si>
    <t>George Middleton</t>
  </si>
  <si>
    <t>469 Crystal Anchor Mountain, San Antonio, 78201</t>
  </si>
  <si>
    <t>Stephen Lee</t>
  </si>
  <si>
    <t>1070 Dusty Beacon Maze, Saint Paul, 55124</t>
  </si>
  <si>
    <t>Paul Garcia</t>
  </si>
  <si>
    <t>3632 Fallen Pioneer Isle, Silver Spring, 20904</t>
  </si>
  <si>
    <t>Tiffany Caldwell</t>
  </si>
  <si>
    <t>3926 Stony Gardens, Simi Valley, 93065</t>
  </si>
  <si>
    <t>231 Bright Alley, Aurora, 80010</t>
  </si>
  <si>
    <t>Mary Grimes</t>
  </si>
  <si>
    <t>4196 Noble Beacon Mews, York, 17402</t>
  </si>
  <si>
    <t>Mary Ortega</t>
  </si>
  <si>
    <t>4682 Cozy Freeway, Santa Ana, 92703</t>
  </si>
  <si>
    <t>2833 Clear Valley, Tempe, 85281</t>
  </si>
  <si>
    <t>Christian Luna</t>
  </si>
  <si>
    <t>830 Clear Sky Vale, Pomona, 91766</t>
  </si>
  <si>
    <t>2289 Cozy Promenade, Medford, 2155</t>
  </si>
  <si>
    <t>Betty Smith</t>
  </si>
  <si>
    <t>1585 Stony Rabbit Hollow, Granite City, 62040</t>
  </si>
  <si>
    <t>Pamela Michael</t>
  </si>
  <si>
    <t>7694 Velvet Turnabout, Jamaica, 11434</t>
  </si>
  <si>
    <t>Mary Lynn</t>
  </si>
  <si>
    <t>7449 Merry Chase, Clovis, 93611</t>
  </si>
  <si>
    <t>9899 Hazy Falls, North Tonawanda, 14120</t>
  </si>
  <si>
    <t>Joyce Phillips</t>
  </si>
  <si>
    <t>990 Dewy Crest, Oceanside, 92056</t>
  </si>
  <si>
    <t>Walter Chavez</t>
  </si>
  <si>
    <t>3902 Foggy Swale, Honolulu, 96822</t>
  </si>
  <si>
    <t>Paul Jensen</t>
  </si>
  <si>
    <t>4903 Lazy Parkway, Buffalo, 14221</t>
  </si>
  <si>
    <t>Mary Sanders</t>
  </si>
  <si>
    <t>6026 Stony Elk Hill, Oviedo, 32765</t>
  </si>
  <si>
    <t>Mark Smith</t>
  </si>
  <si>
    <t>4502 Hazy Run, Ontario, 91764</t>
  </si>
  <si>
    <t>Mary Davis</t>
  </si>
  <si>
    <t>5532 Tawny Pines, Philadelphia, 19139</t>
  </si>
  <si>
    <t>Mary Patton</t>
  </si>
  <si>
    <t>29 Gentle Spring Mews, Fond Du Lac, 54935</t>
  </si>
  <si>
    <t>739 Jagged Goose Street, Fort Worth, 76106</t>
  </si>
  <si>
    <t>Elizabeth Smith</t>
  </si>
  <si>
    <t>690 Colonial Pine Passage, Vista, 92083</t>
  </si>
  <si>
    <t>2459 Round Spring Towers, Rome, 13440</t>
  </si>
  <si>
    <t>Melissa Ramirez</t>
  </si>
  <si>
    <t>555 Lazy Robin Freeway, Caguas, 725</t>
  </si>
  <si>
    <t>Jack Hatfield</t>
  </si>
  <si>
    <t>620 Thunder Creek Towers, Caguas, 725</t>
  </si>
  <si>
    <t>Mary Black</t>
  </si>
  <si>
    <t>7489 Green End, Caguas, 725</t>
  </si>
  <si>
    <t>Megan Sanders</t>
  </si>
  <si>
    <t>4520 Grand Port, Caguas, 725</t>
  </si>
  <si>
    <t>Laura Bennett</t>
  </si>
  <si>
    <t>2035 Lazy Diversion, Caguas, 725</t>
  </si>
  <si>
    <t>Mary Freeman</t>
  </si>
  <si>
    <t>427 Grand Branch Hill, Caguas, 725</t>
  </si>
  <si>
    <t>Jerry Smith</t>
  </si>
  <si>
    <t>5723 Cinder Loop, Caguas, 725</t>
  </si>
  <si>
    <t>5161 Crystal Quail Jetty, Caguas, 725</t>
  </si>
  <si>
    <t>Frank Livingston</t>
  </si>
  <si>
    <t>4692 Jagged Thicket, Caguas, 725</t>
  </si>
  <si>
    <t>Brenda Jordan</t>
  </si>
  <si>
    <t>Cust State</t>
  </si>
  <si>
    <t>Customer Country</t>
  </si>
  <si>
    <t>Customer Address</t>
  </si>
  <si>
    <t>Customer Segment</t>
  </si>
  <si>
    <t>Full Name</t>
  </si>
  <si>
    <t>Nathan</t>
  </si>
  <si>
    <t>Student ID</t>
  </si>
  <si>
    <t>Phone No</t>
  </si>
  <si>
    <t>First Name</t>
  </si>
  <si>
    <t>Last Name</t>
  </si>
  <si>
    <t>State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</si>
  <si>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</si>
  <si>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</si>
  <si>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</si>
  <si>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</si>
  <si>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</si>
  <si>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</si>
  <si>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</si>
  <si>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</si>
  <si>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</si>
  <si>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</si>
  <si>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09084638703</t>
  </si>
  <si>
    <t>09084732865</t>
  </si>
  <si>
    <t>09087765356</t>
  </si>
  <si>
    <t>08075645788</t>
  </si>
  <si>
    <t>09098654377</t>
  </si>
  <si>
    <t>09087634525</t>
  </si>
  <si>
    <t>08097654325</t>
  </si>
  <si>
    <t>09087632546</t>
  </si>
  <si>
    <t>08095785875</t>
  </si>
  <si>
    <t>08095674325</t>
  </si>
  <si>
    <t>Cyril</t>
  </si>
  <si>
    <t>Godwin</t>
  </si>
  <si>
    <t>Chinwe</t>
  </si>
  <si>
    <t>Ngozi</t>
  </si>
  <si>
    <t>Dunamis</t>
  </si>
  <si>
    <t>Uthman</t>
  </si>
  <si>
    <t>Ike</t>
  </si>
  <si>
    <t>Nimat</t>
  </si>
  <si>
    <t>Sele</t>
  </si>
  <si>
    <t>Tunde</t>
  </si>
  <si>
    <t>Ogbolu</t>
  </si>
  <si>
    <t>Kelvin</t>
  </si>
  <si>
    <t>Chinchin</t>
  </si>
  <si>
    <t>Twin</t>
  </si>
  <si>
    <t>Cooler</t>
  </si>
  <si>
    <t>Enjoyment</t>
  </si>
  <si>
    <t>Backseat</t>
  </si>
  <si>
    <t>Ozigis</t>
  </si>
  <si>
    <t>Imo</t>
  </si>
  <si>
    <t>Adamawa</t>
  </si>
  <si>
    <t>Fct</t>
  </si>
  <si>
    <t>Edo</t>
  </si>
  <si>
    <t>Jos</t>
  </si>
  <si>
    <t>Nasarawa</t>
  </si>
  <si>
    <t>Sokoto</t>
  </si>
  <si>
    <t>IF Function</t>
  </si>
  <si>
    <t xml:space="preserve">Student ID </t>
  </si>
  <si>
    <t>CASH Total</t>
  </si>
  <si>
    <t>DEBIT Total</t>
  </si>
  <si>
    <t>TRANSFER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</si>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</sst>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/>
    <xf numFmtId="0" fontId="0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5" borderId="0" xfId="0" applyFont="1" applyFill="1"/>
    <xf numFmtId="0" fontId="0" fillId="0" borderId="0" xfId="0" applyFont="1"/>
    <xf numFmtId="0" fontId="2" fillId="4" borderId="5" xfId="0" applyFont="1" applyFill="1" applyBorder="1"/>
    <xf numFmtId="164" fontId="2" fillId="4" borderId="5" xfId="0" applyNumberFormat="1" applyFont="1" applyFill="1" applyBorder="1"/>
    <xf numFmtId="0" fontId="0" fillId="5" borderId="5" xfId="0" applyFont="1" applyFill="1" applyBorder="1"/>
    <xf numFmtId="164" fontId="0" fillId="5" borderId="5" xfId="0" applyNumberFormat="1" applyFont="1" applyFill="1" applyBorder="1"/>
    <xf numFmtId="164" fontId="0" fillId="0" borderId="0" xfId="0" applyNumberFormat="1" applyFont="1"/>
    <xf numFmtId="164" fontId="0" fillId="5" borderId="0" xfId="0" applyNumberFormat="1" applyFont="1" applyFill="1"/>
    <xf numFmtId="0" fontId="0" fillId="5" borderId="6" xfId="0" applyFont="1" applyFill="1" applyBorder="1"/>
    <xf numFmtId="164" fontId="0" fillId="5" borderId="6" xfId="0" applyNumberFormat="1" applyFont="1" applyFill="1" applyBorder="1"/>
  </cellXfs>
  <cellStyles count="1">
    <cellStyle name="Normal" xfId="0" builtinId="0"/>
  </cellStyles>
  <dxfs count="9"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9DAE5DF-81AE-4B70-9A7A-995C79CFB682}" name="BLUE" displayName="BLUE" ref="L8:P18" totalsRowShown="0" headerRowDxfId="6" dataDxfId="5">
  <autoFilter ref="L8:P18" xr:uid="{69DAE5DF-81AE-4B70-9A7A-995C79CFB682}"/>
  <tableColumns count="5">
    <tableColumn id="1" xr3:uid="{40CC98D9-F633-45E3-90D4-84E6DDA23E0A}" name="Student ID" dataDxfId="4"/>
    <tableColumn id="2" xr3:uid="{D37B8A5C-5E1A-4148-8784-1E8B84C8B5FD}" name="Phone No" dataDxfId="3"/>
    <tableColumn id="3" xr3:uid="{DA19BE79-46CD-4754-8766-78B4061421EA}" name="First Name" dataDxfId="2"/>
    <tableColumn id="4" xr3:uid="{62B463FD-F766-46B5-9186-396638FEA5CA}" name="Last Name" dataDxfId="1"/>
    <tableColumn id="5" xr3:uid="{AAF65881-3DDC-4E5E-B64E-81C871B67693}" name="State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5BDB3-8218-488C-8DC5-E1D2CE99DB19}">
  <dimension ref="A1:E60"/>
  <sheetViews>
    <sheetView topLeftCell="A16" workbookViewId="0">
      <selection activeCell="B5" sqref="B5"/>
    </sheetView>
  </sheetViews>
  <sheetFormatPr defaultRowHeight="16.3" x14ac:dyDescent="0.3"/>
  <cols>
    <col min="1" max="1" width="10.88671875" customWidth="1"/>
    <col min="2" max="2" width="42.6640625" bestFit="1" customWidth="1"/>
    <col min="3" max="3" width="18.6640625" customWidth="1"/>
    <col min="4" max="4" width="21.88671875" customWidth="1"/>
    <col min="5" max="5" width="13.33203125" style="1" customWidth="1"/>
  </cols>
  <sheetData>
    <row r="1" spans="1:5" ht="17" thickBot="1" x14ac:dyDescent="0.35">
      <c r="A1" s="16" t="s">
        <v>94</v>
      </c>
      <c r="B1" s="16" t="s">
        <v>93</v>
      </c>
      <c r="C1" s="16" t="s">
        <v>92</v>
      </c>
      <c r="D1" s="16" t="s">
        <v>91</v>
      </c>
      <c r="E1" s="17" t="s">
        <v>90</v>
      </c>
    </row>
    <row r="2" spans="1:5" x14ac:dyDescent="0.3">
      <c r="A2" s="18">
        <v>37</v>
      </c>
      <c r="B2" s="18" t="s">
        <v>3</v>
      </c>
      <c r="C2" s="18">
        <v>3</v>
      </c>
      <c r="D2" s="18" t="s">
        <v>2</v>
      </c>
      <c r="E2" s="19">
        <v>34.990001679999999</v>
      </c>
    </row>
    <row r="3" spans="1:5" x14ac:dyDescent="0.3">
      <c r="A3" s="15">
        <v>44</v>
      </c>
      <c r="B3" s="15" t="s">
        <v>53</v>
      </c>
      <c r="C3" s="15">
        <v>3</v>
      </c>
      <c r="D3" s="15" t="s">
        <v>2</v>
      </c>
      <c r="E3" s="20">
        <v>59.990001679999999</v>
      </c>
    </row>
    <row r="4" spans="1:5" x14ac:dyDescent="0.3">
      <c r="A4" s="14">
        <v>567</v>
      </c>
      <c r="B4" s="14" t="s">
        <v>59</v>
      </c>
      <c r="C4" s="14">
        <v>26</v>
      </c>
      <c r="D4" s="14" t="s">
        <v>27</v>
      </c>
      <c r="E4" s="21">
        <v>25</v>
      </c>
    </row>
    <row r="5" spans="1:5" x14ac:dyDescent="0.3">
      <c r="A5" s="15">
        <v>565</v>
      </c>
      <c r="B5" s="15" t="s">
        <v>62</v>
      </c>
      <c r="C5" s="15">
        <v>26</v>
      </c>
      <c r="D5" s="15" t="s">
        <v>27</v>
      </c>
      <c r="E5" s="20">
        <v>70</v>
      </c>
    </row>
    <row r="6" spans="1:5" x14ac:dyDescent="0.3">
      <c r="A6" s="14">
        <v>835</v>
      </c>
      <c r="B6" s="14" t="s">
        <v>64</v>
      </c>
      <c r="C6" s="14">
        <v>37</v>
      </c>
      <c r="D6" s="14" t="s">
        <v>10</v>
      </c>
      <c r="E6" s="21">
        <v>31.989999770000001</v>
      </c>
    </row>
    <row r="7" spans="1:5" x14ac:dyDescent="0.3">
      <c r="A7" s="15">
        <v>828</v>
      </c>
      <c r="B7" s="15" t="s">
        <v>86</v>
      </c>
      <c r="C7" s="15">
        <v>37</v>
      </c>
      <c r="D7" s="15" t="s">
        <v>10</v>
      </c>
      <c r="E7" s="20">
        <v>31.989999770000001</v>
      </c>
    </row>
    <row r="8" spans="1:5" x14ac:dyDescent="0.3">
      <c r="A8" s="14">
        <v>825</v>
      </c>
      <c r="B8" s="14" t="s">
        <v>70</v>
      </c>
      <c r="C8" s="14">
        <v>37</v>
      </c>
      <c r="D8" s="14" t="s">
        <v>10</v>
      </c>
      <c r="E8" s="21">
        <v>31.989999770000001</v>
      </c>
    </row>
    <row r="9" spans="1:5" x14ac:dyDescent="0.3">
      <c r="A9" s="15">
        <v>251</v>
      </c>
      <c r="B9" s="15" t="s">
        <v>14</v>
      </c>
      <c r="C9" s="15">
        <v>12</v>
      </c>
      <c r="D9" s="15" t="s">
        <v>13</v>
      </c>
      <c r="E9" s="20">
        <v>89.989997860000003</v>
      </c>
    </row>
    <row r="10" spans="1:5" x14ac:dyDescent="0.3">
      <c r="A10" s="14">
        <v>1350</v>
      </c>
      <c r="B10" s="14" t="s">
        <v>20</v>
      </c>
      <c r="C10" s="14">
        <v>63</v>
      </c>
      <c r="D10" s="14" t="s">
        <v>19</v>
      </c>
      <c r="E10" s="21">
        <v>357.10000609999997</v>
      </c>
    </row>
    <row r="11" spans="1:5" x14ac:dyDescent="0.3">
      <c r="A11" s="15">
        <v>642</v>
      </c>
      <c r="B11" s="15" t="s">
        <v>51</v>
      </c>
      <c r="C11" s="15">
        <v>29</v>
      </c>
      <c r="D11" s="15" t="s">
        <v>50</v>
      </c>
      <c r="E11" s="20">
        <v>30</v>
      </c>
    </row>
    <row r="12" spans="1:5" x14ac:dyDescent="0.3">
      <c r="A12" s="14">
        <v>1351</v>
      </c>
      <c r="B12" s="14" t="s">
        <v>39</v>
      </c>
      <c r="C12" s="14">
        <v>64</v>
      </c>
      <c r="D12" s="14" t="s">
        <v>38</v>
      </c>
      <c r="E12" s="21">
        <v>1500</v>
      </c>
    </row>
    <row r="13" spans="1:5" x14ac:dyDescent="0.3">
      <c r="A13" s="15">
        <v>957</v>
      </c>
      <c r="B13" s="15" t="s">
        <v>82</v>
      </c>
      <c r="C13" s="15">
        <v>43</v>
      </c>
      <c r="D13" s="15" t="s">
        <v>81</v>
      </c>
      <c r="E13" s="20">
        <v>299.98001099999999</v>
      </c>
    </row>
    <row r="14" spans="1:5" x14ac:dyDescent="0.3">
      <c r="A14" s="14">
        <v>24</v>
      </c>
      <c r="B14" s="14" t="s">
        <v>35</v>
      </c>
      <c r="C14" s="14">
        <v>2</v>
      </c>
      <c r="D14" s="14" t="s">
        <v>34</v>
      </c>
      <c r="E14" s="21">
        <v>79.989997860000003</v>
      </c>
    </row>
    <row r="15" spans="1:5" x14ac:dyDescent="0.3">
      <c r="A15" s="15">
        <v>977</v>
      </c>
      <c r="B15" s="15" t="s">
        <v>69</v>
      </c>
      <c r="C15" s="15">
        <v>44</v>
      </c>
      <c r="D15" s="15" t="s">
        <v>68</v>
      </c>
      <c r="E15" s="20">
        <v>29.989999770000001</v>
      </c>
    </row>
    <row r="16" spans="1:5" x14ac:dyDescent="0.3">
      <c r="A16" s="14">
        <v>926</v>
      </c>
      <c r="B16" s="14" t="s">
        <v>73</v>
      </c>
      <c r="C16" s="14">
        <v>41</v>
      </c>
      <c r="D16" s="14" t="s">
        <v>71</v>
      </c>
      <c r="E16" s="21">
        <v>15.989999770000001</v>
      </c>
    </row>
    <row r="17" spans="1:5" x14ac:dyDescent="0.3">
      <c r="A17" s="15">
        <v>924</v>
      </c>
      <c r="B17" s="15" t="s">
        <v>72</v>
      </c>
      <c r="C17" s="15">
        <v>41</v>
      </c>
      <c r="D17" s="15" t="s">
        <v>71</v>
      </c>
      <c r="E17" s="20">
        <v>15.989999770000001</v>
      </c>
    </row>
    <row r="18" spans="1:5" x14ac:dyDescent="0.3">
      <c r="A18" s="14">
        <v>804</v>
      </c>
      <c r="B18" s="14" t="s">
        <v>52</v>
      </c>
      <c r="C18" s="14">
        <v>36</v>
      </c>
      <c r="D18" s="14" t="s">
        <v>0</v>
      </c>
      <c r="E18" s="21">
        <v>19.989999770000001</v>
      </c>
    </row>
    <row r="19" spans="1:5" x14ac:dyDescent="0.3">
      <c r="A19" s="15">
        <v>917</v>
      </c>
      <c r="B19" s="15" t="s">
        <v>87</v>
      </c>
      <c r="C19" s="15">
        <v>41</v>
      </c>
      <c r="D19" s="15" t="s">
        <v>71</v>
      </c>
      <c r="E19" s="20">
        <v>21.989999770000001</v>
      </c>
    </row>
    <row r="20" spans="1:5" x14ac:dyDescent="0.3">
      <c r="A20" s="14">
        <v>810</v>
      </c>
      <c r="B20" s="14" t="s">
        <v>63</v>
      </c>
      <c r="C20" s="14">
        <v>36</v>
      </c>
      <c r="D20" s="14" t="s">
        <v>0</v>
      </c>
      <c r="E20" s="21">
        <v>19.989999770000001</v>
      </c>
    </row>
    <row r="21" spans="1:5" x14ac:dyDescent="0.3">
      <c r="A21" s="15">
        <v>203</v>
      </c>
      <c r="B21" s="15" t="s">
        <v>26</v>
      </c>
      <c r="C21" s="15">
        <v>10</v>
      </c>
      <c r="D21" s="15" t="s">
        <v>25</v>
      </c>
      <c r="E21" s="20">
        <v>399.98999020000002</v>
      </c>
    </row>
    <row r="22" spans="1:5" x14ac:dyDescent="0.3">
      <c r="A22" s="14">
        <v>797</v>
      </c>
      <c r="B22" s="14" t="s">
        <v>1</v>
      </c>
      <c r="C22" s="14">
        <v>36</v>
      </c>
      <c r="D22" s="14" t="s">
        <v>0</v>
      </c>
      <c r="E22" s="21">
        <v>17.989999770000001</v>
      </c>
    </row>
    <row r="23" spans="1:5" x14ac:dyDescent="0.3">
      <c r="A23" s="15">
        <v>1352</v>
      </c>
      <c r="B23" s="15" t="s">
        <v>43</v>
      </c>
      <c r="C23" s="15">
        <v>65</v>
      </c>
      <c r="D23" s="15" t="s">
        <v>42</v>
      </c>
      <c r="E23" s="20">
        <v>252.88000489999999</v>
      </c>
    </row>
    <row r="24" spans="1:5" x14ac:dyDescent="0.3">
      <c r="A24" s="14">
        <v>1357</v>
      </c>
      <c r="B24" s="14" t="s">
        <v>5</v>
      </c>
      <c r="C24" s="14">
        <v>70</v>
      </c>
      <c r="D24" s="14" t="s">
        <v>4</v>
      </c>
      <c r="E24" s="21">
        <v>210.8500061</v>
      </c>
    </row>
    <row r="25" spans="1:5" x14ac:dyDescent="0.3">
      <c r="A25" s="15">
        <v>135</v>
      </c>
      <c r="B25" s="15" t="s">
        <v>58</v>
      </c>
      <c r="C25" s="15">
        <v>7</v>
      </c>
      <c r="D25" s="15" t="s">
        <v>56</v>
      </c>
      <c r="E25" s="20">
        <v>22</v>
      </c>
    </row>
    <row r="26" spans="1:5" x14ac:dyDescent="0.3">
      <c r="A26" s="14">
        <v>403</v>
      </c>
      <c r="B26" s="14" t="s">
        <v>85</v>
      </c>
      <c r="C26" s="14">
        <v>18</v>
      </c>
      <c r="D26" s="14" t="s">
        <v>84</v>
      </c>
      <c r="E26" s="21">
        <v>129.9900055</v>
      </c>
    </row>
    <row r="27" spans="1:5" x14ac:dyDescent="0.3">
      <c r="A27" s="15">
        <v>116</v>
      </c>
      <c r="B27" s="15" t="s">
        <v>67</v>
      </c>
      <c r="C27" s="15">
        <v>6</v>
      </c>
      <c r="D27" s="15" t="s">
        <v>66</v>
      </c>
      <c r="E27" s="20">
        <v>44.990001679999999</v>
      </c>
    </row>
    <row r="28" spans="1:5" x14ac:dyDescent="0.3">
      <c r="A28" s="14">
        <v>564</v>
      </c>
      <c r="B28" s="14" t="s">
        <v>77</v>
      </c>
      <c r="C28" s="14">
        <v>26</v>
      </c>
      <c r="D28" s="14" t="s">
        <v>27</v>
      </c>
      <c r="E28" s="21">
        <v>30</v>
      </c>
    </row>
    <row r="29" spans="1:5" x14ac:dyDescent="0.3">
      <c r="A29" s="15">
        <v>502</v>
      </c>
      <c r="B29" s="15" t="s">
        <v>80</v>
      </c>
      <c r="C29" s="15">
        <v>24</v>
      </c>
      <c r="D29" s="15" t="s">
        <v>79</v>
      </c>
      <c r="E29" s="20">
        <v>50</v>
      </c>
    </row>
    <row r="30" spans="1:5" x14ac:dyDescent="0.3">
      <c r="A30" s="14">
        <v>191</v>
      </c>
      <c r="B30" s="14" t="s">
        <v>89</v>
      </c>
      <c r="C30" s="14">
        <v>9</v>
      </c>
      <c r="D30" s="14" t="s">
        <v>44</v>
      </c>
      <c r="E30" s="21">
        <v>99.989997860000003</v>
      </c>
    </row>
    <row r="31" spans="1:5" x14ac:dyDescent="0.3">
      <c r="A31" s="15">
        <v>359</v>
      </c>
      <c r="B31" s="15" t="s">
        <v>31</v>
      </c>
      <c r="C31" s="15">
        <v>16</v>
      </c>
      <c r="D31" s="15" t="s">
        <v>30</v>
      </c>
      <c r="E31" s="20">
        <v>99.989997860000003</v>
      </c>
    </row>
    <row r="32" spans="1:5" x14ac:dyDescent="0.3">
      <c r="A32" s="14">
        <v>134</v>
      </c>
      <c r="B32" s="14" t="s">
        <v>57</v>
      </c>
      <c r="C32" s="14">
        <v>7</v>
      </c>
      <c r="D32" s="14" t="s">
        <v>56</v>
      </c>
      <c r="E32" s="21">
        <v>25</v>
      </c>
    </row>
    <row r="33" spans="1:5" x14ac:dyDescent="0.3">
      <c r="A33" s="15">
        <v>172</v>
      </c>
      <c r="B33" s="15" t="s">
        <v>45</v>
      </c>
      <c r="C33" s="15">
        <v>9</v>
      </c>
      <c r="D33" s="15" t="s">
        <v>44</v>
      </c>
      <c r="E33" s="20">
        <v>30</v>
      </c>
    </row>
    <row r="34" spans="1:5" x14ac:dyDescent="0.3">
      <c r="A34" s="14">
        <v>365</v>
      </c>
      <c r="B34" s="14" t="s">
        <v>83</v>
      </c>
      <c r="C34" s="14">
        <v>17</v>
      </c>
      <c r="D34" s="14" t="s">
        <v>21</v>
      </c>
      <c r="E34" s="21">
        <v>59.990001679999999</v>
      </c>
    </row>
    <row r="35" spans="1:5" x14ac:dyDescent="0.3">
      <c r="A35" s="15">
        <v>306</v>
      </c>
      <c r="B35" s="15" t="s">
        <v>16</v>
      </c>
      <c r="C35" s="15">
        <v>38</v>
      </c>
      <c r="D35" s="15" t="s">
        <v>15</v>
      </c>
      <c r="E35" s="20">
        <v>89.989997860000003</v>
      </c>
    </row>
    <row r="36" spans="1:5" x14ac:dyDescent="0.3">
      <c r="A36" s="14">
        <v>1353</v>
      </c>
      <c r="B36" s="14" t="s">
        <v>24</v>
      </c>
      <c r="C36" s="14">
        <v>66</v>
      </c>
      <c r="D36" s="14" t="s">
        <v>23</v>
      </c>
      <c r="E36" s="21">
        <v>461.48001099999999</v>
      </c>
    </row>
    <row r="37" spans="1:5" x14ac:dyDescent="0.3">
      <c r="A37" s="15">
        <v>1360</v>
      </c>
      <c r="B37" s="15" t="s">
        <v>9</v>
      </c>
      <c r="C37" s="15">
        <v>73</v>
      </c>
      <c r="D37" s="15" t="s">
        <v>8</v>
      </c>
      <c r="E37" s="20">
        <v>327.75</v>
      </c>
    </row>
    <row r="38" spans="1:5" x14ac:dyDescent="0.3">
      <c r="A38" s="14">
        <v>60</v>
      </c>
      <c r="B38" s="14" t="s">
        <v>37</v>
      </c>
      <c r="C38" s="14">
        <v>4</v>
      </c>
      <c r="D38" s="14" t="s">
        <v>36</v>
      </c>
      <c r="E38" s="21">
        <v>999.98999019999997</v>
      </c>
    </row>
    <row r="39" spans="1:5" x14ac:dyDescent="0.3">
      <c r="A39" s="15">
        <v>1363</v>
      </c>
      <c r="B39" s="15" t="s">
        <v>7</v>
      </c>
      <c r="C39" s="15">
        <v>76</v>
      </c>
      <c r="D39" s="15" t="s">
        <v>6</v>
      </c>
      <c r="E39" s="20">
        <v>215.82000729999999</v>
      </c>
    </row>
    <row r="40" spans="1:5" x14ac:dyDescent="0.3">
      <c r="A40" s="14">
        <v>897</v>
      </c>
      <c r="B40" s="14" t="s">
        <v>60</v>
      </c>
      <c r="C40" s="14">
        <v>40</v>
      </c>
      <c r="D40" s="14" t="s">
        <v>48</v>
      </c>
      <c r="E40" s="21">
        <v>24.989999770000001</v>
      </c>
    </row>
    <row r="41" spans="1:5" x14ac:dyDescent="0.3">
      <c r="A41" s="15">
        <v>893</v>
      </c>
      <c r="B41" s="15" t="s">
        <v>49</v>
      </c>
      <c r="C41" s="15">
        <v>40</v>
      </c>
      <c r="D41" s="15" t="s">
        <v>48</v>
      </c>
      <c r="E41" s="20">
        <v>24.989999770000001</v>
      </c>
    </row>
    <row r="42" spans="1:5" x14ac:dyDescent="0.3">
      <c r="A42" s="14">
        <v>886</v>
      </c>
      <c r="B42" s="14" t="s">
        <v>74</v>
      </c>
      <c r="C42" s="14">
        <v>40</v>
      </c>
      <c r="D42" s="14" t="s">
        <v>48</v>
      </c>
      <c r="E42" s="21">
        <v>24.989999770000001</v>
      </c>
    </row>
    <row r="43" spans="1:5" x14ac:dyDescent="0.3">
      <c r="A43" s="15">
        <v>885</v>
      </c>
      <c r="B43" s="15" t="s">
        <v>76</v>
      </c>
      <c r="C43" s="15">
        <v>40</v>
      </c>
      <c r="D43" s="15" t="s">
        <v>48</v>
      </c>
      <c r="E43" s="20">
        <v>24.989999770000001</v>
      </c>
    </row>
    <row r="44" spans="1:5" x14ac:dyDescent="0.3">
      <c r="A44" s="14">
        <v>906</v>
      </c>
      <c r="B44" s="14" t="s">
        <v>75</v>
      </c>
      <c r="C44" s="14">
        <v>40</v>
      </c>
      <c r="D44" s="14" t="s">
        <v>48</v>
      </c>
      <c r="E44" s="21">
        <v>24.989999770000001</v>
      </c>
    </row>
    <row r="45" spans="1:5" x14ac:dyDescent="0.3">
      <c r="A45" s="15">
        <v>905</v>
      </c>
      <c r="B45" s="15" t="s">
        <v>78</v>
      </c>
      <c r="C45" s="15">
        <v>40</v>
      </c>
      <c r="D45" s="15" t="s">
        <v>48</v>
      </c>
      <c r="E45" s="20">
        <v>24.989999770000001</v>
      </c>
    </row>
    <row r="46" spans="1:5" x14ac:dyDescent="0.3">
      <c r="A46" s="14">
        <v>821</v>
      </c>
      <c r="B46" s="14" t="s">
        <v>61</v>
      </c>
      <c r="C46" s="14">
        <v>37</v>
      </c>
      <c r="D46" s="14" t="s">
        <v>10</v>
      </c>
      <c r="E46" s="21">
        <v>51.990001679999999</v>
      </c>
    </row>
    <row r="47" spans="1:5" x14ac:dyDescent="0.3">
      <c r="A47" s="15">
        <v>818</v>
      </c>
      <c r="B47" s="15" t="s">
        <v>65</v>
      </c>
      <c r="C47" s="15">
        <v>37</v>
      </c>
      <c r="D47" s="15" t="s">
        <v>10</v>
      </c>
      <c r="E47" s="20">
        <v>47.990001679999999</v>
      </c>
    </row>
    <row r="48" spans="1:5" x14ac:dyDescent="0.3">
      <c r="A48" s="14">
        <v>822</v>
      </c>
      <c r="B48" s="14" t="s">
        <v>12</v>
      </c>
      <c r="C48" s="14">
        <v>37</v>
      </c>
      <c r="D48" s="14" t="s">
        <v>10</v>
      </c>
      <c r="E48" s="21">
        <v>47.990001679999999</v>
      </c>
    </row>
    <row r="49" spans="1:5" x14ac:dyDescent="0.3">
      <c r="A49" s="15">
        <v>823</v>
      </c>
      <c r="B49" s="15" t="s">
        <v>11</v>
      </c>
      <c r="C49" s="15">
        <v>37</v>
      </c>
      <c r="D49" s="15" t="s">
        <v>10</v>
      </c>
      <c r="E49" s="20">
        <v>51.990001679999999</v>
      </c>
    </row>
    <row r="50" spans="1:5" x14ac:dyDescent="0.3">
      <c r="A50" s="14">
        <v>364</v>
      </c>
      <c r="B50" s="14" t="s">
        <v>22</v>
      </c>
      <c r="C50" s="14">
        <v>17</v>
      </c>
      <c r="D50" s="14" t="s">
        <v>21</v>
      </c>
      <c r="E50" s="21">
        <v>299.98999020000002</v>
      </c>
    </row>
    <row r="51" spans="1:5" x14ac:dyDescent="0.3">
      <c r="A51" s="15">
        <v>572</v>
      </c>
      <c r="B51" s="15" t="s">
        <v>28</v>
      </c>
      <c r="C51" s="15">
        <v>26</v>
      </c>
      <c r="D51" s="15" t="s">
        <v>27</v>
      </c>
      <c r="E51" s="20">
        <v>39.990001679999999</v>
      </c>
    </row>
    <row r="52" spans="1:5" x14ac:dyDescent="0.3">
      <c r="A52" s="14">
        <v>627</v>
      </c>
      <c r="B52" s="14" t="s">
        <v>88</v>
      </c>
      <c r="C52" s="14">
        <v>29</v>
      </c>
      <c r="D52" s="14" t="s">
        <v>50</v>
      </c>
      <c r="E52" s="21">
        <v>39.990001679999999</v>
      </c>
    </row>
    <row r="53" spans="1:5" x14ac:dyDescent="0.3">
      <c r="A53" s="15">
        <v>235</v>
      </c>
      <c r="B53" s="15" t="s">
        <v>47</v>
      </c>
      <c r="C53" s="15">
        <v>11</v>
      </c>
      <c r="D53" s="15" t="s">
        <v>46</v>
      </c>
      <c r="E53" s="20">
        <v>34.990001679999999</v>
      </c>
    </row>
    <row r="54" spans="1:5" x14ac:dyDescent="0.3">
      <c r="A54" s="14">
        <v>273</v>
      </c>
      <c r="B54" s="14" t="s">
        <v>32</v>
      </c>
      <c r="C54" s="14">
        <v>13</v>
      </c>
      <c r="D54" s="14" t="s">
        <v>10</v>
      </c>
      <c r="E54" s="21">
        <v>27.989999770000001</v>
      </c>
    </row>
    <row r="55" spans="1:5" x14ac:dyDescent="0.3">
      <c r="A55" s="15">
        <v>278</v>
      </c>
      <c r="B55" s="15" t="s">
        <v>33</v>
      </c>
      <c r="C55" s="15">
        <v>13</v>
      </c>
      <c r="D55" s="15" t="s">
        <v>10</v>
      </c>
      <c r="E55" s="20">
        <v>44.990001679999999</v>
      </c>
    </row>
    <row r="56" spans="1:5" x14ac:dyDescent="0.3">
      <c r="A56" s="14">
        <v>93</v>
      </c>
      <c r="B56" s="14" t="s">
        <v>18</v>
      </c>
      <c r="C56" s="14">
        <v>5</v>
      </c>
      <c r="D56" s="14" t="s">
        <v>17</v>
      </c>
      <c r="E56" s="21">
        <v>24.989999770000001</v>
      </c>
    </row>
    <row r="57" spans="1:5" x14ac:dyDescent="0.3">
      <c r="A57" s="15">
        <v>282</v>
      </c>
      <c r="B57" s="15" t="s">
        <v>55</v>
      </c>
      <c r="C57" s="15">
        <v>13</v>
      </c>
      <c r="D57" s="15" t="s">
        <v>10</v>
      </c>
      <c r="E57" s="20">
        <v>31.989999770000001</v>
      </c>
    </row>
    <row r="58" spans="1:5" x14ac:dyDescent="0.3">
      <c r="A58" s="14">
        <v>276</v>
      </c>
      <c r="B58" s="14" t="s">
        <v>29</v>
      </c>
      <c r="C58" s="14">
        <v>13</v>
      </c>
      <c r="D58" s="14" t="s">
        <v>10</v>
      </c>
      <c r="E58" s="21">
        <v>31.989999770000001</v>
      </c>
    </row>
    <row r="59" spans="1:5" x14ac:dyDescent="0.3">
      <c r="A59" s="15">
        <v>249</v>
      </c>
      <c r="B59" s="15" t="s">
        <v>54</v>
      </c>
      <c r="C59" s="15">
        <v>12</v>
      </c>
      <c r="D59" s="15" t="s">
        <v>13</v>
      </c>
      <c r="E59" s="20">
        <v>54.97000122</v>
      </c>
    </row>
    <row r="60" spans="1:5" ht="17" thickBot="1" x14ac:dyDescent="0.35">
      <c r="A60" s="22">
        <v>1349</v>
      </c>
      <c r="B60" s="22" t="s">
        <v>41</v>
      </c>
      <c r="C60" s="22">
        <v>62</v>
      </c>
      <c r="D60" s="22" t="s">
        <v>40</v>
      </c>
      <c r="E60" s="23">
        <v>452.0400085</v>
      </c>
    </row>
  </sheetData>
  <conditionalFormatting sqref="A1:A60 A1271:A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10081-31A6-4431-9B47-02957B41072F}">
  <dimension ref="A1:Y1274"/>
  <sheetViews>
    <sheetView workbookViewId="0">
      <selection activeCell="C10" sqref="C10"/>
    </sheetView>
  </sheetViews>
  <sheetFormatPr defaultColWidth="12.21875" defaultRowHeight="16.3" x14ac:dyDescent="0.3"/>
  <cols>
    <col min="1" max="1" width="7.44140625" bestFit="1" customWidth="1"/>
    <col min="2" max="2" width="9.88671875" bestFit="1" customWidth="1"/>
    <col min="3" max="3" width="26.109375" bestFit="1" customWidth="1"/>
    <col min="4" max="4" width="20.88671875" bestFit="1" customWidth="1"/>
    <col min="5" max="5" width="15.77734375" bestFit="1" customWidth="1"/>
    <col min="6" max="6" width="13" bestFit="1" customWidth="1"/>
    <col min="7" max="7" width="23" bestFit="1" customWidth="1"/>
    <col min="8" max="8" width="10.109375" bestFit="1" customWidth="1"/>
    <col min="9" max="9" width="10.6640625" bestFit="1" customWidth="1"/>
    <col min="10" max="10" width="12.44140625" bestFit="1" customWidth="1"/>
    <col min="11" max="11" width="15.88671875" bestFit="1" customWidth="1"/>
    <col min="12" max="12" width="10.21875" bestFit="1" customWidth="1"/>
    <col min="13" max="13" width="22.77734375" bestFit="1" customWidth="1"/>
    <col min="14" max="14" width="31.77734375" bestFit="1" customWidth="1"/>
    <col min="15" max="15" width="29" bestFit="1" customWidth="1"/>
    <col min="16" max="16" width="14.21875" bestFit="1" customWidth="1"/>
    <col min="17" max="17" width="16.88671875" bestFit="1" customWidth="1"/>
    <col min="18" max="18" width="9" bestFit="1" customWidth="1"/>
    <col min="19" max="20" width="11.88671875" bestFit="1" customWidth="1"/>
    <col min="21" max="21" width="13.109375" bestFit="1" customWidth="1"/>
    <col min="22" max="22" width="11.88671875" bestFit="1" customWidth="1"/>
    <col min="23" max="23" width="18" bestFit="1" customWidth="1"/>
    <col min="24" max="24" width="17.88671875" bestFit="1" customWidth="1"/>
  </cols>
  <sheetData>
    <row r="1" spans="1:25" x14ac:dyDescent="0.3">
      <c r="A1" t="s">
        <v>1135</v>
      </c>
      <c r="B1" t="s">
        <v>1134</v>
      </c>
      <c r="C1" t="s">
        <v>1133</v>
      </c>
      <c r="D1" t="s">
        <v>1132</v>
      </c>
      <c r="E1" t="s">
        <v>1131</v>
      </c>
      <c r="F1" t="s">
        <v>1130</v>
      </c>
      <c r="G1" t="s">
        <v>1129</v>
      </c>
      <c r="H1" t="s">
        <v>1128</v>
      </c>
      <c r="I1" t="s">
        <v>1127</v>
      </c>
      <c r="J1" t="s">
        <v>1126</v>
      </c>
      <c r="K1" t="s">
        <v>1125</v>
      </c>
      <c r="L1" t="s">
        <v>1124</v>
      </c>
      <c r="M1" t="s">
        <v>1123</v>
      </c>
      <c r="N1" t="s">
        <v>1122</v>
      </c>
      <c r="O1" t="s">
        <v>1121</v>
      </c>
      <c r="P1" t="s">
        <v>1120</v>
      </c>
      <c r="Q1" t="s">
        <v>92</v>
      </c>
      <c r="R1" t="s">
        <v>94</v>
      </c>
      <c r="S1" t="s">
        <v>90</v>
      </c>
      <c r="T1" t="s">
        <v>1119</v>
      </c>
      <c r="U1" t="s">
        <v>1118</v>
      </c>
      <c r="V1" t="s">
        <v>1117</v>
      </c>
      <c r="W1" t="s">
        <v>1116</v>
      </c>
      <c r="X1" t="s">
        <v>1115</v>
      </c>
      <c r="Y1" t="s">
        <v>1114</v>
      </c>
    </row>
    <row r="2" spans="1:25" x14ac:dyDescent="0.3">
      <c r="A2">
        <v>75898</v>
      </c>
      <c r="B2">
        <v>43435</v>
      </c>
      <c r="C2">
        <v>4</v>
      </c>
      <c r="D2">
        <f t="shared" ref="D2:D65" si="0">WORKDAY(B2,C2)</f>
        <v>43440</v>
      </c>
      <c r="E2">
        <v>0</v>
      </c>
      <c r="F2" t="s">
        <v>107</v>
      </c>
      <c r="G2" t="str">
        <f t="shared" ref="G2:G65" si="1">IF(AND(E2=0,F2="Same Day"),"Same Day - On Time","Other")</f>
        <v>Other</v>
      </c>
      <c r="H2">
        <v>73</v>
      </c>
      <c r="I2">
        <v>19451</v>
      </c>
      <c r="J2">
        <v>2</v>
      </c>
      <c r="K2" t="s">
        <v>101</v>
      </c>
      <c r="L2" t="s">
        <v>264</v>
      </c>
      <c r="M2" t="s">
        <v>454</v>
      </c>
      <c r="N2" t="s">
        <v>453</v>
      </c>
      <c r="O2" t="s">
        <v>269</v>
      </c>
      <c r="P2" t="s">
        <v>268</v>
      </c>
      <c r="Q2">
        <v>73</v>
      </c>
      <c r="R2">
        <v>1360</v>
      </c>
      <c r="S2">
        <v>327.75</v>
      </c>
      <c r="T2">
        <v>297.07027734645828</v>
      </c>
      <c r="U2">
        <v>1</v>
      </c>
      <c r="V2">
        <f t="shared" ref="V2:V65" si="2">PRODUCT(S2,U2)</f>
        <v>327.75</v>
      </c>
      <c r="W2">
        <v>39.33000183</v>
      </c>
      <c r="X2">
        <f>Orders!$W804/Orders!$V804</f>
        <v>0.16998666351762634</v>
      </c>
      <c r="Y2" t="s">
        <v>95</v>
      </c>
    </row>
    <row r="3" spans="1:25" x14ac:dyDescent="0.3">
      <c r="A3">
        <v>75897</v>
      </c>
      <c r="B3">
        <v>43435</v>
      </c>
      <c r="C3">
        <v>4</v>
      </c>
      <c r="D3">
        <f t="shared" si="0"/>
        <v>43440</v>
      </c>
      <c r="E3">
        <v>0</v>
      </c>
      <c r="F3" t="s">
        <v>107</v>
      </c>
      <c r="G3" t="str">
        <f t="shared" si="1"/>
        <v>Other</v>
      </c>
      <c r="H3">
        <v>73</v>
      </c>
      <c r="I3">
        <v>19450</v>
      </c>
      <c r="J3">
        <v>2</v>
      </c>
      <c r="K3" t="s">
        <v>101</v>
      </c>
      <c r="L3" t="s">
        <v>264</v>
      </c>
      <c r="M3" t="s">
        <v>454</v>
      </c>
      <c r="N3" t="s">
        <v>453</v>
      </c>
      <c r="O3" t="s">
        <v>269</v>
      </c>
      <c r="P3" t="s">
        <v>268</v>
      </c>
      <c r="Q3">
        <v>73</v>
      </c>
      <c r="R3">
        <v>1360</v>
      </c>
      <c r="S3">
        <v>327.75</v>
      </c>
      <c r="T3">
        <v>297.07027734645828</v>
      </c>
      <c r="U3">
        <v>1</v>
      </c>
      <c r="V3">
        <f t="shared" si="2"/>
        <v>327.75</v>
      </c>
      <c r="W3">
        <v>42.61000061</v>
      </c>
      <c r="X3">
        <f>Orders!$W805/Orders!$V805</f>
        <v>7.0000000000000007E-2</v>
      </c>
      <c r="Y3" t="s">
        <v>95</v>
      </c>
    </row>
    <row r="4" spans="1:25" x14ac:dyDescent="0.3">
      <c r="A4">
        <v>75888</v>
      </c>
      <c r="B4">
        <v>43435</v>
      </c>
      <c r="C4">
        <v>4</v>
      </c>
      <c r="D4">
        <f t="shared" si="0"/>
        <v>43440</v>
      </c>
      <c r="E4">
        <v>0</v>
      </c>
      <c r="F4" t="s">
        <v>107</v>
      </c>
      <c r="G4" t="str">
        <f t="shared" si="1"/>
        <v>Other</v>
      </c>
      <c r="H4">
        <v>73</v>
      </c>
      <c r="I4">
        <v>19441</v>
      </c>
      <c r="J4">
        <v>2</v>
      </c>
      <c r="K4" t="s">
        <v>101</v>
      </c>
      <c r="L4" t="s">
        <v>264</v>
      </c>
      <c r="M4" t="s">
        <v>415</v>
      </c>
      <c r="N4" t="s">
        <v>415</v>
      </c>
      <c r="O4" t="s">
        <v>414</v>
      </c>
      <c r="P4" t="s">
        <v>278</v>
      </c>
      <c r="Q4">
        <v>73</v>
      </c>
      <c r="R4">
        <v>1360</v>
      </c>
      <c r="S4">
        <v>327.75</v>
      </c>
      <c r="T4">
        <v>297.07027734645828</v>
      </c>
      <c r="U4">
        <v>1</v>
      </c>
      <c r="V4">
        <f t="shared" si="2"/>
        <v>327.75</v>
      </c>
      <c r="W4">
        <v>6.5599999430000002</v>
      </c>
      <c r="X4">
        <f>Orders!$W866/Orders!$V866</f>
        <v>0.16999199748757751</v>
      </c>
      <c r="Y4" t="s">
        <v>95</v>
      </c>
    </row>
    <row r="5" spans="1:25" x14ac:dyDescent="0.3">
      <c r="A5">
        <v>75874</v>
      </c>
      <c r="B5">
        <v>43435</v>
      </c>
      <c r="C5">
        <v>4</v>
      </c>
      <c r="D5">
        <f t="shared" si="0"/>
        <v>43440</v>
      </c>
      <c r="E5">
        <v>1</v>
      </c>
      <c r="F5" t="s">
        <v>107</v>
      </c>
      <c r="G5" t="str">
        <f t="shared" si="1"/>
        <v>Other</v>
      </c>
      <c r="H5">
        <v>73</v>
      </c>
      <c r="I5">
        <v>19427</v>
      </c>
      <c r="J5">
        <v>2</v>
      </c>
      <c r="K5" t="s">
        <v>101</v>
      </c>
      <c r="L5" t="s">
        <v>264</v>
      </c>
      <c r="M5" t="s">
        <v>408</v>
      </c>
      <c r="N5" t="s">
        <v>407</v>
      </c>
      <c r="O5" t="s">
        <v>269</v>
      </c>
      <c r="P5" t="s">
        <v>268</v>
      </c>
      <c r="Q5">
        <v>73</v>
      </c>
      <c r="R5">
        <v>1360</v>
      </c>
      <c r="S5">
        <v>327.75</v>
      </c>
      <c r="T5">
        <v>297.07027734645828</v>
      </c>
      <c r="U5">
        <v>1</v>
      </c>
      <c r="V5">
        <f t="shared" si="2"/>
        <v>327.75</v>
      </c>
      <c r="W5">
        <v>65.550003050000001</v>
      </c>
      <c r="X5">
        <f>Orders!$W880/Orders!$V880</f>
        <v>0.12999999522727274</v>
      </c>
      <c r="Y5" t="s">
        <v>95</v>
      </c>
    </row>
    <row r="6" spans="1:25" x14ac:dyDescent="0.3">
      <c r="A6">
        <v>75863</v>
      </c>
      <c r="B6">
        <v>43435</v>
      </c>
      <c r="C6">
        <v>4</v>
      </c>
      <c r="D6">
        <f t="shared" si="0"/>
        <v>43440</v>
      </c>
      <c r="E6">
        <v>0</v>
      </c>
      <c r="F6" t="s">
        <v>107</v>
      </c>
      <c r="G6" t="str">
        <f t="shared" si="1"/>
        <v>Other</v>
      </c>
      <c r="H6">
        <v>73</v>
      </c>
      <c r="I6">
        <v>19416</v>
      </c>
      <c r="J6">
        <v>2</v>
      </c>
      <c r="K6" t="s">
        <v>101</v>
      </c>
      <c r="L6" t="s">
        <v>264</v>
      </c>
      <c r="M6" t="s">
        <v>404</v>
      </c>
      <c r="N6" t="s">
        <v>286</v>
      </c>
      <c r="O6" t="s">
        <v>285</v>
      </c>
      <c r="P6" t="s">
        <v>284</v>
      </c>
      <c r="Q6">
        <v>73</v>
      </c>
      <c r="R6">
        <v>1360</v>
      </c>
      <c r="S6">
        <v>327.75</v>
      </c>
      <c r="T6">
        <v>297.07027734645828</v>
      </c>
      <c r="U6">
        <v>1</v>
      </c>
      <c r="V6">
        <f t="shared" si="2"/>
        <v>327.75</v>
      </c>
      <c r="W6">
        <v>32.77999878</v>
      </c>
      <c r="X6">
        <f>Orders!$W891/Orders!$V891</f>
        <v>0.19999999999999998</v>
      </c>
      <c r="Y6" t="s">
        <v>95</v>
      </c>
    </row>
    <row r="7" spans="1:25" x14ac:dyDescent="0.3">
      <c r="A7">
        <v>75849</v>
      </c>
      <c r="B7">
        <v>43435</v>
      </c>
      <c r="C7">
        <v>4</v>
      </c>
      <c r="D7">
        <f t="shared" si="0"/>
        <v>43440</v>
      </c>
      <c r="E7">
        <v>1</v>
      </c>
      <c r="F7" t="s">
        <v>107</v>
      </c>
      <c r="G7" t="str">
        <f t="shared" si="1"/>
        <v>Other</v>
      </c>
      <c r="H7">
        <v>73</v>
      </c>
      <c r="I7">
        <v>19402</v>
      </c>
      <c r="J7">
        <v>2</v>
      </c>
      <c r="K7" t="s">
        <v>101</v>
      </c>
      <c r="L7" t="s">
        <v>264</v>
      </c>
      <c r="M7" t="s">
        <v>281</v>
      </c>
      <c r="N7" t="s">
        <v>280</v>
      </c>
      <c r="O7" t="s">
        <v>279</v>
      </c>
      <c r="P7" t="s">
        <v>278</v>
      </c>
      <c r="Q7">
        <v>73</v>
      </c>
      <c r="R7">
        <v>1360</v>
      </c>
      <c r="S7">
        <v>327.75</v>
      </c>
      <c r="T7">
        <v>297.07027734645828</v>
      </c>
      <c r="U7">
        <v>1</v>
      </c>
      <c r="V7">
        <f t="shared" si="2"/>
        <v>327.75</v>
      </c>
      <c r="W7">
        <v>16.38999939</v>
      </c>
      <c r="X7">
        <f>Orders!$W905/Orders!$V905</f>
        <v>0.16995914423110706</v>
      </c>
      <c r="Y7" t="s">
        <v>95</v>
      </c>
    </row>
    <row r="8" spans="1:25" x14ac:dyDescent="0.3">
      <c r="A8">
        <v>75845</v>
      </c>
      <c r="B8">
        <v>43435</v>
      </c>
      <c r="C8">
        <v>4</v>
      </c>
      <c r="D8">
        <f t="shared" si="0"/>
        <v>43440</v>
      </c>
      <c r="E8">
        <v>1</v>
      </c>
      <c r="F8" t="s">
        <v>107</v>
      </c>
      <c r="G8" t="str">
        <f t="shared" si="1"/>
        <v>Other</v>
      </c>
      <c r="H8">
        <v>73</v>
      </c>
      <c r="I8">
        <v>19398</v>
      </c>
      <c r="J8">
        <v>2</v>
      </c>
      <c r="K8" t="s">
        <v>101</v>
      </c>
      <c r="L8" t="s">
        <v>264</v>
      </c>
      <c r="M8" t="s">
        <v>393</v>
      </c>
      <c r="N8" t="s">
        <v>384</v>
      </c>
      <c r="O8" t="s">
        <v>269</v>
      </c>
      <c r="P8" t="s">
        <v>268</v>
      </c>
      <c r="Q8">
        <v>73</v>
      </c>
      <c r="R8">
        <v>1360</v>
      </c>
      <c r="S8">
        <v>327.75</v>
      </c>
      <c r="T8">
        <v>297.07027734645828</v>
      </c>
      <c r="U8">
        <v>1</v>
      </c>
      <c r="V8">
        <f t="shared" si="2"/>
        <v>327.75</v>
      </c>
      <c r="W8">
        <v>32.77999878</v>
      </c>
      <c r="X8">
        <f>Orders!$W909/Orders!$V909</f>
        <v>0.10001000314052812</v>
      </c>
      <c r="Y8" t="s">
        <v>95</v>
      </c>
    </row>
    <row r="9" spans="1:25" x14ac:dyDescent="0.3">
      <c r="A9">
        <v>75885</v>
      </c>
      <c r="B9">
        <v>43435</v>
      </c>
      <c r="C9">
        <v>2</v>
      </c>
      <c r="D9">
        <f t="shared" si="0"/>
        <v>43438</v>
      </c>
      <c r="E9">
        <v>1</v>
      </c>
      <c r="F9" t="s">
        <v>110</v>
      </c>
      <c r="G9" t="str">
        <f t="shared" si="1"/>
        <v>Other</v>
      </c>
      <c r="H9">
        <v>73</v>
      </c>
      <c r="I9">
        <v>19438</v>
      </c>
      <c r="J9">
        <v>2</v>
      </c>
      <c r="K9" t="s">
        <v>101</v>
      </c>
      <c r="L9" t="s">
        <v>264</v>
      </c>
      <c r="M9" t="s">
        <v>413</v>
      </c>
      <c r="N9" t="s">
        <v>273</v>
      </c>
      <c r="O9" t="s">
        <v>269</v>
      </c>
      <c r="P9" t="s">
        <v>268</v>
      </c>
      <c r="Q9">
        <v>73</v>
      </c>
      <c r="R9">
        <v>1360</v>
      </c>
      <c r="S9">
        <v>327.75</v>
      </c>
      <c r="T9">
        <v>297.07027734645828</v>
      </c>
      <c r="U9">
        <v>1</v>
      </c>
      <c r="V9">
        <f t="shared" si="2"/>
        <v>327.75</v>
      </c>
      <c r="W9">
        <v>16.38999939</v>
      </c>
      <c r="X9">
        <f>Orders!$W869/Orders!$V869</f>
        <v>0.12996999278945767</v>
      </c>
      <c r="Y9" t="s">
        <v>95</v>
      </c>
    </row>
    <row r="10" spans="1:25" x14ac:dyDescent="0.3">
      <c r="A10">
        <v>75875</v>
      </c>
      <c r="B10">
        <v>43435</v>
      </c>
      <c r="C10">
        <v>2</v>
      </c>
      <c r="D10">
        <f t="shared" si="0"/>
        <v>43438</v>
      </c>
      <c r="E10">
        <v>1</v>
      </c>
      <c r="F10" t="s">
        <v>110</v>
      </c>
      <c r="G10" t="str">
        <f t="shared" si="1"/>
        <v>Other</v>
      </c>
      <c r="H10">
        <v>73</v>
      </c>
      <c r="I10">
        <v>19428</v>
      </c>
      <c r="J10">
        <v>2</v>
      </c>
      <c r="K10" t="s">
        <v>101</v>
      </c>
      <c r="L10" t="s">
        <v>264</v>
      </c>
      <c r="M10" t="s">
        <v>408</v>
      </c>
      <c r="N10" t="s">
        <v>407</v>
      </c>
      <c r="O10" t="s">
        <v>269</v>
      </c>
      <c r="P10" t="s">
        <v>268</v>
      </c>
      <c r="Q10">
        <v>73</v>
      </c>
      <c r="R10">
        <v>1360</v>
      </c>
      <c r="S10">
        <v>327.75</v>
      </c>
      <c r="T10">
        <v>297.07027734645828</v>
      </c>
      <c r="U10">
        <v>1</v>
      </c>
      <c r="V10">
        <f t="shared" si="2"/>
        <v>327.75</v>
      </c>
      <c r="W10">
        <v>59</v>
      </c>
      <c r="X10">
        <f>Orders!$W879/Orders!$V879</f>
        <v>0.13</v>
      </c>
      <c r="Y10" t="s">
        <v>95</v>
      </c>
    </row>
    <row r="11" spans="1:25" x14ac:dyDescent="0.3">
      <c r="A11">
        <v>75853</v>
      </c>
      <c r="B11">
        <v>43435</v>
      </c>
      <c r="C11">
        <v>2</v>
      </c>
      <c r="D11">
        <f t="shared" si="0"/>
        <v>43438</v>
      </c>
      <c r="E11">
        <v>1</v>
      </c>
      <c r="F11" t="s">
        <v>110</v>
      </c>
      <c r="G11" t="str">
        <f t="shared" si="1"/>
        <v>Other</v>
      </c>
      <c r="H11">
        <v>73</v>
      </c>
      <c r="I11">
        <v>19406</v>
      </c>
      <c r="J11">
        <v>2</v>
      </c>
      <c r="K11" t="s">
        <v>101</v>
      </c>
      <c r="L11" t="s">
        <v>264</v>
      </c>
      <c r="M11" t="s">
        <v>399</v>
      </c>
      <c r="N11" t="s">
        <v>398</v>
      </c>
      <c r="O11" t="s">
        <v>302</v>
      </c>
      <c r="P11" t="s">
        <v>291</v>
      </c>
      <c r="Q11">
        <v>73</v>
      </c>
      <c r="R11">
        <v>1360</v>
      </c>
      <c r="S11">
        <v>327.75</v>
      </c>
      <c r="T11">
        <v>297.07027734645828</v>
      </c>
      <c r="U11">
        <v>1</v>
      </c>
      <c r="V11">
        <f t="shared" si="2"/>
        <v>327.75</v>
      </c>
      <c r="W11">
        <v>3.2799999710000001</v>
      </c>
      <c r="X11">
        <f>Orders!$W901/Orders!$V901</f>
        <v>0.15</v>
      </c>
      <c r="Y11" t="s">
        <v>95</v>
      </c>
    </row>
    <row r="12" spans="1:25" x14ac:dyDescent="0.3">
      <c r="A12">
        <v>75848</v>
      </c>
      <c r="B12">
        <v>43435</v>
      </c>
      <c r="C12">
        <v>2</v>
      </c>
      <c r="D12">
        <f t="shared" si="0"/>
        <v>43438</v>
      </c>
      <c r="E12">
        <v>1</v>
      </c>
      <c r="F12" t="s">
        <v>110</v>
      </c>
      <c r="G12" t="str">
        <f t="shared" si="1"/>
        <v>Other</v>
      </c>
      <c r="H12">
        <v>73</v>
      </c>
      <c r="I12">
        <v>19401</v>
      </c>
      <c r="J12">
        <v>2</v>
      </c>
      <c r="K12" t="s">
        <v>101</v>
      </c>
      <c r="L12" t="s">
        <v>264</v>
      </c>
      <c r="M12" t="s">
        <v>281</v>
      </c>
      <c r="N12" t="s">
        <v>280</v>
      </c>
      <c r="O12" t="s">
        <v>279</v>
      </c>
      <c r="P12" t="s">
        <v>278</v>
      </c>
      <c r="Q12">
        <v>73</v>
      </c>
      <c r="R12">
        <v>1360</v>
      </c>
      <c r="S12">
        <v>327.75</v>
      </c>
      <c r="T12">
        <v>297.07027734645828</v>
      </c>
      <c r="U12">
        <v>1</v>
      </c>
      <c r="V12">
        <f t="shared" si="2"/>
        <v>327.75</v>
      </c>
      <c r="W12">
        <v>18.030000690000001</v>
      </c>
      <c r="X12">
        <f>Orders!$W906/Orders!$V906</f>
        <v>0.12997999523476592</v>
      </c>
      <c r="Y12" t="s">
        <v>95</v>
      </c>
    </row>
    <row r="13" spans="1:25" x14ac:dyDescent="0.3">
      <c r="A13">
        <v>75843</v>
      </c>
      <c r="B13">
        <v>43435</v>
      </c>
      <c r="C13">
        <v>2</v>
      </c>
      <c r="D13">
        <f t="shared" si="0"/>
        <v>43438</v>
      </c>
      <c r="E13">
        <v>1</v>
      </c>
      <c r="F13" t="s">
        <v>110</v>
      </c>
      <c r="G13" t="str">
        <f t="shared" si="1"/>
        <v>Other</v>
      </c>
      <c r="H13">
        <v>73</v>
      </c>
      <c r="I13">
        <v>19396</v>
      </c>
      <c r="J13">
        <v>2</v>
      </c>
      <c r="K13" t="s">
        <v>101</v>
      </c>
      <c r="L13" t="s">
        <v>264</v>
      </c>
      <c r="M13" t="s">
        <v>272</v>
      </c>
      <c r="N13" t="s">
        <v>272</v>
      </c>
      <c r="O13" t="s">
        <v>271</v>
      </c>
      <c r="P13" t="s">
        <v>268</v>
      </c>
      <c r="Q13">
        <v>73</v>
      </c>
      <c r="R13">
        <v>1360</v>
      </c>
      <c r="S13">
        <v>327.75</v>
      </c>
      <c r="T13">
        <v>297.07027734645828</v>
      </c>
      <c r="U13">
        <v>1</v>
      </c>
      <c r="V13">
        <f t="shared" si="2"/>
        <v>327.75</v>
      </c>
      <c r="W13">
        <v>42.61000061</v>
      </c>
      <c r="X13">
        <f>Orders!$W911/Orders!$V911</f>
        <v>0.1799744317548973</v>
      </c>
      <c r="Y13" t="s">
        <v>95</v>
      </c>
    </row>
    <row r="14" spans="1:25" x14ac:dyDescent="0.3">
      <c r="A14">
        <v>75840</v>
      </c>
      <c r="B14">
        <v>43435</v>
      </c>
      <c r="C14">
        <v>2</v>
      </c>
      <c r="D14">
        <f t="shared" si="0"/>
        <v>43438</v>
      </c>
      <c r="E14">
        <v>1</v>
      </c>
      <c r="F14" t="s">
        <v>110</v>
      </c>
      <c r="G14" t="str">
        <f t="shared" si="1"/>
        <v>Other</v>
      </c>
      <c r="H14">
        <v>73</v>
      </c>
      <c r="I14">
        <v>19393</v>
      </c>
      <c r="J14">
        <v>2</v>
      </c>
      <c r="K14" t="s">
        <v>101</v>
      </c>
      <c r="L14" t="s">
        <v>264</v>
      </c>
      <c r="M14" t="s">
        <v>392</v>
      </c>
      <c r="N14" t="s">
        <v>391</v>
      </c>
      <c r="O14" t="s">
        <v>292</v>
      </c>
      <c r="P14" t="s">
        <v>291</v>
      </c>
      <c r="Q14">
        <v>73</v>
      </c>
      <c r="R14">
        <v>1360</v>
      </c>
      <c r="S14">
        <v>327.75</v>
      </c>
      <c r="T14">
        <v>297.07027734645828</v>
      </c>
      <c r="U14">
        <v>1</v>
      </c>
      <c r="V14">
        <f t="shared" si="2"/>
        <v>327.75</v>
      </c>
      <c r="W14">
        <v>55.72000122</v>
      </c>
      <c r="X14">
        <f>Orders!$W914/Orders!$V914</f>
        <v>0.12001999680557435</v>
      </c>
      <c r="Y14" t="s">
        <v>95</v>
      </c>
    </row>
    <row r="15" spans="1:25" x14ac:dyDescent="0.3">
      <c r="A15">
        <v>75836</v>
      </c>
      <c r="B15">
        <v>43435</v>
      </c>
      <c r="C15">
        <v>2</v>
      </c>
      <c r="D15">
        <f t="shared" si="0"/>
        <v>43438</v>
      </c>
      <c r="E15">
        <v>0</v>
      </c>
      <c r="F15" t="s">
        <v>110</v>
      </c>
      <c r="G15" t="str">
        <f t="shared" si="1"/>
        <v>Other</v>
      </c>
      <c r="H15">
        <v>73</v>
      </c>
      <c r="I15">
        <v>19389</v>
      </c>
      <c r="J15">
        <v>2</v>
      </c>
      <c r="K15" t="s">
        <v>101</v>
      </c>
      <c r="L15" t="s">
        <v>264</v>
      </c>
      <c r="M15" t="s">
        <v>277</v>
      </c>
      <c r="N15" t="s">
        <v>276</v>
      </c>
      <c r="O15" t="s">
        <v>275</v>
      </c>
      <c r="P15" t="s">
        <v>268</v>
      </c>
      <c r="Q15">
        <v>73</v>
      </c>
      <c r="R15">
        <v>1360</v>
      </c>
      <c r="S15">
        <v>327.75</v>
      </c>
      <c r="T15">
        <v>297.07027734645828</v>
      </c>
      <c r="U15">
        <v>1</v>
      </c>
      <c r="V15">
        <f t="shared" si="2"/>
        <v>327.75</v>
      </c>
      <c r="W15">
        <v>0</v>
      </c>
      <c r="X15">
        <f>Orders!$W918/Orders!$V918</f>
        <v>0</v>
      </c>
      <c r="Y15" t="s">
        <v>95</v>
      </c>
    </row>
    <row r="16" spans="1:25" x14ac:dyDescent="0.3">
      <c r="A16">
        <v>75855</v>
      </c>
      <c r="B16">
        <v>43435</v>
      </c>
      <c r="C16">
        <v>1</v>
      </c>
      <c r="D16">
        <f t="shared" si="0"/>
        <v>43437</v>
      </c>
      <c r="E16">
        <v>1</v>
      </c>
      <c r="F16" t="s">
        <v>102</v>
      </c>
      <c r="G16" t="str">
        <f t="shared" si="1"/>
        <v>Other</v>
      </c>
      <c r="H16">
        <v>73</v>
      </c>
      <c r="I16">
        <v>19408</v>
      </c>
      <c r="J16">
        <v>2</v>
      </c>
      <c r="K16" t="s">
        <v>101</v>
      </c>
      <c r="L16" t="s">
        <v>264</v>
      </c>
      <c r="M16" t="s">
        <v>401</v>
      </c>
      <c r="N16" t="s">
        <v>400</v>
      </c>
      <c r="O16" t="s">
        <v>269</v>
      </c>
      <c r="P16" t="s">
        <v>268</v>
      </c>
      <c r="Q16">
        <v>73</v>
      </c>
      <c r="R16">
        <v>1360</v>
      </c>
      <c r="S16">
        <v>327.75</v>
      </c>
      <c r="T16">
        <v>297.07027734645828</v>
      </c>
      <c r="U16">
        <v>1</v>
      </c>
      <c r="V16">
        <f t="shared" si="2"/>
        <v>327.75</v>
      </c>
      <c r="W16">
        <v>81.940002440000001</v>
      </c>
      <c r="X16">
        <f>Orders!$W899/Orders!$V899</f>
        <v>0.14999000641042717</v>
      </c>
      <c r="Y16" t="s">
        <v>95</v>
      </c>
    </row>
    <row r="17" spans="1:25" x14ac:dyDescent="0.3">
      <c r="A17">
        <v>75838</v>
      </c>
      <c r="B17">
        <v>43435</v>
      </c>
      <c r="C17">
        <v>1</v>
      </c>
      <c r="D17">
        <f t="shared" si="0"/>
        <v>43437</v>
      </c>
      <c r="E17">
        <v>1</v>
      </c>
      <c r="F17" t="s">
        <v>102</v>
      </c>
      <c r="G17" t="str">
        <f t="shared" si="1"/>
        <v>Other</v>
      </c>
      <c r="H17">
        <v>73</v>
      </c>
      <c r="I17">
        <v>19391</v>
      </c>
      <c r="J17">
        <v>2</v>
      </c>
      <c r="K17" t="s">
        <v>101</v>
      </c>
      <c r="L17" t="s">
        <v>264</v>
      </c>
      <c r="M17" t="s">
        <v>390</v>
      </c>
      <c r="N17" t="s">
        <v>390</v>
      </c>
      <c r="O17" t="s">
        <v>295</v>
      </c>
      <c r="P17" t="s">
        <v>291</v>
      </c>
      <c r="Q17">
        <v>73</v>
      </c>
      <c r="R17">
        <v>1360</v>
      </c>
      <c r="S17">
        <v>327.75</v>
      </c>
      <c r="T17">
        <v>297.07027734645828</v>
      </c>
      <c r="U17">
        <v>1</v>
      </c>
      <c r="V17">
        <f t="shared" si="2"/>
        <v>327.75</v>
      </c>
      <c r="W17">
        <v>65.550003050000001</v>
      </c>
      <c r="X17">
        <f>Orders!$W916/Orders!$V916</f>
        <v>0.17</v>
      </c>
      <c r="Y17" t="s">
        <v>95</v>
      </c>
    </row>
    <row r="18" spans="1:25" x14ac:dyDescent="0.3">
      <c r="A18">
        <v>75837</v>
      </c>
      <c r="B18">
        <v>43435</v>
      </c>
      <c r="C18">
        <v>1</v>
      </c>
      <c r="D18">
        <f t="shared" si="0"/>
        <v>43437</v>
      </c>
      <c r="E18">
        <v>1</v>
      </c>
      <c r="F18" t="s">
        <v>102</v>
      </c>
      <c r="G18" t="str">
        <f t="shared" si="1"/>
        <v>Other</v>
      </c>
      <c r="H18">
        <v>73</v>
      </c>
      <c r="I18">
        <v>19390</v>
      </c>
      <c r="J18">
        <v>2</v>
      </c>
      <c r="K18" t="s">
        <v>101</v>
      </c>
      <c r="L18" t="s">
        <v>264</v>
      </c>
      <c r="M18" t="s">
        <v>277</v>
      </c>
      <c r="N18" t="s">
        <v>276</v>
      </c>
      <c r="O18" t="s">
        <v>275</v>
      </c>
      <c r="P18" t="s">
        <v>268</v>
      </c>
      <c r="Q18">
        <v>73</v>
      </c>
      <c r="R18">
        <v>1360</v>
      </c>
      <c r="S18">
        <v>327.75</v>
      </c>
      <c r="T18">
        <v>297.07027734645828</v>
      </c>
      <c r="U18">
        <v>1</v>
      </c>
      <c r="V18">
        <f t="shared" si="2"/>
        <v>327.75</v>
      </c>
      <c r="W18">
        <v>81.940002440000001</v>
      </c>
      <c r="X18">
        <f>Orders!$W917/Orders!$V917</f>
        <v>1.0002500354983733E-2</v>
      </c>
      <c r="Y18" t="s">
        <v>95</v>
      </c>
    </row>
    <row r="19" spans="1:25" x14ac:dyDescent="0.3">
      <c r="A19">
        <v>75900</v>
      </c>
      <c r="B19">
        <v>43435</v>
      </c>
      <c r="C19">
        <v>0</v>
      </c>
      <c r="D19">
        <f t="shared" si="0"/>
        <v>43435</v>
      </c>
      <c r="E19">
        <v>1</v>
      </c>
      <c r="F19" t="s">
        <v>127</v>
      </c>
      <c r="G19" t="str">
        <f t="shared" si="1"/>
        <v>Other</v>
      </c>
      <c r="H19">
        <v>73</v>
      </c>
      <c r="I19">
        <v>19453</v>
      </c>
      <c r="J19">
        <v>2</v>
      </c>
      <c r="K19" t="s">
        <v>101</v>
      </c>
      <c r="L19" t="s">
        <v>264</v>
      </c>
      <c r="M19" t="s">
        <v>374</v>
      </c>
      <c r="N19" t="s">
        <v>374</v>
      </c>
      <c r="O19" t="s">
        <v>374</v>
      </c>
      <c r="P19" t="s">
        <v>268</v>
      </c>
      <c r="Q19">
        <v>73</v>
      </c>
      <c r="R19">
        <v>1360</v>
      </c>
      <c r="S19">
        <v>327.75</v>
      </c>
      <c r="T19">
        <v>297.07027734645828</v>
      </c>
      <c r="U19">
        <v>1</v>
      </c>
      <c r="V19">
        <f t="shared" si="2"/>
        <v>327.75</v>
      </c>
      <c r="W19">
        <v>29.5</v>
      </c>
      <c r="X19">
        <f>Orders!$W802/Orders!$V802</f>
        <v>0.17998249381418882</v>
      </c>
      <c r="Y19" t="s">
        <v>95</v>
      </c>
    </row>
    <row r="20" spans="1:25" x14ac:dyDescent="0.3">
      <c r="A20">
        <v>75866</v>
      </c>
      <c r="B20">
        <v>43435</v>
      </c>
      <c r="C20">
        <v>0</v>
      </c>
      <c r="D20">
        <f t="shared" si="0"/>
        <v>43435</v>
      </c>
      <c r="E20">
        <v>0</v>
      </c>
      <c r="F20" t="s">
        <v>127</v>
      </c>
      <c r="G20" t="str">
        <f t="shared" si="1"/>
        <v>Same Day - On Time</v>
      </c>
      <c r="H20">
        <v>73</v>
      </c>
      <c r="I20">
        <v>19419</v>
      </c>
      <c r="J20">
        <v>2</v>
      </c>
      <c r="K20" t="s">
        <v>101</v>
      </c>
      <c r="L20" t="s">
        <v>264</v>
      </c>
      <c r="M20" t="s">
        <v>400</v>
      </c>
      <c r="N20" t="s">
        <v>400</v>
      </c>
      <c r="O20" t="s">
        <v>269</v>
      </c>
      <c r="P20" t="s">
        <v>268</v>
      </c>
      <c r="Q20">
        <v>73</v>
      </c>
      <c r="R20">
        <v>1360</v>
      </c>
      <c r="S20">
        <v>327.75</v>
      </c>
      <c r="T20">
        <v>297.07027734645828</v>
      </c>
      <c r="U20">
        <v>1</v>
      </c>
      <c r="V20">
        <f t="shared" si="2"/>
        <v>327.75</v>
      </c>
      <c r="W20">
        <v>18.030000690000001</v>
      </c>
      <c r="X20">
        <f>Orders!$W888/Orders!$V888</f>
        <v>0.18</v>
      </c>
      <c r="Y20" t="s">
        <v>95</v>
      </c>
    </row>
    <row r="21" spans="1:25" x14ac:dyDescent="0.3">
      <c r="A21">
        <v>75865</v>
      </c>
      <c r="B21">
        <v>43435</v>
      </c>
      <c r="C21">
        <v>0</v>
      </c>
      <c r="D21">
        <f t="shared" si="0"/>
        <v>43435</v>
      </c>
      <c r="E21">
        <v>0</v>
      </c>
      <c r="F21" t="s">
        <v>127</v>
      </c>
      <c r="G21" t="str">
        <f t="shared" si="1"/>
        <v>Same Day - On Time</v>
      </c>
      <c r="H21">
        <v>73</v>
      </c>
      <c r="I21">
        <v>19418</v>
      </c>
      <c r="J21">
        <v>2</v>
      </c>
      <c r="K21" t="s">
        <v>101</v>
      </c>
      <c r="L21" t="s">
        <v>264</v>
      </c>
      <c r="M21" t="s">
        <v>404</v>
      </c>
      <c r="N21" t="s">
        <v>286</v>
      </c>
      <c r="O21" t="s">
        <v>285</v>
      </c>
      <c r="P21" t="s">
        <v>284</v>
      </c>
      <c r="Q21">
        <v>73</v>
      </c>
      <c r="R21">
        <v>1360</v>
      </c>
      <c r="S21">
        <v>327.75</v>
      </c>
      <c r="T21">
        <v>297.07027734645828</v>
      </c>
      <c r="U21">
        <v>1</v>
      </c>
      <c r="V21">
        <f t="shared" si="2"/>
        <v>327.75</v>
      </c>
      <c r="W21">
        <v>22.940000529999999</v>
      </c>
      <c r="X21">
        <f>Orders!$W889/Orders!$V889</f>
        <v>0.19999999712121211</v>
      </c>
      <c r="Y21" t="s">
        <v>95</v>
      </c>
    </row>
    <row r="22" spans="1:25" x14ac:dyDescent="0.3">
      <c r="A22">
        <v>75830</v>
      </c>
      <c r="B22">
        <v>43405</v>
      </c>
      <c r="C22">
        <v>4</v>
      </c>
      <c r="D22">
        <f t="shared" si="0"/>
        <v>43411</v>
      </c>
      <c r="E22">
        <v>1</v>
      </c>
      <c r="F22" t="s">
        <v>107</v>
      </c>
      <c r="G22" t="str">
        <f t="shared" si="1"/>
        <v>Other</v>
      </c>
      <c r="H22">
        <v>73</v>
      </c>
      <c r="I22">
        <v>19383</v>
      </c>
      <c r="J22">
        <v>2</v>
      </c>
      <c r="K22" t="s">
        <v>101</v>
      </c>
      <c r="L22" t="s">
        <v>264</v>
      </c>
      <c r="M22" t="s">
        <v>385</v>
      </c>
      <c r="N22" t="s">
        <v>384</v>
      </c>
      <c r="O22" t="s">
        <v>269</v>
      </c>
      <c r="P22" t="s">
        <v>268</v>
      </c>
      <c r="Q22">
        <v>73</v>
      </c>
      <c r="R22">
        <v>1360</v>
      </c>
      <c r="S22">
        <v>327.75</v>
      </c>
      <c r="T22">
        <v>297.07027734645828</v>
      </c>
      <c r="U22">
        <v>1</v>
      </c>
      <c r="V22">
        <f t="shared" si="2"/>
        <v>327.75</v>
      </c>
      <c r="W22">
        <v>18.030000690000001</v>
      </c>
      <c r="X22">
        <f>Orders!$W924/Orders!$V924</f>
        <v>0.05</v>
      </c>
      <c r="Y22" t="s">
        <v>95</v>
      </c>
    </row>
    <row r="23" spans="1:25" x14ac:dyDescent="0.3">
      <c r="A23">
        <v>75829</v>
      </c>
      <c r="B23">
        <v>43405</v>
      </c>
      <c r="C23">
        <v>4</v>
      </c>
      <c r="D23">
        <f t="shared" si="0"/>
        <v>43411</v>
      </c>
      <c r="E23">
        <v>1</v>
      </c>
      <c r="F23" t="s">
        <v>107</v>
      </c>
      <c r="G23" t="str">
        <f t="shared" si="1"/>
        <v>Other</v>
      </c>
      <c r="H23">
        <v>73</v>
      </c>
      <c r="I23">
        <v>19382</v>
      </c>
      <c r="J23">
        <v>2</v>
      </c>
      <c r="K23" t="s">
        <v>101</v>
      </c>
      <c r="L23" t="s">
        <v>264</v>
      </c>
      <c r="M23" t="s">
        <v>385</v>
      </c>
      <c r="N23" t="s">
        <v>384</v>
      </c>
      <c r="O23" t="s">
        <v>269</v>
      </c>
      <c r="P23" t="s">
        <v>268</v>
      </c>
      <c r="Q23">
        <v>73</v>
      </c>
      <c r="R23">
        <v>1360</v>
      </c>
      <c r="S23">
        <v>327.75</v>
      </c>
      <c r="T23">
        <v>297.07027734645828</v>
      </c>
      <c r="U23">
        <v>1</v>
      </c>
      <c r="V23">
        <f t="shared" si="2"/>
        <v>327.75</v>
      </c>
      <c r="W23">
        <v>22.940000529999999</v>
      </c>
      <c r="X23">
        <f>Orders!$W925/Orders!$V925</f>
        <v>5.0008333321987002E-2</v>
      </c>
      <c r="Y23" t="s">
        <v>95</v>
      </c>
    </row>
    <row r="24" spans="1:25" x14ac:dyDescent="0.3">
      <c r="A24">
        <v>75826</v>
      </c>
      <c r="B24">
        <v>43405</v>
      </c>
      <c r="C24">
        <v>4</v>
      </c>
      <c r="D24">
        <f t="shared" si="0"/>
        <v>43411</v>
      </c>
      <c r="E24">
        <v>0</v>
      </c>
      <c r="F24" t="s">
        <v>107</v>
      </c>
      <c r="G24" t="str">
        <f t="shared" si="1"/>
        <v>Other</v>
      </c>
      <c r="H24">
        <v>73</v>
      </c>
      <c r="I24">
        <v>19379</v>
      </c>
      <c r="J24">
        <v>2</v>
      </c>
      <c r="K24" t="s">
        <v>101</v>
      </c>
      <c r="L24" t="s">
        <v>264</v>
      </c>
      <c r="M24" t="s">
        <v>381</v>
      </c>
      <c r="N24" t="s">
        <v>381</v>
      </c>
      <c r="O24" t="s">
        <v>379</v>
      </c>
      <c r="P24" t="s">
        <v>268</v>
      </c>
      <c r="Q24">
        <v>73</v>
      </c>
      <c r="R24">
        <v>1360</v>
      </c>
      <c r="S24">
        <v>327.75</v>
      </c>
      <c r="T24">
        <v>297.07027734645828</v>
      </c>
      <c r="U24">
        <v>1</v>
      </c>
      <c r="V24">
        <f t="shared" si="2"/>
        <v>327.75</v>
      </c>
      <c r="W24">
        <v>39.33000183</v>
      </c>
      <c r="X24">
        <f>Orders!$W928/Orders!$V928</f>
        <v>5.5022009309926456E-2</v>
      </c>
      <c r="Y24" t="s">
        <v>95</v>
      </c>
    </row>
    <row r="25" spans="1:25" x14ac:dyDescent="0.3">
      <c r="A25">
        <v>75824</v>
      </c>
      <c r="B25">
        <v>43405</v>
      </c>
      <c r="C25">
        <v>4</v>
      </c>
      <c r="D25">
        <f t="shared" si="0"/>
        <v>43411</v>
      </c>
      <c r="E25">
        <v>1</v>
      </c>
      <c r="F25" t="s">
        <v>107</v>
      </c>
      <c r="G25" t="str">
        <f t="shared" si="1"/>
        <v>Other</v>
      </c>
      <c r="H25">
        <v>73</v>
      </c>
      <c r="I25">
        <v>19377</v>
      </c>
      <c r="J25">
        <v>2</v>
      </c>
      <c r="K25" t="s">
        <v>101</v>
      </c>
      <c r="L25" t="s">
        <v>264</v>
      </c>
      <c r="M25" t="s">
        <v>321</v>
      </c>
      <c r="N25" t="s">
        <v>321</v>
      </c>
      <c r="O25" t="s">
        <v>320</v>
      </c>
      <c r="P25" t="s">
        <v>278</v>
      </c>
      <c r="Q25">
        <v>73</v>
      </c>
      <c r="R25">
        <v>1360</v>
      </c>
      <c r="S25">
        <v>327.75</v>
      </c>
      <c r="T25">
        <v>297.07027734645828</v>
      </c>
      <c r="U25">
        <v>1</v>
      </c>
      <c r="V25">
        <f t="shared" si="2"/>
        <v>327.75</v>
      </c>
      <c r="W25">
        <v>49.159999849999998</v>
      </c>
      <c r="X25">
        <f>Orders!$W930/Orders!$V930</f>
        <v>5.002728650112262E-2</v>
      </c>
      <c r="Y25" t="s">
        <v>95</v>
      </c>
    </row>
    <row r="26" spans="1:25" x14ac:dyDescent="0.3">
      <c r="A26">
        <v>75817</v>
      </c>
      <c r="B26">
        <v>43405</v>
      </c>
      <c r="C26">
        <v>4</v>
      </c>
      <c r="D26">
        <f t="shared" si="0"/>
        <v>43411</v>
      </c>
      <c r="E26">
        <v>0</v>
      </c>
      <c r="F26" t="s">
        <v>107</v>
      </c>
      <c r="G26" t="str">
        <f t="shared" si="1"/>
        <v>Other</v>
      </c>
      <c r="H26">
        <v>73</v>
      </c>
      <c r="I26">
        <v>19370</v>
      </c>
      <c r="J26">
        <v>2</v>
      </c>
      <c r="K26" t="s">
        <v>101</v>
      </c>
      <c r="L26" t="s">
        <v>264</v>
      </c>
      <c r="M26" t="s">
        <v>323</v>
      </c>
      <c r="N26" t="s">
        <v>288</v>
      </c>
      <c r="O26" t="s">
        <v>285</v>
      </c>
      <c r="P26" t="s">
        <v>284</v>
      </c>
      <c r="Q26">
        <v>73</v>
      </c>
      <c r="R26">
        <v>1360</v>
      </c>
      <c r="S26">
        <v>327.75</v>
      </c>
      <c r="T26">
        <v>297.07027734645828</v>
      </c>
      <c r="U26">
        <v>1</v>
      </c>
      <c r="V26">
        <f t="shared" si="2"/>
        <v>327.75</v>
      </c>
      <c r="W26">
        <v>3.2799999710000001</v>
      </c>
      <c r="X26">
        <f>Orders!$W937/Orders!$V937</f>
        <v>0.17999375509217141</v>
      </c>
      <c r="Y26" t="s">
        <v>95</v>
      </c>
    </row>
    <row r="27" spans="1:25" x14ac:dyDescent="0.3">
      <c r="A27">
        <v>75814</v>
      </c>
      <c r="B27">
        <v>43405</v>
      </c>
      <c r="C27">
        <v>4</v>
      </c>
      <c r="D27">
        <f t="shared" si="0"/>
        <v>43411</v>
      </c>
      <c r="E27">
        <v>1</v>
      </c>
      <c r="F27" t="s">
        <v>107</v>
      </c>
      <c r="G27" t="str">
        <f t="shared" si="1"/>
        <v>Other</v>
      </c>
      <c r="H27">
        <v>73</v>
      </c>
      <c r="I27">
        <v>19367</v>
      </c>
      <c r="J27">
        <v>2</v>
      </c>
      <c r="K27" t="s">
        <v>101</v>
      </c>
      <c r="L27" t="s">
        <v>264</v>
      </c>
      <c r="M27" t="s">
        <v>375</v>
      </c>
      <c r="N27" t="s">
        <v>324</v>
      </c>
      <c r="O27" t="s">
        <v>292</v>
      </c>
      <c r="P27" t="s">
        <v>291</v>
      </c>
      <c r="Q27">
        <v>73</v>
      </c>
      <c r="R27">
        <v>1360</v>
      </c>
      <c r="S27">
        <v>327.75</v>
      </c>
      <c r="T27">
        <v>297.07027734645828</v>
      </c>
      <c r="U27">
        <v>1</v>
      </c>
      <c r="V27">
        <f t="shared" si="2"/>
        <v>327.75</v>
      </c>
      <c r="W27">
        <v>13.10999966</v>
      </c>
      <c r="X27">
        <f>Orders!$W940/Orders!$V940</f>
        <v>0.04</v>
      </c>
      <c r="Y27" t="s">
        <v>95</v>
      </c>
    </row>
    <row r="28" spans="1:25" x14ac:dyDescent="0.3">
      <c r="A28">
        <v>75834</v>
      </c>
      <c r="B28">
        <v>43405</v>
      </c>
      <c r="C28">
        <v>2</v>
      </c>
      <c r="D28">
        <f t="shared" si="0"/>
        <v>43409</v>
      </c>
      <c r="E28">
        <v>1</v>
      </c>
      <c r="F28" t="s">
        <v>110</v>
      </c>
      <c r="G28" t="str">
        <f t="shared" si="1"/>
        <v>Other</v>
      </c>
      <c r="H28">
        <v>73</v>
      </c>
      <c r="I28">
        <v>19387</v>
      </c>
      <c r="J28">
        <v>2</v>
      </c>
      <c r="K28" t="s">
        <v>101</v>
      </c>
      <c r="L28" t="s">
        <v>264</v>
      </c>
      <c r="M28" t="s">
        <v>389</v>
      </c>
      <c r="N28" t="s">
        <v>388</v>
      </c>
      <c r="O28" t="s">
        <v>279</v>
      </c>
      <c r="P28" t="s">
        <v>278</v>
      </c>
      <c r="Q28">
        <v>73</v>
      </c>
      <c r="R28">
        <v>1360</v>
      </c>
      <c r="S28">
        <v>327.75</v>
      </c>
      <c r="T28">
        <v>297.07027734645828</v>
      </c>
      <c r="U28">
        <v>1</v>
      </c>
      <c r="V28">
        <f t="shared" si="2"/>
        <v>327.75</v>
      </c>
      <c r="W28">
        <v>6.5599999430000002</v>
      </c>
      <c r="X28">
        <f>Orders!$W920/Orders!$V920</f>
        <v>0</v>
      </c>
      <c r="Y28" t="s">
        <v>95</v>
      </c>
    </row>
    <row r="29" spans="1:25" x14ac:dyDescent="0.3">
      <c r="A29">
        <v>75813</v>
      </c>
      <c r="B29">
        <v>43405</v>
      </c>
      <c r="C29">
        <v>2</v>
      </c>
      <c r="D29">
        <f t="shared" si="0"/>
        <v>43409</v>
      </c>
      <c r="E29">
        <v>1</v>
      </c>
      <c r="F29" t="s">
        <v>110</v>
      </c>
      <c r="G29" t="str">
        <f t="shared" si="1"/>
        <v>Other</v>
      </c>
      <c r="H29">
        <v>73</v>
      </c>
      <c r="I29">
        <v>19366</v>
      </c>
      <c r="J29">
        <v>2</v>
      </c>
      <c r="K29" t="s">
        <v>101</v>
      </c>
      <c r="L29" t="s">
        <v>264</v>
      </c>
      <c r="M29" t="s">
        <v>374</v>
      </c>
      <c r="N29" t="s">
        <v>374</v>
      </c>
      <c r="O29" t="s">
        <v>374</v>
      </c>
      <c r="P29" t="s">
        <v>268</v>
      </c>
      <c r="Q29">
        <v>73</v>
      </c>
      <c r="R29">
        <v>1360</v>
      </c>
      <c r="S29">
        <v>327.75</v>
      </c>
      <c r="T29">
        <v>297.07027734645828</v>
      </c>
      <c r="U29">
        <v>1</v>
      </c>
      <c r="V29">
        <f t="shared" si="2"/>
        <v>327.75</v>
      </c>
      <c r="W29">
        <v>16.38999939</v>
      </c>
      <c r="X29">
        <f>Orders!$W941/Orders!$V941</f>
        <v>7.0000000000000007E-2</v>
      </c>
      <c r="Y29" t="s">
        <v>95</v>
      </c>
    </row>
    <row r="30" spans="1:25" x14ac:dyDescent="0.3">
      <c r="A30">
        <v>75812</v>
      </c>
      <c r="B30">
        <v>43405</v>
      </c>
      <c r="C30">
        <v>2</v>
      </c>
      <c r="D30">
        <f t="shared" si="0"/>
        <v>43409</v>
      </c>
      <c r="E30">
        <v>1</v>
      </c>
      <c r="F30" t="s">
        <v>110</v>
      </c>
      <c r="G30" t="str">
        <f t="shared" si="1"/>
        <v>Other</v>
      </c>
      <c r="H30">
        <v>73</v>
      </c>
      <c r="I30">
        <v>19365</v>
      </c>
      <c r="J30">
        <v>2</v>
      </c>
      <c r="K30" t="s">
        <v>101</v>
      </c>
      <c r="L30" t="s">
        <v>264</v>
      </c>
      <c r="M30" t="s">
        <v>365</v>
      </c>
      <c r="N30" t="s">
        <v>286</v>
      </c>
      <c r="O30" t="s">
        <v>285</v>
      </c>
      <c r="P30" t="s">
        <v>284</v>
      </c>
      <c r="Q30">
        <v>73</v>
      </c>
      <c r="R30">
        <v>1360</v>
      </c>
      <c r="S30">
        <v>327.75</v>
      </c>
      <c r="T30">
        <v>297.07027734645828</v>
      </c>
      <c r="U30">
        <v>1</v>
      </c>
      <c r="V30">
        <f t="shared" si="2"/>
        <v>327.75</v>
      </c>
      <c r="W30">
        <v>18.030000690000001</v>
      </c>
      <c r="X30">
        <f>Orders!$W942/Orders!$V942</f>
        <v>0.12996999278945767</v>
      </c>
      <c r="Y30" t="s">
        <v>95</v>
      </c>
    </row>
    <row r="31" spans="1:25" x14ac:dyDescent="0.3">
      <c r="A31">
        <v>75832</v>
      </c>
      <c r="B31">
        <v>43405</v>
      </c>
      <c r="C31">
        <v>1</v>
      </c>
      <c r="D31">
        <f t="shared" si="0"/>
        <v>43406</v>
      </c>
      <c r="E31">
        <v>1</v>
      </c>
      <c r="F31" t="s">
        <v>102</v>
      </c>
      <c r="G31" t="str">
        <f t="shared" si="1"/>
        <v>Other</v>
      </c>
      <c r="H31">
        <v>73</v>
      </c>
      <c r="I31">
        <v>19385</v>
      </c>
      <c r="J31">
        <v>2</v>
      </c>
      <c r="K31" t="s">
        <v>101</v>
      </c>
      <c r="L31" t="s">
        <v>264</v>
      </c>
      <c r="M31" t="s">
        <v>389</v>
      </c>
      <c r="N31" t="s">
        <v>388</v>
      </c>
      <c r="O31" t="s">
        <v>279</v>
      </c>
      <c r="P31" t="s">
        <v>278</v>
      </c>
      <c r="Q31">
        <v>73</v>
      </c>
      <c r="R31">
        <v>1360</v>
      </c>
      <c r="S31">
        <v>327.75</v>
      </c>
      <c r="T31">
        <v>297.07027734645828</v>
      </c>
      <c r="U31">
        <v>1</v>
      </c>
      <c r="V31">
        <f t="shared" si="2"/>
        <v>327.75</v>
      </c>
      <c r="W31">
        <v>13.10999966</v>
      </c>
      <c r="X31">
        <f>Orders!$W922/Orders!$V922</f>
        <v>0.10002083417305686</v>
      </c>
      <c r="Y31" t="s">
        <v>95</v>
      </c>
    </row>
    <row r="32" spans="1:25" x14ac:dyDescent="0.3">
      <c r="A32">
        <v>75831</v>
      </c>
      <c r="B32">
        <v>43405</v>
      </c>
      <c r="C32">
        <v>1</v>
      </c>
      <c r="D32">
        <f t="shared" si="0"/>
        <v>43406</v>
      </c>
      <c r="E32">
        <v>1</v>
      </c>
      <c r="F32" t="s">
        <v>102</v>
      </c>
      <c r="G32" t="str">
        <f t="shared" si="1"/>
        <v>Other</v>
      </c>
      <c r="H32">
        <v>73</v>
      </c>
      <c r="I32">
        <v>19384</v>
      </c>
      <c r="J32">
        <v>2</v>
      </c>
      <c r="K32" t="s">
        <v>101</v>
      </c>
      <c r="L32" t="s">
        <v>264</v>
      </c>
      <c r="M32" t="s">
        <v>387</v>
      </c>
      <c r="N32" t="s">
        <v>386</v>
      </c>
      <c r="O32" t="s">
        <v>279</v>
      </c>
      <c r="P32" t="s">
        <v>278</v>
      </c>
      <c r="Q32">
        <v>73</v>
      </c>
      <c r="R32">
        <v>1360</v>
      </c>
      <c r="S32">
        <v>327.75</v>
      </c>
      <c r="T32">
        <v>297.07027734645828</v>
      </c>
      <c r="U32">
        <v>1</v>
      </c>
      <c r="V32">
        <f t="shared" si="2"/>
        <v>327.75</v>
      </c>
      <c r="W32">
        <v>16.38999939</v>
      </c>
      <c r="X32">
        <f>Orders!$W923/Orders!$V923</f>
        <v>0.17</v>
      </c>
      <c r="Y32" t="s">
        <v>95</v>
      </c>
    </row>
    <row r="33" spans="1:25" x14ac:dyDescent="0.3">
      <c r="A33">
        <v>75811</v>
      </c>
      <c r="B33">
        <v>43405</v>
      </c>
      <c r="C33">
        <v>1</v>
      </c>
      <c r="D33">
        <f t="shared" si="0"/>
        <v>43406</v>
      </c>
      <c r="E33">
        <v>1</v>
      </c>
      <c r="F33" t="s">
        <v>102</v>
      </c>
      <c r="G33" t="str">
        <f t="shared" si="1"/>
        <v>Other</v>
      </c>
      <c r="H33">
        <v>73</v>
      </c>
      <c r="I33">
        <v>19364</v>
      </c>
      <c r="J33">
        <v>2</v>
      </c>
      <c r="K33" t="s">
        <v>101</v>
      </c>
      <c r="L33" t="s">
        <v>264</v>
      </c>
      <c r="M33" t="s">
        <v>319</v>
      </c>
      <c r="N33" t="s">
        <v>318</v>
      </c>
      <c r="O33" t="s">
        <v>292</v>
      </c>
      <c r="P33" t="s">
        <v>291</v>
      </c>
      <c r="Q33">
        <v>73</v>
      </c>
      <c r="R33">
        <v>1360</v>
      </c>
      <c r="S33">
        <v>327.75</v>
      </c>
      <c r="T33">
        <v>297.07027734645828</v>
      </c>
      <c r="U33">
        <v>1</v>
      </c>
      <c r="V33">
        <f t="shared" si="2"/>
        <v>327.75</v>
      </c>
      <c r="W33">
        <v>22.940000529999999</v>
      </c>
      <c r="X33">
        <f>Orders!$W943/Orders!$V943</f>
        <v>0.150024999965961</v>
      </c>
      <c r="Y33" t="s">
        <v>95</v>
      </c>
    </row>
    <row r="34" spans="1:25" x14ac:dyDescent="0.3">
      <c r="A34">
        <v>75807</v>
      </c>
      <c r="B34">
        <v>43405</v>
      </c>
      <c r="C34">
        <v>0</v>
      </c>
      <c r="D34">
        <f t="shared" si="0"/>
        <v>43405</v>
      </c>
      <c r="E34">
        <v>1</v>
      </c>
      <c r="F34" t="s">
        <v>127</v>
      </c>
      <c r="G34" t="str">
        <f t="shared" si="1"/>
        <v>Other</v>
      </c>
      <c r="H34">
        <v>73</v>
      </c>
      <c r="I34">
        <v>19360</v>
      </c>
      <c r="J34">
        <v>2</v>
      </c>
      <c r="K34" t="s">
        <v>101</v>
      </c>
      <c r="L34" t="s">
        <v>264</v>
      </c>
      <c r="M34" t="s">
        <v>319</v>
      </c>
      <c r="N34" t="s">
        <v>318</v>
      </c>
      <c r="O34" t="s">
        <v>292</v>
      </c>
      <c r="P34" t="s">
        <v>291</v>
      </c>
      <c r="Q34">
        <v>73</v>
      </c>
      <c r="R34">
        <v>1360</v>
      </c>
      <c r="S34">
        <v>327.75</v>
      </c>
      <c r="T34">
        <v>297.07027734645828</v>
      </c>
      <c r="U34">
        <v>1</v>
      </c>
      <c r="V34">
        <f t="shared" si="2"/>
        <v>327.75</v>
      </c>
      <c r="W34">
        <v>42.61000061</v>
      </c>
      <c r="X34">
        <f>Orders!$W947/Orders!$V947</f>
        <v>7.0007002198369681E-2</v>
      </c>
      <c r="Y34" t="s">
        <v>95</v>
      </c>
    </row>
    <row r="35" spans="1:25" x14ac:dyDescent="0.3">
      <c r="A35">
        <v>75803</v>
      </c>
      <c r="B35">
        <v>43405</v>
      </c>
      <c r="C35">
        <v>0</v>
      </c>
      <c r="D35">
        <f t="shared" si="0"/>
        <v>43405</v>
      </c>
      <c r="E35">
        <v>1</v>
      </c>
      <c r="F35" t="s">
        <v>127</v>
      </c>
      <c r="G35" t="str">
        <f t="shared" si="1"/>
        <v>Other</v>
      </c>
      <c r="H35">
        <v>73</v>
      </c>
      <c r="I35">
        <v>19356</v>
      </c>
      <c r="J35">
        <v>2</v>
      </c>
      <c r="K35" t="s">
        <v>101</v>
      </c>
      <c r="L35" t="s">
        <v>264</v>
      </c>
      <c r="M35" t="s">
        <v>365</v>
      </c>
      <c r="N35" t="s">
        <v>286</v>
      </c>
      <c r="O35" t="s">
        <v>285</v>
      </c>
      <c r="P35" t="s">
        <v>284</v>
      </c>
      <c r="Q35">
        <v>73</v>
      </c>
      <c r="R35">
        <v>1360</v>
      </c>
      <c r="S35">
        <v>327.75</v>
      </c>
      <c r="T35">
        <v>297.07027734645828</v>
      </c>
      <c r="U35">
        <v>1</v>
      </c>
      <c r="V35">
        <f t="shared" si="2"/>
        <v>327.75</v>
      </c>
      <c r="W35">
        <v>59</v>
      </c>
      <c r="X35">
        <f>Orders!$W951/Orders!$V951</f>
        <v>9.0000000863636367E-2</v>
      </c>
      <c r="Y35" t="s">
        <v>95</v>
      </c>
    </row>
    <row r="36" spans="1:25" x14ac:dyDescent="0.3">
      <c r="A36">
        <v>75938</v>
      </c>
      <c r="B36">
        <v>43113</v>
      </c>
      <c r="C36">
        <v>4</v>
      </c>
      <c r="D36">
        <f t="shared" si="0"/>
        <v>43118</v>
      </c>
      <c r="E36">
        <v>0</v>
      </c>
      <c r="F36" t="s">
        <v>107</v>
      </c>
      <c r="G36" t="str">
        <f t="shared" si="1"/>
        <v>Other</v>
      </c>
      <c r="H36">
        <v>73</v>
      </c>
      <c r="I36">
        <v>19491</v>
      </c>
      <c r="J36">
        <v>2</v>
      </c>
      <c r="K36" t="s">
        <v>101</v>
      </c>
      <c r="L36" t="s">
        <v>264</v>
      </c>
      <c r="M36" t="s">
        <v>470</v>
      </c>
      <c r="N36" t="s">
        <v>326</v>
      </c>
      <c r="O36" t="s">
        <v>279</v>
      </c>
      <c r="P36" t="s">
        <v>278</v>
      </c>
      <c r="Q36">
        <v>73</v>
      </c>
      <c r="R36">
        <v>1360</v>
      </c>
      <c r="S36">
        <v>327.75</v>
      </c>
      <c r="T36">
        <v>297.07027734645828</v>
      </c>
      <c r="U36">
        <v>1</v>
      </c>
      <c r="V36">
        <f t="shared" si="2"/>
        <v>327.75</v>
      </c>
      <c r="W36">
        <v>18.030000690000001</v>
      </c>
      <c r="X36">
        <f>Orders!$W764/Orders!$V764</f>
        <v>0.12997999523476592</v>
      </c>
      <c r="Y36" t="s">
        <v>95</v>
      </c>
    </row>
    <row r="37" spans="1:25" x14ac:dyDescent="0.3">
      <c r="A37">
        <v>75936</v>
      </c>
      <c r="B37">
        <v>43113</v>
      </c>
      <c r="C37">
        <v>4</v>
      </c>
      <c r="D37">
        <f t="shared" si="0"/>
        <v>43118</v>
      </c>
      <c r="E37">
        <v>0</v>
      </c>
      <c r="F37" t="s">
        <v>107</v>
      </c>
      <c r="G37" t="str">
        <f t="shared" si="1"/>
        <v>Other</v>
      </c>
      <c r="H37">
        <v>73</v>
      </c>
      <c r="I37">
        <v>19489</v>
      </c>
      <c r="J37">
        <v>2</v>
      </c>
      <c r="K37" t="s">
        <v>101</v>
      </c>
      <c r="L37" t="s">
        <v>264</v>
      </c>
      <c r="M37" t="s">
        <v>469</v>
      </c>
      <c r="N37" t="s">
        <v>286</v>
      </c>
      <c r="O37" t="s">
        <v>285</v>
      </c>
      <c r="P37" t="s">
        <v>284</v>
      </c>
      <c r="Q37">
        <v>73</v>
      </c>
      <c r="R37">
        <v>1360</v>
      </c>
      <c r="S37">
        <v>327.75</v>
      </c>
      <c r="T37">
        <v>297.07027734645828</v>
      </c>
      <c r="U37">
        <v>1</v>
      </c>
      <c r="V37">
        <f t="shared" si="2"/>
        <v>327.75</v>
      </c>
      <c r="W37">
        <v>29.5</v>
      </c>
      <c r="X37">
        <f>Orders!$W766/Orders!$V766</f>
        <v>0.15</v>
      </c>
      <c r="Y37" t="s">
        <v>95</v>
      </c>
    </row>
    <row r="38" spans="1:25" x14ac:dyDescent="0.3">
      <c r="A38">
        <v>75913</v>
      </c>
      <c r="B38">
        <v>43113</v>
      </c>
      <c r="C38">
        <v>4</v>
      </c>
      <c r="D38">
        <f t="shared" si="0"/>
        <v>43118</v>
      </c>
      <c r="E38">
        <v>0</v>
      </c>
      <c r="F38" t="s">
        <v>107</v>
      </c>
      <c r="G38" t="str">
        <f t="shared" si="1"/>
        <v>Other</v>
      </c>
      <c r="H38">
        <v>73</v>
      </c>
      <c r="I38">
        <v>19466</v>
      </c>
      <c r="J38">
        <v>2</v>
      </c>
      <c r="K38" t="s">
        <v>101</v>
      </c>
      <c r="L38" t="s">
        <v>264</v>
      </c>
      <c r="M38" t="s">
        <v>460</v>
      </c>
      <c r="N38" t="s">
        <v>459</v>
      </c>
      <c r="O38" t="s">
        <v>292</v>
      </c>
      <c r="P38" t="s">
        <v>291</v>
      </c>
      <c r="Q38">
        <v>73</v>
      </c>
      <c r="R38">
        <v>1360</v>
      </c>
      <c r="S38">
        <v>327.75</v>
      </c>
      <c r="T38">
        <v>297.07027734645828</v>
      </c>
      <c r="U38">
        <v>1</v>
      </c>
      <c r="V38">
        <f t="shared" si="2"/>
        <v>327.75</v>
      </c>
      <c r="W38">
        <v>52.439998629999998</v>
      </c>
      <c r="X38">
        <f>Orders!$W789/Orders!$V789</f>
        <v>0.17</v>
      </c>
      <c r="Y38" t="s">
        <v>95</v>
      </c>
    </row>
    <row r="39" spans="1:25" x14ac:dyDescent="0.3">
      <c r="A39">
        <v>75908</v>
      </c>
      <c r="B39">
        <v>43113</v>
      </c>
      <c r="C39">
        <v>4</v>
      </c>
      <c r="D39">
        <f t="shared" si="0"/>
        <v>43118</v>
      </c>
      <c r="E39">
        <v>0</v>
      </c>
      <c r="F39" t="s">
        <v>107</v>
      </c>
      <c r="G39" t="str">
        <f t="shared" si="1"/>
        <v>Other</v>
      </c>
      <c r="H39">
        <v>73</v>
      </c>
      <c r="I39">
        <v>19461</v>
      </c>
      <c r="J39">
        <v>2</v>
      </c>
      <c r="K39" t="s">
        <v>101</v>
      </c>
      <c r="L39" t="s">
        <v>264</v>
      </c>
      <c r="M39" t="s">
        <v>458</v>
      </c>
      <c r="N39" t="s">
        <v>458</v>
      </c>
      <c r="O39" t="s">
        <v>279</v>
      </c>
      <c r="P39" t="s">
        <v>278</v>
      </c>
      <c r="Q39">
        <v>73</v>
      </c>
      <c r="R39">
        <v>1360</v>
      </c>
      <c r="S39">
        <v>327.75</v>
      </c>
      <c r="T39">
        <v>297.07027734645828</v>
      </c>
      <c r="U39">
        <v>1</v>
      </c>
      <c r="V39">
        <f t="shared" si="2"/>
        <v>327.75</v>
      </c>
      <c r="W39">
        <v>0</v>
      </c>
      <c r="X39">
        <f>Orders!$W794/Orders!$V794</f>
        <v>9.9999999545454538E-3</v>
      </c>
      <c r="Y39" t="s">
        <v>95</v>
      </c>
    </row>
    <row r="40" spans="1:25" x14ac:dyDescent="0.3">
      <c r="A40">
        <v>75932</v>
      </c>
      <c r="B40">
        <v>43113</v>
      </c>
      <c r="C40">
        <v>2</v>
      </c>
      <c r="D40">
        <f t="shared" si="0"/>
        <v>43116</v>
      </c>
      <c r="E40">
        <v>1</v>
      </c>
      <c r="F40" t="s">
        <v>110</v>
      </c>
      <c r="G40" t="str">
        <f t="shared" si="1"/>
        <v>Other</v>
      </c>
      <c r="H40">
        <v>73</v>
      </c>
      <c r="I40">
        <v>19485</v>
      </c>
      <c r="J40">
        <v>2</v>
      </c>
      <c r="K40" t="s">
        <v>101</v>
      </c>
      <c r="L40" t="s">
        <v>264</v>
      </c>
      <c r="M40" t="s">
        <v>468</v>
      </c>
      <c r="N40" t="s">
        <v>318</v>
      </c>
      <c r="O40" t="s">
        <v>292</v>
      </c>
      <c r="P40" t="s">
        <v>291</v>
      </c>
      <c r="Q40">
        <v>73</v>
      </c>
      <c r="R40">
        <v>1360</v>
      </c>
      <c r="S40">
        <v>327.75</v>
      </c>
      <c r="T40">
        <v>297.07027734645828</v>
      </c>
      <c r="U40">
        <v>1</v>
      </c>
      <c r="V40">
        <f t="shared" si="2"/>
        <v>327.75</v>
      </c>
      <c r="W40">
        <v>49.159999849999998</v>
      </c>
      <c r="X40">
        <f>Orders!$W770/Orders!$V770</f>
        <v>4.0004001256211244E-2</v>
      </c>
      <c r="Y40" t="s">
        <v>95</v>
      </c>
    </row>
    <row r="41" spans="1:25" x14ac:dyDescent="0.3">
      <c r="A41">
        <v>75924</v>
      </c>
      <c r="B41">
        <v>43113</v>
      </c>
      <c r="C41">
        <v>2</v>
      </c>
      <c r="D41">
        <f t="shared" si="0"/>
        <v>43116</v>
      </c>
      <c r="E41">
        <v>1</v>
      </c>
      <c r="F41" t="s">
        <v>110</v>
      </c>
      <c r="G41" t="str">
        <f t="shared" si="1"/>
        <v>Other</v>
      </c>
      <c r="H41">
        <v>73</v>
      </c>
      <c r="I41">
        <v>19477</v>
      </c>
      <c r="J41">
        <v>2</v>
      </c>
      <c r="K41" t="s">
        <v>101</v>
      </c>
      <c r="L41" t="s">
        <v>264</v>
      </c>
      <c r="M41" t="s">
        <v>464</v>
      </c>
      <c r="N41" t="s">
        <v>464</v>
      </c>
      <c r="O41" t="s">
        <v>295</v>
      </c>
      <c r="P41" t="s">
        <v>291</v>
      </c>
      <c r="Q41">
        <v>73</v>
      </c>
      <c r="R41">
        <v>1360</v>
      </c>
      <c r="S41">
        <v>327.75</v>
      </c>
      <c r="T41">
        <v>297.07027734645828</v>
      </c>
      <c r="U41">
        <v>1</v>
      </c>
      <c r="V41">
        <f t="shared" si="2"/>
        <v>327.75</v>
      </c>
      <c r="W41">
        <v>6.5599999430000002</v>
      </c>
      <c r="X41">
        <f>Orders!$W778/Orders!$V778</f>
        <v>4.0006668245354177E-2</v>
      </c>
      <c r="Y41" t="s">
        <v>95</v>
      </c>
    </row>
    <row r="42" spans="1:25" x14ac:dyDescent="0.3">
      <c r="A42">
        <v>75931</v>
      </c>
      <c r="B42">
        <v>43113</v>
      </c>
      <c r="C42">
        <v>1</v>
      </c>
      <c r="D42">
        <f t="shared" si="0"/>
        <v>43115</v>
      </c>
      <c r="E42">
        <v>1</v>
      </c>
      <c r="F42" t="s">
        <v>102</v>
      </c>
      <c r="G42" t="str">
        <f t="shared" si="1"/>
        <v>Other</v>
      </c>
      <c r="H42">
        <v>73</v>
      </c>
      <c r="I42">
        <v>19484</v>
      </c>
      <c r="J42">
        <v>2</v>
      </c>
      <c r="K42" t="s">
        <v>101</v>
      </c>
      <c r="L42" t="s">
        <v>264</v>
      </c>
      <c r="M42" t="s">
        <v>468</v>
      </c>
      <c r="N42" t="s">
        <v>318</v>
      </c>
      <c r="O42" t="s">
        <v>292</v>
      </c>
      <c r="P42" t="s">
        <v>291</v>
      </c>
      <c r="Q42">
        <v>73</v>
      </c>
      <c r="R42">
        <v>1360</v>
      </c>
      <c r="S42">
        <v>327.75</v>
      </c>
      <c r="T42">
        <v>297.07027734645828</v>
      </c>
      <c r="U42">
        <v>1</v>
      </c>
      <c r="V42">
        <f t="shared" si="2"/>
        <v>327.75</v>
      </c>
      <c r="W42">
        <v>52.439998629999998</v>
      </c>
      <c r="X42">
        <f>Orders!$W771/Orders!$V771</f>
        <v>3.00049999931922E-2</v>
      </c>
      <c r="Y42" t="s">
        <v>95</v>
      </c>
    </row>
    <row r="43" spans="1:25" x14ac:dyDescent="0.3">
      <c r="A43">
        <v>75923</v>
      </c>
      <c r="B43">
        <v>43113</v>
      </c>
      <c r="C43">
        <v>1</v>
      </c>
      <c r="D43">
        <f t="shared" si="0"/>
        <v>43115</v>
      </c>
      <c r="E43">
        <v>1</v>
      </c>
      <c r="F43" t="s">
        <v>102</v>
      </c>
      <c r="G43" t="str">
        <f t="shared" si="1"/>
        <v>Other</v>
      </c>
      <c r="H43">
        <v>73</v>
      </c>
      <c r="I43">
        <v>19476</v>
      </c>
      <c r="J43">
        <v>2</v>
      </c>
      <c r="K43" t="s">
        <v>101</v>
      </c>
      <c r="L43" t="s">
        <v>264</v>
      </c>
      <c r="M43" t="s">
        <v>463</v>
      </c>
      <c r="N43" t="s">
        <v>409</v>
      </c>
      <c r="O43" t="s">
        <v>279</v>
      </c>
      <c r="P43" t="s">
        <v>278</v>
      </c>
      <c r="Q43">
        <v>73</v>
      </c>
      <c r="R43">
        <v>1360</v>
      </c>
      <c r="S43">
        <v>327.75</v>
      </c>
      <c r="T43">
        <v>297.07027734645828</v>
      </c>
      <c r="U43">
        <v>1</v>
      </c>
      <c r="V43">
        <f t="shared" si="2"/>
        <v>327.75</v>
      </c>
      <c r="W43">
        <v>9.8299999239999991</v>
      </c>
      <c r="X43">
        <f>Orders!$W779/Orders!$V779</f>
        <v>0.14999000641042717</v>
      </c>
      <c r="Y43" t="s">
        <v>95</v>
      </c>
    </row>
    <row r="44" spans="1:25" x14ac:dyDescent="0.3">
      <c r="A44">
        <v>75906</v>
      </c>
      <c r="B44">
        <v>43113</v>
      </c>
      <c r="C44">
        <v>1</v>
      </c>
      <c r="D44">
        <f t="shared" si="0"/>
        <v>43115</v>
      </c>
      <c r="E44">
        <v>1</v>
      </c>
      <c r="F44" t="s">
        <v>102</v>
      </c>
      <c r="G44" t="str">
        <f t="shared" si="1"/>
        <v>Other</v>
      </c>
      <c r="H44">
        <v>73</v>
      </c>
      <c r="I44">
        <v>19459</v>
      </c>
      <c r="J44">
        <v>2</v>
      </c>
      <c r="K44" t="s">
        <v>101</v>
      </c>
      <c r="L44" t="s">
        <v>264</v>
      </c>
      <c r="M44" t="s">
        <v>299</v>
      </c>
      <c r="N44" t="s">
        <v>457</v>
      </c>
      <c r="O44" t="s">
        <v>292</v>
      </c>
      <c r="P44" t="s">
        <v>291</v>
      </c>
      <c r="Q44">
        <v>73</v>
      </c>
      <c r="R44">
        <v>1360</v>
      </c>
      <c r="S44">
        <v>327.75</v>
      </c>
      <c r="T44">
        <v>297.07027734645828</v>
      </c>
      <c r="U44">
        <v>1</v>
      </c>
      <c r="V44">
        <f t="shared" si="2"/>
        <v>327.75</v>
      </c>
      <c r="W44">
        <v>6.5599999430000002</v>
      </c>
      <c r="X44">
        <f>Orders!$W796/Orders!$V796</f>
        <v>0.1299824890129887</v>
      </c>
      <c r="Y44" t="s">
        <v>95</v>
      </c>
    </row>
    <row r="45" spans="1:25" x14ac:dyDescent="0.3">
      <c r="A45">
        <v>75905</v>
      </c>
      <c r="B45">
        <v>43113</v>
      </c>
      <c r="C45">
        <v>1</v>
      </c>
      <c r="D45">
        <f t="shared" si="0"/>
        <v>43115</v>
      </c>
      <c r="E45">
        <v>1</v>
      </c>
      <c r="F45" t="s">
        <v>102</v>
      </c>
      <c r="G45" t="str">
        <f t="shared" si="1"/>
        <v>Other</v>
      </c>
      <c r="H45">
        <v>73</v>
      </c>
      <c r="I45">
        <v>19458</v>
      </c>
      <c r="J45">
        <v>2</v>
      </c>
      <c r="K45" t="s">
        <v>101</v>
      </c>
      <c r="L45" t="s">
        <v>264</v>
      </c>
      <c r="M45" t="s">
        <v>374</v>
      </c>
      <c r="N45" t="s">
        <v>374</v>
      </c>
      <c r="O45" t="s">
        <v>374</v>
      </c>
      <c r="P45" t="s">
        <v>268</v>
      </c>
      <c r="Q45">
        <v>73</v>
      </c>
      <c r="R45">
        <v>1360</v>
      </c>
      <c r="S45">
        <v>327.75</v>
      </c>
      <c r="T45">
        <v>297.07027734645828</v>
      </c>
      <c r="U45">
        <v>1</v>
      </c>
      <c r="V45">
        <f t="shared" si="2"/>
        <v>327.75</v>
      </c>
      <c r="W45">
        <v>9.8299999239999991</v>
      </c>
      <c r="X45">
        <f>Orders!$W797/Orders!$V797</f>
        <v>0.10001000314052812</v>
      </c>
      <c r="Y45" t="s">
        <v>95</v>
      </c>
    </row>
    <row r="46" spans="1:25" x14ac:dyDescent="0.3">
      <c r="A46">
        <v>75904</v>
      </c>
      <c r="B46">
        <v>43113</v>
      </c>
      <c r="C46">
        <v>1</v>
      </c>
      <c r="D46">
        <f t="shared" si="0"/>
        <v>43115</v>
      </c>
      <c r="E46">
        <v>1</v>
      </c>
      <c r="F46" t="s">
        <v>102</v>
      </c>
      <c r="G46" t="str">
        <f t="shared" si="1"/>
        <v>Other</v>
      </c>
      <c r="H46">
        <v>73</v>
      </c>
      <c r="I46">
        <v>19457</v>
      </c>
      <c r="J46">
        <v>2</v>
      </c>
      <c r="K46" t="s">
        <v>101</v>
      </c>
      <c r="L46" t="s">
        <v>264</v>
      </c>
      <c r="M46" t="s">
        <v>456</v>
      </c>
      <c r="N46" t="s">
        <v>280</v>
      </c>
      <c r="O46" t="s">
        <v>279</v>
      </c>
      <c r="P46" t="s">
        <v>278</v>
      </c>
      <c r="Q46">
        <v>73</v>
      </c>
      <c r="R46">
        <v>1360</v>
      </c>
      <c r="S46">
        <v>327.75</v>
      </c>
      <c r="T46">
        <v>297.07027734645828</v>
      </c>
      <c r="U46">
        <v>1</v>
      </c>
      <c r="V46">
        <f t="shared" si="2"/>
        <v>327.75</v>
      </c>
      <c r="W46">
        <v>13.10999966</v>
      </c>
      <c r="X46">
        <f>Orders!$W798/Orders!$V798</f>
        <v>0.02</v>
      </c>
      <c r="Y46" t="s">
        <v>95</v>
      </c>
    </row>
    <row r="47" spans="1:25" x14ac:dyDescent="0.3">
      <c r="A47">
        <v>75921</v>
      </c>
      <c r="B47">
        <v>43113</v>
      </c>
      <c r="C47">
        <v>0</v>
      </c>
      <c r="D47">
        <f t="shared" si="0"/>
        <v>43113</v>
      </c>
      <c r="E47">
        <v>0</v>
      </c>
      <c r="F47" t="s">
        <v>127</v>
      </c>
      <c r="G47" t="str">
        <f t="shared" si="1"/>
        <v>Same Day - On Time</v>
      </c>
      <c r="H47">
        <v>73</v>
      </c>
      <c r="I47">
        <v>19474</v>
      </c>
      <c r="J47">
        <v>2</v>
      </c>
      <c r="K47" t="s">
        <v>101</v>
      </c>
      <c r="L47" t="s">
        <v>264</v>
      </c>
      <c r="M47" t="s">
        <v>463</v>
      </c>
      <c r="N47" t="s">
        <v>409</v>
      </c>
      <c r="O47" t="s">
        <v>279</v>
      </c>
      <c r="P47" t="s">
        <v>278</v>
      </c>
      <c r="Q47">
        <v>73</v>
      </c>
      <c r="R47">
        <v>1360</v>
      </c>
      <c r="S47">
        <v>327.75</v>
      </c>
      <c r="T47">
        <v>297.07027734645828</v>
      </c>
      <c r="U47">
        <v>1</v>
      </c>
      <c r="V47">
        <f t="shared" si="2"/>
        <v>327.75</v>
      </c>
      <c r="W47">
        <v>16.38999939</v>
      </c>
      <c r="X47">
        <f>Orders!$W781/Orders!$V781</f>
        <v>0.01</v>
      </c>
      <c r="Y47" t="s">
        <v>95</v>
      </c>
    </row>
    <row r="48" spans="1:25" x14ac:dyDescent="0.3">
      <c r="A48">
        <v>56973</v>
      </c>
      <c r="B48">
        <v>43043</v>
      </c>
      <c r="C48">
        <v>2</v>
      </c>
      <c r="D48">
        <f t="shared" si="0"/>
        <v>43046</v>
      </c>
      <c r="E48">
        <v>1</v>
      </c>
      <c r="F48" t="s">
        <v>110</v>
      </c>
      <c r="G48" t="str">
        <f t="shared" si="1"/>
        <v>Other</v>
      </c>
      <c r="H48">
        <v>24</v>
      </c>
      <c r="I48">
        <v>8541</v>
      </c>
      <c r="J48">
        <v>5</v>
      </c>
      <c r="K48" t="s">
        <v>166</v>
      </c>
      <c r="L48" t="s">
        <v>476</v>
      </c>
      <c r="M48" t="s">
        <v>535</v>
      </c>
      <c r="N48" t="s">
        <v>534</v>
      </c>
      <c r="O48" t="s">
        <v>481</v>
      </c>
      <c r="P48" t="s">
        <v>480</v>
      </c>
      <c r="Q48">
        <v>24</v>
      </c>
      <c r="R48">
        <v>502</v>
      </c>
      <c r="S48">
        <v>50</v>
      </c>
      <c r="T48">
        <v>43.678035218757444</v>
      </c>
      <c r="U48">
        <v>3</v>
      </c>
      <c r="V48">
        <f t="shared" si="2"/>
        <v>150</v>
      </c>
      <c r="W48">
        <v>6</v>
      </c>
      <c r="X48">
        <f>Orders!$W531/Orders!$V531</f>
        <v>0.18</v>
      </c>
      <c r="Y48" t="s">
        <v>95</v>
      </c>
    </row>
    <row r="49" spans="1:25" x14ac:dyDescent="0.3">
      <c r="A49">
        <v>56973</v>
      </c>
      <c r="B49">
        <v>43043</v>
      </c>
      <c r="C49">
        <v>2</v>
      </c>
      <c r="D49">
        <f t="shared" si="0"/>
        <v>43046</v>
      </c>
      <c r="E49">
        <v>1</v>
      </c>
      <c r="F49" t="s">
        <v>110</v>
      </c>
      <c r="G49" t="str">
        <f t="shared" si="1"/>
        <v>Other</v>
      </c>
      <c r="H49">
        <v>17</v>
      </c>
      <c r="I49">
        <v>8541</v>
      </c>
      <c r="J49">
        <v>4</v>
      </c>
      <c r="K49" t="s">
        <v>171</v>
      </c>
      <c r="L49" t="s">
        <v>476</v>
      </c>
      <c r="M49" t="s">
        <v>535</v>
      </c>
      <c r="N49" t="s">
        <v>534</v>
      </c>
      <c r="O49" t="s">
        <v>481</v>
      </c>
      <c r="P49" t="s">
        <v>480</v>
      </c>
      <c r="Q49">
        <v>17</v>
      </c>
      <c r="R49">
        <v>365</v>
      </c>
      <c r="S49">
        <v>59.990001679999999</v>
      </c>
      <c r="T49">
        <v>54.488929209402009</v>
      </c>
      <c r="U49">
        <v>5</v>
      </c>
      <c r="V49">
        <f t="shared" si="2"/>
        <v>299.9500084</v>
      </c>
      <c r="W49">
        <v>6</v>
      </c>
      <c r="X49">
        <f>Orders!$W718/Orders!$V718</f>
        <v>0.10001525180778031</v>
      </c>
      <c r="Y49" t="s">
        <v>95</v>
      </c>
    </row>
    <row r="50" spans="1:25" x14ac:dyDescent="0.3">
      <c r="A50">
        <v>50812</v>
      </c>
      <c r="B50">
        <v>43040</v>
      </c>
      <c r="C50">
        <v>2</v>
      </c>
      <c r="D50">
        <f t="shared" si="0"/>
        <v>43042</v>
      </c>
      <c r="E50">
        <v>1</v>
      </c>
      <c r="F50" t="s">
        <v>110</v>
      </c>
      <c r="G50" t="str">
        <f t="shared" si="1"/>
        <v>Other</v>
      </c>
      <c r="H50">
        <v>18</v>
      </c>
      <c r="I50">
        <v>2205</v>
      </c>
      <c r="J50">
        <v>4</v>
      </c>
      <c r="K50" t="s">
        <v>171</v>
      </c>
      <c r="L50" t="s">
        <v>920</v>
      </c>
      <c r="M50" t="s">
        <v>988</v>
      </c>
      <c r="N50" t="s">
        <v>987</v>
      </c>
      <c r="O50" t="s">
        <v>986</v>
      </c>
      <c r="P50" t="s">
        <v>929</v>
      </c>
      <c r="Q50">
        <v>18</v>
      </c>
      <c r="R50">
        <v>403</v>
      </c>
      <c r="S50">
        <v>129.9900055</v>
      </c>
      <c r="T50">
        <v>110.80340837177086</v>
      </c>
      <c r="U50">
        <v>1</v>
      </c>
      <c r="V50">
        <f t="shared" si="2"/>
        <v>129.9900055</v>
      </c>
      <c r="W50">
        <v>3.9000000950000002</v>
      </c>
      <c r="X50">
        <f>Orders!$W216/Orders!$V216</f>
        <v>0.18001383667915916</v>
      </c>
      <c r="Y50" t="s">
        <v>95</v>
      </c>
    </row>
    <row r="51" spans="1:25" x14ac:dyDescent="0.3">
      <c r="A51">
        <v>50812</v>
      </c>
      <c r="B51">
        <v>43040</v>
      </c>
      <c r="C51">
        <v>2</v>
      </c>
      <c r="D51">
        <f t="shared" si="0"/>
        <v>43042</v>
      </c>
      <c r="E51">
        <v>1</v>
      </c>
      <c r="F51" t="s">
        <v>110</v>
      </c>
      <c r="G51" t="str">
        <f t="shared" si="1"/>
        <v>Other</v>
      </c>
      <c r="H51">
        <v>43</v>
      </c>
      <c r="I51">
        <v>2205</v>
      </c>
      <c r="J51">
        <v>7</v>
      </c>
      <c r="K51" t="s">
        <v>659</v>
      </c>
      <c r="L51" t="s">
        <v>920</v>
      </c>
      <c r="M51" t="s">
        <v>988</v>
      </c>
      <c r="N51" t="s">
        <v>987</v>
      </c>
      <c r="O51" t="s">
        <v>986</v>
      </c>
      <c r="P51" t="s">
        <v>929</v>
      </c>
      <c r="Q51">
        <v>43</v>
      </c>
      <c r="R51">
        <v>957</v>
      </c>
      <c r="S51">
        <v>299.98001099999999</v>
      </c>
      <c r="T51">
        <v>295.0300103351052</v>
      </c>
      <c r="U51">
        <v>1</v>
      </c>
      <c r="V51">
        <f t="shared" si="2"/>
        <v>299.98001099999999</v>
      </c>
      <c r="W51">
        <v>15</v>
      </c>
      <c r="X51">
        <f>Orders!$W219/Orders!$V219</f>
        <v>1.0003125829969331E-2</v>
      </c>
      <c r="Y51" t="s">
        <v>95</v>
      </c>
    </row>
    <row r="52" spans="1:25" x14ac:dyDescent="0.3">
      <c r="A52">
        <v>50812</v>
      </c>
      <c r="B52">
        <v>43040</v>
      </c>
      <c r="C52">
        <v>2</v>
      </c>
      <c r="D52">
        <f t="shared" si="0"/>
        <v>43042</v>
      </c>
      <c r="E52">
        <v>1</v>
      </c>
      <c r="F52" t="s">
        <v>110</v>
      </c>
      <c r="G52" t="str">
        <f t="shared" si="1"/>
        <v>Other</v>
      </c>
      <c r="H52">
        <v>43</v>
      </c>
      <c r="I52">
        <v>2205</v>
      </c>
      <c r="J52">
        <v>7</v>
      </c>
      <c r="K52" t="s">
        <v>659</v>
      </c>
      <c r="L52" t="s">
        <v>920</v>
      </c>
      <c r="M52" t="s">
        <v>988</v>
      </c>
      <c r="N52" t="s">
        <v>987</v>
      </c>
      <c r="O52" t="s">
        <v>986</v>
      </c>
      <c r="P52" t="s">
        <v>929</v>
      </c>
      <c r="Q52">
        <v>43</v>
      </c>
      <c r="R52">
        <v>957</v>
      </c>
      <c r="S52">
        <v>299.98001099999999</v>
      </c>
      <c r="T52">
        <v>295.0300103351052</v>
      </c>
      <c r="U52">
        <v>1</v>
      </c>
      <c r="V52">
        <f t="shared" si="2"/>
        <v>299.98001099999999</v>
      </c>
      <c r="W52">
        <v>16.5</v>
      </c>
      <c r="X52">
        <f>Orders!$W220/Orders!$V220</f>
        <v>0.12003000722304545</v>
      </c>
      <c r="Y52" t="s">
        <v>95</v>
      </c>
    </row>
    <row r="53" spans="1:25" x14ac:dyDescent="0.3">
      <c r="A53">
        <v>65264</v>
      </c>
      <c r="B53">
        <v>43016</v>
      </c>
      <c r="C53">
        <v>2</v>
      </c>
      <c r="D53">
        <f t="shared" si="0"/>
        <v>43018</v>
      </c>
      <c r="E53">
        <v>1</v>
      </c>
      <c r="F53" t="s">
        <v>110</v>
      </c>
      <c r="G53" t="str">
        <f t="shared" si="1"/>
        <v>Other</v>
      </c>
      <c r="H53">
        <v>24</v>
      </c>
      <c r="I53">
        <v>9047</v>
      </c>
      <c r="J53">
        <v>5</v>
      </c>
      <c r="K53" t="s">
        <v>166</v>
      </c>
      <c r="L53" t="s">
        <v>681</v>
      </c>
      <c r="M53" t="s">
        <v>849</v>
      </c>
      <c r="N53" t="s">
        <v>706</v>
      </c>
      <c r="O53" t="s">
        <v>692</v>
      </c>
      <c r="P53" t="s">
        <v>682</v>
      </c>
      <c r="Q53">
        <v>24</v>
      </c>
      <c r="R53">
        <v>502</v>
      </c>
      <c r="S53">
        <v>50</v>
      </c>
      <c r="T53">
        <v>43.678035218757444</v>
      </c>
      <c r="U53">
        <v>5</v>
      </c>
      <c r="V53">
        <f t="shared" si="2"/>
        <v>250</v>
      </c>
      <c r="W53">
        <v>37.5</v>
      </c>
      <c r="X53">
        <f>Orders!$W374/Orders!$V374</f>
        <v>0.25000763520976355</v>
      </c>
      <c r="Y53" t="s">
        <v>95</v>
      </c>
    </row>
    <row r="54" spans="1:25" x14ac:dyDescent="0.3">
      <c r="A54">
        <v>68337</v>
      </c>
      <c r="B54">
        <v>43002</v>
      </c>
      <c r="C54">
        <v>2</v>
      </c>
      <c r="D54">
        <f t="shared" si="0"/>
        <v>43004</v>
      </c>
      <c r="E54">
        <v>1</v>
      </c>
      <c r="F54" t="s">
        <v>110</v>
      </c>
      <c r="G54" t="str">
        <f t="shared" si="1"/>
        <v>Other</v>
      </c>
      <c r="H54">
        <v>29</v>
      </c>
      <c r="I54">
        <v>8897</v>
      </c>
      <c r="J54">
        <v>5</v>
      </c>
      <c r="K54" t="s">
        <v>166</v>
      </c>
      <c r="L54" t="s">
        <v>681</v>
      </c>
      <c r="M54" t="s">
        <v>786</v>
      </c>
      <c r="N54" t="s">
        <v>725</v>
      </c>
      <c r="O54" t="s">
        <v>683</v>
      </c>
      <c r="P54" t="s">
        <v>682</v>
      </c>
      <c r="Q54">
        <v>29</v>
      </c>
      <c r="R54">
        <v>627</v>
      </c>
      <c r="S54">
        <v>39.990001679999999</v>
      </c>
      <c r="T54">
        <v>34.198098313835338</v>
      </c>
      <c r="U54">
        <v>4</v>
      </c>
      <c r="V54">
        <f t="shared" si="2"/>
        <v>159.96000672</v>
      </c>
      <c r="W54">
        <v>3.2000000480000002</v>
      </c>
      <c r="X54">
        <f>Orders!$W353/Orders!$V353</f>
        <v>2.0015255356216628E-2</v>
      </c>
      <c r="Y54" t="s">
        <v>95</v>
      </c>
    </row>
    <row r="55" spans="1:25" x14ac:dyDescent="0.3">
      <c r="A55">
        <v>67979</v>
      </c>
      <c r="B55">
        <v>42997</v>
      </c>
      <c r="C55">
        <v>2</v>
      </c>
      <c r="D55">
        <f t="shared" si="0"/>
        <v>42999</v>
      </c>
      <c r="E55">
        <v>1</v>
      </c>
      <c r="F55" t="s">
        <v>110</v>
      </c>
      <c r="G55" t="str">
        <f t="shared" si="1"/>
        <v>Other</v>
      </c>
      <c r="H55">
        <v>29</v>
      </c>
      <c r="I55">
        <v>1568</v>
      </c>
      <c r="J55">
        <v>5</v>
      </c>
      <c r="K55" t="s">
        <v>166</v>
      </c>
      <c r="L55" t="s">
        <v>681</v>
      </c>
      <c r="M55" t="s">
        <v>851</v>
      </c>
      <c r="N55" t="s">
        <v>712</v>
      </c>
      <c r="O55" t="s">
        <v>683</v>
      </c>
      <c r="P55" t="s">
        <v>682</v>
      </c>
      <c r="Q55">
        <v>29</v>
      </c>
      <c r="R55">
        <v>627</v>
      </c>
      <c r="S55">
        <v>39.990001679999999</v>
      </c>
      <c r="T55">
        <v>34.198098313835338</v>
      </c>
      <c r="U55">
        <v>5</v>
      </c>
      <c r="V55">
        <f t="shared" si="2"/>
        <v>199.9500084</v>
      </c>
      <c r="W55">
        <v>20</v>
      </c>
      <c r="X55">
        <f>Orders!$W371/Orders!$V371</f>
        <v>0.17000763148741418</v>
      </c>
      <c r="Y55" t="s">
        <v>95</v>
      </c>
    </row>
    <row r="56" spans="1:25" x14ac:dyDescent="0.3">
      <c r="A56">
        <v>67892</v>
      </c>
      <c r="B56">
        <v>42996</v>
      </c>
      <c r="C56">
        <v>2</v>
      </c>
      <c r="D56">
        <f t="shared" si="0"/>
        <v>42998</v>
      </c>
      <c r="E56">
        <v>1</v>
      </c>
      <c r="F56" t="s">
        <v>110</v>
      </c>
      <c r="G56" t="str">
        <f t="shared" si="1"/>
        <v>Other</v>
      </c>
      <c r="H56">
        <v>24</v>
      </c>
      <c r="I56">
        <v>3182</v>
      </c>
      <c r="J56">
        <v>5</v>
      </c>
      <c r="K56" t="s">
        <v>166</v>
      </c>
      <c r="L56" t="s">
        <v>681</v>
      </c>
      <c r="M56" t="s">
        <v>913</v>
      </c>
      <c r="N56" t="s">
        <v>706</v>
      </c>
      <c r="O56" t="s">
        <v>692</v>
      </c>
      <c r="P56" t="s">
        <v>682</v>
      </c>
      <c r="Q56">
        <v>24</v>
      </c>
      <c r="R56">
        <v>502</v>
      </c>
      <c r="S56">
        <v>50</v>
      </c>
      <c r="T56">
        <v>43.678035218757444</v>
      </c>
      <c r="U56">
        <v>3</v>
      </c>
      <c r="V56">
        <f t="shared" si="2"/>
        <v>150</v>
      </c>
      <c r="W56">
        <v>37.5</v>
      </c>
      <c r="X56">
        <f>Orders!$W287/Orders!$V287</f>
        <v>4.0016006770855601E-2</v>
      </c>
      <c r="Y56" t="s">
        <v>95</v>
      </c>
    </row>
    <row r="57" spans="1:25" x14ac:dyDescent="0.3">
      <c r="A57">
        <v>50668</v>
      </c>
      <c r="B57">
        <v>42979</v>
      </c>
      <c r="C57">
        <v>1</v>
      </c>
      <c r="D57">
        <f t="shared" si="0"/>
        <v>42982</v>
      </c>
      <c r="E57">
        <v>1</v>
      </c>
      <c r="F57" t="s">
        <v>102</v>
      </c>
      <c r="G57" t="str">
        <f t="shared" si="1"/>
        <v>Other</v>
      </c>
      <c r="H57">
        <v>17</v>
      </c>
      <c r="I57">
        <v>6448</v>
      </c>
      <c r="J57">
        <v>4</v>
      </c>
      <c r="K57" t="s">
        <v>171</v>
      </c>
      <c r="L57" t="s">
        <v>920</v>
      </c>
      <c r="M57" t="s">
        <v>958</v>
      </c>
      <c r="N57" t="s">
        <v>957</v>
      </c>
      <c r="O57" t="s">
        <v>930</v>
      </c>
      <c r="P57" t="s">
        <v>929</v>
      </c>
      <c r="Q57">
        <v>17</v>
      </c>
      <c r="R57">
        <v>365</v>
      </c>
      <c r="S57">
        <v>59.990001679999999</v>
      </c>
      <c r="T57">
        <v>54.488929209402009</v>
      </c>
      <c r="U57">
        <v>2</v>
      </c>
      <c r="V57">
        <f t="shared" si="2"/>
        <v>119.98000336</v>
      </c>
      <c r="W57">
        <v>21.600000380000001</v>
      </c>
      <c r="X57">
        <f>Orders!$W204/Orders!$V204</f>
        <v>1.0001000314052813E-2</v>
      </c>
      <c r="Y57" t="s">
        <v>95</v>
      </c>
    </row>
    <row r="58" spans="1:25" x14ac:dyDescent="0.3">
      <c r="A58">
        <v>50668</v>
      </c>
      <c r="B58">
        <v>42979</v>
      </c>
      <c r="C58">
        <v>1</v>
      </c>
      <c r="D58">
        <f t="shared" si="0"/>
        <v>42982</v>
      </c>
      <c r="E58">
        <v>1</v>
      </c>
      <c r="F58" t="s">
        <v>102</v>
      </c>
      <c r="G58" t="str">
        <f t="shared" si="1"/>
        <v>Other</v>
      </c>
      <c r="H58">
        <v>24</v>
      </c>
      <c r="I58">
        <v>6448</v>
      </c>
      <c r="J58">
        <v>5</v>
      </c>
      <c r="K58" t="s">
        <v>166</v>
      </c>
      <c r="L58" t="s">
        <v>920</v>
      </c>
      <c r="M58" t="s">
        <v>958</v>
      </c>
      <c r="N58" t="s">
        <v>957</v>
      </c>
      <c r="O58" t="s">
        <v>930</v>
      </c>
      <c r="P58" t="s">
        <v>929</v>
      </c>
      <c r="Q58">
        <v>24</v>
      </c>
      <c r="R58">
        <v>502</v>
      </c>
      <c r="S58">
        <v>50</v>
      </c>
      <c r="T58">
        <v>43.678035218757444</v>
      </c>
      <c r="U58">
        <v>2</v>
      </c>
      <c r="V58">
        <f t="shared" si="2"/>
        <v>100</v>
      </c>
      <c r="W58">
        <v>4</v>
      </c>
      <c r="X58">
        <f>Orders!$W205/Orders!$V205</f>
        <v>0.05</v>
      </c>
      <c r="Y58" t="s">
        <v>95</v>
      </c>
    </row>
    <row r="59" spans="1:25" x14ac:dyDescent="0.3">
      <c r="A59">
        <v>50668</v>
      </c>
      <c r="B59">
        <v>42979</v>
      </c>
      <c r="C59">
        <v>1</v>
      </c>
      <c r="D59">
        <f t="shared" si="0"/>
        <v>42982</v>
      </c>
      <c r="E59">
        <v>1</v>
      </c>
      <c r="F59" t="s">
        <v>102</v>
      </c>
      <c r="G59" t="str">
        <f t="shared" si="1"/>
        <v>Other</v>
      </c>
      <c r="H59">
        <v>24</v>
      </c>
      <c r="I59">
        <v>6448</v>
      </c>
      <c r="J59">
        <v>5</v>
      </c>
      <c r="K59" t="s">
        <v>166</v>
      </c>
      <c r="L59" t="s">
        <v>920</v>
      </c>
      <c r="M59" t="s">
        <v>958</v>
      </c>
      <c r="N59" t="s">
        <v>957</v>
      </c>
      <c r="O59" t="s">
        <v>930</v>
      </c>
      <c r="P59" t="s">
        <v>929</v>
      </c>
      <c r="Q59">
        <v>24</v>
      </c>
      <c r="R59">
        <v>502</v>
      </c>
      <c r="S59">
        <v>50</v>
      </c>
      <c r="T59">
        <v>43.678035218757444</v>
      </c>
      <c r="U59">
        <v>4</v>
      </c>
      <c r="V59">
        <f t="shared" si="2"/>
        <v>200</v>
      </c>
      <c r="W59">
        <v>40</v>
      </c>
      <c r="X59">
        <f>Orders!$W209/Orders!$V209</f>
        <v>0.15001500471079218</v>
      </c>
      <c r="Y59" t="s">
        <v>95</v>
      </c>
    </row>
    <row r="60" spans="1:25" x14ac:dyDescent="0.3">
      <c r="A60">
        <v>50668</v>
      </c>
      <c r="B60">
        <v>42979</v>
      </c>
      <c r="C60">
        <v>1</v>
      </c>
      <c r="D60">
        <f t="shared" si="0"/>
        <v>42982</v>
      </c>
      <c r="E60">
        <v>1</v>
      </c>
      <c r="F60" t="s">
        <v>102</v>
      </c>
      <c r="G60" t="str">
        <f t="shared" si="1"/>
        <v>Other</v>
      </c>
      <c r="H60">
        <v>24</v>
      </c>
      <c r="I60">
        <v>6448</v>
      </c>
      <c r="J60">
        <v>5</v>
      </c>
      <c r="K60" t="s">
        <v>166</v>
      </c>
      <c r="L60" t="s">
        <v>920</v>
      </c>
      <c r="M60" t="s">
        <v>958</v>
      </c>
      <c r="N60" t="s">
        <v>957</v>
      </c>
      <c r="O60" t="s">
        <v>930</v>
      </c>
      <c r="P60" t="s">
        <v>929</v>
      </c>
      <c r="Q60">
        <v>24</v>
      </c>
      <c r="R60">
        <v>502</v>
      </c>
      <c r="S60">
        <v>50</v>
      </c>
      <c r="T60">
        <v>43.678035218757444</v>
      </c>
      <c r="U60">
        <v>5</v>
      </c>
      <c r="V60">
        <f t="shared" si="2"/>
        <v>250</v>
      </c>
      <c r="W60">
        <v>50</v>
      </c>
      <c r="X60">
        <f>Orders!$W212/Orders!$V212</f>
        <v>0</v>
      </c>
      <c r="Y60" t="s">
        <v>95</v>
      </c>
    </row>
    <row r="61" spans="1:25" x14ac:dyDescent="0.3">
      <c r="A61">
        <v>66275</v>
      </c>
      <c r="B61">
        <v>42972</v>
      </c>
      <c r="C61">
        <v>2</v>
      </c>
      <c r="D61">
        <f t="shared" si="0"/>
        <v>42976</v>
      </c>
      <c r="E61">
        <v>1</v>
      </c>
      <c r="F61" t="s">
        <v>110</v>
      </c>
      <c r="G61" t="str">
        <f t="shared" si="1"/>
        <v>Other</v>
      </c>
      <c r="H61">
        <v>17</v>
      </c>
      <c r="I61">
        <v>9029</v>
      </c>
      <c r="J61">
        <v>4</v>
      </c>
      <c r="K61" t="s">
        <v>171</v>
      </c>
      <c r="L61" t="s">
        <v>681</v>
      </c>
      <c r="M61" t="s">
        <v>850</v>
      </c>
      <c r="N61" t="s">
        <v>817</v>
      </c>
      <c r="O61" t="s">
        <v>755</v>
      </c>
      <c r="P61" t="s">
        <v>682</v>
      </c>
      <c r="Q61">
        <v>17</v>
      </c>
      <c r="R61">
        <v>365</v>
      </c>
      <c r="S61">
        <v>59.990001679999999</v>
      </c>
      <c r="T61">
        <v>54.488929209402009</v>
      </c>
      <c r="U61">
        <v>5</v>
      </c>
      <c r="V61">
        <f t="shared" si="2"/>
        <v>299.9500084</v>
      </c>
      <c r="W61">
        <v>50.990001679999999</v>
      </c>
      <c r="X61">
        <f>Orders!$W364/Orders!$V364</f>
        <v>2.0015255356216628E-2</v>
      </c>
      <c r="Y61" t="s">
        <v>95</v>
      </c>
    </row>
    <row r="62" spans="1:25" x14ac:dyDescent="0.3">
      <c r="A62">
        <v>66275</v>
      </c>
      <c r="B62">
        <v>42972</v>
      </c>
      <c r="C62">
        <v>2</v>
      </c>
      <c r="D62">
        <f t="shared" si="0"/>
        <v>42976</v>
      </c>
      <c r="E62">
        <v>1</v>
      </c>
      <c r="F62" t="s">
        <v>110</v>
      </c>
      <c r="G62" t="str">
        <f t="shared" si="1"/>
        <v>Other</v>
      </c>
      <c r="H62">
        <v>24</v>
      </c>
      <c r="I62">
        <v>9029</v>
      </c>
      <c r="J62">
        <v>5</v>
      </c>
      <c r="K62" t="s">
        <v>166</v>
      </c>
      <c r="L62" t="s">
        <v>681</v>
      </c>
      <c r="M62" t="s">
        <v>850</v>
      </c>
      <c r="N62" t="s">
        <v>817</v>
      </c>
      <c r="O62" t="s">
        <v>755</v>
      </c>
      <c r="P62" t="s">
        <v>682</v>
      </c>
      <c r="Q62">
        <v>24</v>
      </c>
      <c r="R62">
        <v>502</v>
      </c>
      <c r="S62">
        <v>50</v>
      </c>
      <c r="T62">
        <v>43.678035218757444</v>
      </c>
      <c r="U62">
        <v>5</v>
      </c>
      <c r="V62">
        <f t="shared" si="2"/>
        <v>250</v>
      </c>
      <c r="W62">
        <v>37.5</v>
      </c>
      <c r="X62">
        <f>Orders!$W373/Orders!$V373</f>
        <v>0.20000000930587339</v>
      </c>
      <c r="Y62" t="s">
        <v>95</v>
      </c>
    </row>
    <row r="63" spans="1:25" x14ac:dyDescent="0.3">
      <c r="A63">
        <v>65922</v>
      </c>
      <c r="B63">
        <v>42967</v>
      </c>
      <c r="C63">
        <v>2</v>
      </c>
      <c r="D63">
        <f t="shared" si="0"/>
        <v>42969</v>
      </c>
      <c r="E63">
        <v>1</v>
      </c>
      <c r="F63" t="s">
        <v>110</v>
      </c>
      <c r="G63" t="str">
        <f t="shared" si="1"/>
        <v>Other</v>
      </c>
      <c r="H63">
        <v>17</v>
      </c>
      <c r="I63">
        <v>12151</v>
      </c>
      <c r="J63">
        <v>4</v>
      </c>
      <c r="K63" t="s">
        <v>171</v>
      </c>
      <c r="L63" t="s">
        <v>681</v>
      </c>
      <c r="M63" t="s">
        <v>914</v>
      </c>
      <c r="N63" t="s">
        <v>696</v>
      </c>
      <c r="O63" t="s">
        <v>683</v>
      </c>
      <c r="P63" t="s">
        <v>682</v>
      </c>
      <c r="Q63">
        <v>17</v>
      </c>
      <c r="R63">
        <v>365</v>
      </c>
      <c r="S63">
        <v>59.990001679999999</v>
      </c>
      <c r="T63">
        <v>54.488929209402009</v>
      </c>
      <c r="U63">
        <v>3</v>
      </c>
      <c r="V63">
        <f t="shared" si="2"/>
        <v>179.97000503999999</v>
      </c>
      <c r="W63">
        <v>18</v>
      </c>
      <c r="X63">
        <f>Orders!$W284/Orders!$V284</f>
        <v>0</v>
      </c>
      <c r="Y63" t="s">
        <v>95</v>
      </c>
    </row>
    <row r="64" spans="1:25" x14ac:dyDescent="0.3">
      <c r="A64">
        <v>50607</v>
      </c>
      <c r="B64">
        <v>42948</v>
      </c>
      <c r="C64">
        <v>4</v>
      </c>
      <c r="D64">
        <f t="shared" si="0"/>
        <v>42954</v>
      </c>
      <c r="E64">
        <v>0</v>
      </c>
      <c r="F64" t="s">
        <v>107</v>
      </c>
      <c r="G64" t="str">
        <f t="shared" si="1"/>
        <v>Other</v>
      </c>
      <c r="H64">
        <v>7</v>
      </c>
      <c r="I64">
        <v>1944</v>
      </c>
      <c r="J64">
        <v>2</v>
      </c>
      <c r="K64" t="s">
        <v>101</v>
      </c>
      <c r="L64" t="s">
        <v>920</v>
      </c>
      <c r="M64" t="s">
        <v>1027</v>
      </c>
      <c r="N64" t="s">
        <v>1026</v>
      </c>
      <c r="O64" t="s">
        <v>1025</v>
      </c>
      <c r="P64" t="s">
        <v>929</v>
      </c>
      <c r="Q64">
        <v>7</v>
      </c>
      <c r="R64">
        <v>135</v>
      </c>
      <c r="S64">
        <v>22</v>
      </c>
      <c r="T64">
        <v>19.656208341820829</v>
      </c>
      <c r="U64">
        <v>5</v>
      </c>
      <c r="V64">
        <f t="shared" si="2"/>
        <v>110</v>
      </c>
      <c r="W64">
        <v>7.6999998090000004</v>
      </c>
      <c r="X64">
        <f>Orders!$W171/Orders!$V171</f>
        <v>1.0000768497544221E-2</v>
      </c>
      <c r="Y64" t="s">
        <v>95</v>
      </c>
    </row>
    <row r="65" spans="1:25" x14ac:dyDescent="0.3">
      <c r="A65">
        <v>63936</v>
      </c>
      <c r="B65">
        <v>42938</v>
      </c>
      <c r="C65">
        <v>2</v>
      </c>
      <c r="D65">
        <f t="shared" si="0"/>
        <v>42941</v>
      </c>
      <c r="E65">
        <v>0</v>
      </c>
      <c r="F65" t="s">
        <v>110</v>
      </c>
      <c r="G65" t="str">
        <f t="shared" si="1"/>
        <v>Other</v>
      </c>
      <c r="H65">
        <v>9</v>
      </c>
      <c r="I65">
        <v>11329</v>
      </c>
      <c r="J65">
        <v>3</v>
      </c>
      <c r="K65" t="s">
        <v>194</v>
      </c>
      <c r="L65" t="s">
        <v>681</v>
      </c>
      <c r="M65" t="s">
        <v>857</v>
      </c>
      <c r="N65" t="s">
        <v>684</v>
      </c>
      <c r="O65" t="s">
        <v>683</v>
      </c>
      <c r="P65" t="s">
        <v>682</v>
      </c>
      <c r="Q65">
        <v>9</v>
      </c>
      <c r="R65">
        <v>191</v>
      </c>
      <c r="S65">
        <v>99.989997860000003</v>
      </c>
      <c r="T65">
        <v>95.114003926871064</v>
      </c>
      <c r="U65">
        <v>3</v>
      </c>
      <c r="V65">
        <f t="shared" si="2"/>
        <v>299.96999357999999</v>
      </c>
      <c r="W65">
        <v>30</v>
      </c>
      <c r="X65">
        <f>Orders!$W279/Orders!$V279</f>
        <v>0.11999999827272727</v>
      </c>
      <c r="Y65" t="s">
        <v>95</v>
      </c>
    </row>
    <row r="66" spans="1:25" x14ac:dyDescent="0.3">
      <c r="A66">
        <v>63936</v>
      </c>
      <c r="B66">
        <v>42938</v>
      </c>
      <c r="C66">
        <v>2</v>
      </c>
      <c r="D66">
        <f t="shared" ref="D66:D129" si="3">WORKDAY(B66,C66)</f>
        <v>42941</v>
      </c>
      <c r="E66">
        <v>0</v>
      </c>
      <c r="F66" t="s">
        <v>110</v>
      </c>
      <c r="G66" t="str">
        <f t="shared" ref="G66:G129" si="4">IF(AND(E66=0,F66="Same Day"),"Same Day - On Time","Other")</f>
        <v>Other</v>
      </c>
      <c r="H66">
        <v>24</v>
      </c>
      <c r="I66">
        <v>11329</v>
      </c>
      <c r="J66">
        <v>5</v>
      </c>
      <c r="K66" t="s">
        <v>166</v>
      </c>
      <c r="L66" t="s">
        <v>681</v>
      </c>
      <c r="M66" t="s">
        <v>857</v>
      </c>
      <c r="N66" t="s">
        <v>684</v>
      </c>
      <c r="O66" t="s">
        <v>683</v>
      </c>
      <c r="P66" t="s">
        <v>682</v>
      </c>
      <c r="Q66">
        <v>24</v>
      </c>
      <c r="R66">
        <v>502</v>
      </c>
      <c r="S66">
        <v>50</v>
      </c>
      <c r="T66">
        <v>43.678035218757444</v>
      </c>
      <c r="U66">
        <v>3</v>
      </c>
      <c r="V66">
        <f t="shared" ref="V66:V129" si="5">PRODUCT(S66,U66)</f>
        <v>150</v>
      </c>
      <c r="W66">
        <v>10.5</v>
      </c>
      <c r="X66">
        <f>Orders!$W285/Orders!$V285</f>
        <v>0.100016666643974</v>
      </c>
      <c r="Y66" t="s">
        <v>95</v>
      </c>
    </row>
    <row r="67" spans="1:25" x14ac:dyDescent="0.3">
      <c r="A67">
        <v>63936</v>
      </c>
      <c r="B67">
        <v>42938</v>
      </c>
      <c r="C67">
        <v>2</v>
      </c>
      <c r="D67">
        <f t="shared" si="3"/>
        <v>42941</v>
      </c>
      <c r="E67">
        <v>0</v>
      </c>
      <c r="F67" t="s">
        <v>110</v>
      </c>
      <c r="G67" t="str">
        <f t="shared" si="4"/>
        <v>Other</v>
      </c>
      <c r="H67">
        <v>29</v>
      </c>
      <c r="I67">
        <v>11329</v>
      </c>
      <c r="J67">
        <v>5</v>
      </c>
      <c r="K67" t="s">
        <v>166</v>
      </c>
      <c r="L67" t="s">
        <v>681</v>
      </c>
      <c r="M67" t="s">
        <v>857</v>
      </c>
      <c r="N67" t="s">
        <v>684</v>
      </c>
      <c r="O67" t="s">
        <v>683</v>
      </c>
      <c r="P67" t="s">
        <v>682</v>
      </c>
      <c r="Q67">
        <v>29</v>
      </c>
      <c r="R67">
        <v>627</v>
      </c>
      <c r="S67">
        <v>39.990001679999999</v>
      </c>
      <c r="T67">
        <v>34.198098313835338</v>
      </c>
      <c r="U67">
        <v>4</v>
      </c>
      <c r="V67">
        <f t="shared" si="5"/>
        <v>159.96000672</v>
      </c>
      <c r="W67">
        <v>31.989999770000001</v>
      </c>
      <c r="X67">
        <f>Orders!$W359/Orders!$V359</f>
        <v>0</v>
      </c>
      <c r="Y67" t="s">
        <v>95</v>
      </c>
    </row>
    <row r="68" spans="1:25" x14ac:dyDescent="0.3">
      <c r="A68">
        <v>65030</v>
      </c>
      <c r="B68">
        <v>42924</v>
      </c>
      <c r="C68">
        <v>2</v>
      </c>
      <c r="D68">
        <f t="shared" si="3"/>
        <v>42927</v>
      </c>
      <c r="E68">
        <v>1</v>
      </c>
      <c r="F68" t="s">
        <v>110</v>
      </c>
      <c r="G68" t="str">
        <f t="shared" si="4"/>
        <v>Other</v>
      </c>
      <c r="H68">
        <v>9</v>
      </c>
      <c r="I68">
        <v>3570</v>
      </c>
      <c r="J68">
        <v>3</v>
      </c>
      <c r="K68" t="s">
        <v>194</v>
      </c>
      <c r="L68" t="s">
        <v>681</v>
      </c>
      <c r="M68" t="s">
        <v>705</v>
      </c>
      <c r="N68" t="s">
        <v>704</v>
      </c>
      <c r="O68" t="s">
        <v>683</v>
      </c>
      <c r="P68" t="s">
        <v>682</v>
      </c>
      <c r="Q68">
        <v>9</v>
      </c>
      <c r="R68">
        <v>191</v>
      </c>
      <c r="S68">
        <v>99.989997860000003</v>
      </c>
      <c r="T68">
        <v>95.114003926871064</v>
      </c>
      <c r="U68">
        <v>3</v>
      </c>
      <c r="V68">
        <f t="shared" si="5"/>
        <v>299.96999357999999</v>
      </c>
      <c r="W68">
        <v>74.989997860000003</v>
      </c>
      <c r="X68">
        <f>Orders!$W280/Orders!$V280</f>
        <v>0.12999999884848484</v>
      </c>
      <c r="Y68" t="s">
        <v>95</v>
      </c>
    </row>
    <row r="69" spans="1:25" x14ac:dyDescent="0.3">
      <c r="A69">
        <v>65030</v>
      </c>
      <c r="B69">
        <v>42924</v>
      </c>
      <c r="C69">
        <v>2</v>
      </c>
      <c r="D69">
        <f t="shared" si="3"/>
        <v>42927</v>
      </c>
      <c r="E69">
        <v>1</v>
      </c>
      <c r="F69" t="s">
        <v>110</v>
      </c>
      <c r="G69" t="str">
        <f t="shared" si="4"/>
        <v>Other</v>
      </c>
      <c r="H69">
        <v>24</v>
      </c>
      <c r="I69">
        <v>3570</v>
      </c>
      <c r="J69">
        <v>5</v>
      </c>
      <c r="K69" t="s">
        <v>166</v>
      </c>
      <c r="L69" t="s">
        <v>681</v>
      </c>
      <c r="M69" t="s">
        <v>705</v>
      </c>
      <c r="N69" t="s">
        <v>704</v>
      </c>
      <c r="O69" t="s">
        <v>683</v>
      </c>
      <c r="P69" t="s">
        <v>682</v>
      </c>
      <c r="Q69">
        <v>24</v>
      </c>
      <c r="R69">
        <v>502</v>
      </c>
      <c r="S69">
        <v>50</v>
      </c>
      <c r="T69">
        <v>43.678035218757444</v>
      </c>
      <c r="U69">
        <v>5</v>
      </c>
      <c r="V69">
        <f t="shared" si="5"/>
        <v>250</v>
      </c>
      <c r="W69">
        <v>22.5</v>
      </c>
      <c r="X69">
        <f>Orders!$W368/Orders!$V368</f>
        <v>9.0007627765064838E-2</v>
      </c>
      <c r="Y69" t="s">
        <v>95</v>
      </c>
    </row>
    <row r="70" spans="1:25" x14ac:dyDescent="0.3">
      <c r="A70">
        <v>65030</v>
      </c>
      <c r="B70">
        <v>42924</v>
      </c>
      <c r="C70">
        <v>2</v>
      </c>
      <c r="D70">
        <f t="shared" si="3"/>
        <v>42927</v>
      </c>
      <c r="E70">
        <v>1</v>
      </c>
      <c r="F70" t="s">
        <v>110</v>
      </c>
      <c r="G70" t="str">
        <f t="shared" si="4"/>
        <v>Other</v>
      </c>
      <c r="H70">
        <v>24</v>
      </c>
      <c r="I70">
        <v>3570</v>
      </c>
      <c r="J70">
        <v>5</v>
      </c>
      <c r="K70" t="s">
        <v>166</v>
      </c>
      <c r="L70" t="s">
        <v>681</v>
      </c>
      <c r="M70" t="s">
        <v>705</v>
      </c>
      <c r="N70" t="s">
        <v>704</v>
      </c>
      <c r="O70" t="s">
        <v>683</v>
      </c>
      <c r="P70" t="s">
        <v>682</v>
      </c>
      <c r="Q70">
        <v>24</v>
      </c>
      <c r="R70">
        <v>502</v>
      </c>
      <c r="S70">
        <v>50</v>
      </c>
      <c r="T70">
        <v>43.678035218757444</v>
      </c>
      <c r="U70">
        <v>5</v>
      </c>
      <c r="V70">
        <f t="shared" si="5"/>
        <v>250</v>
      </c>
      <c r="W70">
        <v>25</v>
      </c>
      <c r="X70">
        <f>Orders!$W372/Orders!$V372</f>
        <v>0.18001525553012968</v>
      </c>
      <c r="Y70" t="s">
        <v>95</v>
      </c>
    </row>
    <row r="71" spans="1:25" x14ac:dyDescent="0.3">
      <c r="A71">
        <v>58738</v>
      </c>
      <c r="B71">
        <v>42921</v>
      </c>
      <c r="C71">
        <v>2</v>
      </c>
      <c r="D71">
        <f t="shared" si="3"/>
        <v>42923</v>
      </c>
      <c r="E71">
        <v>1</v>
      </c>
      <c r="F71" t="s">
        <v>110</v>
      </c>
      <c r="G71" t="str">
        <f t="shared" si="4"/>
        <v>Other</v>
      </c>
      <c r="H71">
        <v>17</v>
      </c>
      <c r="I71">
        <v>1070</v>
      </c>
      <c r="J71">
        <v>4</v>
      </c>
      <c r="K71" t="s">
        <v>171</v>
      </c>
      <c r="L71" t="s">
        <v>476</v>
      </c>
      <c r="M71" t="s">
        <v>607</v>
      </c>
      <c r="N71" t="s">
        <v>496</v>
      </c>
      <c r="O71" t="s">
        <v>496</v>
      </c>
      <c r="P71" t="s">
        <v>472</v>
      </c>
      <c r="Q71">
        <v>17</v>
      </c>
      <c r="R71">
        <v>365</v>
      </c>
      <c r="S71">
        <v>59.990001679999999</v>
      </c>
      <c r="T71">
        <v>54.488929209402009</v>
      </c>
      <c r="U71">
        <v>4</v>
      </c>
      <c r="V71">
        <f t="shared" si="5"/>
        <v>239.96000672</v>
      </c>
      <c r="W71">
        <v>35.990001679999999</v>
      </c>
      <c r="X71">
        <f>Orders!$W634/Orders!$V634</f>
        <v>2.0007145230498152E-2</v>
      </c>
      <c r="Y71" t="s">
        <v>95</v>
      </c>
    </row>
    <row r="72" spans="1:25" x14ac:dyDescent="0.3">
      <c r="A72">
        <v>56678</v>
      </c>
      <c r="B72">
        <v>42920</v>
      </c>
      <c r="C72">
        <v>2</v>
      </c>
      <c r="D72">
        <f t="shared" si="3"/>
        <v>42922</v>
      </c>
      <c r="E72">
        <v>1</v>
      </c>
      <c r="F72" t="s">
        <v>110</v>
      </c>
      <c r="G72" t="str">
        <f t="shared" si="4"/>
        <v>Other</v>
      </c>
      <c r="H72">
        <v>9</v>
      </c>
      <c r="I72">
        <v>3091</v>
      </c>
      <c r="J72">
        <v>3</v>
      </c>
      <c r="K72" t="s">
        <v>194</v>
      </c>
      <c r="L72" t="s">
        <v>476</v>
      </c>
      <c r="M72" t="s">
        <v>608</v>
      </c>
      <c r="N72" t="s">
        <v>604</v>
      </c>
      <c r="O72" t="s">
        <v>496</v>
      </c>
      <c r="P72" t="s">
        <v>472</v>
      </c>
      <c r="Q72">
        <v>9</v>
      </c>
      <c r="R72">
        <v>191</v>
      </c>
      <c r="S72">
        <v>99.989997860000003</v>
      </c>
      <c r="T72">
        <v>95.114003926871064</v>
      </c>
      <c r="U72">
        <v>4</v>
      </c>
      <c r="V72">
        <f t="shared" si="5"/>
        <v>399.95999144000001</v>
      </c>
      <c r="W72">
        <v>63.990001679999999</v>
      </c>
      <c r="X72">
        <f>Orders!$W632/Orders!$V632</f>
        <v>5.0005001570264059E-2</v>
      </c>
      <c r="Y72" t="s">
        <v>95</v>
      </c>
    </row>
    <row r="73" spans="1:25" x14ac:dyDescent="0.3">
      <c r="A73">
        <v>60807</v>
      </c>
      <c r="B73">
        <v>42892</v>
      </c>
      <c r="C73">
        <v>2</v>
      </c>
      <c r="D73">
        <f t="shared" si="3"/>
        <v>42894</v>
      </c>
      <c r="E73">
        <v>1</v>
      </c>
      <c r="F73" t="s">
        <v>110</v>
      </c>
      <c r="G73" t="str">
        <f t="shared" si="4"/>
        <v>Other</v>
      </c>
      <c r="H73">
        <v>17</v>
      </c>
      <c r="I73">
        <v>9854</v>
      </c>
      <c r="J73">
        <v>4</v>
      </c>
      <c r="K73" t="s">
        <v>171</v>
      </c>
      <c r="L73" t="s">
        <v>476</v>
      </c>
      <c r="M73" t="s">
        <v>506</v>
      </c>
      <c r="N73" t="s">
        <v>506</v>
      </c>
      <c r="O73" t="s">
        <v>505</v>
      </c>
      <c r="P73" t="s">
        <v>490</v>
      </c>
      <c r="Q73">
        <v>17</v>
      </c>
      <c r="R73">
        <v>365</v>
      </c>
      <c r="S73">
        <v>59.990001679999999</v>
      </c>
      <c r="T73">
        <v>54.488929209402009</v>
      </c>
      <c r="U73">
        <v>3</v>
      </c>
      <c r="V73">
        <f t="shared" si="5"/>
        <v>179.97000503999999</v>
      </c>
      <c r="W73">
        <v>27</v>
      </c>
      <c r="X73">
        <f>Orders!$W527/Orders!$V527</f>
        <v>0.16</v>
      </c>
      <c r="Y73" t="s">
        <v>95</v>
      </c>
    </row>
    <row r="74" spans="1:25" x14ac:dyDescent="0.3">
      <c r="A74">
        <v>52576</v>
      </c>
      <c r="B74">
        <v>42888</v>
      </c>
      <c r="C74">
        <v>2</v>
      </c>
      <c r="D74">
        <f t="shared" si="3"/>
        <v>42892</v>
      </c>
      <c r="E74">
        <v>0</v>
      </c>
      <c r="F74" t="s">
        <v>110</v>
      </c>
      <c r="G74" t="str">
        <f t="shared" si="4"/>
        <v>Other</v>
      </c>
      <c r="H74">
        <v>24</v>
      </c>
      <c r="I74">
        <v>6746</v>
      </c>
      <c r="J74">
        <v>5</v>
      </c>
      <c r="K74" t="s">
        <v>166</v>
      </c>
      <c r="L74" t="s">
        <v>476</v>
      </c>
      <c r="M74" t="s">
        <v>605</v>
      </c>
      <c r="N74" t="s">
        <v>604</v>
      </c>
      <c r="O74" t="s">
        <v>496</v>
      </c>
      <c r="P74" t="s">
        <v>472</v>
      </c>
      <c r="Q74">
        <v>24</v>
      </c>
      <c r="R74">
        <v>502</v>
      </c>
      <c r="S74">
        <v>50</v>
      </c>
      <c r="T74">
        <v>43.678035218757444</v>
      </c>
      <c r="U74">
        <v>5</v>
      </c>
      <c r="V74">
        <f t="shared" si="5"/>
        <v>250</v>
      </c>
      <c r="W74">
        <v>10</v>
      </c>
      <c r="X74">
        <f>Orders!$W640/Orders!$V640</f>
        <v>3.0002307331235555E-2</v>
      </c>
      <c r="Y74" t="s">
        <v>95</v>
      </c>
    </row>
    <row r="75" spans="1:25" x14ac:dyDescent="0.3">
      <c r="A75">
        <v>58613</v>
      </c>
      <c r="B75">
        <v>42860</v>
      </c>
      <c r="C75">
        <v>2</v>
      </c>
      <c r="D75">
        <f t="shared" si="3"/>
        <v>42864</v>
      </c>
      <c r="E75">
        <v>1</v>
      </c>
      <c r="F75" t="s">
        <v>110</v>
      </c>
      <c r="G75" t="str">
        <f t="shared" si="4"/>
        <v>Other</v>
      </c>
      <c r="H75">
        <v>17</v>
      </c>
      <c r="I75">
        <v>8831</v>
      </c>
      <c r="J75">
        <v>4</v>
      </c>
      <c r="K75" t="s">
        <v>171</v>
      </c>
      <c r="L75" t="s">
        <v>476</v>
      </c>
      <c r="M75" t="s">
        <v>667</v>
      </c>
      <c r="N75" t="s">
        <v>666</v>
      </c>
      <c r="O75" t="s">
        <v>499</v>
      </c>
      <c r="P75" t="s">
        <v>472</v>
      </c>
      <c r="Q75">
        <v>17</v>
      </c>
      <c r="R75">
        <v>365</v>
      </c>
      <c r="S75">
        <v>59.990001679999999</v>
      </c>
      <c r="T75">
        <v>54.488929209402009</v>
      </c>
      <c r="U75">
        <v>3</v>
      </c>
      <c r="V75">
        <f t="shared" si="5"/>
        <v>179.97000503999999</v>
      </c>
      <c r="W75">
        <v>9</v>
      </c>
      <c r="X75">
        <f>Orders!$W523/Orders!$V523</f>
        <v>0.18</v>
      </c>
      <c r="Y75" t="s">
        <v>95</v>
      </c>
    </row>
    <row r="76" spans="1:25" x14ac:dyDescent="0.3">
      <c r="A76">
        <v>50419</v>
      </c>
      <c r="B76">
        <v>42856</v>
      </c>
      <c r="C76">
        <v>4</v>
      </c>
      <c r="D76">
        <f t="shared" si="3"/>
        <v>42860</v>
      </c>
      <c r="E76">
        <v>1</v>
      </c>
      <c r="F76" t="s">
        <v>107</v>
      </c>
      <c r="G76" t="str">
        <f t="shared" si="4"/>
        <v>Other</v>
      </c>
      <c r="H76">
        <v>40</v>
      </c>
      <c r="I76">
        <v>3546</v>
      </c>
      <c r="J76">
        <v>6</v>
      </c>
      <c r="K76" t="s">
        <v>164</v>
      </c>
      <c r="L76" t="s">
        <v>920</v>
      </c>
      <c r="M76" t="s">
        <v>1051</v>
      </c>
      <c r="N76" t="s">
        <v>1050</v>
      </c>
      <c r="O76" t="s">
        <v>1049</v>
      </c>
      <c r="P76" t="s">
        <v>925</v>
      </c>
      <c r="Q76">
        <v>40</v>
      </c>
      <c r="R76">
        <v>897</v>
      </c>
      <c r="S76">
        <v>24.989999770000001</v>
      </c>
      <c r="T76">
        <v>31.600000078500003</v>
      </c>
      <c r="U76">
        <v>1</v>
      </c>
      <c r="V76">
        <f t="shared" si="5"/>
        <v>24.989999770000001</v>
      </c>
      <c r="W76">
        <v>2.25</v>
      </c>
      <c r="X76">
        <f>Orders!$W125/Orders!$V125</f>
        <v>0.15001500471079218</v>
      </c>
      <c r="Y76" t="s">
        <v>95</v>
      </c>
    </row>
    <row r="77" spans="1:25" x14ac:dyDescent="0.3">
      <c r="A77">
        <v>50364</v>
      </c>
      <c r="B77">
        <v>42856</v>
      </c>
      <c r="C77">
        <v>4</v>
      </c>
      <c r="D77">
        <f t="shared" si="3"/>
        <v>42860</v>
      </c>
      <c r="E77">
        <v>1</v>
      </c>
      <c r="F77" t="s">
        <v>107</v>
      </c>
      <c r="G77" t="str">
        <f t="shared" si="4"/>
        <v>Other</v>
      </c>
      <c r="H77">
        <v>43</v>
      </c>
      <c r="I77">
        <v>9082</v>
      </c>
      <c r="J77">
        <v>7</v>
      </c>
      <c r="K77" t="s">
        <v>659</v>
      </c>
      <c r="L77" t="s">
        <v>920</v>
      </c>
      <c r="M77" t="s">
        <v>942</v>
      </c>
      <c r="N77" t="s">
        <v>942</v>
      </c>
      <c r="O77" t="s">
        <v>930</v>
      </c>
      <c r="P77" t="s">
        <v>929</v>
      </c>
      <c r="Q77">
        <v>43</v>
      </c>
      <c r="R77">
        <v>957</v>
      </c>
      <c r="S77">
        <v>299.98001099999999</v>
      </c>
      <c r="T77">
        <v>295.0300103351052</v>
      </c>
      <c r="U77">
        <v>1</v>
      </c>
      <c r="V77">
        <f t="shared" si="5"/>
        <v>299.98001099999999</v>
      </c>
      <c r="W77">
        <v>9</v>
      </c>
      <c r="X77">
        <f>Orders!$W126/Orders!$V126</f>
        <v>0.25004166660993499</v>
      </c>
      <c r="Y77" t="s">
        <v>95</v>
      </c>
    </row>
    <row r="78" spans="1:25" x14ac:dyDescent="0.3">
      <c r="A78">
        <v>50392</v>
      </c>
      <c r="B78">
        <v>42856</v>
      </c>
      <c r="C78">
        <v>4</v>
      </c>
      <c r="D78">
        <f t="shared" si="3"/>
        <v>42860</v>
      </c>
      <c r="E78">
        <v>0</v>
      </c>
      <c r="F78" t="s">
        <v>107</v>
      </c>
      <c r="G78" t="str">
        <f t="shared" si="4"/>
        <v>Other</v>
      </c>
      <c r="H78">
        <v>7</v>
      </c>
      <c r="I78">
        <v>4580</v>
      </c>
      <c r="J78">
        <v>2</v>
      </c>
      <c r="K78" t="s">
        <v>101</v>
      </c>
      <c r="L78" t="s">
        <v>920</v>
      </c>
      <c r="M78" t="s">
        <v>965</v>
      </c>
      <c r="N78" t="s">
        <v>964</v>
      </c>
      <c r="O78" t="s">
        <v>917</v>
      </c>
      <c r="P78" t="s">
        <v>916</v>
      </c>
      <c r="Q78">
        <v>7</v>
      </c>
      <c r="R78">
        <v>134</v>
      </c>
      <c r="S78">
        <v>25</v>
      </c>
      <c r="T78">
        <v>23.551858392987498</v>
      </c>
      <c r="U78">
        <v>5</v>
      </c>
      <c r="V78">
        <f t="shared" si="5"/>
        <v>125</v>
      </c>
      <c r="W78">
        <v>6.25</v>
      </c>
      <c r="X78">
        <f>Orders!$W192/Orders!$V192</f>
        <v>0.2</v>
      </c>
      <c r="Y78" t="s">
        <v>95</v>
      </c>
    </row>
    <row r="79" spans="1:25" x14ac:dyDescent="0.3">
      <c r="A79">
        <v>50364</v>
      </c>
      <c r="B79">
        <v>42856</v>
      </c>
      <c r="C79">
        <v>4</v>
      </c>
      <c r="D79">
        <f t="shared" si="3"/>
        <v>42860</v>
      </c>
      <c r="E79">
        <v>1</v>
      </c>
      <c r="F79" t="s">
        <v>107</v>
      </c>
      <c r="G79" t="str">
        <f t="shared" si="4"/>
        <v>Other</v>
      </c>
      <c r="H79">
        <v>17</v>
      </c>
      <c r="I79">
        <v>9082</v>
      </c>
      <c r="J79">
        <v>4</v>
      </c>
      <c r="K79" t="s">
        <v>171</v>
      </c>
      <c r="L79" t="s">
        <v>920</v>
      </c>
      <c r="M79" t="s">
        <v>942</v>
      </c>
      <c r="N79" t="s">
        <v>942</v>
      </c>
      <c r="O79" t="s">
        <v>930</v>
      </c>
      <c r="P79" t="s">
        <v>929</v>
      </c>
      <c r="Q79">
        <v>17</v>
      </c>
      <c r="R79">
        <v>365</v>
      </c>
      <c r="S79">
        <v>59.990001679999999</v>
      </c>
      <c r="T79">
        <v>54.488929209402009</v>
      </c>
      <c r="U79">
        <v>3</v>
      </c>
      <c r="V79">
        <f t="shared" si="5"/>
        <v>179.97000503999999</v>
      </c>
      <c r="W79">
        <v>1.7999999520000001</v>
      </c>
      <c r="X79">
        <f>Orders!$W266/Orders!$V266</f>
        <v>0.16006402708342241</v>
      </c>
      <c r="Y79" t="s">
        <v>95</v>
      </c>
    </row>
    <row r="80" spans="1:25" x14ac:dyDescent="0.3">
      <c r="A80">
        <v>50395</v>
      </c>
      <c r="B80">
        <v>42856</v>
      </c>
      <c r="C80">
        <v>1</v>
      </c>
      <c r="D80">
        <f t="shared" si="3"/>
        <v>42857</v>
      </c>
      <c r="E80">
        <v>1</v>
      </c>
      <c r="F80" t="s">
        <v>102</v>
      </c>
      <c r="G80" t="str">
        <f t="shared" si="4"/>
        <v>Other</v>
      </c>
      <c r="H80">
        <v>18</v>
      </c>
      <c r="I80">
        <v>9414</v>
      </c>
      <c r="J80">
        <v>4</v>
      </c>
      <c r="K80" t="s">
        <v>171</v>
      </c>
      <c r="L80" t="s">
        <v>920</v>
      </c>
      <c r="M80" t="s">
        <v>965</v>
      </c>
      <c r="N80" t="s">
        <v>964</v>
      </c>
      <c r="O80" t="s">
        <v>917</v>
      </c>
      <c r="P80" t="s">
        <v>916</v>
      </c>
      <c r="Q80">
        <v>18</v>
      </c>
      <c r="R80">
        <v>403</v>
      </c>
      <c r="S80">
        <v>129.9900055</v>
      </c>
      <c r="T80">
        <v>110.80340837177086</v>
      </c>
      <c r="U80">
        <v>1</v>
      </c>
      <c r="V80">
        <f t="shared" si="5"/>
        <v>129.9900055</v>
      </c>
      <c r="W80">
        <v>7.1500000950000002</v>
      </c>
      <c r="X80">
        <f>Orders!$W233/Orders!$V233</f>
        <v>0.12000000115151516</v>
      </c>
      <c r="Y80" t="s">
        <v>95</v>
      </c>
    </row>
    <row r="81" spans="1:25" x14ac:dyDescent="0.3">
      <c r="A81">
        <v>50395</v>
      </c>
      <c r="B81">
        <v>42856</v>
      </c>
      <c r="C81">
        <v>1</v>
      </c>
      <c r="D81">
        <f t="shared" si="3"/>
        <v>42857</v>
      </c>
      <c r="E81">
        <v>1</v>
      </c>
      <c r="F81" t="s">
        <v>102</v>
      </c>
      <c r="G81" t="str">
        <f t="shared" si="4"/>
        <v>Other</v>
      </c>
      <c r="H81">
        <v>24</v>
      </c>
      <c r="I81">
        <v>9414</v>
      </c>
      <c r="J81">
        <v>5</v>
      </c>
      <c r="K81" t="s">
        <v>166</v>
      </c>
      <c r="L81" t="s">
        <v>920</v>
      </c>
      <c r="M81" t="s">
        <v>965</v>
      </c>
      <c r="N81" t="s">
        <v>964</v>
      </c>
      <c r="O81" t="s">
        <v>917</v>
      </c>
      <c r="P81" t="s">
        <v>916</v>
      </c>
      <c r="Q81">
        <v>24</v>
      </c>
      <c r="R81">
        <v>502</v>
      </c>
      <c r="S81">
        <v>50</v>
      </c>
      <c r="T81">
        <v>43.678035218757444</v>
      </c>
      <c r="U81">
        <v>1</v>
      </c>
      <c r="V81">
        <f t="shared" si="5"/>
        <v>50</v>
      </c>
      <c r="W81">
        <v>5</v>
      </c>
      <c r="X81">
        <f>Orders!$W241/Orders!$V241</f>
        <v>3.0005000521057944E-2</v>
      </c>
      <c r="Y81" t="s">
        <v>95</v>
      </c>
    </row>
    <row r="82" spans="1:25" x14ac:dyDescent="0.3">
      <c r="A82">
        <v>50395</v>
      </c>
      <c r="B82">
        <v>42856</v>
      </c>
      <c r="C82">
        <v>1</v>
      </c>
      <c r="D82">
        <f t="shared" si="3"/>
        <v>42857</v>
      </c>
      <c r="E82">
        <v>1</v>
      </c>
      <c r="F82" t="s">
        <v>102</v>
      </c>
      <c r="G82" t="str">
        <f t="shared" si="4"/>
        <v>Other</v>
      </c>
      <c r="H82">
        <v>43</v>
      </c>
      <c r="I82">
        <v>9414</v>
      </c>
      <c r="J82">
        <v>7</v>
      </c>
      <c r="K82" t="s">
        <v>659</v>
      </c>
      <c r="L82" t="s">
        <v>920</v>
      </c>
      <c r="M82" t="s">
        <v>965</v>
      </c>
      <c r="N82" t="s">
        <v>964</v>
      </c>
      <c r="O82" t="s">
        <v>917</v>
      </c>
      <c r="P82" t="s">
        <v>916</v>
      </c>
      <c r="Q82">
        <v>43</v>
      </c>
      <c r="R82">
        <v>957</v>
      </c>
      <c r="S82">
        <v>299.98001099999999</v>
      </c>
      <c r="T82">
        <v>295.0300103351052</v>
      </c>
      <c r="U82">
        <v>1</v>
      </c>
      <c r="V82">
        <f t="shared" si="5"/>
        <v>299.98001099999999</v>
      </c>
      <c r="W82">
        <v>54</v>
      </c>
      <c r="X82">
        <f>Orders!$W246/Orders!$V246</f>
        <v>0.25</v>
      </c>
      <c r="Y82" t="s">
        <v>95</v>
      </c>
    </row>
    <row r="83" spans="1:25" x14ac:dyDescent="0.3">
      <c r="A83">
        <v>58239</v>
      </c>
      <c r="B83">
        <v>42855</v>
      </c>
      <c r="C83">
        <v>2</v>
      </c>
      <c r="D83">
        <f t="shared" si="3"/>
        <v>42857</v>
      </c>
      <c r="E83">
        <v>1</v>
      </c>
      <c r="F83" t="s">
        <v>110</v>
      </c>
      <c r="G83" t="str">
        <f t="shared" si="4"/>
        <v>Other</v>
      </c>
      <c r="H83">
        <v>9</v>
      </c>
      <c r="I83">
        <v>10166</v>
      </c>
      <c r="J83">
        <v>3</v>
      </c>
      <c r="K83" t="s">
        <v>194</v>
      </c>
      <c r="L83" t="s">
        <v>476</v>
      </c>
      <c r="M83" t="s">
        <v>506</v>
      </c>
      <c r="N83" t="s">
        <v>506</v>
      </c>
      <c r="O83" t="s">
        <v>505</v>
      </c>
      <c r="P83" t="s">
        <v>490</v>
      </c>
      <c r="Q83">
        <v>9</v>
      </c>
      <c r="R83">
        <v>191</v>
      </c>
      <c r="S83">
        <v>99.989997860000003</v>
      </c>
      <c r="T83">
        <v>95.114003926871064</v>
      </c>
      <c r="U83">
        <v>4</v>
      </c>
      <c r="V83">
        <f t="shared" si="5"/>
        <v>399.95999144000001</v>
      </c>
      <c r="W83">
        <v>59.990001679999999</v>
      </c>
      <c r="X83">
        <f>Orders!$W631/Orders!$V631</f>
        <v>0.13000999234514227</v>
      </c>
      <c r="Y83" t="s">
        <v>95</v>
      </c>
    </row>
    <row r="84" spans="1:25" x14ac:dyDescent="0.3">
      <c r="A84">
        <v>58239</v>
      </c>
      <c r="B84">
        <v>42855</v>
      </c>
      <c r="C84">
        <v>2</v>
      </c>
      <c r="D84">
        <f t="shared" si="3"/>
        <v>42857</v>
      </c>
      <c r="E84">
        <v>1</v>
      </c>
      <c r="F84" t="s">
        <v>110</v>
      </c>
      <c r="G84" t="str">
        <f t="shared" si="4"/>
        <v>Other</v>
      </c>
      <c r="H84">
        <v>29</v>
      </c>
      <c r="I84">
        <v>10166</v>
      </c>
      <c r="J84">
        <v>5</v>
      </c>
      <c r="K84" t="s">
        <v>166</v>
      </c>
      <c r="L84" t="s">
        <v>476</v>
      </c>
      <c r="M84" t="s">
        <v>506</v>
      </c>
      <c r="N84" t="s">
        <v>506</v>
      </c>
      <c r="O84" t="s">
        <v>505</v>
      </c>
      <c r="P84" t="s">
        <v>490</v>
      </c>
      <c r="Q84">
        <v>29</v>
      </c>
      <c r="R84">
        <v>627</v>
      </c>
      <c r="S84">
        <v>39.990001679999999</v>
      </c>
      <c r="T84">
        <v>34.198098313835338</v>
      </c>
      <c r="U84">
        <v>5</v>
      </c>
      <c r="V84">
        <f t="shared" si="5"/>
        <v>199.9500084</v>
      </c>
      <c r="W84">
        <v>11</v>
      </c>
      <c r="X84">
        <f>Orders!$W730/Orders!$V730</f>
        <v>0.17999299780163031</v>
      </c>
      <c r="Y84" t="s">
        <v>95</v>
      </c>
    </row>
    <row r="85" spans="1:25" x14ac:dyDescent="0.3">
      <c r="A85">
        <v>57380</v>
      </c>
      <c r="B85">
        <v>42842</v>
      </c>
      <c r="C85">
        <v>1</v>
      </c>
      <c r="D85">
        <f t="shared" si="3"/>
        <v>42843</v>
      </c>
      <c r="E85">
        <v>1</v>
      </c>
      <c r="F85" t="s">
        <v>102</v>
      </c>
      <c r="G85" t="str">
        <f t="shared" si="4"/>
        <v>Other</v>
      </c>
      <c r="H85">
        <v>7</v>
      </c>
      <c r="I85">
        <v>9037</v>
      </c>
      <c r="J85">
        <v>2</v>
      </c>
      <c r="K85" t="s">
        <v>101</v>
      </c>
      <c r="L85" t="s">
        <v>476</v>
      </c>
      <c r="M85" t="s">
        <v>479</v>
      </c>
      <c r="N85" t="s">
        <v>478</v>
      </c>
      <c r="O85" t="s">
        <v>477</v>
      </c>
      <c r="P85" t="s">
        <v>472</v>
      </c>
      <c r="Q85">
        <v>7</v>
      </c>
      <c r="R85">
        <v>135</v>
      </c>
      <c r="S85">
        <v>22</v>
      </c>
      <c r="T85">
        <v>19.656208341820829</v>
      </c>
      <c r="U85">
        <v>4</v>
      </c>
      <c r="V85">
        <f t="shared" si="5"/>
        <v>88</v>
      </c>
      <c r="W85">
        <v>4.4000000950000002</v>
      </c>
      <c r="X85">
        <f>Orders!$W760/Orders!$V760</f>
        <v>2.0003333328794799E-2</v>
      </c>
      <c r="Y85" t="s">
        <v>95</v>
      </c>
    </row>
    <row r="86" spans="1:25" x14ac:dyDescent="0.3">
      <c r="A86">
        <v>64813</v>
      </c>
      <c r="B86">
        <v>42833</v>
      </c>
      <c r="C86">
        <v>2</v>
      </c>
      <c r="D86">
        <f t="shared" si="3"/>
        <v>42836</v>
      </c>
      <c r="E86">
        <v>1</v>
      </c>
      <c r="F86" t="s">
        <v>110</v>
      </c>
      <c r="G86" t="str">
        <f t="shared" si="4"/>
        <v>Other</v>
      </c>
      <c r="H86">
        <v>29</v>
      </c>
      <c r="I86">
        <v>10018</v>
      </c>
      <c r="J86">
        <v>5</v>
      </c>
      <c r="K86" t="s">
        <v>166</v>
      </c>
      <c r="L86" t="s">
        <v>681</v>
      </c>
      <c r="M86" t="s">
        <v>858</v>
      </c>
      <c r="N86" t="s">
        <v>700</v>
      </c>
      <c r="O86" t="s">
        <v>699</v>
      </c>
      <c r="P86" t="s">
        <v>698</v>
      </c>
      <c r="Q86">
        <v>29</v>
      </c>
      <c r="R86">
        <v>627</v>
      </c>
      <c r="S86">
        <v>39.990001679999999</v>
      </c>
      <c r="T86">
        <v>34.198098313835338</v>
      </c>
      <c r="U86">
        <v>3</v>
      </c>
      <c r="V86">
        <f t="shared" si="5"/>
        <v>119.97000503999999</v>
      </c>
      <c r="W86">
        <v>12</v>
      </c>
      <c r="X86">
        <f>Orders!$W286/Orders!$V286</f>
        <v>4.0010001413683362E-2</v>
      </c>
      <c r="Y86" t="s">
        <v>95</v>
      </c>
    </row>
    <row r="87" spans="1:25" x14ac:dyDescent="0.3">
      <c r="A87">
        <v>64813</v>
      </c>
      <c r="B87">
        <v>42833</v>
      </c>
      <c r="C87">
        <v>2</v>
      </c>
      <c r="D87">
        <f t="shared" si="3"/>
        <v>42836</v>
      </c>
      <c r="E87">
        <v>1</v>
      </c>
      <c r="F87" t="s">
        <v>110</v>
      </c>
      <c r="G87" t="str">
        <f t="shared" si="4"/>
        <v>Other</v>
      </c>
      <c r="H87">
        <v>17</v>
      </c>
      <c r="I87">
        <v>10018</v>
      </c>
      <c r="J87">
        <v>4</v>
      </c>
      <c r="K87" t="s">
        <v>171</v>
      </c>
      <c r="L87" t="s">
        <v>681</v>
      </c>
      <c r="M87" t="s">
        <v>858</v>
      </c>
      <c r="N87" t="s">
        <v>700</v>
      </c>
      <c r="O87" t="s">
        <v>699</v>
      </c>
      <c r="P87" t="s">
        <v>698</v>
      </c>
      <c r="Q87">
        <v>17</v>
      </c>
      <c r="R87">
        <v>365</v>
      </c>
      <c r="S87">
        <v>59.990001679999999</v>
      </c>
      <c r="T87">
        <v>54.488929209402009</v>
      </c>
      <c r="U87">
        <v>4</v>
      </c>
      <c r="V87">
        <f t="shared" si="5"/>
        <v>239.96000672</v>
      </c>
      <c r="W87">
        <v>12</v>
      </c>
      <c r="X87">
        <f>Orders!$W349/Orders!$V349</f>
        <v>0.14999237177726926</v>
      </c>
      <c r="Y87" t="s">
        <v>95</v>
      </c>
    </row>
    <row r="88" spans="1:25" x14ac:dyDescent="0.3">
      <c r="A88">
        <v>64813</v>
      </c>
      <c r="B88">
        <v>42833</v>
      </c>
      <c r="C88">
        <v>2</v>
      </c>
      <c r="D88">
        <f t="shared" si="3"/>
        <v>42836</v>
      </c>
      <c r="E88">
        <v>1</v>
      </c>
      <c r="F88" t="s">
        <v>110</v>
      </c>
      <c r="G88" t="str">
        <f t="shared" si="4"/>
        <v>Other</v>
      </c>
      <c r="H88">
        <v>24</v>
      </c>
      <c r="I88">
        <v>10018</v>
      </c>
      <c r="J88">
        <v>5</v>
      </c>
      <c r="K88" t="s">
        <v>166</v>
      </c>
      <c r="L88" t="s">
        <v>681</v>
      </c>
      <c r="M88" t="s">
        <v>858</v>
      </c>
      <c r="N88" t="s">
        <v>700</v>
      </c>
      <c r="O88" t="s">
        <v>699</v>
      </c>
      <c r="P88" t="s">
        <v>698</v>
      </c>
      <c r="Q88">
        <v>24</v>
      </c>
      <c r="R88">
        <v>502</v>
      </c>
      <c r="S88">
        <v>50</v>
      </c>
      <c r="T88">
        <v>43.678035218757444</v>
      </c>
      <c r="U88">
        <v>4</v>
      </c>
      <c r="V88">
        <f t="shared" si="5"/>
        <v>200</v>
      </c>
      <c r="W88">
        <v>11</v>
      </c>
      <c r="X88">
        <f>Orders!$W355/Orders!$V355</f>
        <v>0.15999999581998472</v>
      </c>
      <c r="Y88" t="s">
        <v>95</v>
      </c>
    </row>
    <row r="89" spans="1:25" x14ac:dyDescent="0.3">
      <c r="A89">
        <v>55906</v>
      </c>
      <c r="B89">
        <v>42821</v>
      </c>
      <c r="C89">
        <v>2</v>
      </c>
      <c r="D89">
        <f t="shared" si="3"/>
        <v>42823</v>
      </c>
      <c r="E89">
        <v>0</v>
      </c>
      <c r="F89" t="s">
        <v>110</v>
      </c>
      <c r="G89" t="str">
        <f t="shared" si="4"/>
        <v>Other</v>
      </c>
      <c r="H89">
        <v>24</v>
      </c>
      <c r="I89">
        <v>633</v>
      </c>
      <c r="J89">
        <v>5</v>
      </c>
      <c r="K89" t="s">
        <v>166</v>
      </c>
      <c r="L89" t="s">
        <v>476</v>
      </c>
      <c r="M89" t="s">
        <v>521</v>
      </c>
      <c r="N89" t="s">
        <v>520</v>
      </c>
      <c r="O89" t="s">
        <v>496</v>
      </c>
      <c r="P89" t="s">
        <v>472</v>
      </c>
      <c r="Q89">
        <v>24</v>
      </c>
      <c r="R89">
        <v>502</v>
      </c>
      <c r="S89">
        <v>50</v>
      </c>
      <c r="T89">
        <v>43.678035218757444</v>
      </c>
      <c r="U89">
        <v>5</v>
      </c>
      <c r="V89">
        <f t="shared" si="5"/>
        <v>250</v>
      </c>
      <c r="W89">
        <v>7.5</v>
      </c>
      <c r="X89">
        <f>Orders!$W728/Orders!$V728</f>
        <v>5.0012501024731142E-2</v>
      </c>
      <c r="Y89" t="s">
        <v>95</v>
      </c>
    </row>
    <row r="90" spans="1:25" x14ac:dyDescent="0.3">
      <c r="A90">
        <v>55511</v>
      </c>
      <c r="B90">
        <v>42815</v>
      </c>
      <c r="C90">
        <v>2</v>
      </c>
      <c r="D90">
        <f t="shared" si="3"/>
        <v>42817</v>
      </c>
      <c r="E90">
        <v>0</v>
      </c>
      <c r="F90" t="s">
        <v>110</v>
      </c>
      <c r="G90" t="str">
        <f t="shared" si="4"/>
        <v>Other</v>
      </c>
      <c r="H90">
        <v>24</v>
      </c>
      <c r="I90">
        <v>4232</v>
      </c>
      <c r="J90">
        <v>5</v>
      </c>
      <c r="K90" t="s">
        <v>166</v>
      </c>
      <c r="L90" t="s">
        <v>476</v>
      </c>
      <c r="M90" t="s">
        <v>475</v>
      </c>
      <c r="N90" t="s">
        <v>474</v>
      </c>
      <c r="O90" t="s">
        <v>473</v>
      </c>
      <c r="P90" t="s">
        <v>472</v>
      </c>
      <c r="Q90">
        <v>24</v>
      </c>
      <c r="R90">
        <v>502</v>
      </c>
      <c r="S90">
        <v>50</v>
      </c>
      <c r="T90">
        <v>43.678035218757444</v>
      </c>
      <c r="U90">
        <v>4</v>
      </c>
      <c r="V90">
        <f t="shared" si="5"/>
        <v>200</v>
      </c>
      <c r="W90">
        <v>30</v>
      </c>
      <c r="X90">
        <f>Orders!$W638/Orders!$V638</f>
        <v>1.0000768497544221E-2</v>
      </c>
      <c r="Y90" t="s">
        <v>95</v>
      </c>
    </row>
    <row r="91" spans="1:25" x14ac:dyDescent="0.3">
      <c r="A91">
        <v>55155</v>
      </c>
      <c r="B91">
        <v>42810</v>
      </c>
      <c r="C91">
        <v>2</v>
      </c>
      <c r="D91">
        <f t="shared" si="3"/>
        <v>42814</v>
      </c>
      <c r="E91">
        <v>1</v>
      </c>
      <c r="F91" t="s">
        <v>110</v>
      </c>
      <c r="G91" t="str">
        <f t="shared" si="4"/>
        <v>Other</v>
      </c>
      <c r="H91">
        <v>24</v>
      </c>
      <c r="I91">
        <v>3752</v>
      </c>
      <c r="J91">
        <v>5</v>
      </c>
      <c r="K91" t="s">
        <v>166</v>
      </c>
      <c r="L91" t="s">
        <v>476</v>
      </c>
      <c r="M91" t="s">
        <v>521</v>
      </c>
      <c r="N91" t="s">
        <v>520</v>
      </c>
      <c r="O91" t="s">
        <v>496</v>
      </c>
      <c r="P91" t="s">
        <v>472</v>
      </c>
      <c r="Q91">
        <v>24</v>
      </c>
      <c r="R91">
        <v>502</v>
      </c>
      <c r="S91">
        <v>50</v>
      </c>
      <c r="T91">
        <v>43.678035218757444</v>
      </c>
      <c r="U91">
        <v>3</v>
      </c>
      <c r="V91">
        <f t="shared" si="5"/>
        <v>150</v>
      </c>
      <c r="W91">
        <v>10.5</v>
      </c>
      <c r="X91">
        <f>Orders!$W533/Orders!$V533</f>
        <v>3.0000000287878789E-2</v>
      </c>
      <c r="Y91" t="s">
        <v>95</v>
      </c>
    </row>
    <row r="92" spans="1:25" x14ac:dyDescent="0.3">
      <c r="A92">
        <v>50236</v>
      </c>
      <c r="B92">
        <v>42795</v>
      </c>
      <c r="C92">
        <v>1</v>
      </c>
      <c r="D92">
        <f t="shared" si="3"/>
        <v>42796</v>
      </c>
      <c r="E92">
        <v>1</v>
      </c>
      <c r="F92" t="s">
        <v>102</v>
      </c>
      <c r="G92" t="str">
        <f t="shared" si="4"/>
        <v>Other</v>
      </c>
      <c r="H92">
        <v>18</v>
      </c>
      <c r="I92">
        <v>10046</v>
      </c>
      <c r="J92">
        <v>4</v>
      </c>
      <c r="K92" t="s">
        <v>171</v>
      </c>
      <c r="L92" t="s">
        <v>920</v>
      </c>
      <c r="M92" t="s">
        <v>993</v>
      </c>
      <c r="N92" t="s">
        <v>992</v>
      </c>
      <c r="O92" t="s">
        <v>962</v>
      </c>
      <c r="P92" t="s">
        <v>921</v>
      </c>
      <c r="Q92">
        <v>18</v>
      </c>
      <c r="R92">
        <v>403</v>
      </c>
      <c r="S92">
        <v>129.9900055</v>
      </c>
      <c r="T92">
        <v>110.80340837177086</v>
      </c>
      <c r="U92">
        <v>1</v>
      </c>
      <c r="V92">
        <f t="shared" si="5"/>
        <v>129.9900055</v>
      </c>
      <c r="W92">
        <v>7.1500000950000002</v>
      </c>
      <c r="X92">
        <f>Orders!$W137/Orders!$V137</f>
        <v>6.9999998272727279E-2</v>
      </c>
      <c r="Y92" t="s">
        <v>95</v>
      </c>
    </row>
    <row r="93" spans="1:25" x14ac:dyDescent="0.3">
      <c r="A93">
        <v>50236</v>
      </c>
      <c r="B93">
        <v>42795</v>
      </c>
      <c r="C93">
        <v>1</v>
      </c>
      <c r="D93">
        <f t="shared" si="3"/>
        <v>42796</v>
      </c>
      <c r="E93">
        <v>1</v>
      </c>
      <c r="F93" t="s">
        <v>102</v>
      </c>
      <c r="G93" t="str">
        <f t="shared" si="4"/>
        <v>Other</v>
      </c>
      <c r="H93">
        <v>13</v>
      </c>
      <c r="I93">
        <v>10046</v>
      </c>
      <c r="J93">
        <v>3</v>
      </c>
      <c r="K93" t="s">
        <v>194</v>
      </c>
      <c r="L93" t="s">
        <v>920</v>
      </c>
      <c r="M93" t="s">
        <v>993</v>
      </c>
      <c r="N93" t="s">
        <v>992</v>
      </c>
      <c r="O93" t="s">
        <v>962</v>
      </c>
      <c r="P93" t="s">
        <v>921</v>
      </c>
      <c r="Q93">
        <v>13</v>
      </c>
      <c r="R93">
        <v>282</v>
      </c>
      <c r="S93">
        <v>31.989999770000001</v>
      </c>
      <c r="T93">
        <v>27.763856872771434</v>
      </c>
      <c r="U93">
        <v>4</v>
      </c>
      <c r="V93">
        <f t="shared" si="5"/>
        <v>127.95999908</v>
      </c>
      <c r="W93">
        <v>21.75</v>
      </c>
      <c r="X93">
        <f>Orders!$W207/Orders!$V207</f>
        <v>0.12000799613278233</v>
      </c>
      <c r="Y93" t="s">
        <v>95</v>
      </c>
    </row>
    <row r="94" spans="1:25" x14ac:dyDescent="0.3">
      <c r="A94">
        <v>53413</v>
      </c>
      <c r="B94">
        <v>42784</v>
      </c>
      <c r="C94">
        <v>2</v>
      </c>
      <c r="D94">
        <f t="shared" si="3"/>
        <v>42787</v>
      </c>
      <c r="E94">
        <v>1</v>
      </c>
      <c r="F94" t="s">
        <v>110</v>
      </c>
      <c r="G94" t="str">
        <f t="shared" si="4"/>
        <v>Other</v>
      </c>
      <c r="H94">
        <v>17</v>
      </c>
      <c r="I94">
        <v>376</v>
      </c>
      <c r="J94">
        <v>4</v>
      </c>
      <c r="K94" t="s">
        <v>171</v>
      </c>
      <c r="L94" t="s">
        <v>476</v>
      </c>
      <c r="M94" t="s">
        <v>527</v>
      </c>
      <c r="N94" t="s">
        <v>526</v>
      </c>
      <c r="O94" t="s">
        <v>494</v>
      </c>
      <c r="P94" t="s">
        <v>480</v>
      </c>
      <c r="Q94">
        <v>17</v>
      </c>
      <c r="R94">
        <v>365</v>
      </c>
      <c r="S94">
        <v>59.990001679999999</v>
      </c>
      <c r="T94">
        <v>54.488929209402009</v>
      </c>
      <c r="U94">
        <v>3</v>
      </c>
      <c r="V94">
        <f t="shared" si="5"/>
        <v>179.97000503999999</v>
      </c>
      <c r="W94">
        <v>27</v>
      </c>
      <c r="X94">
        <f>Orders!$W528/Orders!$V528</f>
        <v>0</v>
      </c>
      <c r="Y94" t="s">
        <v>95</v>
      </c>
    </row>
    <row r="95" spans="1:25" x14ac:dyDescent="0.3">
      <c r="A95">
        <v>53403</v>
      </c>
      <c r="B95">
        <v>42784</v>
      </c>
      <c r="C95">
        <v>2</v>
      </c>
      <c r="D95">
        <f t="shared" si="3"/>
        <v>42787</v>
      </c>
      <c r="E95">
        <v>1</v>
      </c>
      <c r="F95" t="s">
        <v>110</v>
      </c>
      <c r="G95" t="str">
        <f t="shared" si="4"/>
        <v>Other</v>
      </c>
      <c r="H95">
        <v>24</v>
      </c>
      <c r="I95">
        <v>10485</v>
      </c>
      <c r="J95">
        <v>5</v>
      </c>
      <c r="K95" t="s">
        <v>166</v>
      </c>
      <c r="L95" t="s">
        <v>476</v>
      </c>
      <c r="M95" t="s">
        <v>521</v>
      </c>
      <c r="N95" t="s">
        <v>520</v>
      </c>
      <c r="O95" t="s">
        <v>496</v>
      </c>
      <c r="P95" t="s">
        <v>472</v>
      </c>
      <c r="Q95">
        <v>24</v>
      </c>
      <c r="R95">
        <v>502</v>
      </c>
      <c r="S95">
        <v>50</v>
      </c>
      <c r="T95">
        <v>43.678035218757444</v>
      </c>
      <c r="U95">
        <v>3</v>
      </c>
      <c r="V95">
        <f t="shared" si="5"/>
        <v>150</v>
      </c>
      <c r="W95">
        <v>25.5</v>
      </c>
      <c r="X95">
        <f>Orders!$W537/Orders!$V537</f>
        <v>0</v>
      </c>
      <c r="Y95" t="s">
        <v>95</v>
      </c>
    </row>
    <row r="96" spans="1:25" x14ac:dyDescent="0.3">
      <c r="A96">
        <v>53413</v>
      </c>
      <c r="B96">
        <v>42784</v>
      </c>
      <c r="C96">
        <v>2</v>
      </c>
      <c r="D96">
        <f t="shared" si="3"/>
        <v>42787</v>
      </c>
      <c r="E96">
        <v>1</v>
      </c>
      <c r="F96" t="s">
        <v>110</v>
      </c>
      <c r="G96" t="str">
        <f t="shared" si="4"/>
        <v>Other</v>
      </c>
      <c r="H96">
        <v>17</v>
      </c>
      <c r="I96">
        <v>376</v>
      </c>
      <c r="J96">
        <v>4</v>
      </c>
      <c r="K96" t="s">
        <v>171</v>
      </c>
      <c r="L96" t="s">
        <v>476</v>
      </c>
      <c r="M96" t="s">
        <v>527</v>
      </c>
      <c r="N96" t="s">
        <v>526</v>
      </c>
      <c r="O96" t="s">
        <v>494</v>
      </c>
      <c r="P96" t="s">
        <v>480</v>
      </c>
      <c r="Q96">
        <v>17</v>
      </c>
      <c r="R96">
        <v>365</v>
      </c>
      <c r="S96">
        <v>59.990001679999999</v>
      </c>
      <c r="T96">
        <v>54.488929209402009</v>
      </c>
      <c r="U96">
        <v>5</v>
      </c>
      <c r="V96">
        <f t="shared" si="5"/>
        <v>299.9500084</v>
      </c>
      <c r="W96">
        <v>53.990001679999999</v>
      </c>
      <c r="X96">
        <f>Orders!$W724/Orders!$V724</f>
        <v>7.0011663483587352E-2</v>
      </c>
      <c r="Y96" t="s">
        <v>95</v>
      </c>
    </row>
    <row r="97" spans="1:25" x14ac:dyDescent="0.3">
      <c r="A97">
        <v>53202</v>
      </c>
      <c r="B97">
        <v>42781</v>
      </c>
      <c r="C97">
        <v>2</v>
      </c>
      <c r="D97">
        <f t="shared" si="3"/>
        <v>42783</v>
      </c>
      <c r="E97">
        <v>1</v>
      </c>
      <c r="F97" t="s">
        <v>110</v>
      </c>
      <c r="G97" t="str">
        <f t="shared" si="4"/>
        <v>Other</v>
      </c>
      <c r="H97">
        <v>17</v>
      </c>
      <c r="I97">
        <v>5007</v>
      </c>
      <c r="J97">
        <v>4</v>
      </c>
      <c r="K97" t="s">
        <v>171</v>
      </c>
      <c r="L97" t="s">
        <v>476</v>
      </c>
      <c r="M97" t="s">
        <v>525</v>
      </c>
      <c r="N97" t="s">
        <v>524</v>
      </c>
      <c r="O97" t="s">
        <v>496</v>
      </c>
      <c r="P97" t="s">
        <v>472</v>
      </c>
      <c r="Q97">
        <v>17</v>
      </c>
      <c r="R97">
        <v>365</v>
      </c>
      <c r="S97">
        <v>59.990001679999999</v>
      </c>
      <c r="T97">
        <v>54.488929209402009</v>
      </c>
      <c r="U97">
        <v>4</v>
      </c>
      <c r="V97">
        <f t="shared" si="5"/>
        <v>239.96000672</v>
      </c>
      <c r="W97">
        <v>0</v>
      </c>
      <c r="X97">
        <f>Orders!$W633/Orders!$V633</f>
        <v>0.16001229602225073</v>
      </c>
      <c r="Y97" t="s">
        <v>95</v>
      </c>
    </row>
    <row r="98" spans="1:25" x14ac:dyDescent="0.3">
      <c r="A98">
        <v>53202</v>
      </c>
      <c r="B98">
        <v>42781</v>
      </c>
      <c r="C98">
        <v>2</v>
      </c>
      <c r="D98">
        <f t="shared" si="3"/>
        <v>42783</v>
      </c>
      <c r="E98">
        <v>1</v>
      </c>
      <c r="F98" t="s">
        <v>110</v>
      </c>
      <c r="G98" t="str">
        <f t="shared" si="4"/>
        <v>Other</v>
      </c>
      <c r="H98">
        <v>29</v>
      </c>
      <c r="I98">
        <v>5007</v>
      </c>
      <c r="J98">
        <v>5</v>
      </c>
      <c r="K98" t="s">
        <v>166</v>
      </c>
      <c r="L98" t="s">
        <v>476</v>
      </c>
      <c r="M98" t="s">
        <v>525</v>
      </c>
      <c r="N98" t="s">
        <v>524</v>
      </c>
      <c r="O98" t="s">
        <v>496</v>
      </c>
      <c r="P98" t="s">
        <v>472</v>
      </c>
      <c r="Q98">
        <v>29</v>
      </c>
      <c r="R98">
        <v>627</v>
      </c>
      <c r="S98">
        <v>39.990001679999999</v>
      </c>
      <c r="T98">
        <v>34.198098313835338</v>
      </c>
      <c r="U98">
        <v>4</v>
      </c>
      <c r="V98">
        <f t="shared" si="5"/>
        <v>159.96000672</v>
      </c>
      <c r="W98">
        <v>23.989999770000001</v>
      </c>
      <c r="X98">
        <f>Orders!$W637/Orders!$V637</f>
        <v>1.0000768497544221E-2</v>
      </c>
      <c r="Y98" t="s">
        <v>95</v>
      </c>
    </row>
    <row r="99" spans="1:25" x14ac:dyDescent="0.3">
      <c r="A99">
        <v>53202</v>
      </c>
      <c r="B99">
        <v>42781</v>
      </c>
      <c r="C99">
        <v>2</v>
      </c>
      <c r="D99">
        <f t="shared" si="3"/>
        <v>42783</v>
      </c>
      <c r="E99">
        <v>1</v>
      </c>
      <c r="F99" t="s">
        <v>110</v>
      </c>
      <c r="G99" t="str">
        <f t="shared" si="4"/>
        <v>Other</v>
      </c>
      <c r="H99">
        <v>13</v>
      </c>
      <c r="I99">
        <v>5007</v>
      </c>
      <c r="J99">
        <v>3</v>
      </c>
      <c r="K99" t="s">
        <v>194</v>
      </c>
      <c r="L99" t="s">
        <v>476</v>
      </c>
      <c r="M99" t="s">
        <v>525</v>
      </c>
      <c r="N99" t="s">
        <v>524</v>
      </c>
      <c r="O99" t="s">
        <v>496</v>
      </c>
      <c r="P99" t="s">
        <v>472</v>
      </c>
      <c r="Q99">
        <v>13</v>
      </c>
      <c r="R99">
        <v>282</v>
      </c>
      <c r="S99">
        <v>31.989999770000001</v>
      </c>
      <c r="T99">
        <v>27.763856872771434</v>
      </c>
      <c r="U99">
        <v>5</v>
      </c>
      <c r="V99">
        <f t="shared" si="5"/>
        <v>159.94999885000001</v>
      </c>
      <c r="W99">
        <v>1.6000000240000001</v>
      </c>
      <c r="X99">
        <f>Orders!$W641/Orders!$V641</f>
        <v>0.10000768866803379</v>
      </c>
      <c r="Y99" t="s">
        <v>95</v>
      </c>
    </row>
    <row r="100" spans="1:25" x14ac:dyDescent="0.3">
      <c r="A100">
        <v>53202</v>
      </c>
      <c r="B100">
        <v>42781</v>
      </c>
      <c r="C100">
        <v>2</v>
      </c>
      <c r="D100">
        <f t="shared" si="3"/>
        <v>42783</v>
      </c>
      <c r="E100">
        <v>1</v>
      </c>
      <c r="F100" t="s">
        <v>110</v>
      </c>
      <c r="G100" t="str">
        <f t="shared" si="4"/>
        <v>Other</v>
      </c>
      <c r="H100">
        <v>17</v>
      </c>
      <c r="I100">
        <v>5007</v>
      </c>
      <c r="J100">
        <v>4</v>
      </c>
      <c r="K100" t="s">
        <v>171</v>
      </c>
      <c r="L100" t="s">
        <v>476</v>
      </c>
      <c r="M100" t="s">
        <v>525</v>
      </c>
      <c r="N100" t="s">
        <v>524</v>
      </c>
      <c r="O100" t="s">
        <v>496</v>
      </c>
      <c r="P100" t="s">
        <v>472</v>
      </c>
      <c r="Q100">
        <v>17</v>
      </c>
      <c r="R100">
        <v>365</v>
      </c>
      <c r="S100">
        <v>59.990001679999999</v>
      </c>
      <c r="T100">
        <v>54.488929209402009</v>
      </c>
      <c r="U100">
        <v>5</v>
      </c>
      <c r="V100">
        <f t="shared" si="5"/>
        <v>299.9500084</v>
      </c>
      <c r="W100">
        <v>74.989997860000003</v>
      </c>
      <c r="X100">
        <f>Orders!$W725/Orders!$V725</f>
        <v>0.25000555745096004</v>
      </c>
      <c r="Y100" t="s">
        <v>95</v>
      </c>
    </row>
    <row r="101" spans="1:25" x14ac:dyDescent="0.3">
      <c r="A101">
        <v>62571</v>
      </c>
      <c r="B101">
        <v>42773</v>
      </c>
      <c r="C101">
        <v>2</v>
      </c>
      <c r="D101">
        <f t="shared" si="3"/>
        <v>42775</v>
      </c>
      <c r="E101">
        <v>0</v>
      </c>
      <c r="F101" t="s">
        <v>110</v>
      </c>
      <c r="G101" t="str">
        <f t="shared" si="4"/>
        <v>Other</v>
      </c>
      <c r="H101">
        <v>17</v>
      </c>
      <c r="I101">
        <v>9353</v>
      </c>
      <c r="J101">
        <v>4</v>
      </c>
      <c r="K101" t="s">
        <v>171</v>
      </c>
      <c r="L101" t="s">
        <v>681</v>
      </c>
      <c r="M101" t="s">
        <v>915</v>
      </c>
      <c r="N101" t="s">
        <v>700</v>
      </c>
      <c r="O101" t="s">
        <v>699</v>
      </c>
      <c r="P101" t="s">
        <v>698</v>
      </c>
      <c r="Q101">
        <v>17</v>
      </c>
      <c r="R101">
        <v>365</v>
      </c>
      <c r="S101">
        <v>59.990001679999999</v>
      </c>
      <c r="T101">
        <v>54.488929209402009</v>
      </c>
      <c r="U101">
        <v>3</v>
      </c>
      <c r="V101">
        <f t="shared" si="5"/>
        <v>179.97000503999999</v>
      </c>
      <c r="W101">
        <v>12.600000380000001</v>
      </c>
      <c r="X101">
        <f>Orders!$W282/Orders!$V282</f>
        <v>9.0000000863636354E-2</v>
      </c>
      <c r="Y101" t="s">
        <v>95</v>
      </c>
    </row>
    <row r="102" spans="1:25" x14ac:dyDescent="0.3">
      <c r="A102">
        <v>56359</v>
      </c>
      <c r="B102">
        <v>42770</v>
      </c>
      <c r="C102">
        <v>2</v>
      </c>
      <c r="D102">
        <f t="shared" si="3"/>
        <v>42773</v>
      </c>
      <c r="E102">
        <v>1</v>
      </c>
      <c r="F102" t="s">
        <v>110</v>
      </c>
      <c r="G102" t="str">
        <f t="shared" si="4"/>
        <v>Other</v>
      </c>
      <c r="H102">
        <v>17</v>
      </c>
      <c r="I102">
        <v>1025</v>
      </c>
      <c r="J102">
        <v>4</v>
      </c>
      <c r="K102" t="s">
        <v>171</v>
      </c>
      <c r="L102" t="s">
        <v>476</v>
      </c>
      <c r="M102" t="s">
        <v>479</v>
      </c>
      <c r="N102" t="s">
        <v>478</v>
      </c>
      <c r="O102" t="s">
        <v>477</v>
      </c>
      <c r="P102" t="s">
        <v>472</v>
      </c>
      <c r="Q102">
        <v>17</v>
      </c>
      <c r="R102">
        <v>365</v>
      </c>
      <c r="S102">
        <v>59.990001679999999</v>
      </c>
      <c r="T102">
        <v>54.488929209402009</v>
      </c>
      <c r="U102">
        <v>3</v>
      </c>
      <c r="V102">
        <f t="shared" si="5"/>
        <v>179.97000503999999</v>
      </c>
      <c r="W102">
        <v>1.7999999520000001</v>
      </c>
      <c r="X102">
        <f>Orders!$W522/Orders!$V522</f>
        <v>0.1</v>
      </c>
      <c r="Y102" t="s">
        <v>95</v>
      </c>
    </row>
    <row r="103" spans="1:25" x14ac:dyDescent="0.3">
      <c r="A103">
        <v>56357</v>
      </c>
      <c r="B103">
        <v>42770</v>
      </c>
      <c r="C103">
        <v>2</v>
      </c>
      <c r="D103">
        <f t="shared" si="3"/>
        <v>42773</v>
      </c>
      <c r="E103">
        <v>1</v>
      </c>
      <c r="F103" t="s">
        <v>110</v>
      </c>
      <c r="G103" t="str">
        <f t="shared" si="4"/>
        <v>Other</v>
      </c>
      <c r="H103">
        <v>17</v>
      </c>
      <c r="I103">
        <v>6268</v>
      </c>
      <c r="J103">
        <v>4</v>
      </c>
      <c r="K103" t="s">
        <v>171</v>
      </c>
      <c r="L103" t="s">
        <v>476</v>
      </c>
      <c r="M103" t="s">
        <v>489</v>
      </c>
      <c r="N103" t="s">
        <v>487</v>
      </c>
      <c r="O103" t="s">
        <v>481</v>
      </c>
      <c r="P103" t="s">
        <v>480</v>
      </c>
      <c r="Q103">
        <v>17</v>
      </c>
      <c r="R103">
        <v>365</v>
      </c>
      <c r="S103">
        <v>59.990001679999999</v>
      </c>
      <c r="T103">
        <v>54.488929209402009</v>
      </c>
      <c r="U103">
        <v>5</v>
      </c>
      <c r="V103">
        <f t="shared" si="5"/>
        <v>299.9500084</v>
      </c>
      <c r="W103">
        <v>16.5</v>
      </c>
      <c r="X103">
        <f>Orders!$W720/Orders!$V720</f>
        <v>0.14999237177726926</v>
      </c>
      <c r="Y103" t="s">
        <v>95</v>
      </c>
    </row>
    <row r="104" spans="1:25" x14ac:dyDescent="0.3">
      <c r="A104">
        <v>50213</v>
      </c>
      <c r="B104">
        <v>42767</v>
      </c>
      <c r="C104">
        <v>4</v>
      </c>
      <c r="D104">
        <f t="shared" si="3"/>
        <v>42773</v>
      </c>
      <c r="E104">
        <v>0</v>
      </c>
      <c r="F104" t="s">
        <v>107</v>
      </c>
      <c r="G104" t="str">
        <f t="shared" si="4"/>
        <v>Other</v>
      </c>
      <c r="H104">
        <v>17</v>
      </c>
      <c r="I104">
        <v>3405</v>
      </c>
      <c r="J104">
        <v>4</v>
      </c>
      <c r="K104" t="s">
        <v>171</v>
      </c>
      <c r="L104" t="s">
        <v>920</v>
      </c>
      <c r="M104" t="s">
        <v>936</v>
      </c>
      <c r="N104" t="s">
        <v>935</v>
      </c>
      <c r="O104" t="s">
        <v>930</v>
      </c>
      <c r="P104" t="s">
        <v>929</v>
      </c>
      <c r="Q104">
        <v>17</v>
      </c>
      <c r="R104">
        <v>365</v>
      </c>
      <c r="S104">
        <v>59.990001679999999</v>
      </c>
      <c r="T104">
        <v>54.488929209402009</v>
      </c>
      <c r="U104">
        <v>1</v>
      </c>
      <c r="V104">
        <f t="shared" si="5"/>
        <v>59.990001679999999</v>
      </c>
      <c r="W104">
        <v>1.7999999520000001</v>
      </c>
      <c r="X104">
        <f>Orders!$W110/Orders!$V110</f>
        <v>3.001500784909714E-2</v>
      </c>
      <c r="Y104" t="s">
        <v>95</v>
      </c>
    </row>
    <row r="105" spans="1:25" x14ac:dyDescent="0.3">
      <c r="A105">
        <v>50213</v>
      </c>
      <c r="B105">
        <v>42767</v>
      </c>
      <c r="C105">
        <v>4</v>
      </c>
      <c r="D105">
        <f t="shared" si="3"/>
        <v>42773</v>
      </c>
      <c r="E105">
        <v>0</v>
      </c>
      <c r="F105" t="s">
        <v>107</v>
      </c>
      <c r="G105" t="str">
        <f t="shared" si="4"/>
        <v>Other</v>
      </c>
      <c r="H105">
        <v>17</v>
      </c>
      <c r="I105">
        <v>3405</v>
      </c>
      <c r="J105">
        <v>4</v>
      </c>
      <c r="K105" t="s">
        <v>171</v>
      </c>
      <c r="L105" t="s">
        <v>920</v>
      </c>
      <c r="M105" t="s">
        <v>936</v>
      </c>
      <c r="N105" t="s">
        <v>935</v>
      </c>
      <c r="O105" t="s">
        <v>930</v>
      </c>
      <c r="P105" t="s">
        <v>929</v>
      </c>
      <c r="Q105">
        <v>17</v>
      </c>
      <c r="R105">
        <v>365</v>
      </c>
      <c r="S105">
        <v>59.990001679999999</v>
      </c>
      <c r="T105">
        <v>54.488929209402009</v>
      </c>
      <c r="U105">
        <v>3</v>
      </c>
      <c r="V105">
        <f t="shared" si="5"/>
        <v>179.97000503999999</v>
      </c>
      <c r="W105">
        <v>21.600000380000001</v>
      </c>
      <c r="X105">
        <f>Orders!$W271/Orders!$V271</f>
        <v>0.17001307365895912</v>
      </c>
      <c r="Y105" t="s">
        <v>95</v>
      </c>
    </row>
    <row r="106" spans="1:25" x14ac:dyDescent="0.3">
      <c r="A106">
        <v>51911</v>
      </c>
      <c r="B106">
        <v>42762</v>
      </c>
      <c r="C106">
        <v>2</v>
      </c>
      <c r="D106">
        <f t="shared" si="3"/>
        <v>42766</v>
      </c>
      <c r="E106">
        <v>0</v>
      </c>
      <c r="F106" t="s">
        <v>110</v>
      </c>
      <c r="G106" t="str">
        <f t="shared" si="4"/>
        <v>Other</v>
      </c>
      <c r="H106">
        <v>9</v>
      </c>
      <c r="I106">
        <v>11339</v>
      </c>
      <c r="J106">
        <v>3</v>
      </c>
      <c r="K106" t="s">
        <v>194</v>
      </c>
      <c r="L106" t="s">
        <v>476</v>
      </c>
      <c r="M106" t="s">
        <v>586</v>
      </c>
      <c r="N106" t="s">
        <v>507</v>
      </c>
      <c r="O106" t="s">
        <v>507</v>
      </c>
      <c r="P106" t="s">
        <v>472</v>
      </c>
      <c r="Q106">
        <v>9</v>
      </c>
      <c r="R106">
        <v>191</v>
      </c>
      <c r="S106">
        <v>99.989997860000003</v>
      </c>
      <c r="T106">
        <v>95.114003926871064</v>
      </c>
      <c r="U106">
        <v>4</v>
      </c>
      <c r="V106">
        <f t="shared" si="5"/>
        <v>399.95999144000001</v>
      </c>
      <c r="W106">
        <v>4</v>
      </c>
      <c r="X106">
        <f>Orders!$W630/Orders!$V630</f>
        <v>2.0001537002781341E-2</v>
      </c>
      <c r="Y106" t="s">
        <v>95</v>
      </c>
    </row>
    <row r="107" spans="1:25" x14ac:dyDescent="0.3">
      <c r="A107">
        <v>51255</v>
      </c>
      <c r="B107">
        <v>42753</v>
      </c>
      <c r="C107">
        <v>4</v>
      </c>
      <c r="D107">
        <f t="shared" si="3"/>
        <v>42759</v>
      </c>
      <c r="E107">
        <v>1</v>
      </c>
      <c r="F107" t="s">
        <v>107</v>
      </c>
      <c r="G107" t="str">
        <f t="shared" si="4"/>
        <v>Other</v>
      </c>
      <c r="H107">
        <v>7</v>
      </c>
      <c r="I107">
        <v>6248</v>
      </c>
      <c r="J107">
        <v>2</v>
      </c>
      <c r="K107" t="s">
        <v>101</v>
      </c>
      <c r="L107" t="s">
        <v>920</v>
      </c>
      <c r="M107" t="s">
        <v>1013</v>
      </c>
      <c r="N107" t="s">
        <v>1012</v>
      </c>
      <c r="O107" t="s">
        <v>1011</v>
      </c>
      <c r="P107" t="s">
        <v>929</v>
      </c>
      <c r="Q107">
        <v>7</v>
      </c>
      <c r="R107">
        <v>135</v>
      </c>
      <c r="S107">
        <v>22</v>
      </c>
      <c r="T107">
        <v>19.656208341820829</v>
      </c>
      <c r="U107">
        <v>4</v>
      </c>
      <c r="V107">
        <f t="shared" si="5"/>
        <v>88</v>
      </c>
      <c r="W107">
        <v>6.1599998469999999</v>
      </c>
      <c r="X107">
        <f>Orders!$W169/Orders!$V169</f>
        <v>5.5030016888546099E-2</v>
      </c>
      <c r="Y107" t="s">
        <v>95</v>
      </c>
    </row>
    <row r="108" spans="1:25" x14ac:dyDescent="0.3">
      <c r="A108">
        <v>51298</v>
      </c>
      <c r="B108">
        <v>42753</v>
      </c>
      <c r="C108">
        <v>2</v>
      </c>
      <c r="D108">
        <f t="shared" si="3"/>
        <v>42755</v>
      </c>
      <c r="E108">
        <v>1</v>
      </c>
      <c r="F108" t="s">
        <v>110</v>
      </c>
      <c r="G108" t="str">
        <f t="shared" si="4"/>
        <v>Other</v>
      </c>
      <c r="H108">
        <v>29</v>
      </c>
      <c r="I108">
        <v>9272</v>
      </c>
      <c r="J108">
        <v>5</v>
      </c>
      <c r="K108" t="s">
        <v>166</v>
      </c>
      <c r="L108" t="s">
        <v>476</v>
      </c>
      <c r="M108" t="s">
        <v>487</v>
      </c>
      <c r="N108" t="s">
        <v>487</v>
      </c>
      <c r="O108" t="s">
        <v>481</v>
      </c>
      <c r="P108" t="s">
        <v>480</v>
      </c>
      <c r="Q108">
        <v>29</v>
      </c>
      <c r="R108">
        <v>627</v>
      </c>
      <c r="S108">
        <v>39.990001679999999</v>
      </c>
      <c r="T108">
        <v>34.198098313835338</v>
      </c>
      <c r="U108">
        <v>3</v>
      </c>
      <c r="V108">
        <f t="shared" si="5"/>
        <v>119.97000503999999</v>
      </c>
      <c r="W108">
        <v>20.38999939</v>
      </c>
      <c r="X108">
        <f>Orders!$W538/Orders!$V538</f>
        <v>7.000538499861822E-2</v>
      </c>
      <c r="Y108" t="s">
        <v>95</v>
      </c>
    </row>
    <row r="109" spans="1:25" x14ac:dyDescent="0.3">
      <c r="A109">
        <v>51298</v>
      </c>
      <c r="B109">
        <v>42753</v>
      </c>
      <c r="C109">
        <v>2</v>
      </c>
      <c r="D109">
        <f t="shared" si="3"/>
        <v>42755</v>
      </c>
      <c r="E109">
        <v>1</v>
      </c>
      <c r="F109" t="s">
        <v>110</v>
      </c>
      <c r="G109" t="str">
        <f t="shared" si="4"/>
        <v>Other</v>
      </c>
      <c r="H109">
        <v>24</v>
      </c>
      <c r="I109">
        <v>9272</v>
      </c>
      <c r="J109">
        <v>5</v>
      </c>
      <c r="K109" t="s">
        <v>166</v>
      </c>
      <c r="L109" t="s">
        <v>476</v>
      </c>
      <c r="M109" t="s">
        <v>487</v>
      </c>
      <c r="N109" t="s">
        <v>487</v>
      </c>
      <c r="O109" t="s">
        <v>481</v>
      </c>
      <c r="P109" t="s">
        <v>480</v>
      </c>
      <c r="Q109">
        <v>24</v>
      </c>
      <c r="R109">
        <v>502</v>
      </c>
      <c r="S109">
        <v>50</v>
      </c>
      <c r="T109">
        <v>43.678035218757444</v>
      </c>
      <c r="U109">
        <v>5</v>
      </c>
      <c r="V109">
        <f t="shared" si="5"/>
        <v>250</v>
      </c>
      <c r="W109">
        <v>45</v>
      </c>
      <c r="X109">
        <f>Orders!$W735/Orders!$V735</f>
        <v>4.0006668245354177E-2</v>
      </c>
      <c r="Y109" t="s">
        <v>95</v>
      </c>
    </row>
    <row r="110" spans="1:25" x14ac:dyDescent="0.3">
      <c r="A110">
        <v>51226</v>
      </c>
      <c r="B110">
        <v>42752</v>
      </c>
      <c r="C110">
        <v>2</v>
      </c>
      <c r="D110">
        <f t="shared" si="3"/>
        <v>42754</v>
      </c>
      <c r="E110">
        <v>0</v>
      </c>
      <c r="F110" t="s">
        <v>110</v>
      </c>
      <c r="G110" t="str">
        <f t="shared" si="4"/>
        <v>Other</v>
      </c>
      <c r="H110">
        <v>36</v>
      </c>
      <c r="I110">
        <v>7603</v>
      </c>
      <c r="J110">
        <v>6</v>
      </c>
      <c r="K110" t="s">
        <v>164</v>
      </c>
      <c r="L110" t="s">
        <v>681</v>
      </c>
      <c r="M110" t="s">
        <v>845</v>
      </c>
      <c r="N110" t="s">
        <v>845</v>
      </c>
      <c r="O110" t="s">
        <v>844</v>
      </c>
      <c r="P110" t="s">
        <v>719</v>
      </c>
      <c r="Q110">
        <v>36</v>
      </c>
      <c r="R110">
        <v>804</v>
      </c>
      <c r="S110">
        <v>19.989999770000001</v>
      </c>
      <c r="T110">
        <v>13.643874764125</v>
      </c>
      <c r="U110">
        <v>5</v>
      </c>
      <c r="V110">
        <f t="shared" si="5"/>
        <v>99.94999885</v>
      </c>
      <c r="W110">
        <v>3</v>
      </c>
      <c r="X110">
        <f>Orders!$W377/Orders!$V377</f>
        <v>1.0007627676582762E-2</v>
      </c>
      <c r="Y110" t="s">
        <v>95</v>
      </c>
    </row>
    <row r="111" spans="1:25" x14ac:dyDescent="0.3">
      <c r="A111">
        <v>51110</v>
      </c>
      <c r="B111">
        <v>42751</v>
      </c>
      <c r="C111">
        <v>4</v>
      </c>
      <c r="D111">
        <f t="shared" si="3"/>
        <v>42755</v>
      </c>
      <c r="E111">
        <v>1</v>
      </c>
      <c r="F111" t="s">
        <v>107</v>
      </c>
      <c r="G111" t="str">
        <f t="shared" si="4"/>
        <v>Other</v>
      </c>
      <c r="H111">
        <v>43</v>
      </c>
      <c r="I111">
        <v>8511</v>
      </c>
      <c r="J111">
        <v>7</v>
      </c>
      <c r="K111" t="s">
        <v>659</v>
      </c>
      <c r="L111" t="s">
        <v>920</v>
      </c>
      <c r="M111" t="s">
        <v>955</v>
      </c>
      <c r="N111" t="s">
        <v>955</v>
      </c>
      <c r="O111" t="s">
        <v>954</v>
      </c>
      <c r="P111" t="s">
        <v>925</v>
      </c>
      <c r="Q111">
        <v>43</v>
      </c>
      <c r="R111">
        <v>957</v>
      </c>
      <c r="S111">
        <v>299.98001099999999</v>
      </c>
      <c r="T111">
        <v>295.0300103351052</v>
      </c>
      <c r="U111">
        <v>1</v>
      </c>
      <c r="V111">
        <f t="shared" si="5"/>
        <v>299.98001099999999</v>
      </c>
      <c r="W111">
        <v>39</v>
      </c>
      <c r="X111">
        <f>Orders!$W131/Orders!$V131</f>
        <v>9.0015001563173824E-2</v>
      </c>
      <c r="Y111" t="s">
        <v>95</v>
      </c>
    </row>
    <row r="112" spans="1:25" x14ac:dyDescent="0.3">
      <c r="A112">
        <v>51110</v>
      </c>
      <c r="B112">
        <v>42751</v>
      </c>
      <c r="C112">
        <v>4</v>
      </c>
      <c r="D112">
        <f t="shared" si="3"/>
        <v>42755</v>
      </c>
      <c r="E112">
        <v>1</v>
      </c>
      <c r="F112" t="s">
        <v>107</v>
      </c>
      <c r="G112" t="str">
        <f t="shared" si="4"/>
        <v>Other</v>
      </c>
      <c r="H112">
        <v>17</v>
      </c>
      <c r="I112">
        <v>8511</v>
      </c>
      <c r="J112">
        <v>4</v>
      </c>
      <c r="K112" t="s">
        <v>171</v>
      </c>
      <c r="L112" t="s">
        <v>920</v>
      </c>
      <c r="M112" t="s">
        <v>955</v>
      </c>
      <c r="N112" t="s">
        <v>955</v>
      </c>
      <c r="O112" t="s">
        <v>954</v>
      </c>
      <c r="P112" t="s">
        <v>925</v>
      </c>
      <c r="Q112">
        <v>17</v>
      </c>
      <c r="R112">
        <v>365</v>
      </c>
      <c r="S112">
        <v>59.990001679999999</v>
      </c>
      <c r="T112">
        <v>54.488929209402009</v>
      </c>
      <c r="U112">
        <v>2</v>
      </c>
      <c r="V112">
        <f t="shared" si="5"/>
        <v>119.98000336</v>
      </c>
      <c r="W112">
        <v>6.5999999049999998</v>
      </c>
      <c r="X112">
        <f>Orders!$W255/Orders!$V255</f>
        <v>0.03</v>
      </c>
      <c r="Y112" t="s">
        <v>95</v>
      </c>
    </row>
    <row r="113" spans="1:25" x14ac:dyDescent="0.3">
      <c r="A113">
        <v>56260</v>
      </c>
      <c r="B113">
        <v>42739</v>
      </c>
      <c r="C113">
        <v>2</v>
      </c>
      <c r="D113">
        <f t="shared" si="3"/>
        <v>42741</v>
      </c>
      <c r="E113">
        <v>1</v>
      </c>
      <c r="F113" t="s">
        <v>110</v>
      </c>
      <c r="G113" t="str">
        <f t="shared" si="4"/>
        <v>Other</v>
      </c>
      <c r="H113">
        <v>17</v>
      </c>
      <c r="I113">
        <v>6871</v>
      </c>
      <c r="J113">
        <v>4</v>
      </c>
      <c r="K113" t="s">
        <v>171</v>
      </c>
      <c r="L113" t="s">
        <v>476</v>
      </c>
      <c r="M113" t="s">
        <v>606</v>
      </c>
      <c r="N113" t="s">
        <v>522</v>
      </c>
      <c r="O113" t="s">
        <v>496</v>
      </c>
      <c r="P113" t="s">
        <v>472</v>
      </c>
      <c r="Q113">
        <v>17</v>
      </c>
      <c r="R113">
        <v>365</v>
      </c>
      <c r="S113">
        <v>59.990001679999999</v>
      </c>
      <c r="T113">
        <v>54.488929209402009</v>
      </c>
      <c r="U113">
        <v>4</v>
      </c>
      <c r="V113">
        <f t="shared" si="5"/>
        <v>239.96000672</v>
      </c>
      <c r="W113">
        <v>38.38999939</v>
      </c>
      <c r="X113">
        <f>Orders!$W635/Orders!$V635</f>
        <v>0.13001300408268654</v>
      </c>
      <c r="Y113" t="s">
        <v>95</v>
      </c>
    </row>
    <row r="114" spans="1:25" x14ac:dyDescent="0.3">
      <c r="A114">
        <v>54128</v>
      </c>
      <c r="B114">
        <v>42738</v>
      </c>
      <c r="C114">
        <v>2</v>
      </c>
      <c r="D114">
        <f t="shared" si="3"/>
        <v>42740</v>
      </c>
      <c r="E114">
        <v>1</v>
      </c>
      <c r="F114" t="s">
        <v>110</v>
      </c>
      <c r="G114" t="str">
        <f t="shared" si="4"/>
        <v>Other</v>
      </c>
      <c r="H114">
        <v>37</v>
      </c>
      <c r="I114">
        <v>8986</v>
      </c>
      <c r="J114">
        <v>6</v>
      </c>
      <c r="K114" t="s">
        <v>164</v>
      </c>
      <c r="L114" t="s">
        <v>476</v>
      </c>
      <c r="M114" t="s">
        <v>517</v>
      </c>
      <c r="N114" t="s">
        <v>487</v>
      </c>
      <c r="O114" t="s">
        <v>481</v>
      </c>
      <c r="P114" t="s">
        <v>480</v>
      </c>
      <c r="Q114">
        <v>37</v>
      </c>
      <c r="R114">
        <v>823</v>
      </c>
      <c r="S114">
        <v>51.990001679999999</v>
      </c>
      <c r="T114">
        <v>39.25250149</v>
      </c>
      <c r="U114">
        <v>4</v>
      </c>
      <c r="V114">
        <f t="shared" si="5"/>
        <v>207.96000672</v>
      </c>
      <c r="W114">
        <v>4.1599998469999999</v>
      </c>
      <c r="X114">
        <f>Orders!$W639/Orders!$V639</f>
        <v>2.0001537002781341E-2</v>
      </c>
      <c r="Y114" t="s">
        <v>95</v>
      </c>
    </row>
    <row r="115" spans="1:25" x14ac:dyDescent="0.3">
      <c r="A115">
        <v>54128</v>
      </c>
      <c r="B115">
        <v>42738</v>
      </c>
      <c r="C115">
        <v>2</v>
      </c>
      <c r="D115">
        <f t="shared" si="3"/>
        <v>42740</v>
      </c>
      <c r="E115">
        <v>1</v>
      </c>
      <c r="F115" t="s">
        <v>110</v>
      </c>
      <c r="G115" t="str">
        <f t="shared" si="4"/>
        <v>Other</v>
      </c>
      <c r="H115">
        <v>24</v>
      </c>
      <c r="I115">
        <v>8986</v>
      </c>
      <c r="J115">
        <v>5</v>
      </c>
      <c r="K115" t="s">
        <v>166</v>
      </c>
      <c r="L115" t="s">
        <v>476</v>
      </c>
      <c r="M115" t="s">
        <v>517</v>
      </c>
      <c r="N115" t="s">
        <v>487</v>
      </c>
      <c r="O115" t="s">
        <v>481</v>
      </c>
      <c r="P115" t="s">
        <v>480</v>
      </c>
      <c r="Q115">
        <v>24</v>
      </c>
      <c r="R115">
        <v>502</v>
      </c>
      <c r="S115">
        <v>50</v>
      </c>
      <c r="T115">
        <v>43.678035218757444</v>
      </c>
      <c r="U115">
        <v>5</v>
      </c>
      <c r="V115">
        <f t="shared" si="5"/>
        <v>250</v>
      </c>
      <c r="W115">
        <v>30</v>
      </c>
      <c r="X115">
        <f>Orders!$W732/Orders!$V732</f>
        <v>0.12</v>
      </c>
      <c r="Y115" t="s">
        <v>95</v>
      </c>
    </row>
    <row r="116" spans="1:25" x14ac:dyDescent="0.3">
      <c r="A116">
        <v>54128</v>
      </c>
      <c r="B116">
        <v>42738</v>
      </c>
      <c r="C116">
        <v>2</v>
      </c>
      <c r="D116">
        <f t="shared" si="3"/>
        <v>42740</v>
      </c>
      <c r="E116">
        <v>1</v>
      </c>
      <c r="F116" t="s">
        <v>110</v>
      </c>
      <c r="G116" t="str">
        <f t="shared" si="4"/>
        <v>Other</v>
      </c>
      <c r="H116">
        <v>24</v>
      </c>
      <c r="I116">
        <v>8986</v>
      </c>
      <c r="J116">
        <v>5</v>
      </c>
      <c r="K116" t="s">
        <v>166</v>
      </c>
      <c r="L116" t="s">
        <v>476</v>
      </c>
      <c r="M116" t="s">
        <v>517</v>
      </c>
      <c r="N116" t="s">
        <v>487</v>
      </c>
      <c r="O116" t="s">
        <v>481</v>
      </c>
      <c r="P116" t="s">
        <v>480</v>
      </c>
      <c r="Q116">
        <v>24</v>
      </c>
      <c r="R116">
        <v>502</v>
      </c>
      <c r="S116">
        <v>50</v>
      </c>
      <c r="T116">
        <v>43.678035218757444</v>
      </c>
      <c r="U116">
        <v>5</v>
      </c>
      <c r="V116">
        <f t="shared" si="5"/>
        <v>250</v>
      </c>
      <c r="W116">
        <v>32.5</v>
      </c>
      <c r="X116">
        <f>Orders!$W733/Orders!$V733</f>
        <v>0.14998333335602601</v>
      </c>
      <c r="Y116" t="s">
        <v>95</v>
      </c>
    </row>
    <row r="117" spans="1:25" x14ac:dyDescent="0.3">
      <c r="A117">
        <v>50036</v>
      </c>
      <c r="B117">
        <v>42735</v>
      </c>
      <c r="C117">
        <v>4</v>
      </c>
      <c r="D117">
        <f t="shared" si="3"/>
        <v>42740</v>
      </c>
      <c r="E117">
        <v>0</v>
      </c>
      <c r="F117" t="s">
        <v>107</v>
      </c>
      <c r="G117" t="str">
        <f t="shared" si="4"/>
        <v>Other</v>
      </c>
      <c r="H117">
        <v>7</v>
      </c>
      <c r="I117">
        <v>11696</v>
      </c>
      <c r="J117">
        <v>2</v>
      </c>
      <c r="K117" t="s">
        <v>101</v>
      </c>
      <c r="L117" t="s">
        <v>920</v>
      </c>
      <c r="M117" t="s">
        <v>943</v>
      </c>
      <c r="N117" t="s">
        <v>943</v>
      </c>
      <c r="O117" t="s">
        <v>930</v>
      </c>
      <c r="P117" t="s">
        <v>929</v>
      </c>
      <c r="Q117">
        <v>7</v>
      </c>
      <c r="R117">
        <v>134</v>
      </c>
      <c r="S117">
        <v>25</v>
      </c>
      <c r="T117">
        <v>23.551858392987498</v>
      </c>
      <c r="U117">
        <v>1</v>
      </c>
      <c r="V117">
        <f t="shared" si="5"/>
        <v>25</v>
      </c>
      <c r="W117">
        <v>1</v>
      </c>
      <c r="X117">
        <f>Orders!$W193/Orders!$V193</f>
        <v>0.25</v>
      </c>
      <c r="Y117" t="s">
        <v>95</v>
      </c>
    </row>
    <row r="118" spans="1:25" x14ac:dyDescent="0.3">
      <c r="A118">
        <v>50054</v>
      </c>
      <c r="B118">
        <v>42735</v>
      </c>
      <c r="C118">
        <v>2</v>
      </c>
      <c r="D118">
        <f t="shared" si="3"/>
        <v>42738</v>
      </c>
      <c r="E118">
        <v>1</v>
      </c>
      <c r="F118" t="s">
        <v>110</v>
      </c>
      <c r="G118" t="str">
        <f t="shared" si="4"/>
        <v>Other</v>
      </c>
      <c r="H118">
        <v>24</v>
      </c>
      <c r="I118">
        <v>1362</v>
      </c>
      <c r="J118">
        <v>5</v>
      </c>
      <c r="K118" t="s">
        <v>166</v>
      </c>
      <c r="L118" t="s">
        <v>264</v>
      </c>
      <c r="M118" t="s">
        <v>352</v>
      </c>
      <c r="N118" t="s">
        <v>352</v>
      </c>
      <c r="O118" t="s">
        <v>314</v>
      </c>
      <c r="P118" t="s">
        <v>265</v>
      </c>
      <c r="Q118">
        <v>24</v>
      </c>
      <c r="R118">
        <v>502</v>
      </c>
      <c r="S118">
        <v>50</v>
      </c>
      <c r="T118">
        <v>43.678035218757444</v>
      </c>
      <c r="U118">
        <v>2</v>
      </c>
      <c r="V118">
        <f t="shared" si="5"/>
        <v>100</v>
      </c>
      <c r="W118">
        <v>13</v>
      </c>
      <c r="X118">
        <f>Orders!$W815/Orders!$V815</f>
        <v>0.13</v>
      </c>
      <c r="Y118" t="s">
        <v>95</v>
      </c>
    </row>
    <row r="119" spans="1:25" x14ac:dyDescent="0.3">
      <c r="A119">
        <v>50054</v>
      </c>
      <c r="B119">
        <v>42735</v>
      </c>
      <c r="C119">
        <v>2</v>
      </c>
      <c r="D119">
        <f t="shared" si="3"/>
        <v>42738</v>
      </c>
      <c r="E119">
        <v>1</v>
      </c>
      <c r="F119" t="s">
        <v>110</v>
      </c>
      <c r="G119" t="str">
        <f t="shared" si="4"/>
        <v>Other</v>
      </c>
      <c r="H119">
        <v>9</v>
      </c>
      <c r="I119">
        <v>1362</v>
      </c>
      <c r="J119">
        <v>3</v>
      </c>
      <c r="K119" t="s">
        <v>194</v>
      </c>
      <c r="L119" t="s">
        <v>264</v>
      </c>
      <c r="M119" t="s">
        <v>352</v>
      </c>
      <c r="N119" t="s">
        <v>352</v>
      </c>
      <c r="O119" t="s">
        <v>314</v>
      </c>
      <c r="P119" t="s">
        <v>265</v>
      </c>
      <c r="Q119">
        <v>9</v>
      </c>
      <c r="R119">
        <v>191</v>
      </c>
      <c r="S119">
        <v>99.989997860000003</v>
      </c>
      <c r="T119">
        <v>95.114003926871064</v>
      </c>
      <c r="U119">
        <v>3</v>
      </c>
      <c r="V119">
        <f t="shared" si="5"/>
        <v>299.96999357999999</v>
      </c>
      <c r="W119">
        <v>45</v>
      </c>
      <c r="X119">
        <f>Orders!$W960/Orders!$V960</f>
        <v>0.25</v>
      </c>
      <c r="Y119" t="s">
        <v>95</v>
      </c>
    </row>
    <row r="120" spans="1:25" x14ac:dyDescent="0.3">
      <c r="A120">
        <v>50054</v>
      </c>
      <c r="B120">
        <v>42735</v>
      </c>
      <c r="C120">
        <v>2</v>
      </c>
      <c r="D120">
        <f t="shared" si="3"/>
        <v>42738</v>
      </c>
      <c r="E120">
        <v>1</v>
      </c>
      <c r="F120" t="s">
        <v>110</v>
      </c>
      <c r="G120" t="str">
        <f t="shared" si="4"/>
        <v>Other</v>
      </c>
      <c r="H120">
        <v>24</v>
      </c>
      <c r="I120">
        <v>1362</v>
      </c>
      <c r="J120">
        <v>5</v>
      </c>
      <c r="K120" t="s">
        <v>166</v>
      </c>
      <c r="L120" t="s">
        <v>264</v>
      </c>
      <c r="M120" t="s">
        <v>352</v>
      </c>
      <c r="N120" t="s">
        <v>352</v>
      </c>
      <c r="O120" t="s">
        <v>314</v>
      </c>
      <c r="P120" t="s">
        <v>265</v>
      </c>
      <c r="Q120">
        <v>24</v>
      </c>
      <c r="R120">
        <v>502</v>
      </c>
      <c r="S120">
        <v>50</v>
      </c>
      <c r="T120">
        <v>43.678035218757444</v>
      </c>
      <c r="U120">
        <v>4</v>
      </c>
      <c r="V120">
        <f t="shared" si="5"/>
        <v>200</v>
      </c>
      <c r="W120">
        <v>8</v>
      </c>
      <c r="X120">
        <f>Orders!$W975/Orders!$V975</f>
        <v>0.18</v>
      </c>
      <c r="Y120" t="s">
        <v>95</v>
      </c>
    </row>
    <row r="121" spans="1:25" x14ac:dyDescent="0.3">
      <c r="A121">
        <v>50000</v>
      </c>
      <c r="B121">
        <v>42734</v>
      </c>
      <c r="C121">
        <v>4</v>
      </c>
      <c r="D121">
        <f t="shared" si="3"/>
        <v>42740</v>
      </c>
      <c r="E121">
        <v>1</v>
      </c>
      <c r="F121" t="s">
        <v>107</v>
      </c>
      <c r="G121" t="str">
        <f t="shared" si="4"/>
        <v>Other</v>
      </c>
      <c r="H121">
        <v>17</v>
      </c>
      <c r="I121">
        <v>6827</v>
      </c>
      <c r="J121">
        <v>4</v>
      </c>
      <c r="K121" t="s">
        <v>171</v>
      </c>
      <c r="L121" t="s">
        <v>920</v>
      </c>
      <c r="M121" t="s">
        <v>1053</v>
      </c>
      <c r="N121" t="s">
        <v>1053</v>
      </c>
      <c r="O121" t="s">
        <v>1052</v>
      </c>
      <c r="P121" t="s">
        <v>916</v>
      </c>
      <c r="Q121">
        <v>17</v>
      </c>
      <c r="R121">
        <v>365</v>
      </c>
      <c r="S121">
        <v>59.990001679999999</v>
      </c>
      <c r="T121">
        <v>54.488929209402009</v>
      </c>
      <c r="U121">
        <v>1</v>
      </c>
      <c r="V121">
        <f t="shared" si="5"/>
        <v>59.990001679999999</v>
      </c>
      <c r="W121">
        <v>15</v>
      </c>
      <c r="X121">
        <f>Orders!$W121/Orders!$V121</f>
        <v>0.25004166660993499</v>
      </c>
      <c r="Y121" t="s">
        <v>95</v>
      </c>
    </row>
    <row r="122" spans="1:25" x14ac:dyDescent="0.3">
      <c r="A122">
        <v>49703</v>
      </c>
      <c r="B122">
        <v>42730</v>
      </c>
      <c r="C122">
        <v>1</v>
      </c>
      <c r="D122">
        <f t="shared" si="3"/>
        <v>42731</v>
      </c>
      <c r="E122">
        <v>1</v>
      </c>
      <c r="F122" t="s">
        <v>102</v>
      </c>
      <c r="G122" t="str">
        <f t="shared" si="4"/>
        <v>Other</v>
      </c>
      <c r="H122">
        <v>41</v>
      </c>
      <c r="I122">
        <v>6045</v>
      </c>
      <c r="J122">
        <v>6</v>
      </c>
      <c r="K122" t="s">
        <v>164</v>
      </c>
      <c r="L122" t="s">
        <v>920</v>
      </c>
      <c r="M122" t="s">
        <v>969</v>
      </c>
      <c r="N122" t="s">
        <v>952</v>
      </c>
      <c r="O122" t="s">
        <v>917</v>
      </c>
      <c r="P122" t="s">
        <v>916</v>
      </c>
      <c r="Q122">
        <v>41</v>
      </c>
      <c r="R122">
        <v>917</v>
      </c>
      <c r="S122">
        <v>21.989999770000001</v>
      </c>
      <c r="T122">
        <v>20.391999720066668</v>
      </c>
      <c r="U122">
        <v>1</v>
      </c>
      <c r="V122">
        <f t="shared" si="5"/>
        <v>21.989999770000001</v>
      </c>
      <c r="W122">
        <v>3.7400000100000002</v>
      </c>
      <c r="X122">
        <f>Orders!$W242/Orders!$V242</f>
        <v>5.5000001727272728E-2</v>
      </c>
      <c r="Y122" t="s">
        <v>95</v>
      </c>
    </row>
    <row r="123" spans="1:25" x14ac:dyDescent="0.3">
      <c r="A123">
        <v>49622</v>
      </c>
      <c r="B123">
        <v>42729</v>
      </c>
      <c r="C123">
        <v>2</v>
      </c>
      <c r="D123">
        <f t="shared" si="3"/>
        <v>42731</v>
      </c>
      <c r="E123">
        <v>1</v>
      </c>
      <c r="F123" t="s">
        <v>110</v>
      </c>
      <c r="G123" t="str">
        <f t="shared" si="4"/>
        <v>Other</v>
      </c>
      <c r="H123">
        <v>29</v>
      </c>
      <c r="I123">
        <v>7112</v>
      </c>
      <c r="J123">
        <v>5</v>
      </c>
      <c r="K123" t="s">
        <v>166</v>
      </c>
      <c r="L123" t="s">
        <v>681</v>
      </c>
      <c r="M123" t="s">
        <v>856</v>
      </c>
      <c r="N123" t="s">
        <v>856</v>
      </c>
      <c r="O123" t="s">
        <v>720</v>
      </c>
      <c r="P123" t="s">
        <v>719</v>
      </c>
      <c r="Q123">
        <v>29</v>
      </c>
      <c r="R123">
        <v>627</v>
      </c>
      <c r="S123">
        <v>39.990001679999999</v>
      </c>
      <c r="T123">
        <v>34.198098313835338</v>
      </c>
      <c r="U123">
        <v>4</v>
      </c>
      <c r="V123">
        <f t="shared" si="5"/>
        <v>159.96000672</v>
      </c>
      <c r="W123">
        <v>14.399999619999999</v>
      </c>
      <c r="X123">
        <f>Orders!$W357/Orders!$V357</f>
        <v>0.17000763148741418</v>
      </c>
      <c r="Y123" t="s">
        <v>95</v>
      </c>
    </row>
    <row r="124" spans="1:25" x14ac:dyDescent="0.3">
      <c r="A124">
        <v>49622</v>
      </c>
      <c r="B124">
        <v>42729</v>
      </c>
      <c r="C124">
        <v>2</v>
      </c>
      <c r="D124">
        <f t="shared" si="3"/>
        <v>42731</v>
      </c>
      <c r="E124">
        <v>1</v>
      </c>
      <c r="F124" t="s">
        <v>110</v>
      </c>
      <c r="G124" t="str">
        <f t="shared" si="4"/>
        <v>Other</v>
      </c>
      <c r="H124">
        <v>40</v>
      </c>
      <c r="I124">
        <v>7112</v>
      </c>
      <c r="J124">
        <v>6</v>
      </c>
      <c r="K124" t="s">
        <v>164</v>
      </c>
      <c r="L124" t="s">
        <v>681</v>
      </c>
      <c r="M124" t="s">
        <v>856</v>
      </c>
      <c r="N124" t="s">
        <v>856</v>
      </c>
      <c r="O124" t="s">
        <v>720</v>
      </c>
      <c r="P124" t="s">
        <v>719</v>
      </c>
      <c r="Q124">
        <v>40</v>
      </c>
      <c r="R124">
        <v>893</v>
      </c>
      <c r="S124">
        <v>24.989999770000001</v>
      </c>
      <c r="T124">
        <v>19.858499913833334</v>
      </c>
      <c r="U124">
        <v>4</v>
      </c>
      <c r="V124">
        <f t="shared" si="5"/>
        <v>99.959999080000003</v>
      </c>
      <c r="W124">
        <v>14.989999770000001</v>
      </c>
      <c r="X124">
        <f>Orders!$W360/Orders!$V360</f>
        <v>1.0007627676582762E-2</v>
      </c>
      <c r="Y124" t="s">
        <v>95</v>
      </c>
    </row>
    <row r="125" spans="1:25" x14ac:dyDescent="0.3">
      <c r="A125">
        <v>49521</v>
      </c>
      <c r="B125">
        <v>42727</v>
      </c>
      <c r="C125">
        <v>2</v>
      </c>
      <c r="D125">
        <f t="shared" si="3"/>
        <v>42731</v>
      </c>
      <c r="E125">
        <v>0</v>
      </c>
      <c r="F125" t="s">
        <v>110</v>
      </c>
      <c r="G125" t="str">
        <f t="shared" si="4"/>
        <v>Other</v>
      </c>
      <c r="H125">
        <v>9</v>
      </c>
      <c r="I125">
        <v>9597</v>
      </c>
      <c r="J125">
        <v>3</v>
      </c>
      <c r="K125" t="s">
        <v>194</v>
      </c>
      <c r="L125" t="s">
        <v>264</v>
      </c>
      <c r="M125" t="s">
        <v>368</v>
      </c>
      <c r="N125" t="s">
        <v>368</v>
      </c>
      <c r="O125" t="s">
        <v>367</v>
      </c>
      <c r="P125" t="s">
        <v>265</v>
      </c>
      <c r="Q125">
        <v>9</v>
      </c>
      <c r="R125">
        <v>191</v>
      </c>
      <c r="S125">
        <v>99.989997860000003</v>
      </c>
      <c r="T125">
        <v>95.114003926871064</v>
      </c>
      <c r="U125">
        <v>3</v>
      </c>
      <c r="V125">
        <f t="shared" si="5"/>
        <v>299.96999357999999</v>
      </c>
      <c r="W125">
        <v>45</v>
      </c>
      <c r="X125">
        <f>Orders!$W958/Orders!$V958</f>
        <v>7.0007002198369681E-2</v>
      </c>
      <c r="Y125" t="s">
        <v>95</v>
      </c>
    </row>
    <row r="126" spans="1:25" x14ac:dyDescent="0.3">
      <c r="A126">
        <v>49384</v>
      </c>
      <c r="B126">
        <v>42725</v>
      </c>
      <c r="C126">
        <v>4</v>
      </c>
      <c r="D126">
        <f t="shared" si="3"/>
        <v>42731</v>
      </c>
      <c r="E126">
        <v>1</v>
      </c>
      <c r="F126" t="s">
        <v>107</v>
      </c>
      <c r="G126" t="str">
        <f t="shared" si="4"/>
        <v>Other</v>
      </c>
      <c r="H126">
        <v>17</v>
      </c>
      <c r="I126">
        <v>3358</v>
      </c>
      <c r="J126">
        <v>4</v>
      </c>
      <c r="K126" t="s">
        <v>171</v>
      </c>
      <c r="L126" t="s">
        <v>920</v>
      </c>
      <c r="M126" t="s">
        <v>947</v>
      </c>
      <c r="N126" t="s">
        <v>947</v>
      </c>
      <c r="O126" t="s">
        <v>922</v>
      </c>
      <c r="P126" t="s">
        <v>921</v>
      </c>
      <c r="Q126">
        <v>17</v>
      </c>
      <c r="R126">
        <v>365</v>
      </c>
      <c r="S126">
        <v>59.990001679999999</v>
      </c>
      <c r="T126">
        <v>54.488929209402009</v>
      </c>
      <c r="U126">
        <v>2</v>
      </c>
      <c r="V126">
        <f t="shared" si="5"/>
        <v>119.98000336</v>
      </c>
      <c r="W126">
        <v>30</v>
      </c>
      <c r="X126">
        <f>Orders!$W257/Orders!$V257</f>
        <v>0.17</v>
      </c>
      <c r="Y126" t="s">
        <v>95</v>
      </c>
    </row>
    <row r="127" spans="1:25" x14ac:dyDescent="0.3">
      <c r="A127">
        <v>49384</v>
      </c>
      <c r="B127">
        <v>42725</v>
      </c>
      <c r="C127">
        <v>4</v>
      </c>
      <c r="D127">
        <f t="shared" si="3"/>
        <v>42731</v>
      </c>
      <c r="E127">
        <v>1</v>
      </c>
      <c r="F127" t="s">
        <v>107</v>
      </c>
      <c r="G127" t="str">
        <f t="shared" si="4"/>
        <v>Other</v>
      </c>
      <c r="H127">
        <v>37</v>
      </c>
      <c r="I127">
        <v>3358</v>
      </c>
      <c r="J127">
        <v>6</v>
      </c>
      <c r="K127" t="s">
        <v>164</v>
      </c>
      <c r="L127" t="s">
        <v>920</v>
      </c>
      <c r="M127" t="s">
        <v>947</v>
      </c>
      <c r="N127" t="s">
        <v>947</v>
      </c>
      <c r="O127" t="s">
        <v>922</v>
      </c>
      <c r="P127" t="s">
        <v>921</v>
      </c>
      <c r="Q127">
        <v>37</v>
      </c>
      <c r="R127">
        <v>818</v>
      </c>
      <c r="S127">
        <v>47.990001679999999</v>
      </c>
      <c r="T127">
        <v>51.274287170714288</v>
      </c>
      <c r="U127">
        <v>2</v>
      </c>
      <c r="V127">
        <f t="shared" si="5"/>
        <v>95.980003359999998</v>
      </c>
      <c r="W127">
        <v>15.35999966</v>
      </c>
      <c r="X127">
        <f>Orders!$W263/Orders!$V263</f>
        <v>7.0017500246826694E-2</v>
      </c>
      <c r="Y127" t="s">
        <v>95</v>
      </c>
    </row>
    <row r="128" spans="1:25" x14ac:dyDescent="0.3">
      <c r="A128">
        <v>49172</v>
      </c>
      <c r="B128">
        <v>42722</v>
      </c>
      <c r="C128">
        <v>4</v>
      </c>
      <c r="D128">
        <f t="shared" si="3"/>
        <v>42726</v>
      </c>
      <c r="E128">
        <v>0</v>
      </c>
      <c r="F128" t="s">
        <v>107</v>
      </c>
      <c r="G128" t="str">
        <f t="shared" si="4"/>
        <v>Other</v>
      </c>
      <c r="H128">
        <v>17</v>
      </c>
      <c r="I128">
        <v>7687</v>
      </c>
      <c r="J128">
        <v>4</v>
      </c>
      <c r="K128" t="s">
        <v>171</v>
      </c>
      <c r="L128" t="s">
        <v>920</v>
      </c>
      <c r="M128" t="s">
        <v>924</v>
      </c>
      <c r="N128" t="s">
        <v>923</v>
      </c>
      <c r="O128" t="s">
        <v>922</v>
      </c>
      <c r="P128" t="s">
        <v>921</v>
      </c>
      <c r="Q128">
        <v>17</v>
      </c>
      <c r="R128">
        <v>365</v>
      </c>
      <c r="S128">
        <v>59.990001679999999</v>
      </c>
      <c r="T128">
        <v>54.488929209402009</v>
      </c>
      <c r="U128">
        <v>1</v>
      </c>
      <c r="V128">
        <f t="shared" si="5"/>
        <v>59.990001679999999</v>
      </c>
      <c r="W128">
        <v>5.4000000950000002</v>
      </c>
      <c r="X128">
        <f>Orders!$W112/Orders!$V112</f>
        <v>5.5009165862387084E-2</v>
      </c>
      <c r="Y128" t="s">
        <v>95</v>
      </c>
    </row>
    <row r="129" spans="1:25" x14ac:dyDescent="0.3">
      <c r="A129">
        <v>49172</v>
      </c>
      <c r="B129">
        <v>42722</v>
      </c>
      <c r="C129">
        <v>4</v>
      </c>
      <c r="D129">
        <f t="shared" si="3"/>
        <v>42726</v>
      </c>
      <c r="E129">
        <v>0</v>
      </c>
      <c r="F129" t="s">
        <v>107</v>
      </c>
      <c r="G129" t="str">
        <f t="shared" si="4"/>
        <v>Other</v>
      </c>
      <c r="H129">
        <v>11</v>
      </c>
      <c r="I129">
        <v>7687</v>
      </c>
      <c r="J129">
        <v>3</v>
      </c>
      <c r="K129" t="s">
        <v>194</v>
      </c>
      <c r="L129" t="s">
        <v>920</v>
      </c>
      <c r="M129" t="s">
        <v>924</v>
      </c>
      <c r="N129" t="s">
        <v>923</v>
      </c>
      <c r="O129" t="s">
        <v>922</v>
      </c>
      <c r="P129" t="s">
        <v>921</v>
      </c>
      <c r="Q129">
        <v>11</v>
      </c>
      <c r="R129">
        <v>235</v>
      </c>
      <c r="S129">
        <v>34.990001679999999</v>
      </c>
      <c r="T129">
        <v>25.521801568600001</v>
      </c>
      <c r="U129">
        <v>4</v>
      </c>
      <c r="V129">
        <f t="shared" si="5"/>
        <v>139.96000672</v>
      </c>
      <c r="W129">
        <v>23.790000920000001</v>
      </c>
      <c r="X129">
        <f>Orders!$W276/Orders!$V276</f>
        <v>0.150024999965961</v>
      </c>
      <c r="Y129" t="s">
        <v>95</v>
      </c>
    </row>
    <row r="130" spans="1:25" x14ac:dyDescent="0.3">
      <c r="A130">
        <v>49113</v>
      </c>
      <c r="B130">
        <v>42721</v>
      </c>
      <c r="C130">
        <v>2</v>
      </c>
      <c r="D130">
        <f t="shared" ref="D130:D193" si="6">WORKDAY(B130,C130)</f>
        <v>42724</v>
      </c>
      <c r="E130">
        <v>1</v>
      </c>
      <c r="F130" t="s">
        <v>110</v>
      </c>
      <c r="G130" t="str">
        <f t="shared" ref="G130:G193" si="7">IF(AND(E130=0,F130="Same Day"),"Same Day - On Time","Other")</f>
        <v>Other</v>
      </c>
      <c r="H130">
        <v>7</v>
      </c>
      <c r="I130">
        <v>7465</v>
      </c>
      <c r="J130">
        <v>2</v>
      </c>
      <c r="K130" t="s">
        <v>101</v>
      </c>
      <c r="L130" t="s">
        <v>920</v>
      </c>
      <c r="M130" t="s">
        <v>1000</v>
      </c>
      <c r="N130" t="s">
        <v>1000</v>
      </c>
      <c r="O130" t="s">
        <v>966</v>
      </c>
      <c r="P130" t="s">
        <v>932</v>
      </c>
      <c r="Q130">
        <v>7</v>
      </c>
      <c r="R130">
        <v>135</v>
      </c>
      <c r="S130">
        <v>22</v>
      </c>
      <c r="T130">
        <v>19.656208341820829</v>
      </c>
      <c r="U130">
        <v>2</v>
      </c>
      <c r="V130">
        <f t="shared" ref="V130:V193" si="8">PRODUCT(S130,U130)</f>
        <v>44</v>
      </c>
      <c r="W130">
        <v>6.5999999049999998</v>
      </c>
      <c r="X130">
        <f>Orders!$W174/Orders!$V174</f>
        <v>9.0009002826475309E-2</v>
      </c>
      <c r="Y130" t="s">
        <v>95</v>
      </c>
    </row>
    <row r="131" spans="1:25" x14ac:dyDescent="0.3">
      <c r="A131">
        <v>49048</v>
      </c>
      <c r="B131">
        <v>42720</v>
      </c>
      <c r="C131">
        <v>1</v>
      </c>
      <c r="D131">
        <f t="shared" si="6"/>
        <v>42723</v>
      </c>
      <c r="E131">
        <v>1</v>
      </c>
      <c r="F131" t="s">
        <v>102</v>
      </c>
      <c r="G131" t="str">
        <f t="shared" si="7"/>
        <v>Other</v>
      </c>
      <c r="H131">
        <v>17</v>
      </c>
      <c r="I131">
        <v>2131</v>
      </c>
      <c r="J131">
        <v>4</v>
      </c>
      <c r="K131" t="s">
        <v>171</v>
      </c>
      <c r="L131" t="s">
        <v>920</v>
      </c>
      <c r="M131" t="s">
        <v>968</v>
      </c>
      <c r="N131" t="s">
        <v>967</v>
      </c>
      <c r="O131" t="s">
        <v>966</v>
      </c>
      <c r="P131" t="s">
        <v>932</v>
      </c>
      <c r="Q131">
        <v>17</v>
      </c>
      <c r="R131">
        <v>365</v>
      </c>
      <c r="S131">
        <v>59.990001679999999</v>
      </c>
      <c r="T131">
        <v>54.488929209402009</v>
      </c>
      <c r="U131">
        <v>1</v>
      </c>
      <c r="V131">
        <f t="shared" si="8"/>
        <v>59.990001679999999</v>
      </c>
      <c r="W131">
        <v>5.4000000950000002</v>
      </c>
      <c r="X131">
        <f>Orders!$W235/Orders!$V235</f>
        <v>0.13002166452570324</v>
      </c>
      <c r="Y131" t="s">
        <v>95</v>
      </c>
    </row>
    <row r="132" spans="1:25" x14ac:dyDescent="0.3">
      <c r="A132">
        <v>49048</v>
      </c>
      <c r="B132">
        <v>42720</v>
      </c>
      <c r="C132">
        <v>1</v>
      </c>
      <c r="D132">
        <f t="shared" si="6"/>
        <v>42723</v>
      </c>
      <c r="E132">
        <v>1</v>
      </c>
      <c r="F132" t="s">
        <v>102</v>
      </c>
      <c r="G132" t="str">
        <f t="shared" si="7"/>
        <v>Other</v>
      </c>
      <c r="H132">
        <v>18</v>
      </c>
      <c r="I132">
        <v>2131</v>
      </c>
      <c r="J132">
        <v>4</v>
      </c>
      <c r="K132" t="s">
        <v>171</v>
      </c>
      <c r="L132" t="s">
        <v>920</v>
      </c>
      <c r="M132" t="s">
        <v>968</v>
      </c>
      <c r="N132" t="s">
        <v>967</v>
      </c>
      <c r="O132" t="s">
        <v>966</v>
      </c>
      <c r="P132" t="s">
        <v>932</v>
      </c>
      <c r="Q132">
        <v>18</v>
      </c>
      <c r="R132">
        <v>403</v>
      </c>
      <c r="S132">
        <v>129.9900055</v>
      </c>
      <c r="T132">
        <v>110.80340837177086</v>
      </c>
      <c r="U132">
        <v>1</v>
      </c>
      <c r="V132">
        <f t="shared" si="8"/>
        <v>129.9900055</v>
      </c>
      <c r="W132">
        <v>15.600000380000001</v>
      </c>
      <c r="X132">
        <f>Orders!$W236/Orders!$V236</f>
        <v>0.17</v>
      </c>
      <c r="Y132" t="s">
        <v>95</v>
      </c>
    </row>
    <row r="133" spans="1:25" x14ac:dyDescent="0.3">
      <c r="A133">
        <v>49048</v>
      </c>
      <c r="B133">
        <v>42720</v>
      </c>
      <c r="C133">
        <v>1</v>
      </c>
      <c r="D133">
        <f t="shared" si="6"/>
        <v>42723</v>
      </c>
      <c r="E133">
        <v>1</v>
      </c>
      <c r="F133" t="s">
        <v>102</v>
      </c>
      <c r="G133" t="str">
        <f t="shared" si="7"/>
        <v>Other</v>
      </c>
      <c r="H133">
        <v>18</v>
      </c>
      <c r="I133">
        <v>2131</v>
      </c>
      <c r="J133">
        <v>4</v>
      </c>
      <c r="K133" t="s">
        <v>171</v>
      </c>
      <c r="L133" t="s">
        <v>920</v>
      </c>
      <c r="M133" t="s">
        <v>968</v>
      </c>
      <c r="N133" t="s">
        <v>967</v>
      </c>
      <c r="O133" t="s">
        <v>966</v>
      </c>
      <c r="P133" t="s">
        <v>932</v>
      </c>
      <c r="Q133">
        <v>18</v>
      </c>
      <c r="R133">
        <v>403</v>
      </c>
      <c r="S133">
        <v>129.9900055</v>
      </c>
      <c r="T133">
        <v>110.80340837177086</v>
      </c>
      <c r="U133">
        <v>1</v>
      </c>
      <c r="V133">
        <f t="shared" si="8"/>
        <v>129.9900055</v>
      </c>
      <c r="W133">
        <v>16.899999619999999</v>
      </c>
      <c r="X133">
        <f>Orders!$W237/Orders!$V237</f>
        <v>5.5000001727272728E-2</v>
      </c>
      <c r="Y133" t="s">
        <v>95</v>
      </c>
    </row>
    <row r="134" spans="1:25" x14ac:dyDescent="0.3">
      <c r="A134">
        <v>49048</v>
      </c>
      <c r="B134">
        <v>42720</v>
      </c>
      <c r="C134">
        <v>1</v>
      </c>
      <c r="D134">
        <f t="shared" si="6"/>
        <v>42723</v>
      </c>
      <c r="E134">
        <v>1</v>
      </c>
      <c r="F134" t="s">
        <v>102</v>
      </c>
      <c r="G134" t="str">
        <f t="shared" si="7"/>
        <v>Other</v>
      </c>
      <c r="H134">
        <v>43</v>
      </c>
      <c r="I134">
        <v>2131</v>
      </c>
      <c r="J134">
        <v>7</v>
      </c>
      <c r="K134" t="s">
        <v>659</v>
      </c>
      <c r="L134" t="s">
        <v>920</v>
      </c>
      <c r="M134" t="s">
        <v>968</v>
      </c>
      <c r="N134" t="s">
        <v>967</v>
      </c>
      <c r="O134" t="s">
        <v>966</v>
      </c>
      <c r="P134" t="s">
        <v>932</v>
      </c>
      <c r="Q134">
        <v>43</v>
      </c>
      <c r="R134">
        <v>957</v>
      </c>
      <c r="S134">
        <v>299.98001099999999</v>
      </c>
      <c r="T134">
        <v>295.0300103351052</v>
      </c>
      <c r="U134">
        <v>1</v>
      </c>
      <c r="V134">
        <f t="shared" si="8"/>
        <v>299.98001099999999</v>
      </c>
      <c r="W134">
        <v>39</v>
      </c>
      <c r="X134">
        <f>Orders!$W245/Orders!$V245</f>
        <v>0.10002500204946228</v>
      </c>
      <c r="Y134" t="s">
        <v>95</v>
      </c>
    </row>
    <row r="135" spans="1:25" x14ac:dyDescent="0.3">
      <c r="A135">
        <v>48888</v>
      </c>
      <c r="B135">
        <v>42718</v>
      </c>
      <c r="C135">
        <v>4</v>
      </c>
      <c r="D135">
        <f t="shared" si="6"/>
        <v>42724</v>
      </c>
      <c r="E135">
        <v>0</v>
      </c>
      <c r="F135" t="s">
        <v>107</v>
      </c>
      <c r="G135" t="str">
        <f t="shared" si="7"/>
        <v>Other</v>
      </c>
      <c r="H135">
        <v>7</v>
      </c>
      <c r="I135">
        <v>9402</v>
      </c>
      <c r="J135">
        <v>2</v>
      </c>
      <c r="K135" t="s">
        <v>101</v>
      </c>
      <c r="L135" t="s">
        <v>920</v>
      </c>
      <c r="M135" t="s">
        <v>1006</v>
      </c>
      <c r="N135" t="s">
        <v>918</v>
      </c>
      <c r="O135" t="s">
        <v>917</v>
      </c>
      <c r="P135" t="s">
        <v>916</v>
      </c>
      <c r="Q135">
        <v>7</v>
      </c>
      <c r="R135">
        <v>134</v>
      </c>
      <c r="S135">
        <v>25</v>
      </c>
      <c r="T135">
        <v>23.551858392987498</v>
      </c>
      <c r="U135">
        <v>1</v>
      </c>
      <c r="V135">
        <f t="shared" si="8"/>
        <v>25</v>
      </c>
      <c r="W135">
        <v>1.75</v>
      </c>
      <c r="X135">
        <f>Orders!$W195/Orders!$V195</f>
        <v>0.25</v>
      </c>
      <c r="Y135" t="s">
        <v>95</v>
      </c>
    </row>
    <row r="136" spans="1:25" x14ac:dyDescent="0.3">
      <c r="A136">
        <v>44567</v>
      </c>
      <c r="B136">
        <v>42714</v>
      </c>
      <c r="C136">
        <v>4</v>
      </c>
      <c r="D136">
        <f t="shared" si="6"/>
        <v>42719</v>
      </c>
      <c r="E136">
        <v>0</v>
      </c>
      <c r="F136" t="s">
        <v>107</v>
      </c>
      <c r="G136" t="str">
        <f t="shared" si="7"/>
        <v>Other</v>
      </c>
      <c r="H136">
        <v>7</v>
      </c>
      <c r="I136">
        <v>2588</v>
      </c>
      <c r="J136">
        <v>2</v>
      </c>
      <c r="K136" t="s">
        <v>101</v>
      </c>
      <c r="L136" t="s">
        <v>920</v>
      </c>
      <c r="M136" t="s">
        <v>991</v>
      </c>
      <c r="N136" t="s">
        <v>990</v>
      </c>
      <c r="O136" t="s">
        <v>980</v>
      </c>
      <c r="P136" t="s">
        <v>921</v>
      </c>
      <c r="Q136">
        <v>7</v>
      </c>
      <c r="R136">
        <v>135</v>
      </c>
      <c r="S136">
        <v>22</v>
      </c>
      <c r="T136">
        <v>19.656208341820829</v>
      </c>
      <c r="U136">
        <v>2</v>
      </c>
      <c r="V136">
        <f t="shared" si="8"/>
        <v>44</v>
      </c>
      <c r="W136">
        <v>0.439999998</v>
      </c>
      <c r="X136">
        <f>Orders!$W184/Orders!$V184</f>
        <v>0.18001199419917349</v>
      </c>
      <c r="Y136" t="s">
        <v>95</v>
      </c>
    </row>
    <row r="137" spans="1:25" x14ac:dyDescent="0.3">
      <c r="A137">
        <v>38256</v>
      </c>
      <c r="B137">
        <v>42711</v>
      </c>
      <c r="C137">
        <v>4</v>
      </c>
      <c r="D137">
        <f t="shared" si="6"/>
        <v>42717</v>
      </c>
      <c r="E137">
        <v>0</v>
      </c>
      <c r="F137" t="s">
        <v>107</v>
      </c>
      <c r="G137" t="str">
        <f t="shared" si="7"/>
        <v>Other</v>
      </c>
      <c r="H137">
        <v>7</v>
      </c>
      <c r="I137">
        <v>11757</v>
      </c>
      <c r="J137">
        <v>2</v>
      </c>
      <c r="K137" t="s">
        <v>101</v>
      </c>
      <c r="L137" t="s">
        <v>100</v>
      </c>
      <c r="M137" t="s">
        <v>115</v>
      </c>
      <c r="N137" t="s">
        <v>114</v>
      </c>
      <c r="O137" t="s">
        <v>97</v>
      </c>
      <c r="P137" t="s">
        <v>96</v>
      </c>
      <c r="Q137">
        <v>7</v>
      </c>
      <c r="R137">
        <v>135</v>
      </c>
      <c r="S137">
        <v>22</v>
      </c>
      <c r="T137">
        <v>19.656208341820829</v>
      </c>
      <c r="U137">
        <v>2</v>
      </c>
      <c r="V137">
        <f t="shared" si="8"/>
        <v>44</v>
      </c>
      <c r="W137">
        <v>3.079999924</v>
      </c>
      <c r="X137">
        <f>Orders!$W1251/Orders!$V1251</f>
        <v>0.16998666351762634</v>
      </c>
      <c r="Y137" t="s">
        <v>95</v>
      </c>
    </row>
    <row r="138" spans="1:25" x14ac:dyDescent="0.3">
      <c r="A138">
        <v>47908</v>
      </c>
      <c r="B138">
        <v>42704</v>
      </c>
      <c r="C138">
        <v>4</v>
      </c>
      <c r="D138">
        <f t="shared" si="6"/>
        <v>42710</v>
      </c>
      <c r="E138">
        <v>0</v>
      </c>
      <c r="F138" t="s">
        <v>107</v>
      </c>
      <c r="G138" t="str">
        <f t="shared" si="7"/>
        <v>Other</v>
      </c>
      <c r="H138">
        <v>24</v>
      </c>
      <c r="I138">
        <v>6944</v>
      </c>
      <c r="J138">
        <v>5</v>
      </c>
      <c r="K138" t="s">
        <v>166</v>
      </c>
      <c r="L138" t="s">
        <v>920</v>
      </c>
      <c r="M138" t="s">
        <v>951</v>
      </c>
      <c r="N138" t="s">
        <v>951</v>
      </c>
      <c r="O138" t="s">
        <v>950</v>
      </c>
      <c r="P138" t="s">
        <v>929</v>
      </c>
      <c r="Q138">
        <v>24</v>
      </c>
      <c r="R138">
        <v>502</v>
      </c>
      <c r="S138">
        <v>50</v>
      </c>
      <c r="T138">
        <v>43.678035218757444</v>
      </c>
      <c r="U138">
        <v>1</v>
      </c>
      <c r="V138">
        <f t="shared" si="8"/>
        <v>50</v>
      </c>
      <c r="W138">
        <v>3.5</v>
      </c>
      <c r="X138">
        <f>Orders!$W122/Orders!$V122</f>
        <v>0.17007731010085408</v>
      </c>
      <c r="Y138" t="s">
        <v>95</v>
      </c>
    </row>
    <row r="139" spans="1:25" x14ac:dyDescent="0.3">
      <c r="A139">
        <v>47908</v>
      </c>
      <c r="B139">
        <v>42704</v>
      </c>
      <c r="C139">
        <v>4</v>
      </c>
      <c r="D139">
        <f t="shared" si="6"/>
        <v>42710</v>
      </c>
      <c r="E139">
        <v>0</v>
      </c>
      <c r="F139" t="s">
        <v>107</v>
      </c>
      <c r="G139" t="str">
        <f t="shared" si="7"/>
        <v>Other</v>
      </c>
      <c r="H139">
        <v>43</v>
      </c>
      <c r="I139">
        <v>6944</v>
      </c>
      <c r="J139">
        <v>7</v>
      </c>
      <c r="K139" t="s">
        <v>659</v>
      </c>
      <c r="L139" t="s">
        <v>920</v>
      </c>
      <c r="M139" t="s">
        <v>951</v>
      </c>
      <c r="N139" t="s">
        <v>951</v>
      </c>
      <c r="O139" t="s">
        <v>950</v>
      </c>
      <c r="P139" t="s">
        <v>929</v>
      </c>
      <c r="Q139">
        <v>43</v>
      </c>
      <c r="R139">
        <v>957</v>
      </c>
      <c r="S139">
        <v>299.98001099999999</v>
      </c>
      <c r="T139">
        <v>295.0300103351052</v>
      </c>
      <c r="U139">
        <v>1</v>
      </c>
      <c r="V139">
        <f t="shared" si="8"/>
        <v>299.98001099999999</v>
      </c>
      <c r="W139">
        <v>21</v>
      </c>
      <c r="X139">
        <f>Orders!$W128/Orders!$V128</f>
        <v>9.0015001563173824E-2</v>
      </c>
      <c r="Y139" t="s">
        <v>95</v>
      </c>
    </row>
    <row r="140" spans="1:25" x14ac:dyDescent="0.3">
      <c r="A140">
        <v>47908</v>
      </c>
      <c r="B140">
        <v>42704</v>
      </c>
      <c r="C140">
        <v>4</v>
      </c>
      <c r="D140">
        <f t="shared" si="6"/>
        <v>42710</v>
      </c>
      <c r="E140">
        <v>0</v>
      </c>
      <c r="F140" t="s">
        <v>107</v>
      </c>
      <c r="G140" t="str">
        <f t="shared" si="7"/>
        <v>Other</v>
      </c>
      <c r="H140">
        <v>40</v>
      </c>
      <c r="I140">
        <v>6944</v>
      </c>
      <c r="J140">
        <v>6</v>
      </c>
      <c r="K140" t="s">
        <v>164</v>
      </c>
      <c r="L140" t="s">
        <v>920</v>
      </c>
      <c r="M140" t="s">
        <v>951</v>
      </c>
      <c r="N140" t="s">
        <v>951</v>
      </c>
      <c r="O140" t="s">
        <v>950</v>
      </c>
      <c r="P140" t="s">
        <v>929</v>
      </c>
      <c r="Q140">
        <v>40</v>
      </c>
      <c r="R140">
        <v>905</v>
      </c>
      <c r="S140">
        <v>24.989999770000001</v>
      </c>
      <c r="T140">
        <v>20.52742837007143</v>
      </c>
      <c r="U140">
        <v>2</v>
      </c>
      <c r="V140">
        <f t="shared" si="8"/>
        <v>49.979999540000001</v>
      </c>
      <c r="W140">
        <v>1</v>
      </c>
      <c r="X140">
        <f>Orders!$W261/Orders!$V261</f>
        <v>0.15003333513989769</v>
      </c>
      <c r="Y140" t="s">
        <v>95</v>
      </c>
    </row>
    <row r="141" spans="1:25" x14ac:dyDescent="0.3">
      <c r="A141">
        <v>47752</v>
      </c>
      <c r="B141">
        <v>42702</v>
      </c>
      <c r="C141">
        <v>2</v>
      </c>
      <c r="D141">
        <f t="shared" si="6"/>
        <v>42704</v>
      </c>
      <c r="E141">
        <v>1</v>
      </c>
      <c r="F141" t="s">
        <v>110</v>
      </c>
      <c r="G141" t="str">
        <f t="shared" si="7"/>
        <v>Other</v>
      </c>
      <c r="H141">
        <v>24</v>
      </c>
      <c r="I141">
        <v>9114</v>
      </c>
      <c r="J141">
        <v>5</v>
      </c>
      <c r="K141" t="s">
        <v>166</v>
      </c>
      <c r="L141" t="s">
        <v>264</v>
      </c>
      <c r="M141" t="s">
        <v>360</v>
      </c>
      <c r="N141" t="s">
        <v>359</v>
      </c>
      <c r="O141" t="s">
        <v>358</v>
      </c>
      <c r="P141" t="s">
        <v>291</v>
      </c>
      <c r="Q141">
        <v>24</v>
      </c>
      <c r="R141">
        <v>502</v>
      </c>
      <c r="S141">
        <v>50</v>
      </c>
      <c r="T141">
        <v>43.678035218757444</v>
      </c>
      <c r="U141">
        <v>2</v>
      </c>
      <c r="V141">
        <f t="shared" si="8"/>
        <v>100</v>
      </c>
      <c r="W141">
        <v>9</v>
      </c>
      <c r="X141">
        <f>Orders!$W814/Orders!$V814</f>
        <v>2.0005000409892455E-2</v>
      </c>
      <c r="Y141" t="s">
        <v>95</v>
      </c>
    </row>
    <row r="142" spans="1:25" x14ac:dyDescent="0.3">
      <c r="A142">
        <v>47752</v>
      </c>
      <c r="B142">
        <v>42702</v>
      </c>
      <c r="C142">
        <v>2</v>
      </c>
      <c r="D142">
        <f t="shared" si="6"/>
        <v>42704</v>
      </c>
      <c r="E142">
        <v>1</v>
      </c>
      <c r="F142" t="s">
        <v>110</v>
      </c>
      <c r="G142" t="str">
        <f t="shared" si="7"/>
        <v>Other</v>
      </c>
      <c r="H142">
        <v>17</v>
      </c>
      <c r="I142">
        <v>9114</v>
      </c>
      <c r="J142">
        <v>4</v>
      </c>
      <c r="K142" t="s">
        <v>171</v>
      </c>
      <c r="L142" t="s">
        <v>264</v>
      </c>
      <c r="M142" t="s">
        <v>360</v>
      </c>
      <c r="N142" t="s">
        <v>359</v>
      </c>
      <c r="O142" t="s">
        <v>358</v>
      </c>
      <c r="P142" t="s">
        <v>291</v>
      </c>
      <c r="Q142">
        <v>17</v>
      </c>
      <c r="R142">
        <v>365</v>
      </c>
      <c r="S142">
        <v>59.990001679999999</v>
      </c>
      <c r="T142">
        <v>54.488929209402009</v>
      </c>
      <c r="U142">
        <v>3</v>
      </c>
      <c r="V142">
        <f t="shared" si="8"/>
        <v>179.97000503999999</v>
      </c>
      <c r="W142">
        <v>7.1999998090000004</v>
      </c>
      <c r="X142">
        <f>Orders!$W962/Orders!$V962</f>
        <v>1.0001922758160604E-2</v>
      </c>
      <c r="Y142" t="s">
        <v>95</v>
      </c>
    </row>
    <row r="143" spans="1:25" x14ac:dyDescent="0.3">
      <c r="A143">
        <v>47752</v>
      </c>
      <c r="B143">
        <v>42702</v>
      </c>
      <c r="C143">
        <v>2</v>
      </c>
      <c r="D143">
        <f t="shared" si="6"/>
        <v>42704</v>
      </c>
      <c r="E143">
        <v>1</v>
      </c>
      <c r="F143" t="s">
        <v>110</v>
      </c>
      <c r="G143" t="str">
        <f t="shared" si="7"/>
        <v>Other</v>
      </c>
      <c r="H143">
        <v>17</v>
      </c>
      <c r="I143">
        <v>9114</v>
      </c>
      <c r="J143">
        <v>4</v>
      </c>
      <c r="K143" t="s">
        <v>171</v>
      </c>
      <c r="L143" t="s">
        <v>264</v>
      </c>
      <c r="M143" t="s">
        <v>360</v>
      </c>
      <c r="N143" t="s">
        <v>359</v>
      </c>
      <c r="O143" t="s">
        <v>358</v>
      </c>
      <c r="P143" t="s">
        <v>291</v>
      </c>
      <c r="Q143">
        <v>17</v>
      </c>
      <c r="R143">
        <v>365</v>
      </c>
      <c r="S143">
        <v>59.990001679999999</v>
      </c>
      <c r="T143">
        <v>54.488929209402009</v>
      </c>
      <c r="U143">
        <v>4</v>
      </c>
      <c r="V143">
        <f t="shared" si="8"/>
        <v>239.96000672</v>
      </c>
      <c r="W143">
        <v>12</v>
      </c>
      <c r="X143">
        <f>Orders!$W971/Orders!$V971</f>
        <v>0.04</v>
      </c>
      <c r="Y143" t="s">
        <v>95</v>
      </c>
    </row>
    <row r="144" spans="1:25" x14ac:dyDescent="0.3">
      <c r="A144">
        <v>47783</v>
      </c>
      <c r="B144">
        <v>42702</v>
      </c>
      <c r="C144">
        <v>0</v>
      </c>
      <c r="D144">
        <f t="shared" si="6"/>
        <v>42702</v>
      </c>
      <c r="E144">
        <v>1</v>
      </c>
      <c r="F144" t="s">
        <v>127</v>
      </c>
      <c r="G144" t="str">
        <f t="shared" si="7"/>
        <v>Other</v>
      </c>
      <c r="H144">
        <v>7</v>
      </c>
      <c r="I144">
        <v>10794</v>
      </c>
      <c r="J144">
        <v>2</v>
      </c>
      <c r="K144" t="s">
        <v>101</v>
      </c>
      <c r="L144" t="s">
        <v>920</v>
      </c>
      <c r="M144" t="s">
        <v>1005</v>
      </c>
      <c r="N144" t="s">
        <v>1004</v>
      </c>
      <c r="O144" t="s">
        <v>1003</v>
      </c>
      <c r="P144" t="s">
        <v>925</v>
      </c>
      <c r="Q144">
        <v>7</v>
      </c>
      <c r="R144">
        <v>134</v>
      </c>
      <c r="S144">
        <v>25</v>
      </c>
      <c r="T144">
        <v>23.551858392987498</v>
      </c>
      <c r="U144">
        <v>2</v>
      </c>
      <c r="V144">
        <f t="shared" si="8"/>
        <v>50</v>
      </c>
      <c r="W144">
        <v>0</v>
      </c>
      <c r="X144">
        <f>Orders!$W197/Orders!$V197</f>
        <v>1.0001666397686289E-2</v>
      </c>
      <c r="Y144" t="s">
        <v>95</v>
      </c>
    </row>
    <row r="145" spans="1:25" x14ac:dyDescent="0.3">
      <c r="A145">
        <v>47330</v>
      </c>
      <c r="B145">
        <v>42695</v>
      </c>
      <c r="C145">
        <v>4</v>
      </c>
      <c r="D145">
        <f t="shared" si="6"/>
        <v>42699</v>
      </c>
      <c r="E145">
        <v>1</v>
      </c>
      <c r="F145" t="s">
        <v>107</v>
      </c>
      <c r="G145" t="str">
        <f t="shared" si="7"/>
        <v>Other</v>
      </c>
      <c r="H145">
        <v>7</v>
      </c>
      <c r="I145">
        <v>6370</v>
      </c>
      <c r="J145">
        <v>2</v>
      </c>
      <c r="K145" t="s">
        <v>101</v>
      </c>
      <c r="L145" t="s">
        <v>920</v>
      </c>
      <c r="M145" t="s">
        <v>934</v>
      </c>
      <c r="N145" t="s">
        <v>934</v>
      </c>
      <c r="O145" t="s">
        <v>933</v>
      </c>
      <c r="P145" t="s">
        <v>932</v>
      </c>
      <c r="Q145">
        <v>7</v>
      </c>
      <c r="R145">
        <v>135</v>
      </c>
      <c r="S145">
        <v>22</v>
      </c>
      <c r="T145">
        <v>19.656208341820829</v>
      </c>
      <c r="U145">
        <v>5</v>
      </c>
      <c r="V145">
        <f t="shared" si="8"/>
        <v>110</v>
      </c>
      <c r="W145">
        <v>14.30000019</v>
      </c>
      <c r="X145">
        <f>Orders!$W178/Orders!$V178</f>
        <v>1.0002500354983733E-2</v>
      </c>
      <c r="Y145" t="s">
        <v>95</v>
      </c>
    </row>
    <row r="146" spans="1:25" x14ac:dyDescent="0.3">
      <c r="A146">
        <v>47262</v>
      </c>
      <c r="B146">
        <v>42694</v>
      </c>
      <c r="C146">
        <v>2</v>
      </c>
      <c r="D146">
        <f t="shared" si="6"/>
        <v>42696</v>
      </c>
      <c r="E146">
        <v>1</v>
      </c>
      <c r="F146" t="s">
        <v>110</v>
      </c>
      <c r="G146" t="str">
        <f t="shared" si="7"/>
        <v>Other</v>
      </c>
      <c r="H146">
        <v>9</v>
      </c>
      <c r="I146">
        <v>8133</v>
      </c>
      <c r="J146">
        <v>3</v>
      </c>
      <c r="K146" t="s">
        <v>194</v>
      </c>
      <c r="L146" t="s">
        <v>920</v>
      </c>
      <c r="M146" t="s">
        <v>1076</v>
      </c>
      <c r="N146" t="s">
        <v>1075</v>
      </c>
      <c r="O146" t="s">
        <v>917</v>
      </c>
      <c r="P146" t="s">
        <v>916</v>
      </c>
      <c r="Q146">
        <v>9</v>
      </c>
      <c r="R146">
        <v>191</v>
      </c>
      <c r="S146">
        <v>99.989997860000003</v>
      </c>
      <c r="T146">
        <v>95.114003926871064</v>
      </c>
      <c r="U146">
        <v>4</v>
      </c>
      <c r="V146">
        <f t="shared" si="8"/>
        <v>399.95999144000001</v>
      </c>
      <c r="W146">
        <v>63.990001679999999</v>
      </c>
      <c r="X146">
        <f>Orders!$W70/Orders!$V70</f>
        <v>0.1</v>
      </c>
      <c r="Y146" t="s">
        <v>95</v>
      </c>
    </row>
    <row r="147" spans="1:25" x14ac:dyDescent="0.3">
      <c r="A147">
        <v>47253</v>
      </c>
      <c r="B147">
        <v>42694</v>
      </c>
      <c r="C147">
        <v>1</v>
      </c>
      <c r="D147">
        <f t="shared" si="6"/>
        <v>42695</v>
      </c>
      <c r="E147">
        <v>1</v>
      </c>
      <c r="F147" t="s">
        <v>102</v>
      </c>
      <c r="G147" t="str">
        <f t="shared" si="7"/>
        <v>Other</v>
      </c>
      <c r="H147">
        <v>7</v>
      </c>
      <c r="I147">
        <v>7302</v>
      </c>
      <c r="J147">
        <v>2</v>
      </c>
      <c r="K147" t="s">
        <v>101</v>
      </c>
      <c r="L147" t="s">
        <v>920</v>
      </c>
      <c r="M147" t="s">
        <v>1002</v>
      </c>
      <c r="N147" t="s">
        <v>1002</v>
      </c>
      <c r="O147" t="s">
        <v>1001</v>
      </c>
      <c r="P147" t="s">
        <v>921</v>
      </c>
      <c r="Q147">
        <v>7</v>
      </c>
      <c r="R147">
        <v>134</v>
      </c>
      <c r="S147">
        <v>25</v>
      </c>
      <c r="T147">
        <v>23.551858392987498</v>
      </c>
      <c r="U147">
        <v>4</v>
      </c>
      <c r="V147">
        <f t="shared" si="8"/>
        <v>100</v>
      </c>
      <c r="W147">
        <v>3</v>
      </c>
      <c r="X147">
        <f>Orders!$W199/Orders!$V199</f>
        <v>2.0001537002781341E-2</v>
      </c>
      <c r="Y147" t="s">
        <v>95</v>
      </c>
    </row>
    <row r="148" spans="1:25" x14ac:dyDescent="0.3">
      <c r="A148">
        <v>46951</v>
      </c>
      <c r="B148">
        <v>42690</v>
      </c>
      <c r="C148">
        <v>4</v>
      </c>
      <c r="D148">
        <f t="shared" si="6"/>
        <v>42696</v>
      </c>
      <c r="E148">
        <v>0</v>
      </c>
      <c r="F148" t="s">
        <v>107</v>
      </c>
      <c r="G148" t="str">
        <f t="shared" si="7"/>
        <v>Other</v>
      </c>
      <c r="H148">
        <v>24</v>
      </c>
      <c r="I148">
        <v>6408</v>
      </c>
      <c r="J148">
        <v>5</v>
      </c>
      <c r="K148" t="s">
        <v>166</v>
      </c>
      <c r="L148" t="s">
        <v>920</v>
      </c>
      <c r="M148" t="s">
        <v>944</v>
      </c>
      <c r="N148" t="s">
        <v>943</v>
      </c>
      <c r="O148" t="s">
        <v>930</v>
      </c>
      <c r="P148" t="s">
        <v>929</v>
      </c>
      <c r="Q148">
        <v>24</v>
      </c>
      <c r="R148">
        <v>502</v>
      </c>
      <c r="S148">
        <v>50</v>
      </c>
      <c r="T148">
        <v>43.678035218757444</v>
      </c>
      <c r="U148">
        <v>1</v>
      </c>
      <c r="V148">
        <f t="shared" si="8"/>
        <v>50</v>
      </c>
      <c r="W148">
        <v>12.5</v>
      </c>
      <c r="X148">
        <f>Orders!$W103/Orders!$V103</f>
        <v>5.5009166654185697E-2</v>
      </c>
      <c r="Y148" t="s">
        <v>95</v>
      </c>
    </row>
    <row r="149" spans="1:25" x14ac:dyDescent="0.3">
      <c r="A149">
        <v>46951</v>
      </c>
      <c r="B149">
        <v>42690</v>
      </c>
      <c r="C149">
        <v>4</v>
      </c>
      <c r="D149">
        <f t="shared" si="6"/>
        <v>42696</v>
      </c>
      <c r="E149">
        <v>0</v>
      </c>
      <c r="F149" t="s">
        <v>107</v>
      </c>
      <c r="G149" t="str">
        <f t="shared" si="7"/>
        <v>Other</v>
      </c>
      <c r="H149">
        <v>29</v>
      </c>
      <c r="I149">
        <v>6408</v>
      </c>
      <c r="J149">
        <v>5</v>
      </c>
      <c r="K149" t="s">
        <v>166</v>
      </c>
      <c r="L149" t="s">
        <v>920</v>
      </c>
      <c r="M149" t="s">
        <v>944</v>
      </c>
      <c r="N149" t="s">
        <v>943</v>
      </c>
      <c r="O149" t="s">
        <v>930</v>
      </c>
      <c r="P149" t="s">
        <v>929</v>
      </c>
      <c r="Q149">
        <v>29</v>
      </c>
      <c r="R149">
        <v>642</v>
      </c>
      <c r="S149">
        <v>30</v>
      </c>
      <c r="T149">
        <v>37.315110652333338</v>
      </c>
      <c r="U149">
        <v>3</v>
      </c>
      <c r="V149">
        <f t="shared" si="8"/>
        <v>90</v>
      </c>
      <c r="W149">
        <v>22.5</v>
      </c>
      <c r="X149">
        <f>Orders!$W265/Orders!$V265</f>
        <v>0.16001229602225073</v>
      </c>
      <c r="Y149" t="s">
        <v>95</v>
      </c>
    </row>
    <row r="150" spans="1:25" x14ac:dyDescent="0.3">
      <c r="A150">
        <v>46907</v>
      </c>
      <c r="B150">
        <v>42689</v>
      </c>
      <c r="C150">
        <v>4</v>
      </c>
      <c r="D150">
        <f t="shared" si="6"/>
        <v>42695</v>
      </c>
      <c r="E150">
        <v>0</v>
      </c>
      <c r="F150" t="s">
        <v>107</v>
      </c>
      <c r="G150" t="str">
        <f t="shared" si="7"/>
        <v>Other</v>
      </c>
      <c r="H150">
        <v>18</v>
      </c>
      <c r="I150">
        <v>2324</v>
      </c>
      <c r="J150">
        <v>4</v>
      </c>
      <c r="K150" t="s">
        <v>171</v>
      </c>
      <c r="L150" t="s">
        <v>920</v>
      </c>
      <c r="M150" t="s">
        <v>939</v>
      </c>
      <c r="N150" t="s">
        <v>938</v>
      </c>
      <c r="O150" t="s">
        <v>930</v>
      </c>
      <c r="P150" t="s">
        <v>929</v>
      </c>
      <c r="Q150">
        <v>18</v>
      </c>
      <c r="R150">
        <v>403</v>
      </c>
      <c r="S150">
        <v>129.9900055</v>
      </c>
      <c r="T150">
        <v>110.80340837177086</v>
      </c>
      <c r="U150">
        <v>1</v>
      </c>
      <c r="V150">
        <f t="shared" si="8"/>
        <v>129.9900055</v>
      </c>
      <c r="W150">
        <v>19.5</v>
      </c>
      <c r="X150">
        <f>Orders!$W113/Orders!$V113</f>
        <v>0.15998499047716647</v>
      </c>
      <c r="Y150" t="s">
        <v>95</v>
      </c>
    </row>
    <row r="151" spans="1:25" x14ac:dyDescent="0.3">
      <c r="A151">
        <v>46907</v>
      </c>
      <c r="B151">
        <v>42689</v>
      </c>
      <c r="C151">
        <v>4</v>
      </c>
      <c r="D151">
        <f t="shared" si="6"/>
        <v>42695</v>
      </c>
      <c r="E151">
        <v>0</v>
      </c>
      <c r="F151" t="s">
        <v>107</v>
      </c>
      <c r="G151" t="str">
        <f t="shared" si="7"/>
        <v>Other</v>
      </c>
      <c r="H151">
        <v>43</v>
      </c>
      <c r="I151">
        <v>2324</v>
      </c>
      <c r="J151">
        <v>7</v>
      </c>
      <c r="K151" t="s">
        <v>659</v>
      </c>
      <c r="L151" t="s">
        <v>920</v>
      </c>
      <c r="M151" t="s">
        <v>939</v>
      </c>
      <c r="N151" t="s">
        <v>938</v>
      </c>
      <c r="O151" t="s">
        <v>930</v>
      </c>
      <c r="P151" t="s">
        <v>929</v>
      </c>
      <c r="Q151">
        <v>43</v>
      </c>
      <c r="R151">
        <v>957</v>
      </c>
      <c r="S151">
        <v>299.98001099999999</v>
      </c>
      <c r="T151">
        <v>295.0300103351052</v>
      </c>
      <c r="U151">
        <v>1</v>
      </c>
      <c r="V151">
        <f t="shared" si="8"/>
        <v>299.98001099999999</v>
      </c>
      <c r="W151">
        <v>21</v>
      </c>
      <c r="X151">
        <f>Orders!$W129/Orders!$V129</f>
        <v>0.16997713473673662</v>
      </c>
      <c r="Y151" t="s">
        <v>95</v>
      </c>
    </row>
    <row r="152" spans="1:25" x14ac:dyDescent="0.3">
      <c r="A152">
        <v>46907</v>
      </c>
      <c r="B152">
        <v>42689</v>
      </c>
      <c r="C152">
        <v>4</v>
      </c>
      <c r="D152">
        <f t="shared" si="6"/>
        <v>42695</v>
      </c>
      <c r="E152">
        <v>0</v>
      </c>
      <c r="F152" t="s">
        <v>107</v>
      </c>
      <c r="G152" t="str">
        <f t="shared" si="7"/>
        <v>Other</v>
      </c>
      <c r="H152">
        <v>17</v>
      </c>
      <c r="I152">
        <v>2324</v>
      </c>
      <c r="J152">
        <v>4</v>
      </c>
      <c r="K152" t="s">
        <v>171</v>
      </c>
      <c r="L152" t="s">
        <v>920</v>
      </c>
      <c r="M152" t="s">
        <v>939</v>
      </c>
      <c r="N152" t="s">
        <v>938</v>
      </c>
      <c r="O152" t="s">
        <v>930</v>
      </c>
      <c r="P152" t="s">
        <v>929</v>
      </c>
      <c r="Q152">
        <v>17</v>
      </c>
      <c r="R152">
        <v>365</v>
      </c>
      <c r="S152">
        <v>59.990001679999999</v>
      </c>
      <c r="T152">
        <v>54.488929209402009</v>
      </c>
      <c r="U152">
        <v>3</v>
      </c>
      <c r="V152">
        <f t="shared" si="8"/>
        <v>179.97000503999999</v>
      </c>
      <c r="W152">
        <v>7.1999998090000004</v>
      </c>
      <c r="X152">
        <f>Orders!$W269/Orders!$V269</f>
        <v>5.0012501024731142E-2</v>
      </c>
      <c r="Y152" t="s">
        <v>95</v>
      </c>
    </row>
    <row r="153" spans="1:25" x14ac:dyDescent="0.3">
      <c r="A153">
        <v>46921</v>
      </c>
      <c r="B153">
        <v>42689</v>
      </c>
      <c r="C153">
        <v>1</v>
      </c>
      <c r="D153">
        <f t="shared" si="6"/>
        <v>42690</v>
      </c>
      <c r="E153">
        <v>1</v>
      </c>
      <c r="F153" t="s">
        <v>102</v>
      </c>
      <c r="G153" t="str">
        <f t="shared" si="7"/>
        <v>Other</v>
      </c>
      <c r="H153">
        <v>9</v>
      </c>
      <c r="I153">
        <v>10731</v>
      </c>
      <c r="J153">
        <v>3</v>
      </c>
      <c r="K153" t="s">
        <v>194</v>
      </c>
      <c r="L153" t="s">
        <v>920</v>
      </c>
      <c r="M153" t="s">
        <v>975</v>
      </c>
      <c r="N153" t="s">
        <v>974</v>
      </c>
      <c r="O153" t="s">
        <v>933</v>
      </c>
      <c r="P153" t="s">
        <v>932</v>
      </c>
      <c r="Q153">
        <v>9</v>
      </c>
      <c r="R153">
        <v>191</v>
      </c>
      <c r="S153">
        <v>99.989997860000003</v>
      </c>
      <c r="T153">
        <v>95.114003926871064</v>
      </c>
      <c r="U153">
        <v>1</v>
      </c>
      <c r="V153">
        <f t="shared" si="8"/>
        <v>99.989997860000003</v>
      </c>
      <c r="W153">
        <v>7</v>
      </c>
      <c r="X153">
        <f>Orders!$W230/Orders!$V230</f>
        <v>7.0000000000000007E-2</v>
      </c>
      <c r="Y153" t="s">
        <v>95</v>
      </c>
    </row>
    <row r="154" spans="1:25" x14ac:dyDescent="0.3">
      <c r="A154">
        <v>46725</v>
      </c>
      <c r="B154">
        <v>42687</v>
      </c>
      <c r="C154">
        <v>4</v>
      </c>
      <c r="D154">
        <f t="shared" si="6"/>
        <v>42691</v>
      </c>
      <c r="E154">
        <v>1</v>
      </c>
      <c r="F154" t="s">
        <v>107</v>
      </c>
      <c r="G154" t="str">
        <f t="shared" si="7"/>
        <v>Other</v>
      </c>
      <c r="H154">
        <v>9</v>
      </c>
      <c r="I154">
        <v>2431</v>
      </c>
      <c r="J154">
        <v>3</v>
      </c>
      <c r="K154" t="s">
        <v>194</v>
      </c>
      <c r="L154" t="s">
        <v>920</v>
      </c>
      <c r="M154" t="s">
        <v>934</v>
      </c>
      <c r="N154" t="s">
        <v>934</v>
      </c>
      <c r="O154" t="s">
        <v>933</v>
      </c>
      <c r="P154" t="s">
        <v>932</v>
      </c>
      <c r="Q154">
        <v>9</v>
      </c>
      <c r="R154">
        <v>191</v>
      </c>
      <c r="S154">
        <v>99.989997860000003</v>
      </c>
      <c r="T154">
        <v>95.114003926871064</v>
      </c>
      <c r="U154">
        <v>1</v>
      </c>
      <c r="V154">
        <f t="shared" si="8"/>
        <v>99.989997860000003</v>
      </c>
      <c r="W154">
        <v>25</v>
      </c>
      <c r="X154">
        <f>Orders!$W104/Orders!$V104</f>
        <v>3.0004999193058868E-2</v>
      </c>
      <c r="Y154" t="s">
        <v>95</v>
      </c>
    </row>
    <row r="155" spans="1:25" x14ac:dyDescent="0.3">
      <c r="A155">
        <v>46725</v>
      </c>
      <c r="B155">
        <v>42687</v>
      </c>
      <c r="C155">
        <v>4</v>
      </c>
      <c r="D155">
        <f t="shared" si="6"/>
        <v>42691</v>
      </c>
      <c r="E155">
        <v>1</v>
      </c>
      <c r="F155" t="s">
        <v>107</v>
      </c>
      <c r="G155" t="str">
        <f t="shared" si="7"/>
        <v>Other</v>
      </c>
      <c r="H155">
        <v>18</v>
      </c>
      <c r="I155">
        <v>2431</v>
      </c>
      <c r="J155">
        <v>4</v>
      </c>
      <c r="K155" t="s">
        <v>171</v>
      </c>
      <c r="L155" t="s">
        <v>920</v>
      </c>
      <c r="M155" t="s">
        <v>934</v>
      </c>
      <c r="N155" t="s">
        <v>934</v>
      </c>
      <c r="O155" t="s">
        <v>933</v>
      </c>
      <c r="P155" t="s">
        <v>932</v>
      </c>
      <c r="Q155">
        <v>18</v>
      </c>
      <c r="R155">
        <v>403</v>
      </c>
      <c r="S155">
        <v>129.9900055</v>
      </c>
      <c r="T155">
        <v>110.80340837177086</v>
      </c>
      <c r="U155">
        <v>1</v>
      </c>
      <c r="V155">
        <f t="shared" si="8"/>
        <v>129.9900055</v>
      </c>
      <c r="W155">
        <v>32.5</v>
      </c>
      <c r="X155">
        <f>Orders!$W118/Orders!$V118</f>
        <v>0.13</v>
      </c>
      <c r="Y155" t="s">
        <v>95</v>
      </c>
    </row>
    <row r="156" spans="1:25" x14ac:dyDescent="0.3">
      <c r="A156">
        <v>46745</v>
      </c>
      <c r="B156">
        <v>42687</v>
      </c>
      <c r="C156">
        <v>4</v>
      </c>
      <c r="D156">
        <f t="shared" si="6"/>
        <v>42691</v>
      </c>
      <c r="E156">
        <v>1</v>
      </c>
      <c r="F156" t="s">
        <v>107</v>
      </c>
      <c r="G156" t="str">
        <f t="shared" si="7"/>
        <v>Other</v>
      </c>
      <c r="H156">
        <v>36</v>
      </c>
      <c r="I156">
        <v>9444</v>
      </c>
      <c r="J156">
        <v>6</v>
      </c>
      <c r="K156" t="s">
        <v>164</v>
      </c>
      <c r="L156" t="s">
        <v>920</v>
      </c>
      <c r="M156" t="s">
        <v>928</v>
      </c>
      <c r="N156" t="s">
        <v>927</v>
      </c>
      <c r="O156" t="s">
        <v>926</v>
      </c>
      <c r="P156" t="s">
        <v>925</v>
      </c>
      <c r="Q156">
        <v>36</v>
      </c>
      <c r="R156">
        <v>804</v>
      </c>
      <c r="S156">
        <v>19.989999770000001</v>
      </c>
      <c r="T156">
        <v>13.643874764125</v>
      </c>
      <c r="U156">
        <v>4</v>
      </c>
      <c r="V156">
        <f t="shared" si="8"/>
        <v>79.959999080000003</v>
      </c>
      <c r="W156">
        <v>4</v>
      </c>
      <c r="X156">
        <f>Orders!$W275/Orders!$V275</f>
        <v>7.0007002198369681E-2</v>
      </c>
      <c r="Y156" t="s">
        <v>95</v>
      </c>
    </row>
    <row r="157" spans="1:25" x14ac:dyDescent="0.3">
      <c r="A157">
        <v>46599</v>
      </c>
      <c r="B157">
        <v>42685</v>
      </c>
      <c r="C157">
        <v>2</v>
      </c>
      <c r="D157">
        <f t="shared" si="6"/>
        <v>42689</v>
      </c>
      <c r="E157">
        <v>1</v>
      </c>
      <c r="F157" t="s">
        <v>110</v>
      </c>
      <c r="G157" t="str">
        <f t="shared" si="7"/>
        <v>Other</v>
      </c>
      <c r="H157">
        <v>41</v>
      </c>
      <c r="I157">
        <v>6122</v>
      </c>
      <c r="J157">
        <v>6</v>
      </c>
      <c r="K157" t="s">
        <v>164</v>
      </c>
      <c r="L157" t="s">
        <v>920</v>
      </c>
      <c r="M157" t="s">
        <v>951</v>
      </c>
      <c r="N157" t="s">
        <v>951</v>
      </c>
      <c r="O157" t="s">
        <v>950</v>
      </c>
      <c r="P157" t="s">
        <v>929</v>
      </c>
      <c r="Q157">
        <v>41</v>
      </c>
      <c r="R157">
        <v>917</v>
      </c>
      <c r="S157">
        <v>21.989999770000001</v>
      </c>
      <c r="T157">
        <v>20.391999720066668</v>
      </c>
      <c r="U157">
        <v>3</v>
      </c>
      <c r="V157">
        <f t="shared" si="8"/>
        <v>65.969999310000006</v>
      </c>
      <c r="W157">
        <v>1.980000019</v>
      </c>
      <c r="X157">
        <f>Orders!$W4/Orders!$V4</f>
        <v>2.0015255356216628E-2</v>
      </c>
      <c r="Y157" t="s">
        <v>95</v>
      </c>
    </row>
    <row r="158" spans="1:25" x14ac:dyDescent="0.3">
      <c r="A158">
        <v>44485</v>
      </c>
      <c r="B158">
        <v>42684</v>
      </c>
      <c r="C158">
        <v>4</v>
      </c>
      <c r="D158">
        <f t="shared" si="6"/>
        <v>42690</v>
      </c>
      <c r="E158">
        <v>1</v>
      </c>
      <c r="F158" t="s">
        <v>107</v>
      </c>
      <c r="G158" t="str">
        <f t="shared" si="7"/>
        <v>Other</v>
      </c>
      <c r="H158">
        <v>18</v>
      </c>
      <c r="I158">
        <v>7393</v>
      </c>
      <c r="J158">
        <v>4</v>
      </c>
      <c r="K158" t="s">
        <v>171</v>
      </c>
      <c r="L158" t="s">
        <v>920</v>
      </c>
      <c r="M158" t="s">
        <v>919</v>
      </c>
      <c r="N158" t="s">
        <v>918</v>
      </c>
      <c r="O158" t="s">
        <v>917</v>
      </c>
      <c r="P158" t="s">
        <v>916</v>
      </c>
      <c r="Q158">
        <v>18</v>
      </c>
      <c r="R158">
        <v>403</v>
      </c>
      <c r="S158">
        <v>129.9900055</v>
      </c>
      <c r="T158">
        <v>110.80340837177086</v>
      </c>
      <c r="U158">
        <v>1</v>
      </c>
      <c r="V158">
        <f t="shared" si="8"/>
        <v>129.9900055</v>
      </c>
      <c r="W158">
        <v>3.9000000950000002</v>
      </c>
      <c r="X158">
        <f>Orders!$W109/Orders!$V109</f>
        <v>0.18</v>
      </c>
      <c r="Y158" t="s">
        <v>95</v>
      </c>
    </row>
    <row r="159" spans="1:25" x14ac:dyDescent="0.3">
      <c r="A159">
        <v>44485</v>
      </c>
      <c r="B159">
        <v>42684</v>
      </c>
      <c r="C159">
        <v>4</v>
      </c>
      <c r="D159">
        <f t="shared" si="6"/>
        <v>42690</v>
      </c>
      <c r="E159">
        <v>1</v>
      </c>
      <c r="F159" t="s">
        <v>107</v>
      </c>
      <c r="G159" t="str">
        <f t="shared" si="7"/>
        <v>Other</v>
      </c>
      <c r="H159">
        <v>17</v>
      </c>
      <c r="I159">
        <v>7393</v>
      </c>
      <c r="J159">
        <v>4</v>
      </c>
      <c r="K159" t="s">
        <v>171</v>
      </c>
      <c r="L159" t="s">
        <v>920</v>
      </c>
      <c r="M159" t="s">
        <v>919</v>
      </c>
      <c r="N159" t="s">
        <v>918</v>
      </c>
      <c r="O159" t="s">
        <v>917</v>
      </c>
      <c r="P159" t="s">
        <v>916</v>
      </c>
      <c r="Q159">
        <v>17</v>
      </c>
      <c r="R159">
        <v>365</v>
      </c>
      <c r="S159">
        <v>59.990001679999999</v>
      </c>
      <c r="T159">
        <v>54.488929209402009</v>
      </c>
      <c r="U159">
        <v>1</v>
      </c>
      <c r="V159">
        <f t="shared" si="8"/>
        <v>59.990001679999999</v>
      </c>
      <c r="W159">
        <v>9.6000003809999992</v>
      </c>
      <c r="X159">
        <f>Orders!$W114/Orders!$V114</f>
        <v>2.0003845511512588E-2</v>
      </c>
      <c r="Y159" t="s">
        <v>95</v>
      </c>
    </row>
    <row r="160" spans="1:25" x14ac:dyDescent="0.3">
      <c r="A160">
        <v>44485</v>
      </c>
      <c r="B160">
        <v>42684</v>
      </c>
      <c r="C160">
        <v>4</v>
      </c>
      <c r="D160">
        <f t="shared" si="6"/>
        <v>42690</v>
      </c>
      <c r="E160">
        <v>1</v>
      </c>
      <c r="F160" t="s">
        <v>107</v>
      </c>
      <c r="G160" t="str">
        <f t="shared" si="7"/>
        <v>Other</v>
      </c>
      <c r="H160">
        <v>24</v>
      </c>
      <c r="I160">
        <v>7393</v>
      </c>
      <c r="J160">
        <v>5</v>
      </c>
      <c r="K160" t="s">
        <v>166</v>
      </c>
      <c r="L160" t="s">
        <v>920</v>
      </c>
      <c r="M160" t="s">
        <v>919</v>
      </c>
      <c r="N160" t="s">
        <v>918</v>
      </c>
      <c r="O160" t="s">
        <v>917</v>
      </c>
      <c r="P160" t="s">
        <v>916</v>
      </c>
      <c r="Q160">
        <v>24</v>
      </c>
      <c r="R160">
        <v>502</v>
      </c>
      <c r="S160">
        <v>50</v>
      </c>
      <c r="T160">
        <v>43.678035218757444</v>
      </c>
      <c r="U160">
        <v>1</v>
      </c>
      <c r="V160">
        <f t="shared" si="8"/>
        <v>50</v>
      </c>
      <c r="W160">
        <v>6</v>
      </c>
      <c r="X160">
        <f>Orders!$W123/Orders!$V123</f>
        <v>9.0022499468922254E-2</v>
      </c>
      <c r="Y160" t="s">
        <v>95</v>
      </c>
    </row>
    <row r="161" spans="1:25" x14ac:dyDescent="0.3">
      <c r="A161">
        <v>44485</v>
      </c>
      <c r="B161">
        <v>42684</v>
      </c>
      <c r="C161">
        <v>4</v>
      </c>
      <c r="D161">
        <f t="shared" si="6"/>
        <v>42690</v>
      </c>
      <c r="E161">
        <v>1</v>
      </c>
      <c r="F161" t="s">
        <v>107</v>
      </c>
      <c r="G161" t="str">
        <f t="shared" si="7"/>
        <v>Other</v>
      </c>
      <c r="H161">
        <v>43</v>
      </c>
      <c r="I161">
        <v>7393</v>
      </c>
      <c r="J161">
        <v>7</v>
      </c>
      <c r="K161" t="s">
        <v>659</v>
      </c>
      <c r="L161" t="s">
        <v>920</v>
      </c>
      <c r="M161" t="s">
        <v>919</v>
      </c>
      <c r="N161" t="s">
        <v>918</v>
      </c>
      <c r="O161" t="s">
        <v>917</v>
      </c>
      <c r="P161" t="s">
        <v>916</v>
      </c>
      <c r="Q161">
        <v>43</v>
      </c>
      <c r="R161">
        <v>957</v>
      </c>
      <c r="S161">
        <v>299.98001099999999</v>
      </c>
      <c r="T161">
        <v>295.0300103351052</v>
      </c>
      <c r="U161">
        <v>1</v>
      </c>
      <c r="V161">
        <f t="shared" si="8"/>
        <v>299.98001099999999</v>
      </c>
      <c r="W161">
        <v>51</v>
      </c>
      <c r="X161">
        <f>Orders!$W133/Orders!$V133</f>
        <v>0.13000999234514227</v>
      </c>
      <c r="Y161" t="s">
        <v>95</v>
      </c>
    </row>
    <row r="162" spans="1:25" x14ac:dyDescent="0.3">
      <c r="A162">
        <v>44485</v>
      </c>
      <c r="B162">
        <v>42684</v>
      </c>
      <c r="C162">
        <v>4</v>
      </c>
      <c r="D162">
        <f t="shared" si="6"/>
        <v>42690</v>
      </c>
      <c r="E162">
        <v>1</v>
      </c>
      <c r="F162" t="s">
        <v>107</v>
      </c>
      <c r="G162" t="str">
        <f t="shared" si="7"/>
        <v>Other</v>
      </c>
      <c r="H162">
        <v>9</v>
      </c>
      <c r="I162">
        <v>7393</v>
      </c>
      <c r="J162">
        <v>3</v>
      </c>
      <c r="K162" t="s">
        <v>194</v>
      </c>
      <c r="L162" t="s">
        <v>920</v>
      </c>
      <c r="M162" t="s">
        <v>919</v>
      </c>
      <c r="N162" t="s">
        <v>918</v>
      </c>
      <c r="O162" t="s">
        <v>917</v>
      </c>
      <c r="P162" t="s">
        <v>916</v>
      </c>
      <c r="Q162">
        <v>9</v>
      </c>
      <c r="R162">
        <v>172</v>
      </c>
      <c r="S162">
        <v>30</v>
      </c>
      <c r="T162">
        <v>34.094166694333332</v>
      </c>
      <c r="U162">
        <v>4</v>
      </c>
      <c r="V162">
        <f t="shared" si="8"/>
        <v>120</v>
      </c>
      <c r="W162">
        <v>24</v>
      </c>
      <c r="X162">
        <f>Orders!$W277/Orders!$V277</f>
        <v>4.0006668249521538E-2</v>
      </c>
      <c r="Y162" t="s">
        <v>95</v>
      </c>
    </row>
    <row r="163" spans="1:25" x14ac:dyDescent="0.3">
      <c r="A163">
        <v>36141</v>
      </c>
      <c r="B163">
        <v>42680</v>
      </c>
      <c r="C163">
        <v>4</v>
      </c>
      <c r="D163">
        <f t="shared" si="6"/>
        <v>42684</v>
      </c>
      <c r="E163">
        <v>0</v>
      </c>
      <c r="F163" t="s">
        <v>107</v>
      </c>
      <c r="G163" t="str">
        <f t="shared" si="7"/>
        <v>Other</v>
      </c>
      <c r="H163">
        <v>7</v>
      </c>
      <c r="I163">
        <v>1826</v>
      </c>
      <c r="J163">
        <v>2</v>
      </c>
      <c r="K163" t="s">
        <v>101</v>
      </c>
      <c r="L163" t="s">
        <v>100</v>
      </c>
      <c r="M163" t="s">
        <v>126</v>
      </c>
      <c r="N163" t="s">
        <v>114</v>
      </c>
      <c r="O163" t="s">
        <v>97</v>
      </c>
      <c r="P163" t="s">
        <v>96</v>
      </c>
      <c r="Q163">
        <v>7</v>
      </c>
      <c r="R163">
        <v>135</v>
      </c>
      <c r="S163">
        <v>22</v>
      </c>
      <c r="T163">
        <v>19.656208341820829</v>
      </c>
      <c r="U163">
        <v>4</v>
      </c>
      <c r="V163">
        <f t="shared" si="8"/>
        <v>88</v>
      </c>
      <c r="W163">
        <v>0.87999999500000003</v>
      </c>
      <c r="X163">
        <f>Orders!$W1262/Orders!$V1262</f>
        <v>9.0036015234425115E-2</v>
      </c>
      <c r="Y163" t="s">
        <v>95</v>
      </c>
    </row>
    <row r="164" spans="1:25" x14ac:dyDescent="0.3">
      <c r="A164">
        <v>36146</v>
      </c>
      <c r="B164">
        <v>42680</v>
      </c>
      <c r="C164">
        <v>2</v>
      </c>
      <c r="D164">
        <f t="shared" si="6"/>
        <v>42682</v>
      </c>
      <c r="E164">
        <v>0</v>
      </c>
      <c r="F164" t="s">
        <v>110</v>
      </c>
      <c r="G164" t="str">
        <f t="shared" si="7"/>
        <v>Other</v>
      </c>
      <c r="H164">
        <v>13</v>
      </c>
      <c r="I164">
        <v>3296</v>
      </c>
      <c r="J164">
        <v>3</v>
      </c>
      <c r="K164" t="s">
        <v>194</v>
      </c>
      <c r="L164" t="s">
        <v>100</v>
      </c>
      <c r="M164" t="s">
        <v>259</v>
      </c>
      <c r="N164" t="s">
        <v>144</v>
      </c>
      <c r="O164" t="s">
        <v>97</v>
      </c>
      <c r="P164" t="s">
        <v>96</v>
      </c>
      <c r="Q164">
        <v>13</v>
      </c>
      <c r="R164">
        <v>278</v>
      </c>
      <c r="S164">
        <v>44.990001679999999</v>
      </c>
      <c r="T164">
        <v>31.547668386333335</v>
      </c>
      <c r="U164">
        <v>2</v>
      </c>
      <c r="V164">
        <f t="shared" si="8"/>
        <v>89.980003359999998</v>
      </c>
      <c r="W164">
        <v>15.30000019</v>
      </c>
      <c r="X164">
        <f>Orders!$W1029/Orders!$V1029</f>
        <v>0.12</v>
      </c>
      <c r="Y164" t="s">
        <v>95</v>
      </c>
    </row>
    <row r="165" spans="1:25" x14ac:dyDescent="0.3">
      <c r="A165">
        <v>33989</v>
      </c>
      <c r="B165">
        <v>42679</v>
      </c>
      <c r="C165">
        <v>2</v>
      </c>
      <c r="D165">
        <f t="shared" si="6"/>
        <v>42682</v>
      </c>
      <c r="E165">
        <v>1</v>
      </c>
      <c r="F165" t="s">
        <v>110</v>
      </c>
      <c r="G165" t="str">
        <f t="shared" si="7"/>
        <v>Other</v>
      </c>
      <c r="H165">
        <v>7</v>
      </c>
      <c r="I165">
        <v>1445</v>
      </c>
      <c r="J165">
        <v>2</v>
      </c>
      <c r="K165" t="s">
        <v>101</v>
      </c>
      <c r="L165" t="s">
        <v>100</v>
      </c>
      <c r="M165" t="s">
        <v>109</v>
      </c>
      <c r="N165" t="s">
        <v>108</v>
      </c>
      <c r="O165" t="s">
        <v>97</v>
      </c>
      <c r="P165" t="s">
        <v>96</v>
      </c>
      <c r="Q165">
        <v>7</v>
      </c>
      <c r="R165">
        <v>135</v>
      </c>
      <c r="S165">
        <v>22</v>
      </c>
      <c r="T165">
        <v>19.656208341820829</v>
      </c>
      <c r="U165">
        <v>2</v>
      </c>
      <c r="V165">
        <f t="shared" si="8"/>
        <v>44</v>
      </c>
      <c r="W165">
        <v>5.2800002099999999</v>
      </c>
      <c r="X165">
        <f>Orders!$W1270/Orders!$V1270</f>
        <v>0.1700680287761363</v>
      </c>
      <c r="Y165" t="s">
        <v>95</v>
      </c>
    </row>
    <row r="166" spans="1:25" x14ac:dyDescent="0.3">
      <c r="A166">
        <v>45766</v>
      </c>
      <c r="B166">
        <v>42673</v>
      </c>
      <c r="C166">
        <v>2</v>
      </c>
      <c r="D166">
        <f t="shared" si="6"/>
        <v>42675</v>
      </c>
      <c r="E166">
        <v>0</v>
      </c>
      <c r="F166" t="s">
        <v>110</v>
      </c>
      <c r="G166" t="str">
        <f t="shared" si="7"/>
        <v>Other</v>
      </c>
      <c r="H166">
        <v>29</v>
      </c>
      <c r="I166">
        <v>9702</v>
      </c>
      <c r="J166">
        <v>5</v>
      </c>
      <c r="K166" t="s">
        <v>166</v>
      </c>
      <c r="L166" t="s">
        <v>264</v>
      </c>
      <c r="M166" t="s">
        <v>446</v>
      </c>
      <c r="N166" t="s">
        <v>352</v>
      </c>
      <c r="O166" t="s">
        <v>314</v>
      </c>
      <c r="P166" t="s">
        <v>265</v>
      </c>
      <c r="Q166">
        <v>29</v>
      </c>
      <c r="R166">
        <v>627</v>
      </c>
      <c r="S166">
        <v>39.990001679999999</v>
      </c>
      <c r="T166">
        <v>34.198098313835338</v>
      </c>
      <c r="U166">
        <v>2</v>
      </c>
      <c r="V166">
        <f t="shared" si="8"/>
        <v>79.980003359999998</v>
      </c>
      <c r="W166">
        <v>4</v>
      </c>
      <c r="X166">
        <f>Orders!$W813/Orders!$V813</f>
        <v>4.0004001256211244E-2</v>
      </c>
      <c r="Y166" t="s">
        <v>95</v>
      </c>
    </row>
    <row r="167" spans="1:25" x14ac:dyDescent="0.3">
      <c r="A167">
        <v>45772</v>
      </c>
      <c r="B167">
        <v>42673</v>
      </c>
      <c r="C167">
        <v>2</v>
      </c>
      <c r="D167">
        <f t="shared" si="6"/>
        <v>42675</v>
      </c>
      <c r="E167">
        <v>1</v>
      </c>
      <c r="F167" t="s">
        <v>110</v>
      </c>
      <c r="G167" t="str">
        <f t="shared" si="7"/>
        <v>Other</v>
      </c>
      <c r="H167">
        <v>17</v>
      </c>
      <c r="I167">
        <v>7955</v>
      </c>
      <c r="J167">
        <v>4</v>
      </c>
      <c r="K167" t="s">
        <v>171</v>
      </c>
      <c r="L167" t="s">
        <v>264</v>
      </c>
      <c r="M167" t="s">
        <v>355</v>
      </c>
      <c r="N167" t="s">
        <v>355</v>
      </c>
      <c r="O167" t="s">
        <v>328</v>
      </c>
      <c r="P167" t="s">
        <v>278</v>
      </c>
      <c r="Q167">
        <v>17</v>
      </c>
      <c r="R167">
        <v>365</v>
      </c>
      <c r="S167">
        <v>59.990001679999999</v>
      </c>
      <c r="T167">
        <v>54.488929209402009</v>
      </c>
      <c r="U167">
        <v>4</v>
      </c>
      <c r="V167">
        <f t="shared" si="8"/>
        <v>239.96000672</v>
      </c>
      <c r="W167">
        <v>43.189998629999998</v>
      </c>
      <c r="X167">
        <f>Orders!$W973/Orders!$V973</f>
        <v>9.0014999979576599E-2</v>
      </c>
      <c r="Y167" t="s">
        <v>95</v>
      </c>
    </row>
    <row r="168" spans="1:25" x14ac:dyDescent="0.3">
      <c r="A168">
        <v>45746</v>
      </c>
      <c r="B168">
        <v>42672</v>
      </c>
      <c r="C168">
        <v>2</v>
      </c>
      <c r="D168">
        <f t="shared" si="6"/>
        <v>42675</v>
      </c>
      <c r="E168">
        <v>0</v>
      </c>
      <c r="F168" t="s">
        <v>110</v>
      </c>
      <c r="G168" t="str">
        <f t="shared" si="7"/>
        <v>Other</v>
      </c>
      <c r="H168">
        <v>24</v>
      </c>
      <c r="I168">
        <v>7112</v>
      </c>
      <c r="J168">
        <v>5</v>
      </c>
      <c r="K168" t="s">
        <v>166</v>
      </c>
      <c r="L168" t="s">
        <v>681</v>
      </c>
      <c r="M168" t="s">
        <v>859</v>
      </c>
      <c r="N168" t="s">
        <v>859</v>
      </c>
      <c r="O168" t="s">
        <v>844</v>
      </c>
      <c r="P168" t="s">
        <v>719</v>
      </c>
      <c r="Q168">
        <v>24</v>
      </c>
      <c r="R168">
        <v>502</v>
      </c>
      <c r="S168">
        <v>50</v>
      </c>
      <c r="T168">
        <v>43.678035218757444</v>
      </c>
      <c r="U168">
        <v>4</v>
      </c>
      <c r="V168">
        <f t="shared" si="8"/>
        <v>200</v>
      </c>
      <c r="W168">
        <v>10</v>
      </c>
      <c r="X168">
        <f>Orders!$W354/Orders!$V354</f>
        <v>3.9999998962623948E-2</v>
      </c>
      <c r="Y168" t="s">
        <v>95</v>
      </c>
    </row>
    <row r="169" spans="1:25" x14ac:dyDescent="0.3">
      <c r="A169">
        <v>45738</v>
      </c>
      <c r="B169">
        <v>42672</v>
      </c>
      <c r="C169">
        <v>0</v>
      </c>
      <c r="D169">
        <f t="shared" si="6"/>
        <v>42672</v>
      </c>
      <c r="E169">
        <v>1</v>
      </c>
      <c r="F169" t="s">
        <v>127</v>
      </c>
      <c r="G169" t="str">
        <f t="shared" si="7"/>
        <v>Other</v>
      </c>
      <c r="H169">
        <v>12</v>
      </c>
      <c r="I169">
        <v>9909</v>
      </c>
      <c r="J169">
        <v>3</v>
      </c>
      <c r="K169" t="s">
        <v>194</v>
      </c>
      <c r="L169" t="s">
        <v>920</v>
      </c>
      <c r="M169" t="s">
        <v>994</v>
      </c>
      <c r="N169" t="s">
        <v>994</v>
      </c>
      <c r="O169" t="s">
        <v>954</v>
      </c>
      <c r="P169" t="s">
        <v>925</v>
      </c>
      <c r="Q169">
        <v>12</v>
      </c>
      <c r="R169">
        <v>249</v>
      </c>
      <c r="S169">
        <v>54.97000122</v>
      </c>
      <c r="T169">
        <v>38.635001181666667</v>
      </c>
      <c r="U169">
        <v>2</v>
      </c>
      <c r="V169">
        <f t="shared" si="8"/>
        <v>109.94000244</v>
      </c>
      <c r="W169">
        <v>6.0500001909999996</v>
      </c>
      <c r="X169">
        <f>Orders!$W213/Orders!$V213</f>
        <v>2.0004445040954267E-2</v>
      </c>
      <c r="Y169" t="s">
        <v>95</v>
      </c>
    </row>
    <row r="170" spans="1:25" x14ac:dyDescent="0.3">
      <c r="A170">
        <v>45738</v>
      </c>
      <c r="B170">
        <v>42672</v>
      </c>
      <c r="C170">
        <v>0</v>
      </c>
      <c r="D170">
        <f t="shared" si="6"/>
        <v>42672</v>
      </c>
      <c r="E170">
        <v>1</v>
      </c>
      <c r="F170" t="s">
        <v>127</v>
      </c>
      <c r="G170" t="str">
        <f t="shared" si="7"/>
        <v>Other</v>
      </c>
      <c r="H170">
        <v>17</v>
      </c>
      <c r="I170">
        <v>9909</v>
      </c>
      <c r="J170">
        <v>4</v>
      </c>
      <c r="K170" t="s">
        <v>171</v>
      </c>
      <c r="L170" t="s">
        <v>920</v>
      </c>
      <c r="M170" t="s">
        <v>994</v>
      </c>
      <c r="N170" t="s">
        <v>994</v>
      </c>
      <c r="O170" t="s">
        <v>954</v>
      </c>
      <c r="P170" t="s">
        <v>925</v>
      </c>
      <c r="Q170">
        <v>17</v>
      </c>
      <c r="R170">
        <v>365</v>
      </c>
      <c r="S170">
        <v>59.990001679999999</v>
      </c>
      <c r="T170">
        <v>54.488929209402009</v>
      </c>
      <c r="U170">
        <v>5</v>
      </c>
      <c r="V170">
        <f t="shared" si="8"/>
        <v>299.9500084</v>
      </c>
      <c r="W170">
        <v>21</v>
      </c>
      <c r="X170">
        <f>Orders!$W214/Orders!$V214</f>
        <v>5.5E-2</v>
      </c>
      <c r="Y170" t="s">
        <v>95</v>
      </c>
    </row>
    <row r="171" spans="1:25" x14ac:dyDescent="0.3">
      <c r="A171">
        <v>45575</v>
      </c>
      <c r="B171">
        <v>42670</v>
      </c>
      <c r="C171">
        <v>1</v>
      </c>
      <c r="D171">
        <f t="shared" si="6"/>
        <v>42671</v>
      </c>
      <c r="E171">
        <v>1</v>
      </c>
      <c r="F171" t="s">
        <v>102</v>
      </c>
      <c r="G171" t="str">
        <f t="shared" si="7"/>
        <v>Other</v>
      </c>
      <c r="H171">
        <v>18</v>
      </c>
      <c r="I171">
        <v>3519</v>
      </c>
      <c r="J171">
        <v>4</v>
      </c>
      <c r="K171" t="s">
        <v>171</v>
      </c>
      <c r="L171" t="s">
        <v>920</v>
      </c>
      <c r="M171" t="s">
        <v>973</v>
      </c>
      <c r="N171" t="s">
        <v>972</v>
      </c>
      <c r="O171" t="s">
        <v>971</v>
      </c>
      <c r="P171" t="s">
        <v>925</v>
      </c>
      <c r="Q171">
        <v>18</v>
      </c>
      <c r="R171">
        <v>403</v>
      </c>
      <c r="S171">
        <v>129.9900055</v>
      </c>
      <c r="T171">
        <v>110.80340837177086</v>
      </c>
      <c r="U171">
        <v>1</v>
      </c>
      <c r="V171">
        <f t="shared" si="8"/>
        <v>129.9900055</v>
      </c>
      <c r="W171">
        <v>1.2999999520000001</v>
      </c>
      <c r="X171">
        <f>Orders!$W232/Orders!$V232</f>
        <v>0.15</v>
      </c>
      <c r="Y171" t="s">
        <v>95</v>
      </c>
    </row>
    <row r="172" spans="1:25" x14ac:dyDescent="0.3">
      <c r="A172">
        <v>45592</v>
      </c>
      <c r="B172">
        <v>42670</v>
      </c>
      <c r="C172">
        <v>1</v>
      </c>
      <c r="D172">
        <f t="shared" si="6"/>
        <v>42671</v>
      </c>
      <c r="E172">
        <v>1</v>
      </c>
      <c r="F172" t="s">
        <v>102</v>
      </c>
      <c r="G172" t="str">
        <f t="shared" si="7"/>
        <v>Other</v>
      </c>
      <c r="H172">
        <v>18</v>
      </c>
      <c r="I172">
        <v>3804</v>
      </c>
      <c r="J172">
        <v>4</v>
      </c>
      <c r="K172" t="s">
        <v>171</v>
      </c>
      <c r="L172" t="s">
        <v>920</v>
      </c>
      <c r="M172" t="s">
        <v>963</v>
      </c>
      <c r="N172" t="s">
        <v>963</v>
      </c>
      <c r="O172" t="s">
        <v>962</v>
      </c>
      <c r="P172" t="s">
        <v>921</v>
      </c>
      <c r="Q172">
        <v>18</v>
      </c>
      <c r="R172">
        <v>403</v>
      </c>
      <c r="S172">
        <v>129.9900055</v>
      </c>
      <c r="T172">
        <v>110.80340837177086</v>
      </c>
      <c r="U172">
        <v>1</v>
      </c>
      <c r="V172">
        <f t="shared" si="8"/>
        <v>129.9900055</v>
      </c>
      <c r="W172">
        <v>20.799999239999998</v>
      </c>
      <c r="X172">
        <f>Orders!$W238/Orders!$V238</f>
        <v>0.12999299780163032</v>
      </c>
      <c r="Y172" t="s">
        <v>95</v>
      </c>
    </row>
    <row r="173" spans="1:25" x14ac:dyDescent="0.3">
      <c r="A173">
        <v>45592</v>
      </c>
      <c r="B173">
        <v>42670</v>
      </c>
      <c r="C173">
        <v>1</v>
      </c>
      <c r="D173">
        <f t="shared" si="6"/>
        <v>42671</v>
      </c>
      <c r="E173">
        <v>1</v>
      </c>
      <c r="F173" t="s">
        <v>102</v>
      </c>
      <c r="G173" t="str">
        <f t="shared" si="7"/>
        <v>Other</v>
      </c>
      <c r="H173">
        <v>18</v>
      </c>
      <c r="I173">
        <v>3804</v>
      </c>
      <c r="J173">
        <v>4</v>
      </c>
      <c r="K173" t="s">
        <v>171</v>
      </c>
      <c r="L173" t="s">
        <v>920</v>
      </c>
      <c r="M173" t="s">
        <v>963</v>
      </c>
      <c r="N173" t="s">
        <v>963</v>
      </c>
      <c r="O173" t="s">
        <v>962</v>
      </c>
      <c r="P173" t="s">
        <v>921</v>
      </c>
      <c r="Q173">
        <v>18</v>
      </c>
      <c r="R173">
        <v>403</v>
      </c>
      <c r="S173">
        <v>129.9900055</v>
      </c>
      <c r="T173">
        <v>110.80340837177086</v>
      </c>
      <c r="U173">
        <v>1</v>
      </c>
      <c r="V173">
        <f t="shared" si="8"/>
        <v>129.9900055</v>
      </c>
      <c r="W173">
        <v>22.100000380000001</v>
      </c>
      <c r="X173">
        <f>Orders!$W239/Orders!$V239</f>
        <v>0.15000999516597791</v>
      </c>
      <c r="Y173" t="s">
        <v>95</v>
      </c>
    </row>
    <row r="174" spans="1:25" x14ac:dyDescent="0.3">
      <c r="A174">
        <v>45592</v>
      </c>
      <c r="B174">
        <v>42670</v>
      </c>
      <c r="C174">
        <v>1</v>
      </c>
      <c r="D174">
        <f t="shared" si="6"/>
        <v>42671</v>
      </c>
      <c r="E174">
        <v>1</v>
      </c>
      <c r="F174" t="s">
        <v>102</v>
      </c>
      <c r="G174" t="str">
        <f t="shared" si="7"/>
        <v>Other</v>
      </c>
      <c r="H174">
        <v>9</v>
      </c>
      <c r="I174">
        <v>3804</v>
      </c>
      <c r="J174">
        <v>3</v>
      </c>
      <c r="K174" t="s">
        <v>194</v>
      </c>
      <c r="L174" t="s">
        <v>920</v>
      </c>
      <c r="M174" t="s">
        <v>963</v>
      </c>
      <c r="N174" t="s">
        <v>963</v>
      </c>
      <c r="O174" t="s">
        <v>962</v>
      </c>
      <c r="P174" t="s">
        <v>921</v>
      </c>
      <c r="Q174">
        <v>9</v>
      </c>
      <c r="R174">
        <v>191</v>
      </c>
      <c r="S174">
        <v>99.989997860000003</v>
      </c>
      <c r="T174">
        <v>95.114003926871064</v>
      </c>
      <c r="U174">
        <v>2</v>
      </c>
      <c r="V174">
        <f t="shared" si="8"/>
        <v>199.97999572000001</v>
      </c>
      <c r="W174">
        <v>18</v>
      </c>
      <c r="X174">
        <f>Orders!$W248/Orders!$V248</f>
        <v>0.2500192216700845</v>
      </c>
      <c r="Y174" t="s">
        <v>95</v>
      </c>
    </row>
    <row r="175" spans="1:25" x14ac:dyDescent="0.3">
      <c r="A175">
        <v>45592</v>
      </c>
      <c r="B175">
        <v>42670</v>
      </c>
      <c r="C175">
        <v>1</v>
      </c>
      <c r="D175">
        <f t="shared" si="6"/>
        <v>42671</v>
      </c>
      <c r="E175">
        <v>1</v>
      </c>
      <c r="F175" t="s">
        <v>102</v>
      </c>
      <c r="G175" t="str">
        <f t="shared" si="7"/>
        <v>Other</v>
      </c>
      <c r="H175">
        <v>24</v>
      </c>
      <c r="I175">
        <v>3804</v>
      </c>
      <c r="J175">
        <v>5</v>
      </c>
      <c r="K175" t="s">
        <v>166</v>
      </c>
      <c r="L175" t="s">
        <v>920</v>
      </c>
      <c r="M175" t="s">
        <v>963</v>
      </c>
      <c r="N175" t="s">
        <v>963</v>
      </c>
      <c r="O175" t="s">
        <v>962</v>
      </c>
      <c r="P175" t="s">
        <v>921</v>
      </c>
      <c r="Q175">
        <v>24</v>
      </c>
      <c r="R175">
        <v>502</v>
      </c>
      <c r="S175">
        <v>50</v>
      </c>
      <c r="T175">
        <v>43.678035218757444</v>
      </c>
      <c r="U175">
        <v>2</v>
      </c>
      <c r="V175">
        <f t="shared" si="8"/>
        <v>100</v>
      </c>
      <c r="W175">
        <v>4</v>
      </c>
      <c r="X175">
        <f>Orders!$W249/Orders!$V249</f>
        <v>0.19999166667801299</v>
      </c>
      <c r="Y175" t="s">
        <v>95</v>
      </c>
    </row>
    <row r="176" spans="1:25" x14ac:dyDescent="0.3">
      <c r="A176">
        <v>45454</v>
      </c>
      <c r="B176">
        <v>42668</v>
      </c>
      <c r="C176">
        <v>4</v>
      </c>
      <c r="D176">
        <f t="shared" si="6"/>
        <v>42674</v>
      </c>
      <c r="E176">
        <v>1</v>
      </c>
      <c r="F176" t="s">
        <v>107</v>
      </c>
      <c r="G176" t="str">
        <f t="shared" si="7"/>
        <v>Other</v>
      </c>
      <c r="H176">
        <v>24</v>
      </c>
      <c r="I176">
        <v>2260</v>
      </c>
      <c r="J176">
        <v>5</v>
      </c>
      <c r="K176" t="s">
        <v>166</v>
      </c>
      <c r="L176" t="s">
        <v>920</v>
      </c>
      <c r="M176" t="s">
        <v>949</v>
      </c>
      <c r="N176" t="s">
        <v>948</v>
      </c>
      <c r="O176" t="s">
        <v>926</v>
      </c>
      <c r="P176" t="s">
        <v>925</v>
      </c>
      <c r="Q176">
        <v>24</v>
      </c>
      <c r="R176">
        <v>502</v>
      </c>
      <c r="S176">
        <v>50</v>
      </c>
      <c r="T176">
        <v>43.678035218757444</v>
      </c>
      <c r="U176">
        <v>2</v>
      </c>
      <c r="V176">
        <f t="shared" si="8"/>
        <v>100</v>
      </c>
      <c r="W176">
        <v>15</v>
      </c>
      <c r="X176">
        <f>Orders!$W260/Orders!$V260</f>
        <v>2.0003334120593411E-2</v>
      </c>
      <c r="Y176" t="s">
        <v>95</v>
      </c>
    </row>
    <row r="177" spans="1:25" x14ac:dyDescent="0.3">
      <c r="A177">
        <v>45454</v>
      </c>
      <c r="B177">
        <v>42668</v>
      </c>
      <c r="C177">
        <v>4</v>
      </c>
      <c r="D177">
        <f t="shared" si="6"/>
        <v>42674</v>
      </c>
      <c r="E177">
        <v>1</v>
      </c>
      <c r="F177" t="s">
        <v>107</v>
      </c>
      <c r="G177" t="str">
        <f t="shared" si="7"/>
        <v>Other</v>
      </c>
      <c r="H177">
        <v>41</v>
      </c>
      <c r="I177">
        <v>2260</v>
      </c>
      <c r="J177">
        <v>6</v>
      </c>
      <c r="K177" t="s">
        <v>164</v>
      </c>
      <c r="L177" t="s">
        <v>920</v>
      </c>
      <c r="M177" t="s">
        <v>949</v>
      </c>
      <c r="N177" t="s">
        <v>948</v>
      </c>
      <c r="O177" t="s">
        <v>926</v>
      </c>
      <c r="P177" t="s">
        <v>925</v>
      </c>
      <c r="Q177">
        <v>41</v>
      </c>
      <c r="R177">
        <v>924</v>
      </c>
      <c r="S177">
        <v>15.989999770000001</v>
      </c>
      <c r="T177">
        <v>16.143866608000003</v>
      </c>
      <c r="U177">
        <v>2</v>
      </c>
      <c r="V177">
        <f t="shared" si="8"/>
        <v>31.979999540000001</v>
      </c>
      <c r="W177">
        <v>1.7599999900000001</v>
      </c>
      <c r="X177">
        <f>Orders!$W262/Orders!$V262</f>
        <v>1.000312582215439E-2</v>
      </c>
      <c r="Y177" t="s">
        <v>95</v>
      </c>
    </row>
    <row r="178" spans="1:25" x14ac:dyDescent="0.3">
      <c r="A178">
        <v>45461</v>
      </c>
      <c r="B178">
        <v>42668</v>
      </c>
      <c r="C178">
        <v>2</v>
      </c>
      <c r="D178">
        <f t="shared" si="6"/>
        <v>42670</v>
      </c>
      <c r="E178">
        <v>0</v>
      </c>
      <c r="F178" t="s">
        <v>110</v>
      </c>
      <c r="G178" t="str">
        <f t="shared" si="7"/>
        <v>Other</v>
      </c>
      <c r="H178">
        <v>29</v>
      </c>
      <c r="I178">
        <v>4741</v>
      </c>
      <c r="J178">
        <v>5</v>
      </c>
      <c r="K178" t="s">
        <v>166</v>
      </c>
      <c r="L178" t="s">
        <v>264</v>
      </c>
      <c r="M178" t="s">
        <v>348</v>
      </c>
      <c r="N178" t="s">
        <v>348</v>
      </c>
      <c r="O178" t="s">
        <v>314</v>
      </c>
      <c r="P178" t="s">
        <v>265</v>
      </c>
      <c r="Q178">
        <v>29</v>
      </c>
      <c r="R178">
        <v>627</v>
      </c>
      <c r="S178">
        <v>39.990001679999999</v>
      </c>
      <c r="T178">
        <v>34.198098313835338</v>
      </c>
      <c r="U178">
        <v>2</v>
      </c>
      <c r="V178">
        <f t="shared" si="8"/>
        <v>79.980003359999998</v>
      </c>
      <c r="W178">
        <v>0.80000001200000004</v>
      </c>
      <c r="X178">
        <f>Orders!$W811/Orders!$V811</f>
        <v>0.1</v>
      </c>
      <c r="Y178" t="s">
        <v>95</v>
      </c>
    </row>
    <row r="179" spans="1:25" x14ac:dyDescent="0.3">
      <c r="A179">
        <v>45461</v>
      </c>
      <c r="B179">
        <v>42668</v>
      </c>
      <c r="C179">
        <v>2</v>
      </c>
      <c r="D179">
        <f t="shared" si="6"/>
        <v>42670</v>
      </c>
      <c r="E179">
        <v>0</v>
      </c>
      <c r="F179" t="s">
        <v>110</v>
      </c>
      <c r="G179" t="str">
        <f t="shared" si="7"/>
        <v>Other</v>
      </c>
      <c r="H179">
        <v>24</v>
      </c>
      <c r="I179">
        <v>4741</v>
      </c>
      <c r="J179">
        <v>5</v>
      </c>
      <c r="K179" t="s">
        <v>166</v>
      </c>
      <c r="L179" t="s">
        <v>264</v>
      </c>
      <c r="M179" t="s">
        <v>348</v>
      </c>
      <c r="N179" t="s">
        <v>348</v>
      </c>
      <c r="O179" t="s">
        <v>314</v>
      </c>
      <c r="P179" t="s">
        <v>265</v>
      </c>
      <c r="Q179">
        <v>24</v>
      </c>
      <c r="R179">
        <v>502</v>
      </c>
      <c r="S179">
        <v>50</v>
      </c>
      <c r="T179">
        <v>43.678035218757444</v>
      </c>
      <c r="U179">
        <v>4</v>
      </c>
      <c r="V179">
        <f t="shared" si="8"/>
        <v>200</v>
      </c>
      <c r="W179">
        <v>36</v>
      </c>
      <c r="X179">
        <f>Orders!$W979/Orders!$V979</f>
        <v>0.14999499842973593</v>
      </c>
      <c r="Y179" t="s">
        <v>95</v>
      </c>
    </row>
    <row r="180" spans="1:25" x14ac:dyDescent="0.3">
      <c r="A180">
        <v>45445</v>
      </c>
      <c r="B180">
        <v>42668</v>
      </c>
      <c r="C180">
        <v>1</v>
      </c>
      <c r="D180">
        <f t="shared" si="6"/>
        <v>42669</v>
      </c>
      <c r="E180">
        <v>1</v>
      </c>
      <c r="F180" t="s">
        <v>102</v>
      </c>
      <c r="G180" t="str">
        <f t="shared" si="7"/>
        <v>Other</v>
      </c>
      <c r="H180">
        <v>9</v>
      </c>
      <c r="I180">
        <v>1443</v>
      </c>
      <c r="J180">
        <v>3</v>
      </c>
      <c r="K180" t="s">
        <v>194</v>
      </c>
      <c r="L180" t="s">
        <v>920</v>
      </c>
      <c r="M180" t="s">
        <v>956</v>
      </c>
      <c r="N180" t="s">
        <v>956</v>
      </c>
      <c r="O180" t="s">
        <v>930</v>
      </c>
      <c r="P180" t="s">
        <v>929</v>
      </c>
      <c r="Q180">
        <v>9</v>
      </c>
      <c r="R180">
        <v>191</v>
      </c>
      <c r="S180">
        <v>99.989997860000003</v>
      </c>
      <c r="T180">
        <v>95.114003926871064</v>
      </c>
      <c r="U180">
        <v>1</v>
      </c>
      <c r="V180">
        <f t="shared" si="8"/>
        <v>99.989997860000003</v>
      </c>
      <c r="W180">
        <v>9</v>
      </c>
      <c r="X180">
        <f>Orders!$W231/Orders!$V231</f>
        <v>9.0022499468922254E-2</v>
      </c>
      <c r="Y180" t="s">
        <v>95</v>
      </c>
    </row>
    <row r="181" spans="1:25" x14ac:dyDescent="0.3">
      <c r="A181">
        <v>45445</v>
      </c>
      <c r="B181">
        <v>42668</v>
      </c>
      <c r="C181">
        <v>1</v>
      </c>
      <c r="D181">
        <f t="shared" si="6"/>
        <v>42669</v>
      </c>
      <c r="E181">
        <v>1</v>
      </c>
      <c r="F181" t="s">
        <v>102</v>
      </c>
      <c r="G181" t="str">
        <f t="shared" si="7"/>
        <v>Other</v>
      </c>
      <c r="H181">
        <v>43</v>
      </c>
      <c r="I181">
        <v>1443</v>
      </c>
      <c r="J181">
        <v>7</v>
      </c>
      <c r="K181" t="s">
        <v>659</v>
      </c>
      <c r="L181" t="s">
        <v>920</v>
      </c>
      <c r="M181" t="s">
        <v>956</v>
      </c>
      <c r="N181" t="s">
        <v>956</v>
      </c>
      <c r="O181" t="s">
        <v>930</v>
      </c>
      <c r="P181" t="s">
        <v>929</v>
      </c>
      <c r="Q181">
        <v>43</v>
      </c>
      <c r="R181">
        <v>957</v>
      </c>
      <c r="S181">
        <v>299.98001099999999</v>
      </c>
      <c r="T181">
        <v>295.0300103351052</v>
      </c>
      <c r="U181">
        <v>1</v>
      </c>
      <c r="V181">
        <f t="shared" si="8"/>
        <v>299.98001099999999</v>
      </c>
      <c r="W181">
        <v>36</v>
      </c>
      <c r="X181">
        <f>Orders!$W244/Orders!$V244</f>
        <v>0.12998833334921819</v>
      </c>
      <c r="Y181" t="s">
        <v>95</v>
      </c>
    </row>
    <row r="182" spans="1:25" x14ac:dyDescent="0.3">
      <c r="A182">
        <v>45445</v>
      </c>
      <c r="B182">
        <v>42668</v>
      </c>
      <c r="C182">
        <v>1</v>
      </c>
      <c r="D182">
        <f t="shared" si="6"/>
        <v>42669</v>
      </c>
      <c r="E182">
        <v>1</v>
      </c>
      <c r="F182" t="s">
        <v>102</v>
      </c>
      <c r="G182" t="str">
        <f t="shared" si="7"/>
        <v>Other</v>
      </c>
      <c r="H182">
        <v>24</v>
      </c>
      <c r="I182">
        <v>1443</v>
      </c>
      <c r="J182">
        <v>5</v>
      </c>
      <c r="K182" t="s">
        <v>166</v>
      </c>
      <c r="L182" t="s">
        <v>920</v>
      </c>
      <c r="M182" t="s">
        <v>956</v>
      </c>
      <c r="N182" t="s">
        <v>956</v>
      </c>
      <c r="O182" t="s">
        <v>930</v>
      </c>
      <c r="P182" t="s">
        <v>929</v>
      </c>
      <c r="Q182">
        <v>24</v>
      </c>
      <c r="R182">
        <v>502</v>
      </c>
      <c r="S182">
        <v>50</v>
      </c>
      <c r="T182">
        <v>43.678035218757444</v>
      </c>
      <c r="U182">
        <v>3</v>
      </c>
      <c r="V182">
        <f t="shared" si="8"/>
        <v>150</v>
      </c>
      <c r="W182">
        <v>13.5</v>
      </c>
      <c r="X182">
        <f>Orders!$W253/Orders!$V253</f>
        <v>3.9999999784090905E-2</v>
      </c>
      <c r="Y182" t="s">
        <v>95</v>
      </c>
    </row>
    <row r="183" spans="1:25" x14ac:dyDescent="0.3">
      <c r="A183">
        <v>45418</v>
      </c>
      <c r="B183">
        <v>42667</v>
      </c>
      <c r="C183">
        <v>4</v>
      </c>
      <c r="D183">
        <f t="shared" si="6"/>
        <v>42671</v>
      </c>
      <c r="E183">
        <v>0</v>
      </c>
      <c r="F183" t="s">
        <v>107</v>
      </c>
      <c r="G183" t="str">
        <f t="shared" si="7"/>
        <v>Other</v>
      </c>
      <c r="H183">
        <v>18</v>
      </c>
      <c r="I183">
        <v>9011</v>
      </c>
      <c r="J183">
        <v>4</v>
      </c>
      <c r="K183" t="s">
        <v>171</v>
      </c>
      <c r="L183" t="s">
        <v>920</v>
      </c>
      <c r="M183" t="s">
        <v>1022</v>
      </c>
      <c r="N183" t="s">
        <v>1022</v>
      </c>
      <c r="O183" t="s">
        <v>1021</v>
      </c>
      <c r="P183" t="s">
        <v>925</v>
      </c>
      <c r="Q183">
        <v>18</v>
      </c>
      <c r="R183">
        <v>403</v>
      </c>
      <c r="S183">
        <v>129.9900055</v>
      </c>
      <c r="T183">
        <v>110.80340837177086</v>
      </c>
      <c r="U183">
        <v>1</v>
      </c>
      <c r="V183">
        <f t="shared" si="8"/>
        <v>129.9900055</v>
      </c>
      <c r="W183">
        <v>0</v>
      </c>
      <c r="X183">
        <f>Orders!$W106/Orders!$V106</f>
        <v>1.0001000314052811E-2</v>
      </c>
      <c r="Y183" t="s">
        <v>95</v>
      </c>
    </row>
    <row r="184" spans="1:25" x14ac:dyDescent="0.3">
      <c r="A184">
        <v>45418</v>
      </c>
      <c r="B184">
        <v>42667</v>
      </c>
      <c r="C184">
        <v>4</v>
      </c>
      <c r="D184">
        <f t="shared" si="6"/>
        <v>42671</v>
      </c>
      <c r="E184">
        <v>0</v>
      </c>
      <c r="F184" t="s">
        <v>107</v>
      </c>
      <c r="G184" t="str">
        <f t="shared" si="7"/>
        <v>Other</v>
      </c>
      <c r="H184">
        <v>43</v>
      </c>
      <c r="I184">
        <v>9011</v>
      </c>
      <c r="J184">
        <v>7</v>
      </c>
      <c r="K184" t="s">
        <v>659</v>
      </c>
      <c r="L184" t="s">
        <v>920</v>
      </c>
      <c r="M184" t="s">
        <v>1022</v>
      </c>
      <c r="N184" t="s">
        <v>1022</v>
      </c>
      <c r="O184" t="s">
        <v>1021</v>
      </c>
      <c r="P184" t="s">
        <v>925</v>
      </c>
      <c r="Q184">
        <v>43</v>
      </c>
      <c r="R184">
        <v>957</v>
      </c>
      <c r="S184">
        <v>299.98001099999999</v>
      </c>
      <c r="T184">
        <v>295.0300103351052</v>
      </c>
      <c r="U184">
        <v>1</v>
      </c>
      <c r="V184">
        <f t="shared" si="8"/>
        <v>299.98001099999999</v>
      </c>
      <c r="W184">
        <v>54</v>
      </c>
      <c r="X184">
        <f>Orders!$W134/Orders!$V134</f>
        <v>0.13000866247718085</v>
      </c>
      <c r="Y184" t="s">
        <v>95</v>
      </c>
    </row>
    <row r="185" spans="1:25" x14ac:dyDescent="0.3">
      <c r="A185">
        <v>45418</v>
      </c>
      <c r="B185">
        <v>42667</v>
      </c>
      <c r="C185">
        <v>4</v>
      </c>
      <c r="D185">
        <f t="shared" si="6"/>
        <v>42671</v>
      </c>
      <c r="E185">
        <v>0</v>
      </c>
      <c r="F185" t="s">
        <v>107</v>
      </c>
      <c r="G185" t="str">
        <f t="shared" si="7"/>
        <v>Other</v>
      </c>
      <c r="H185">
        <v>43</v>
      </c>
      <c r="I185">
        <v>9011</v>
      </c>
      <c r="J185">
        <v>7</v>
      </c>
      <c r="K185" t="s">
        <v>659</v>
      </c>
      <c r="L185" t="s">
        <v>920</v>
      </c>
      <c r="M185" t="s">
        <v>1022</v>
      </c>
      <c r="N185" t="s">
        <v>1022</v>
      </c>
      <c r="O185" t="s">
        <v>1021</v>
      </c>
      <c r="P185" t="s">
        <v>925</v>
      </c>
      <c r="Q185">
        <v>43</v>
      </c>
      <c r="R185">
        <v>957</v>
      </c>
      <c r="S185">
        <v>299.98001099999999</v>
      </c>
      <c r="T185">
        <v>295.0300103351052</v>
      </c>
      <c r="U185">
        <v>1</v>
      </c>
      <c r="V185">
        <f t="shared" si="8"/>
        <v>299.98001099999999</v>
      </c>
      <c r="W185">
        <v>60</v>
      </c>
      <c r="X185">
        <f>Orders!$W135/Orders!$V135</f>
        <v>7.0000000000000007E-2</v>
      </c>
      <c r="Y185" t="s">
        <v>95</v>
      </c>
    </row>
    <row r="186" spans="1:25" x14ac:dyDescent="0.3">
      <c r="A186">
        <v>45319</v>
      </c>
      <c r="B186">
        <v>42666</v>
      </c>
      <c r="C186">
        <v>1</v>
      </c>
      <c r="D186">
        <f t="shared" si="6"/>
        <v>42667</v>
      </c>
      <c r="E186">
        <v>1</v>
      </c>
      <c r="F186" t="s">
        <v>102</v>
      </c>
      <c r="G186" t="str">
        <f t="shared" si="7"/>
        <v>Other</v>
      </c>
      <c r="H186">
        <v>24</v>
      </c>
      <c r="I186">
        <v>3298</v>
      </c>
      <c r="J186">
        <v>5</v>
      </c>
      <c r="K186" t="s">
        <v>166</v>
      </c>
      <c r="L186" t="s">
        <v>920</v>
      </c>
      <c r="M186" t="s">
        <v>998</v>
      </c>
      <c r="N186" t="s">
        <v>998</v>
      </c>
      <c r="O186" t="s">
        <v>930</v>
      </c>
      <c r="P186" t="s">
        <v>929</v>
      </c>
      <c r="Q186">
        <v>24</v>
      </c>
      <c r="R186">
        <v>502</v>
      </c>
      <c r="S186">
        <v>50</v>
      </c>
      <c r="T186">
        <v>43.678035218757444</v>
      </c>
      <c r="U186">
        <v>2</v>
      </c>
      <c r="V186">
        <f t="shared" si="8"/>
        <v>100</v>
      </c>
      <c r="W186">
        <v>5</v>
      </c>
      <c r="X186">
        <f>Orders!$W206/Orders!$V206</f>
        <v>0.16001229602225073</v>
      </c>
      <c r="Y186" t="s">
        <v>95</v>
      </c>
    </row>
    <row r="187" spans="1:25" x14ac:dyDescent="0.3">
      <c r="A187">
        <v>45198</v>
      </c>
      <c r="B187">
        <v>42664</v>
      </c>
      <c r="C187">
        <v>4</v>
      </c>
      <c r="D187">
        <f t="shared" si="6"/>
        <v>42670</v>
      </c>
      <c r="E187">
        <v>0</v>
      </c>
      <c r="F187" t="s">
        <v>107</v>
      </c>
      <c r="G187" t="str">
        <f t="shared" si="7"/>
        <v>Other</v>
      </c>
      <c r="H187">
        <v>18</v>
      </c>
      <c r="I187">
        <v>6497</v>
      </c>
      <c r="J187">
        <v>4</v>
      </c>
      <c r="K187" t="s">
        <v>171</v>
      </c>
      <c r="L187" t="s">
        <v>920</v>
      </c>
      <c r="M187" t="s">
        <v>1000</v>
      </c>
      <c r="N187" t="s">
        <v>1000</v>
      </c>
      <c r="O187" t="s">
        <v>966</v>
      </c>
      <c r="P187" t="s">
        <v>932</v>
      </c>
      <c r="Q187">
        <v>18</v>
      </c>
      <c r="R187">
        <v>403</v>
      </c>
      <c r="S187">
        <v>129.9900055</v>
      </c>
      <c r="T187">
        <v>110.80340837177086</v>
      </c>
      <c r="U187">
        <v>1</v>
      </c>
      <c r="V187">
        <f t="shared" si="8"/>
        <v>129.9900055</v>
      </c>
      <c r="W187">
        <v>0</v>
      </c>
      <c r="X187">
        <f>Orders!$W105/Orders!$V105</f>
        <v>0.12002000208423177</v>
      </c>
      <c r="Y187" t="s">
        <v>95</v>
      </c>
    </row>
    <row r="188" spans="1:25" x14ac:dyDescent="0.3">
      <c r="A188">
        <v>45198</v>
      </c>
      <c r="B188">
        <v>42664</v>
      </c>
      <c r="C188">
        <v>4</v>
      </c>
      <c r="D188">
        <f t="shared" si="6"/>
        <v>42670</v>
      </c>
      <c r="E188">
        <v>0</v>
      </c>
      <c r="F188" t="s">
        <v>107</v>
      </c>
      <c r="G188" t="str">
        <f t="shared" si="7"/>
        <v>Other</v>
      </c>
      <c r="H188">
        <v>18</v>
      </c>
      <c r="I188">
        <v>6497</v>
      </c>
      <c r="J188">
        <v>4</v>
      </c>
      <c r="K188" t="s">
        <v>171</v>
      </c>
      <c r="L188" t="s">
        <v>920</v>
      </c>
      <c r="M188" t="s">
        <v>1000</v>
      </c>
      <c r="N188" t="s">
        <v>1000</v>
      </c>
      <c r="O188" t="s">
        <v>966</v>
      </c>
      <c r="P188" t="s">
        <v>932</v>
      </c>
      <c r="Q188">
        <v>18</v>
      </c>
      <c r="R188">
        <v>403</v>
      </c>
      <c r="S188">
        <v>129.9900055</v>
      </c>
      <c r="T188">
        <v>110.80340837177086</v>
      </c>
      <c r="U188">
        <v>1</v>
      </c>
      <c r="V188">
        <f t="shared" si="8"/>
        <v>129.9900055</v>
      </c>
      <c r="W188">
        <v>1.2999999520000001</v>
      </c>
      <c r="X188">
        <f>Orders!$W107/Orders!$V107</f>
        <v>6.9999998261363633E-2</v>
      </c>
      <c r="Y188" t="s">
        <v>95</v>
      </c>
    </row>
    <row r="189" spans="1:25" x14ac:dyDescent="0.3">
      <c r="A189">
        <v>44854</v>
      </c>
      <c r="B189">
        <v>42659</v>
      </c>
      <c r="C189">
        <v>2</v>
      </c>
      <c r="D189">
        <f t="shared" si="6"/>
        <v>42661</v>
      </c>
      <c r="E189">
        <v>1</v>
      </c>
      <c r="F189" t="s">
        <v>110</v>
      </c>
      <c r="G189" t="str">
        <f t="shared" si="7"/>
        <v>Other</v>
      </c>
      <c r="H189">
        <v>3</v>
      </c>
      <c r="I189">
        <v>3731</v>
      </c>
      <c r="J189">
        <v>2</v>
      </c>
      <c r="K189" t="s">
        <v>101</v>
      </c>
      <c r="L189" t="s">
        <v>920</v>
      </c>
      <c r="M189" t="s">
        <v>993</v>
      </c>
      <c r="N189" t="s">
        <v>992</v>
      </c>
      <c r="O189" t="s">
        <v>962</v>
      </c>
      <c r="P189" t="s">
        <v>921</v>
      </c>
      <c r="Q189">
        <v>3</v>
      </c>
      <c r="R189">
        <v>44</v>
      </c>
      <c r="S189">
        <v>59.990001679999999</v>
      </c>
      <c r="T189">
        <v>57.194418487916671</v>
      </c>
      <c r="U189">
        <v>1</v>
      </c>
      <c r="V189">
        <f t="shared" si="8"/>
        <v>59.990001679999999</v>
      </c>
      <c r="W189">
        <v>15</v>
      </c>
      <c r="X189">
        <f>Orders!$W215/Orders!$V215</f>
        <v>0.2500192216700845</v>
      </c>
      <c r="Y189" t="s">
        <v>95</v>
      </c>
    </row>
    <row r="190" spans="1:25" x14ac:dyDescent="0.3">
      <c r="A190">
        <v>44771</v>
      </c>
      <c r="B190">
        <v>42658</v>
      </c>
      <c r="C190">
        <v>2</v>
      </c>
      <c r="D190">
        <f t="shared" si="6"/>
        <v>42661</v>
      </c>
      <c r="E190">
        <v>0</v>
      </c>
      <c r="F190" t="s">
        <v>110</v>
      </c>
      <c r="G190" t="str">
        <f t="shared" si="7"/>
        <v>Other</v>
      </c>
      <c r="H190">
        <v>37</v>
      </c>
      <c r="I190">
        <v>1429</v>
      </c>
      <c r="J190">
        <v>6</v>
      </c>
      <c r="K190" t="s">
        <v>164</v>
      </c>
      <c r="L190" t="s">
        <v>920</v>
      </c>
      <c r="M190" t="s">
        <v>969</v>
      </c>
      <c r="N190" t="s">
        <v>952</v>
      </c>
      <c r="O190" t="s">
        <v>917</v>
      </c>
      <c r="P190" t="s">
        <v>916</v>
      </c>
      <c r="Q190">
        <v>37</v>
      </c>
      <c r="R190">
        <v>835</v>
      </c>
      <c r="S190">
        <v>31.989999770000001</v>
      </c>
      <c r="T190">
        <v>21.242499350000003</v>
      </c>
      <c r="U190">
        <v>4</v>
      </c>
      <c r="V190">
        <f t="shared" si="8"/>
        <v>127.95999908</v>
      </c>
      <c r="W190">
        <v>5.1199998860000004</v>
      </c>
      <c r="X190">
        <f>Orders!$W71/Orders!$V71</f>
        <v>0.14998333335602601</v>
      </c>
      <c r="Y190" t="s">
        <v>95</v>
      </c>
    </row>
    <row r="191" spans="1:25" x14ac:dyDescent="0.3">
      <c r="A191">
        <v>48622</v>
      </c>
      <c r="B191">
        <v>42655</v>
      </c>
      <c r="C191">
        <v>4</v>
      </c>
      <c r="D191">
        <f t="shared" si="6"/>
        <v>42661</v>
      </c>
      <c r="E191">
        <v>0</v>
      </c>
      <c r="F191" t="s">
        <v>107</v>
      </c>
      <c r="G191" t="str">
        <f t="shared" si="7"/>
        <v>Other</v>
      </c>
      <c r="H191">
        <v>18</v>
      </c>
      <c r="I191">
        <v>3150</v>
      </c>
      <c r="J191">
        <v>4</v>
      </c>
      <c r="K191" t="s">
        <v>171</v>
      </c>
      <c r="L191" t="s">
        <v>920</v>
      </c>
      <c r="M191" t="s">
        <v>934</v>
      </c>
      <c r="N191" t="s">
        <v>934</v>
      </c>
      <c r="O191" t="s">
        <v>933</v>
      </c>
      <c r="P191" t="s">
        <v>932</v>
      </c>
      <c r="Q191">
        <v>18</v>
      </c>
      <c r="R191">
        <v>403</v>
      </c>
      <c r="S191">
        <v>129.9900055</v>
      </c>
      <c r="T191">
        <v>110.80340837177086</v>
      </c>
      <c r="U191">
        <v>1</v>
      </c>
      <c r="V191">
        <f t="shared" si="8"/>
        <v>129.9900055</v>
      </c>
      <c r="W191">
        <v>5.1999998090000004</v>
      </c>
      <c r="X191">
        <f>Orders!$W111/Orders!$V111</f>
        <v>0.13000866247718085</v>
      </c>
      <c r="Y191" t="s">
        <v>95</v>
      </c>
    </row>
    <row r="192" spans="1:25" x14ac:dyDescent="0.3">
      <c r="A192">
        <v>48622</v>
      </c>
      <c r="B192">
        <v>42655</v>
      </c>
      <c r="C192">
        <v>4</v>
      </c>
      <c r="D192">
        <f t="shared" si="6"/>
        <v>42661</v>
      </c>
      <c r="E192">
        <v>0</v>
      </c>
      <c r="F192" t="s">
        <v>107</v>
      </c>
      <c r="G192" t="str">
        <f t="shared" si="7"/>
        <v>Other</v>
      </c>
      <c r="H192">
        <v>24</v>
      </c>
      <c r="I192">
        <v>3150</v>
      </c>
      <c r="J192">
        <v>5</v>
      </c>
      <c r="K192" t="s">
        <v>166</v>
      </c>
      <c r="L192" t="s">
        <v>920</v>
      </c>
      <c r="M192" t="s">
        <v>934</v>
      </c>
      <c r="N192" t="s">
        <v>934</v>
      </c>
      <c r="O192" t="s">
        <v>933</v>
      </c>
      <c r="P192" t="s">
        <v>932</v>
      </c>
      <c r="Q192">
        <v>24</v>
      </c>
      <c r="R192">
        <v>502</v>
      </c>
      <c r="S192">
        <v>50</v>
      </c>
      <c r="T192">
        <v>43.678035218757444</v>
      </c>
      <c r="U192">
        <v>3</v>
      </c>
      <c r="V192">
        <f t="shared" si="8"/>
        <v>150</v>
      </c>
      <c r="W192">
        <v>30</v>
      </c>
      <c r="X192">
        <f>Orders!$W272/Orders!$V272</f>
        <v>0</v>
      </c>
      <c r="Y192" t="s">
        <v>95</v>
      </c>
    </row>
    <row r="193" spans="1:25" x14ac:dyDescent="0.3">
      <c r="A193">
        <v>48622</v>
      </c>
      <c r="B193">
        <v>42655</v>
      </c>
      <c r="C193">
        <v>4</v>
      </c>
      <c r="D193">
        <f t="shared" si="6"/>
        <v>42661</v>
      </c>
      <c r="E193">
        <v>0</v>
      </c>
      <c r="F193" t="s">
        <v>107</v>
      </c>
      <c r="G193" t="str">
        <f t="shared" si="7"/>
        <v>Other</v>
      </c>
      <c r="H193">
        <v>24</v>
      </c>
      <c r="I193">
        <v>3150</v>
      </c>
      <c r="J193">
        <v>5</v>
      </c>
      <c r="K193" t="s">
        <v>166</v>
      </c>
      <c r="L193" t="s">
        <v>920</v>
      </c>
      <c r="M193" t="s">
        <v>934</v>
      </c>
      <c r="N193" t="s">
        <v>934</v>
      </c>
      <c r="O193" t="s">
        <v>933</v>
      </c>
      <c r="P193" t="s">
        <v>932</v>
      </c>
      <c r="Q193">
        <v>24</v>
      </c>
      <c r="R193">
        <v>502</v>
      </c>
      <c r="S193">
        <v>50</v>
      </c>
      <c r="T193">
        <v>43.678035218757444</v>
      </c>
      <c r="U193">
        <v>3</v>
      </c>
      <c r="V193">
        <f t="shared" si="8"/>
        <v>150</v>
      </c>
      <c r="W193">
        <v>37.5</v>
      </c>
      <c r="X193">
        <f>Orders!$W273/Orders!$V273</f>
        <v>0.100016666643974</v>
      </c>
      <c r="Y193" t="s">
        <v>95</v>
      </c>
    </row>
    <row r="194" spans="1:25" x14ac:dyDescent="0.3">
      <c r="A194">
        <v>44424</v>
      </c>
      <c r="B194">
        <v>42653</v>
      </c>
      <c r="C194">
        <v>1</v>
      </c>
      <c r="D194">
        <f t="shared" ref="D194:D257" si="9">WORKDAY(B194,C194)</f>
        <v>42654</v>
      </c>
      <c r="E194">
        <v>1</v>
      </c>
      <c r="F194" t="s">
        <v>102</v>
      </c>
      <c r="G194" t="str">
        <f t="shared" ref="G194:G257" si="10">IF(AND(E194=0,F194="Same Day"),"Same Day - On Time","Other")</f>
        <v>Other</v>
      </c>
      <c r="H194">
        <v>7</v>
      </c>
      <c r="I194">
        <v>2360</v>
      </c>
      <c r="J194">
        <v>2</v>
      </c>
      <c r="K194" t="s">
        <v>101</v>
      </c>
      <c r="L194" t="s">
        <v>920</v>
      </c>
      <c r="M194" t="s">
        <v>982</v>
      </c>
      <c r="N194" t="s">
        <v>981</v>
      </c>
      <c r="O194" t="s">
        <v>980</v>
      </c>
      <c r="P194" t="s">
        <v>921</v>
      </c>
      <c r="Q194">
        <v>7</v>
      </c>
      <c r="R194">
        <v>134</v>
      </c>
      <c r="S194">
        <v>25</v>
      </c>
      <c r="T194">
        <v>23.551858392987498</v>
      </c>
      <c r="U194">
        <v>2</v>
      </c>
      <c r="V194">
        <f t="shared" ref="V194:V257" si="11">PRODUCT(S194,U194)</f>
        <v>50</v>
      </c>
      <c r="W194">
        <v>7.5</v>
      </c>
      <c r="X194">
        <f>Orders!$W223/Orders!$V223</f>
        <v>3.9999999772727272E-2</v>
      </c>
      <c r="Y194" t="s">
        <v>95</v>
      </c>
    </row>
    <row r="195" spans="1:25" x14ac:dyDescent="0.3">
      <c r="A195">
        <v>31905</v>
      </c>
      <c r="B195">
        <v>42647</v>
      </c>
      <c r="C195">
        <v>2</v>
      </c>
      <c r="D195">
        <f t="shared" si="9"/>
        <v>42649</v>
      </c>
      <c r="E195">
        <v>1</v>
      </c>
      <c r="F195" t="s">
        <v>110</v>
      </c>
      <c r="G195" t="str">
        <f t="shared" si="10"/>
        <v>Other</v>
      </c>
      <c r="H195">
        <v>17</v>
      </c>
      <c r="I195">
        <v>7060</v>
      </c>
      <c r="J195">
        <v>4</v>
      </c>
      <c r="K195" t="s">
        <v>171</v>
      </c>
      <c r="L195" t="s">
        <v>100</v>
      </c>
      <c r="M195" t="s">
        <v>133</v>
      </c>
      <c r="N195" t="s">
        <v>132</v>
      </c>
      <c r="O195" t="s">
        <v>97</v>
      </c>
      <c r="P195" t="s">
        <v>104</v>
      </c>
      <c r="Q195">
        <v>17</v>
      </c>
      <c r="R195">
        <v>365</v>
      </c>
      <c r="S195">
        <v>59.990001679999999</v>
      </c>
      <c r="T195">
        <v>54.488929209402009</v>
      </c>
      <c r="U195">
        <v>4</v>
      </c>
      <c r="V195">
        <f t="shared" si="11"/>
        <v>239.96000672</v>
      </c>
      <c r="W195">
        <v>59.990001679999999</v>
      </c>
      <c r="X195">
        <f>Orders!$W1060/Orders!$V1060</f>
        <v>9.0015001563173824E-2</v>
      </c>
      <c r="Y195" t="s">
        <v>95</v>
      </c>
    </row>
    <row r="196" spans="1:25" x14ac:dyDescent="0.3">
      <c r="A196">
        <v>31905</v>
      </c>
      <c r="B196">
        <v>42647</v>
      </c>
      <c r="C196">
        <v>2</v>
      </c>
      <c r="D196">
        <f t="shared" si="9"/>
        <v>42649</v>
      </c>
      <c r="E196">
        <v>1</v>
      </c>
      <c r="F196" t="s">
        <v>110</v>
      </c>
      <c r="G196" t="str">
        <f t="shared" si="10"/>
        <v>Other</v>
      </c>
      <c r="H196">
        <v>40</v>
      </c>
      <c r="I196">
        <v>7060</v>
      </c>
      <c r="J196">
        <v>6</v>
      </c>
      <c r="K196" t="s">
        <v>164</v>
      </c>
      <c r="L196" t="s">
        <v>100</v>
      </c>
      <c r="M196" t="s">
        <v>133</v>
      </c>
      <c r="N196" t="s">
        <v>132</v>
      </c>
      <c r="O196" t="s">
        <v>97</v>
      </c>
      <c r="P196" t="s">
        <v>104</v>
      </c>
      <c r="Q196">
        <v>40</v>
      </c>
      <c r="R196">
        <v>893</v>
      </c>
      <c r="S196">
        <v>24.989999770000001</v>
      </c>
      <c r="T196">
        <v>19.858499913833334</v>
      </c>
      <c r="U196">
        <v>5</v>
      </c>
      <c r="V196">
        <f t="shared" si="11"/>
        <v>124.94999885</v>
      </c>
      <c r="W196">
        <v>3.75</v>
      </c>
      <c r="X196">
        <f>Orders!$W1070/Orders!$V1070</f>
        <v>0.04</v>
      </c>
      <c r="Y196" t="s">
        <v>95</v>
      </c>
    </row>
    <row r="197" spans="1:25" x14ac:dyDescent="0.3">
      <c r="A197">
        <v>27772</v>
      </c>
      <c r="B197">
        <v>42645</v>
      </c>
      <c r="C197">
        <v>2</v>
      </c>
      <c r="D197">
        <f t="shared" si="9"/>
        <v>42647</v>
      </c>
      <c r="E197">
        <v>1</v>
      </c>
      <c r="F197" t="s">
        <v>110</v>
      </c>
      <c r="G197" t="str">
        <f t="shared" si="10"/>
        <v>Other</v>
      </c>
      <c r="H197">
        <v>17</v>
      </c>
      <c r="I197">
        <v>9467</v>
      </c>
      <c r="J197">
        <v>4</v>
      </c>
      <c r="K197" t="s">
        <v>171</v>
      </c>
      <c r="L197" t="s">
        <v>264</v>
      </c>
      <c r="M197" t="s">
        <v>270</v>
      </c>
      <c r="N197" t="s">
        <v>270</v>
      </c>
      <c r="O197" t="s">
        <v>269</v>
      </c>
      <c r="P197" t="s">
        <v>268</v>
      </c>
      <c r="Q197">
        <v>17</v>
      </c>
      <c r="R197">
        <v>365</v>
      </c>
      <c r="S197">
        <v>59.990001679999999</v>
      </c>
      <c r="T197">
        <v>54.488929209402009</v>
      </c>
      <c r="U197">
        <v>3</v>
      </c>
      <c r="V197">
        <f t="shared" si="11"/>
        <v>179.97000503999999</v>
      </c>
      <c r="W197">
        <v>1.7999999520000001</v>
      </c>
      <c r="X197">
        <f>Orders!$W961/Orders!$V961</f>
        <v>3.0003000942158436E-2</v>
      </c>
      <c r="Y197" t="s">
        <v>95</v>
      </c>
    </row>
    <row r="198" spans="1:25" x14ac:dyDescent="0.3">
      <c r="A198">
        <v>25665</v>
      </c>
      <c r="B198">
        <v>42644</v>
      </c>
      <c r="C198">
        <v>2</v>
      </c>
      <c r="D198">
        <f t="shared" si="9"/>
        <v>42647</v>
      </c>
      <c r="E198">
        <v>1</v>
      </c>
      <c r="F198" t="s">
        <v>110</v>
      </c>
      <c r="G198" t="str">
        <f t="shared" si="10"/>
        <v>Other</v>
      </c>
      <c r="H198">
        <v>17</v>
      </c>
      <c r="I198">
        <v>11650</v>
      </c>
      <c r="J198">
        <v>4</v>
      </c>
      <c r="K198" t="s">
        <v>171</v>
      </c>
      <c r="L198" t="s">
        <v>264</v>
      </c>
      <c r="M198" t="s">
        <v>365</v>
      </c>
      <c r="N198" t="s">
        <v>286</v>
      </c>
      <c r="O198" t="s">
        <v>285</v>
      </c>
      <c r="P198" t="s">
        <v>284</v>
      </c>
      <c r="Q198">
        <v>17</v>
      </c>
      <c r="R198">
        <v>365</v>
      </c>
      <c r="S198">
        <v>59.990001679999999</v>
      </c>
      <c r="T198">
        <v>54.488929209402009</v>
      </c>
      <c r="U198">
        <v>3</v>
      </c>
      <c r="V198">
        <f t="shared" si="11"/>
        <v>179.97000503999999</v>
      </c>
      <c r="W198">
        <v>27</v>
      </c>
      <c r="X198">
        <f>Orders!$W965/Orders!$V965</f>
        <v>7.0000000000000007E-2</v>
      </c>
      <c r="Y198" t="s">
        <v>95</v>
      </c>
    </row>
    <row r="199" spans="1:25" x14ac:dyDescent="0.3">
      <c r="A199">
        <v>42920</v>
      </c>
      <c r="B199">
        <v>42631</v>
      </c>
      <c r="C199">
        <v>4</v>
      </c>
      <c r="D199">
        <f t="shared" si="9"/>
        <v>42635</v>
      </c>
      <c r="E199">
        <v>1</v>
      </c>
      <c r="F199" t="s">
        <v>107</v>
      </c>
      <c r="G199" t="str">
        <f t="shared" si="10"/>
        <v>Other</v>
      </c>
      <c r="H199">
        <v>18</v>
      </c>
      <c r="I199">
        <v>716</v>
      </c>
      <c r="J199">
        <v>4</v>
      </c>
      <c r="K199" t="s">
        <v>171</v>
      </c>
      <c r="L199" t="s">
        <v>920</v>
      </c>
      <c r="M199" t="s">
        <v>946</v>
      </c>
      <c r="N199" t="s">
        <v>945</v>
      </c>
      <c r="O199" t="s">
        <v>930</v>
      </c>
      <c r="P199" t="s">
        <v>929</v>
      </c>
      <c r="Q199">
        <v>18</v>
      </c>
      <c r="R199">
        <v>403</v>
      </c>
      <c r="S199">
        <v>129.9900055</v>
      </c>
      <c r="T199">
        <v>110.80340837177086</v>
      </c>
      <c r="U199">
        <v>1</v>
      </c>
      <c r="V199">
        <f t="shared" si="11"/>
        <v>129.9900055</v>
      </c>
      <c r="W199">
        <v>2.5999999049999998</v>
      </c>
      <c r="X199">
        <f>Orders!$W108/Orders!$V108</f>
        <v>0.16995914423110706</v>
      </c>
      <c r="Y199" t="s">
        <v>95</v>
      </c>
    </row>
    <row r="200" spans="1:25" x14ac:dyDescent="0.3">
      <c r="A200">
        <v>42920</v>
      </c>
      <c r="B200">
        <v>42631</v>
      </c>
      <c r="C200">
        <v>4</v>
      </c>
      <c r="D200">
        <f t="shared" si="9"/>
        <v>42635</v>
      </c>
      <c r="E200">
        <v>1</v>
      </c>
      <c r="F200" t="s">
        <v>107</v>
      </c>
      <c r="G200" t="str">
        <f t="shared" si="10"/>
        <v>Other</v>
      </c>
      <c r="H200">
        <v>43</v>
      </c>
      <c r="I200">
        <v>716</v>
      </c>
      <c r="J200">
        <v>7</v>
      </c>
      <c r="K200" t="s">
        <v>659</v>
      </c>
      <c r="L200" t="s">
        <v>920</v>
      </c>
      <c r="M200" t="s">
        <v>946</v>
      </c>
      <c r="N200" t="s">
        <v>945</v>
      </c>
      <c r="O200" t="s">
        <v>930</v>
      </c>
      <c r="P200" t="s">
        <v>929</v>
      </c>
      <c r="Q200">
        <v>43</v>
      </c>
      <c r="R200">
        <v>957</v>
      </c>
      <c r="S200">
        <v>299.98001099999999</v>
      </c>
      <c r="T200">
        <v>295.0300103351052</v>
      </c>
      <c r="U200">
        <v>1</v>
      </c>
      <c r="V200">
        <f t="shared" si="11"/>
        <v>299.98001099999999</v>
      </c>
      <c r="W200">
        <v>12</v>
      </c>
      <c r="X200">
        <f>Orders!$W127/Orders!$V127</f>
        <v>0.16003333113448642</v>
      </c>
      <c r="Y200" t="s">
        <v>95</v>
      </c>
    </row>
    <row r="201" spans="1:25" x14ac:dyDescent="0.3">
      <c r="A201">
        <v>42920</v>
      </c>
      <c r="B201">
        <v>42631</v>
      </c>
      <c r="C201">
        <v>4</v>
      </c>
      <c r="D201">
        <f t="shared" si="9"/>
        <v>42635</v>
      </c>
      <c r="E201">
        <v>1</v>
      </c>
      <c r="F201" t="s">
        <v>107</v>
      </c>
      <c r="G201" t="str">
        <f t="shared" si="10"/>
        <v>Other</v>
      </c>
      <c r="H201">
        <v>36</v>
      </c>
      <c r="I201">
        <v>716</v>
      </c>
      <c r="J201">
        <v>6</v>
      </c>
      <c r="K201" t="s">
        <v>164</v>
      </c>
      <c r="L201" t="s">
        <v>920</v>
      </c>
      <c r="M201" t="s">
        <v>946</v>
      </c>
      <c r="N201" t="s">
        <v>945</v>
      </c>
      <c r="O201" t="s">
        <v>930</v>
      </c>
      <c r="P201" t="s">
        <v>929</v>
      </c>
      <c r="Q201">
        <v>36</v>
      </c>
      <c r="R201">
        <v>804</v>
      </c>
      <c r="S201">
        <v>19.989999770000001</v>
      </c>
      <c r="T201">
        <v>13.643874764125</v>
      </c>
      <c r="U201">
        <v>2</v>
      </c>
      <c r="V201">
        <f t="shared" si="11"/>
        <v>39.979999540000001</v>
      </c>
      <c r="W201">
        <v>6.8000001909999996</v>
      </c>
      <c r="X201">
        <f>Orders!$W264/Orders!$V264</f>
        <v>0.1599899896278274</v>
      </c>
      <c r="Y201" t="s">
        <v>95</v>
      </c>
    </row>
    <row r="202" spans="1:25" x14ac:dyDescent="0.3">
      <c r="A202">
        <v>42930</v>
      </c>
      <c r="B202">
        <v>42631</v>
      </c>
      <c r="C202">
        <v>1</v>
      </c>
      <c r="D202">
        <f t="shared" si="9"/>
        <v>42632</v>
      </c>
      <c r="E202">
        <v>1</v>
      </c>
      <c r="F202" t="s">
        <v>102</v>
      </c>
      <c r="G202" t="str">
        <f t="shared" si="10"/>
        <v>Other</v>
      </c>
      <c r="H202">
        <v>18</v>
      </c>
      <c r="I202">
        <v>4276</v>
      </c>
      <c r="J202">
        <v>4</v>
      </c>
      <c r="K202" t="s">
        <v>171</v>
      </c>
      <c r="L202" t="s">
        <v>920</v>
      </c>
      <c r="M202" t="s">
        <v>961</v>
      </c>
      <c r="N202" t="s">
        <v>960</v>
      </c>
      <c r="O202" t="s">
        <v>959</v>
      </c>
      <c r="P202" t="s">
        <v>925</v>
      </c>
      <c r="Q202">
        <v>18</v>
      </c>
      <c r="R202">
        <v>403</v>
      </c>
      <c r="S202">
        <v>129.9900055</v>
      </c>
      <c r="T202">
        <v>110.80340837177086</v>
      </c>
      <c r="U202">
        <v>1</v>
      </c>
      <c r="V202">
        <f t="shared" si="11"/>
        <v>129.9900055</v>
      </c>
      <c r="W202">
        <v>23.399999619999999</v>
      </c>
      <c r="X202">
        <f>Orders!$W240/Orders!$V240</f>
        <v>2.0003332800929058E-2</v>
      </c>
      <c r="Y202" t="s">
        <v>95</v>
      </c>
    </row>
    <row r="203" spans="1:25" x14ac:dyDescent="0.3">
      <c r="A203">
        <v>42930</v>
      </c>
      <c r="B203">
        <v>42631</v>
      </c>
      <c r="C203">
        <v>1</v>
      </c>
      <c r="D203">
        <f t="shared" si="9"/>
        <v>42632</v>
      </c>
      <c r="E203">
        <v>1</v>
      </c>
      <c r="F203" t="s">
        <v>102</v>
      </c>
      <c r="G203" t="str">
        <f t="shared" si="10"/>
        <v>Other</v>
      </c>
      <c r="H203">
        <v>43</v>
      </c>
      <c r="I203">
        <v>4276</v>
      </c>
      <c r="J203">
        <v>7</v>
      </c>
      <c r="K203" t="s">
        <v>659</v>
      </c>
      <c r="L203" t="s">
        <v>920</v>
      </c>
      <c r="M203" t="s">
        <v>961</v>
      </c>
      <c r="N203" t="s">
        <v>960</v>
      </c>
      <c r="O203" t="s">
        <v>959</v>
      </c>
      <c r="P203" t="s">
        <v>925</v>
      </c>
      <c r="Q203">
        <v>43</v>
      </c>
      <c r="R203">
        <v>957</v>
      </c>
      <c r="S203">
        <v>299.98001099999999</v>
      </c>
      <c r="T203">
        <v>295.0300103351052</v>
      </c>
      <c r="U203">
        <v>1</v>
      </c>
      <c r="V203">
        <f t="shared" si="11"/>
        <v>299.98001099999999</v>
      </c>
      <c r="W203">
        <v>3</v>
      </c>
      <c r="X203">
        <f>Orders!$W243/Orders!$V243</f>
        <v>5.5009166654185697E-2</v>
      </c>
      <c r="Y203" t="s">
        <v>95</v>
      </c>
    </row>
    <row r="204" spans="1:25" x14ac:dyDescent="0.3">
      <c r="A204">
        <v>42930</v>
      </c>
      <c r="B204">
        <v>42631</v>
      </c>
      <c r="C204">
        <v>1</v>
      </c>
      <c r="D204">
        <f t="shared" si="9"/>
        <v>42632</v>
      </c>
      <c r="E204">
        <v>1</v>
      </c>
      <c r="F204" t="s">
        <v>102</v>
      </c>
      <c r="G204" t="str">
        <f t="shared" si="10"/>
        <v>Other</v>
      </c>
      <c r="H204">
        <v>9</v>
      </c>
      <c r="I204">
        <v>4276</v>
      </c>
      <c r="J204">
        <v>3</v>
      </c>
      <c r="K204" t="s">
        <v>194</v>
      </c>
      <c r="L204" t="s">
        <v>920</v>
      </c>
      <c r="M204" t="s">
        <v>961</v>
      </c>
      <c r="N204" t="s">
        <v>960</v>
      </c>
      <c r="O204" t="s">
        <v>959</v>
      </c>
      <c r="P204" t="s">
        <v>925</v>
      </c>
      <c r="Q204">
        <v>9</v>
      </c>
      <c r="R204">
        <v>191</v>
      </c>
      <c r="S204">
        <v>99.989997860000003</v>
      </c>
      <c r="T204">
        <v>95.114003926871064</v>
      </c>
      <c r="U204">
        <v>3</v>
      </c>
      <c r="V204">
        <f t="shared" si="11"/>
        <v>299.96999357999999</v>
      </c>
      <c r="W204">
        <v>3</v>
      </c>
      <c r="X204">
        <f>Orders!$W251/Orders!$V251</f>
        <v>2.9999999563636363E-2</v>
      </c>
      <c r="Y204" t="s">
        <v>95</v>
      </c>
    </row>
    <row r="205" spans="1:25" x14ac:dyDescent="0.3">
      <c r="A205">
        <v>42859</v>
      </c>
      <c r="B205">
        <v>42630</v>
      </c>
      <c r="C205">
        <v>4</v>
      </c>
      <c r="D205">
        <f t="shared" si="9"/>
        <v>42635</v>
      </c>
      <c r="E205">
        <v>1</v>
      </c>
      <c r="F205" t="s">
        <v>107</v>
      </c>
      <c r="G205" t="str">
        <f t="shared" si="10"/>
        <v>Other</v>
      </c>
      <c r="H205">
        <v>7</v>
      </c>
      <c r="I205">
        <v>3421</v>
      </c>
      <c r="J205">
        <v>2</v>
      </c>
      <c r="K205" t="s">
        <v>101</v>
      </c>
      <c r="L205" t="s">
        <v>920</v>
      </c>
      <c r="M205" t="s">
        <v>942</v>
      </c>
      <c r="N205" t="s">
        <v>942</v>
      </c>
      <c r="O205" t="s">
        <v>930</v>
      </c>
      <c r="P205" t="s">
        <v>929</v>
      </c>
      <c r="Q205">
        <v>7</v>
      </c>
      <c r="R205">
        <v>134</v>
      </c>
      <c r="S205">
        <v>25</v>
      </c>
      <c r="T205">
        <v>23.551858392987498</v>
      </c>
      <c r="U205">
        <v>2</v>
      </c>
      <c r="V205">
        <f t="shared" si="11"/>
        <v>50</v>
      </c>
      <c r="W205">
        <v>2.5</v>
      </c>
      <c r="X205">
        <f>Orders!$W225/Orders!$V225</f>
        <v>0.16994893807715711</v>
      </c>
      <c r="Y205" t="s">
        <v>95</v>
      </c>
    </row>
    <row r="206" spans="1:25" x14ac:dyDescent="0.3">
      <c r="A206">
        <v>42789</v>
      </c>
      <c r="B206">
        <v>42629</v>
      </c>
      <c r="C206">
        <v>2</v>
      </c>
      <c r="D206">
        <f t="shared" si="9"/>
        <v>42633</v>
      </c>
      <c r="E206">
        <v>1</v>
      </c>
      <c r="F206" t="s">
        <v>110</v>
      </c>
      <c r="G206" t="str">
        <f t="shared" si="10"/>
        <v>Other</v>
      </c>
      <c r="H206">
        <v>18</v>
      </c>
      <c r="I206">
        <v>2773</v>
      </c>
      <c r="J206">
        <v>4</v>
      </c>
      <c r="K206" t="s">
        <v>171</v>
      </c>
      <c r="L206" t="s">
        <v>920</v>
      </c>
      <c r="M206" t="s">
        <v>991</v>
      </c>
      <c r="N206" t="s">
        <v>990</v>
      </c>
      <c r="O206" t="s">
        <v>980</v>
      </c>
      <c r="P206" t="s">
        <v>921</v>
      </c>
      <c r="Q206">
        <v>18</v>
      </c>
      <c r="R206">
        <v>403</v>
      </c>
      <c r="S206">
        <v>129.9900055</v>
      </c>
      <c r="T206">
        <v>110.80340837177086</v>
      </c>
      <c r="U206">
        <v>1</v>
      </c>
      <c r="V206">
        <f t="shared" si="11"/>
        <v>129.9900055</v>
      </c>
      <c r="W206">
        <v>20.799999239999998</v>
      </c>
      <c r="X206">
        <f>Orders!$W217/Orders!$V217</f>
        <v>0.25004166660993499</v>
      </c>
      <c r="Y206" t="s">
        <v>95</v>
      </c>
    </row>
    <row r="207" spans="1:25" x14ac:dyDescent="0.3">
      <c r="A207">
        <v>42712</v>
      </c>
      <c r="B207">
        <v>42628</v>
      </c>
      <c r="C207">
        <v>4</v>
      </c>
      <c r="D207">
        <f t="shared" si="9"/>
        <v>42634</v>
      </c>
      <c r="E207">
        <v>0</v>
      </c>
      <c r="F207" t="s">
        <v>107</v>
      </c>
      <c r="G207" t="str">
        <f t="shared" si="10"/>
        <v>Other</v>
      </c>
      <c r="H207">
        <v>43</v>
      </c>
      <c r="I207">
        <v>11782</v>
      </c>
      <c r="J207">
        <v>7</v>
      </c>
      <c r="K207" t="s">
        <v>659</v>
      </c>
      <c r="L207" t="s">
        <v>920</v>
      </c>
      <c r="M207" t="s">
        <v>1051</v>
      </c>
      <c r="N207" t="s">
        <v>1050</v>
      </c>
      <c r="O207" t="s">
        <v>1049</v>
      </c>
      <c r="P207" t="s">
        <v>925</v>
      </c>
      <c r="Q207">
        <v>43</v>
      </c>
      <c r="R207">
        <v>957</v>
      </c>
      <c r="S207">
        <v>299.98001099999999</v>
      </c>
      <c r="T207">
        <v>295.0300103351052</v>
      </c>
      <c r="U207">
        <v>1</v>
      </c>
      <c r="V207">
        <f t="shared" si="11"/>
        <v>299.98001099999999</v>
      </c>
      <c r="W207">
        <v>36</v>
      </c>
      <c r="X207">
        <f>Orders!$W130/Orders!$V130</f>
        <v>0.14999999784090909</v>
      </c>
      <c r="Y207" t="s">
        <v>95</v>
      </c>
    </row>
    <row r="208" spans="1:25" x14ac:dyDescent="0.3">
      <c r="A208">
        <v>46495</v>
      </c>
      <c r="B208">
        <v>42624</v>
      </c>
      <c r="C208">
        <v>1</v>
      </c>
      <c r="D208">
        <f t="shared" si="9"/>
        <v>42625</v>
      </c>
      <c r="E208">
        <v>1</v>
      </c>
      <c r="F208" t="s">
        <v>102</v>
      </c>
      <c r="G208" t="str">
        <f t="shared" si="10"/>
        <v>Other</v>
      </c>
      <c r="H208">
        <v>18</v>
      </c>
      <c r="I208">
        <v>10610</v>
      </c>
      <c r="J208">
        <v>4</v>
      </c>
      <c r="K208" t="s">
        <v>171</v>
      </c>
      <c r="L208" t="s">
        <v>920</v>
      </c>
      <c r="M208" t="s">
        <v>969</v>
      </c>
      <c r="N208" t="s">
        <v>952</v>
      </c>
      <c r="O208" t="s">
        <v>917</v>
      </c>
      <c r="P208" t="s">
        <v>916</v>
      </c>
      <c r="Q208">
        <v>18</v>
      </c>
      <c r="R208">
        <v>403</v>
      </c>
      <c r="S208">
        <v>129.9900055</v>
      </c>
      <c r="T208">
        <v>110.80340837177086</v>
      </c>
      <c r="U208">
        <v>1</v>
      </c>
      <c r="V208">
        <f t="shared" si="11"/>
        <v>129.9900055</v>
      </c>
      <c r="W208">
        <v>5.1999998090000004</v>
      </c>
      <c r="X208">
        <f>Orders!$W136/Orders!$V136</f>
        <v>9.9999999545454538E-3</v>
      </c>
      <c r="Y208" t="s">
        <v>95</v>
      </c>
    </row>
    <row r="209" spans="1:25" x14ac:dyDescent="0.3">
      <c r="A209">
        <v>46495</v>
      </c>
      <c r="B209">
        <v>42624</v>
      </c>
      <c r="C209">
        <v>1</v>
      </c>
      <c r="D209">
        <f t="shared" si="9"/>
        <v>42625</v>
      </c>
      <c r="E209">
        <v>1</v>
      </c>
      <c r="F209" t="s">
        <v>102</v>
      </c>
      <c r="G209" t="str">
        <f t="shared" si="10"/>
        <v>Other</v>
      </c>
      <c r="H209">
        <v>9</v>
      </c>
      <c r="I209">
        <v>10610</v>
      </c>
      <c r="J209">
        <v>3</v>
      </c>
      <c r="K209" t="s">
        <v>194</v>
      </c>
      <c r="L209" t="s">
        <v>920</v>
      </c>
      <c r="M209" t="s">
        <v>969</v>
      </c>
      <c r="N209" t="s">
        <v>952</v>
      </c>
      <c r="O209" t="s">
        <v>917</v>
      </c>
      <c r="P209" t="s">
        <v>916</v>
      </c>
      <c r="Q209">
        <v>9</v>
      </c>
      <c r="R209">
        <v>191</v>
      </c>
      <c r="S209">
        <v>99.989997860000003</v>
      </c>
      <c r="T209">
        <v>95.114003926871064</v>
      </c>
      <c r="U209">
        <v>2</v>
      </c>
      <c r="V209">
        <f t="shared" si="11"/>
        <v>199.97999572000001</v>
      </c>
      <c r="W209">
        <v>30</v>
      </c>
      <c r="X209">
        <f>Orders!$W203/Orders!$V203</f>
        <v>1.0000666344398527E-2</v>
      </c>
      <c r="Y209" t="s">
        <v>95</v>
      </c>
    </row>
    <row r="210" spans="1:25" x14ac:dyDescent="0.3">
      <c r="A210">
        <v>46461</v>
      </c>
      <c r="B210">
        <v>42624</v>
      </c>
      <c r="C210">
        <v>1</v>
      </c>
      <c r="D210">
        <f t="shared" si="9"/>
        <v>42625</v>
      </c>
      <c r="E210">
        <v>1</v>
      </c>
      <c r="F210" t="s">
        <v>102</v>
      </c>
      <c r="G210" t="str">
        <f t="shared" si="10"/>
        <v>Other</v>
      </c>
      <c r="H210">
        <v>24</v>
      </c>
      <c r="I210">
        <v>6742</v>
      </c>
      <c r="J210">
        <v>5</v>
      </c>
      <c r="K210" t="s">
        <v>166</v>
      </c>
      <c r="L210" t="s">
        <v>920</v>
      </c>
      <c r="M210" t="s">
        <v>997</v>
      </c>
      <c r="N210" t="s">
        <v>996</v>
      </c>
      <c r="O210" t="s">
        <v>995</v>
      </c>
      <c r="P210" t="s">
        <v>921</v>
      </c>
      <c r="Q210">
        <v>24</v>
      </c>
      <c r="R210">
        <v>502</v>
      </c>
      <c r="S210">
        <v>50</v>
      </c>
      <c r="T210">
        <v>43.678035218757444</v>
      </c>
      <c r="U210">
        <v>5</v>
      </c>
      <c r="V210">
        <f t="shared" si="11"/>
        <v>250</v>
      </c>
      <c r="W210">
        <v>17.5</v>
      </c>
      <c r="X210">
        <f>Orders!$W210/Orders!$V210</f>
        <v>7.0000000000000007E-2</v>
      </c>
      <c r="Y210" t="s">
        <v>95</v>
      </c>
    </row>
    <row r="211" spans="1:25" x14ac:dyDescent="0.3">
      <c r="A211">
        <v>33847</v>
      </c>
      <c r="B211">
        <v>42618</v>
      </c>
      <c r="C211">
        <v>1</v>
      </c>
      <c r="D211">
        <f t="shared" si="9"/>
        <v>42619</v>
      </c>
      <c r="E211">
        <v>1</v>
      </c>
      <c r="F211" t="s">
        <v>102</v>
      </c>
      <c r="G211" t="str">
        <f t="shared" si="10"/>
        <v>Other</v>
      </c>
      <c r="H211">
        <v>7</v>
      </c>
      <c r="I211">
        <v>6817</v>
      </c>
      <c r="J211">
        <v>2</v>
      </c>
      <c r="K211" t="s">
        <v>101</v>
      </c>
      <c r="L211" t="s">
        <v>100</v>
      </c>
      <c r="M211" t="s">
        <v>99</v>
      </c>
      <c r="N211" t="s">
        <v>98</v>
      </c>
      <c r="O211" t="s">
        <v>97</v>
      </c>
      <c r="P211" t="s">
        <v>96</v>
      </c>
      <c r="Q211">
        <v>7</v>
      </c>
      <c r="R211">
        <v>135</v>
      </c>
      <c r="S211">
        <v>22</v>
      </c>
      <c r="T211">
        <v>19.656208341820829</v>
      </c>
      <c r="U211">
        <v>2</v>
      </c>
      <c r="V211">
        <f t="shared" si="11"/>
        <v>44</v>
      </c>
      <c r="W211">
        <v>5.7199997900000001</v>
      </c>
      <c r="X211">
        <f>Orders!$W1272/Orders!$V1272</f>
        <v>5.0008333321986995E-2</v>
      </c>
      <c r="Y211" t="s">
        <v>95</v>
      </c>
    </row>
    <row r="212" spans="1:25" x14ac:dyDescent="0.3">
      <c r="A212">
        <v>41702</v>
      </c>
      <c r="B212">
        <v>42613</v>
      </c>
      <c r="C212">
        <v>1</v>
      </c>
      <c r="D212">
        <f t="shared" si="9"/>
        <v>42614</v>
      </c>
      <c r="E212">
        <v>1</v>
      </c>
      <c r="F212" t="s">
        <v>102</v>
      </c>
      <c r="G212" t="str">
        <f t="shared" si="10"/>
        <v>Other</v>
      </c>
      <c r="H212">
        <v>9</v>
      </c>
      <c r="I212">
        <v>4147</v>
      </c>
      <c r="J212">
        <v>3</v>
      </c>
      <c r="K212" t="s">
        <v>194</v>
      </c>
      <c r="L212" t="s">
        <v>920</v>
      </c>
      <c r="M212" t="s">
        <v>958</v>
      </c>
      <c r="N212" t="s">
        <v>957</v>
      </c>
      <c r="O212" t="s">
        <v>930</v>
      </c>
      <c r="P212" t="s">
        <v>929</v>
      </c>
      <c r="Q212">
        <v>9</v>
      </c>
      <c r="R212">
        <v>191</v>
      </c>
      <c r="S212">
        <v>99.989997860000003</v>
      </c>
      <c r="T212">
        <v>95.114003926871064</v>
      </c>
      <c r="U212">
        <v>2</v>
      </c>
      <c r="V212">
        <f t="shared" si="11"/>
        <v>199.97999572000001</v>
      </c>
      <c r="W212">
        <v>0</v>
      </c>
      <c r="X212">
        <f>Orders!$W247/Orders!$V247</f>
        <v>0.20000000431818182</v>
      </c>
      <c r="Y212" t="s">
        <v>95</v>
      </c>
    </row>
    <row r="213" spans="1:25" x14ac:dyDescent="0.3">
      <c r="A213">
        <v>41702</v>
      </c>
      <c r="B213">
        <v>42613</v>
      </c>
      <c r="C213">
        <v>1</v>
      </c>
      <c r="D213">
        <f t="shared" si="9"/>
        <v>42614</v>
      </c>
      <c r="E213">
        <v>1</v>
      </c>
      <c r="F213" t="s">
        <v>102</v>
      </c>
      <c r="G213" t="str">
        <f t="shared" si="10"/>
        <v>Other</v>
      </c>
      <c r="H213">
        <v>6</v>
      </c>
      <c r="I213">
        <v>4147</v>
      </c>
      <c r="J213">
        <v>2</v>
      </c>
      <c r="K213" t="s">
        <v>101</v>
      </c>
      <c r="L213" t="s">
        <v>920</v>
      </c>
      <c r="M213" t="s">
        <v>958</v>
      </c>
      <c r="N213" t="s">
        <v>957</v>
      </c>
      <c r="O213" t="s">
        <v>930</v>
      </c>
      <c r="P213" t="s">
        <v>929</v>
      </c>
      <c r="Q213">
        <v>6</v>
      </c>
      <c r="R213">
        <v>116</v>
      </c>
      <c r="S213">
        <v>44.990001679999999</v>
      </c>
      <c r="T213">
        <v>30.409585080374999</v>
      </c>
      <c r="U213">
        <v>3</v>
      </c>
      <c r="V213">
        <f t="shared" si="11"/>
        <v>134.97000503999999</v>
      </c>
      <c r="W213">
        <v>2.7000000480000002</v>
      </c>
      <c r="X213">
        <f>Orders!$W250/Orders!$V250</f>
        <v>0.25</v>
      </c>
      <c r="Y213" t="s">
        <v>95</v>
      </c>
    </row>
    <row r="214" spans="1:25" x14ac:dyDescent="0.3">
      <c r="A214">
        <v>41702</v>
      </c>
      <c r="B214">
        <v>42613</v>
      </c>
      <c r="C214">
        <v>1</v>
      </c>
      <c r="D214">
        <f t="shared" si="9"/>
        <v>42614</v>
      </c>
      <c r="E214">
        <v>1</v>
      </c>
      <c r="F214" t="s">
        <v>102</v>
      </c>
      <c r="G214" t="str">
        <f t="shared" si="10"/>
        <v>Other</v>
      </c>
      <c r="H214">
        <v>24</v>
      </c>
      <c r="I214">
        <v>4147</v>
      </c>
      <c r="J214">
        <v>5</v>
      </c>
      <c r="K214" t="s">
        <v>166</v>
      </c>
      <c r="L214" t="s">
        <v>920</v>
      </c>
      <c r="M214" t="s">
        <v>958</v>
      </c>
      <c r="N214" t="s">
        <v>957</v>
      </c>
      <c r="O214" t="s">
        <v>930</v>
      </c>
      <c r="P214" t="s">
        <v>929</v>
      </c>
      <c r="Q214">
        <v>24</v>
      </c>
      <c r="R214">
        <v>502</v>
      </c>
      <c r="S214">
        <v>50</v>
      </c>
      <c r="T214">
        <v>43.678035218757444</v>
      </c>
      <c r="U214">
        <v>3</v>
      </c>
      <c r="V214">
        <f t="shared" si="11"/>
        <v>150</v>
      </c>
      <c r="W214">
        <v>8.25</v>
      </c>
      <c r="X214">
        <f>Orders!$W252/Orders!$V252</f>
        <v>0.14999999422727273</v>
      </c>
      <c r="Y214" t="s">
        <v>95</v>
      </c>
    </row>
    <row r="215" spans="1:25" x14ac:dyDescent="0.3">
      <c r="A215">
        <v>41640</v>
      </c>
      <c r="B215">
        <v>42612</v>
      </c>
      <c r="C215">
        <v>4</v>
      </c>
      <c r="D215">
        <f t="shared" si="9"/>
        <v>42618</v>
      </c>
      <c r="E215">
        <v>1</v>
      </c>
      <c r="F215" t="s">
        <v>107</v>
      </c>
      <c r="G215" t="str">
        <f t="shared" si="10"/>
        <v>Other</v>
      </c>
      <c r="H215">
        <v>18</v>
      </c>
      <c r="I215">
        <v>9189</v>
      </c>
      <c r="J215">
        <v>4</v>
      </c>
      <c r="K215" t="s">
        <v>171</v>
      </c>
      <c r="L215" t="s">
        <v>920</v>
      </c>
      <c r="M215" t="s">
        <v>1055</v>
      </c>
      <c r="N215" t="s">
        <v>1054</v>
      </c>
      <c r="O215" t="s">
        <v>980</v>
      </c>
      <c r="P215" t="s">
        <v>921</v>
      </c>
      <c r="Q215">
        <v>18</v>
      </c>
      <c r="R215">
        <v>403</v>
      </c>
      <c r="S215">
        <v>129.9900055</v>
      </c>
      <c r="T215">
        <v>110.80340837177086</v>
      </c>
      <c r="U215">
        <v>1</v>
      </c>
      <c r="V215">
        <f t="shared" si="11"/>
        <v>129.9900055</v>
      </c>
      <c r="W215">
        <v>32.5</v>
      </c>
      <c r="X215">
        <f>Orders!$W120/Orders!$V120</f>
        <v>0.04</v>
      </c>
      <c r="Y215" t="s">
        <v>95</v>
      </c>
    </row>
    <row r="216" spans="1:25" x14ac:dyDescent="0.3">
      <c r="A216">
        <v>41404</v>
      </c>
      <c r="B216">
        <v>42609</v>
      </c>
      <c r="C216">
        <v>4</v>
      </c>
      <c r="D216">
        <f t="shared" si="9"/>
        <v>42614</v>
      </c>
      <c r="E216">
        <v>1</v>
      </c>
      <c r="F216" t="s">
        <v>107</v>
      </c>
      <c r="G216" t="str">
        <f t="shared" si="10"/>
        <v>Other</v>
      </c>
      <c r="H216">
        <v>18</v>
      </c>
      <c r="I216">
        <v>2851</v>
      </c>
      <c r="J216">
        <v>4</v>
      </c>
      <c r="K216" t="s">
        <v>171</v>
      </c>
      <c r="L216" t="s">
        <v>920</v>
      </c>
      <c r="M216" t="s">
        <v>1029</v>
      </c>
      <c r="N216" t="s">
        <v>1028</v>
      </c>
      <c r="O216" t="s">
        <v>980</v>
      </c>
      <c r="P216" t="s">
        <v>921</v>
      </c>
      <c r="Q216">
        <v>18</v>
      </c>
      <c r="R216">
        <v>403</v>
      </c>
      <c r="S216">
        <v>129.9900055</v>
      </c>
      <c r="T216">
        <v>110.80340837177086</v>
      </c>
      <c r="U216">
        <v>1</v>
      </c>
      <c r="V216">
        <f t="shared" si="11"/>
        <v>129.9900055</v>
      </c>
      <c r="W216">
        <v>23.399999619999999</v>
      </c>
      <c r="X216">
        <f>Orders!$W117/Orders!$V117</f>
        <v>0.04</v>
      </c>
      <c r="Y216" t="s">
        <v>95</v>
      </c>
    </row>
    <row r="217" spans="1:25" x14ac:dyDescent="0.3">
      <c r="A217">
        <v>41442</v>
      </c>
      <c r="B217">
        <v>42609</v>
      </c>
      <c r="C217">
        <v>4</v>
      </c>
      <c r="D217">
        <f t="shared" si="9"/>
        <v>42614</v>
      </c>
      <c r="E217">
        <v>0</v>
      </c>
      <c r="F217" t="s">
        <v>107</v>
      </c>
      <c r="G217" t="str">
        <f t="shared" si="10"/>
        <v>Other</v>
      </c>
      <c r="H217">
        <v>17</v>
      </c>
      <c r="I217">
        <v>223</v>
      </c>
      <c r="J217">
        <v>4</v>
      </c>
      <c r="K217" t="s">
        <v>171</v>
      </c>
      <c r="L217" t="s">
        <v>920</v>
      </c>
      <c r="M217" t="s">
        <v>1057</v>
      </c>
      <c r="N217" t="s">
        <v>1056</v>
      </c>
      <c r="O217" t="s">
        <v>962</v>
      </c>
      <c r="P217" t="s">
        <v>921</v>
      </c>
      <c r="Q217">
        <v>17</v>
      </c>
      <c r="R217">
        <v>365</v>
      </c>
      <c r="S217">
        <v>59.990001679999999</v>
      </c>
      <c r="T217">
        <v>54.488929209402009</v>
      </c>
      <c r="U217">
        <v>1</v>
      </c>
      <c r="V217">
        <f t="shared" si="11"/>
        <v>59.990001679999999</v>
      </c>
      <c r="W217">
        <v>15</v>
      </c>
      <c r="X217">
        <f>Orders!$W119/Orders!$V119</f>
        <v>0.15001500471079218</v>
      </c>
      <c r="Y217" t="s">
        <v>95</v>
      </c>
    </row>
    <row r="218" spans="1:25" x14ac:dyDescent="0.3">
      <c r="A218">
        <v>41404</v>
      </c>
      <c r="B218">
        <v>42609</v>
      </c>
      <c r="C218">
        <v>4</v>
      </c>
      <c r="D218">
        <f t="shared" si="9"/>
        <v>42614</v>
      </c>
      <c r="E218">
        <v>1</v>
      </c>
      <c r="F218" t="s">
        <v>107</v>
      </c>
      <c r="G218" t="str">
        <f t="shared" si="10"/>
        <v>Other</v>
      </c>
      <c r="H218">
        <v>43</v>
      </c>
      <c r="I218">
        <v>2851</v>
      </c>
      <c r="J218">
        <v>7</v>
      </c>
      <c r="K218" t="s">
        <v>659</v>
      </c>
      <c r="L218" t="s">
        <v>920</v>
      </c>
      <c r="M218" t="s">
        <v>1029</v>
      </c>
      <c r="N218" t="s">
        <v>1028</v>
      </c>
      <c r="O218" t="s">
        <v>980</v>
      </c>
      <c r="P218" t="s">
        <v>921</v>
      </c>
      <c r="Q218">
        <v>43</v>
      </c>
      <c r="R218">
        <v>957</v>
      </c>
      <c r="S218">
        <v>299.98001099999999</v>
      </c>
      <c r="T218">
        <v>295.0300103351052</v>
      </c>
      <c r="U218">
        <v>1</v>
      </c>
      <c r="V218">
        <f t="shared" si="11"/>
        <v>299.98001099999999</v>
      </c>
      <c r="W218">
        <v>45</v>
      </c>
      <c r="X218">
        <f>Orders!$W132/Orders!$V132</f>
        <v>0.12000922932494222</v>
      </c>
      <c r="Y218" t="s">
        <v>95</v>
      </c>
    </row>
    <row r="219" spans="1:25" x14ac:dyDescent="0.3">
      <c r="A219">
        <v>41322</v>
      </c>
      <c r="B219">
        <v>42608</v>
      </c>
      <c r="C219">
        <v>4</v>
      </c>
      <c r="D219">
        <f t="shared" si="9"/>
        <v>42614</v>
      </c>
      <c r="E219">
        <v>0</v>
      </c>
      <c r="F219" t="s">
        <v>107</v>
      </c>
      <c r="G219" t="str">
        <f t="shared" si="10"/>
        <v>Other</v>
      </c>
      <c r="H219">
        <v>37</v>
      </c>
      <c r="I219">
        <v>2924</v>
      </c>
      <c r="J219">
        <v>6</v>
      </c>
      <c r="K219" t="s">
        <v>164</v>
      </c>
      <c r="L219" t="s">
        <v>920</v>
      </c>
      <c r="M219" t="s">
        <v>937</v>
      </c>
      <c r="N219" t="s">
        <v>918</v>
      </c>
      <c r="O219" t="s">
        <v>917</v>
      </c>
      <c r="P219" t="s">
        <v>916</v>
      </c>
      <c r="Q219">
        <v>37</v>
      </c>
      <c r="R219">
        <v>825</v>
      </c>
      <c r="S219">
        <v>31.989999770000001</v>
      </c>
      <c r="T219">
        <v>23.973333102666668</v>
      </c>
      <c r="U219">
        <v>1</v>
      </c>
      <c r="V219">
        <f t="shared" si="11"/>
        <v>31.989999770000001</v>
      </c>
      <c r="W219">
        <v>0.31999999299999998</v>
      </c>
      <c r="X219">
        <f>Orders!$W124/Orders!$V124</f>
        <v>0.14995998307286099</v>
      </c>
      <c r="Y219" t="s">
        <v>95</v>
      </c>
    </row>
    <row r="220" spans="1:25" x14ac:dyDescent="0.3">
      <c r="A220">
        <v>41322</v>
      </c>
      <c r="B220">
        <v>42608</v>
      </c>
      <c r="C220">
        <v>4</v>
      </c>
      <c r="D220">
        <f t="shared" si="9"/>
        <v>42614</v>
      </c>
      <c r="E220">
        <v>0</v>
      </c>
      <c r="F220" t="s">
        <v>107</v>
      </c>
      <c r="G220" t="str">
        <f t="shared" si="10"/>
        <v>Other</v>
      </c>
      <c r="H220">
        <v>29</v>
      </c>
      <c r="I220">
        <v>2924</v>
      </c>
      <c r="J220">
        <v>5</v>
      </c>
      <c r="K220" t="s">
        <v>166</v>
      </c>
      <c r="L220" t="s">
        <v>920</v>
      </c>
      <c r="M220" t="s">
        <v>937</v>
      </c>
      <c r="N220" t="s">
        <v>918</v>
      </c>
      <c r="O220" t="s">
        <v>917</v>
      </c>
      <c r="P220" t="s">
        <v>916</v>
      </c>
      <c r="Q220">
        <v>29</v>
      </c>
      <c r="R220">
        <v>627</v>
      </c>
      <c r="S220">
        <v>39.990001679999999</v>
      </c>
      <c r="T220">
        <v>34.198098313835338</v>
      </c>
      <c r="U220">
        <v>2</v>
      </c>
      <c r="V220">
        <f t="shared" si="11"/>
        <v>79.980003359999998</v>
      </c>
      <c r="W220">
        <v>9.6000003809999992</v>
      </c>
      <c r="X220">
        <f>Orders!$W259/Orders!$V259</f>
        <v>0.12997999523476592</v>
      </c>
      <c r="Y220" t="s">
        <v>95</v>
      </c>
    </row>
    <row r="221" spans="1:25" x14ac:dyDescent="0.3">
      <c r="A221">
        <v>41322</v>
      </c>
      <c r="B221">
        <v>42608</v>
      </c>
      <c r="C221">
        <v>4</v>
      </c>
      <c r="D221">
        <f t="shared" si="9"/>
        <v>42614</v>
      </c>
      <c r="E221">
        <v>0</v>
      </c>
      <c r="F221" t="s">
        <v>107</v>
      </c>
      <c r="G221" t="str">
        <f t="shared" si="10"/>
        <v>Other</v>
      </c>
      <c r="H221">
        <v>17</v>
      </c>
      <c r="I221">
        <v>2924</v>
      </c>
      <c r="J221">
        <v>4</v>
      </c>
      <c r="K221" t="s">
        <v>171</v>
      </c>
      <c r="L221" t="s">
        <v>920</v>
      </c>
      <c r="M221" t="s">
        <v>937</v>
      </c>
      <c r="N221" t="s">
        <v>918</v>
      </c>
      <c r="O221" t="s">
        <v>917</v>
      </c>
      <c r="P221" t="s">
        <v>916</v>
      </c>
      <c r="Q221">
        <v>17</v>
      </c>
      <c r="R221">
        <v>365</v>
      </c>
      <c r="S221">
        <v>59.990001679999999</v>
      </c>
      <c r="T221">
        <v>54.488929209402009</v>
      </c>
      <c r="U221">
        <v>3</v>
      </c>
      <c r="V221">
        <f t="shared" si="11"/>
        <v>179.97000503999999</v>
      </c>
      <c r="W221">
        <v>9</v>
      </c>
      <c r="X221">
        <f>Orders!$W270/Orders!$V270</f>
        <v>0.15</v>
      </c>
      <c r="Y221" t="s">
        <v>95</v>
      </c>
    </row>
    <row r="222" spans="1:25" x14ac:dyDescent="0.3">
      <c r="A222">
        <v>41234</v>
      </c>
      <c r="B222">
        <v>42606</v>
      </c>
      <c r="C222">
        <v>2</v>
      </c>
      <c r="D222">
        <f t="shared" si="9"/>
        <v>42608</v>
      </c>
      <c r="E222">
        <v>1</v>
      </c>
      <c r="F222" t="s">
        <v>110</v>
      </c>
      <c r="G222" t="str">
        <f t="shared" si="10"/>
        <v>Other</v>
      </c>
      <c r="H222">
        <v>12</v>
      </c>
      <c r="I222">
        <v>3182</v>
      </c>
      <c r="J222">
        <v>3</v>
      </c>
      <c r="K222" t="s">
        <v>194</v>
      </c>
      <c r="L222" t="s">
        <v>100</v>
      </c>
      <c r="M222" t="s">
        <v>126</v>
      </c>
      <c r="N222" t="s">
        <v>114</v>
      </c>
      <c r="O222" t="s">
        <v>97</v>
      </c>
      <c r="P222" t="s">
        <v>96</v>
      </c>
      <c r="Q222">
        <v>12</v>
      </c>
      <c r="R222">
        <v>249</v>
      </c>
      <c r="S222">
        <v>54.97000122</v>
      </c>
      <c r="T222">
        <v>38.635001181666667</v>
      </c>
      <c r="U222">
        <v>2</v>
      </c>
      <c r="V222">
        <f t="shared" si="11"/>
        <v>109.94000244</v>
      </c>
      <c r="W222">
        <v>19.790000920000001</v>
      </c>
      <c r="X222">
        <f>Orders!$W1030/Orders!$V1030</f>
        <v>6.9999996816666674E-2</v>
      </c>
      <c r="Y222" t="s">
        <v>95</v>
      </c>
    </row>
    <row r="223" spans="1:25" x14ac:dyDescent="0.3">
      <c r="A223">
        <v>40894</v>
      </c>
      <c r="B223">
        <v>42601</v>
      </c>
      <c r="C223">
        <v>4</v>
      </c>
      <c r="D223">
        <f t="shared" si="9"/>
        <v>42607</v>
      </c>
      <c r="E223">
        <v>1</v>
      </c>
      <c r="F223" t="s">
        <v>107</v>
      </c>
      <c r="G223" t="str">
        <f t="shared" si="10"/>
        <v>Other</v>
      </c>
      <c r="H223">
        <v>7</v>
      </c>
      <c r="I223">
        <v>10499</v>
      </c>
      <c r="J223">
        <v>2</v>
      </c>
      <c r="K223" t="s">
        <v>101</v>
      </c>
      <c r="L223" t="s">
        <v>100</v>
      </c>
      <c r="M223" t="s">
        <v>160</v>
      </c>
      <c r="N223" t="s">
        <v>114</v>
      </c>
      <c r="O223" t="s">
        <v>97</v>
      </c>
      <c r="P223" t="s">
        <v>96</v>
      </c>
      <c r="Q223">
        <v>7</v>
      </c>
      <c r="R223">
        <v>135</v>
      </c>
      <c r="S223">
        <v>22</v>
      </c>
      <c r="T223">
        <v>19.656208341820829</v>
      </c>
      <c r="U223">
        <v>2</v>
      </c>
      <c r="V223">
        <f t="shared" si="11"/>
        <v>44</v>
      </c>
      <c r="W223">
        <v>1.7599999900000001</v>
      </c>
      <c r="X223">
        <f>Orders!$W1232/Orders!$V1232</f>
        <v>0.1</v>
      </c>
      <c r="Y223" t="s">
        <v>95</v>
      </c>
    </row>
    <row r="224" spans="1:25" x14ac:dyDescent="0.3">
      <c r="A224">
        <v>40645</v>
      </c>
      <c r="B224">
        <v>42598</v>
      </c>
      <c r="C224">
        <v>2</v>
      </c>
      <c r="D224">
        <f t="shared" si="9"/>
        <v>42600</v>
      </c>
      <c r="E224">
        <v>1</v>
      </c>
      <c r="F224" t="s">
        <v>110</v>
      </c>
      <c r="G224" t="str">
        <f t="shared" si="10"/>
        <v>Other</v>
      </c>
      <c r="H224">
        <v>24</v>
      </c>
      <c r="I224">
        <v>3104</v>
      </c>
      <c r="J224">
        <v>5</v>
      </c>
      <c r="K224" t="s">
        <v>166</v>
      </c>
      <c r="L224" t="s">
        <v>100</v>
      </c>
      <c r="M224" t="s">
        <v>248</v>
      </c>
      <c r="N224" t="s">
        <v>114</v>
      </c>
      <c r="O224" t="s">
        <v>97</v>
      </c>
      <c r="P224" t="s">
        <v>96</v>
      </c>
      <c r="Q224">
        <v>24</v>
      </c>
      <c r="R224">
        <v>502</v>
      </c>
      <c r="S224">
        <v>50</v>
      </c>
      <c r="T224">
        <v>43.678035218757444</v>
      </c>
      <c r="U224">
        <v>5</v>
      </c>
      <c r="V224">
        <f t="shared" si="11"/>
        <v>250</v>
      </c>
      <c r="W224">
        <v>25</v>
      </c>
      <c r="X224">
        <f>Orders!$W1068/Orders!$V1068</f>
        <v>0.18</v>
      </c>
      <c r="Y224" t="s">
        <v>95</v>
      </c>
    </row>
    <row r="225" spans="1:25" x14ac:dyDescent="0.3">
      <c r="A225">
        <v>48434</v>
      </c>
      <c r="B225">
        <v>42594</v>
      </c>
      <c r="C225">
        <v>2</v>
      </c>
      <c r="D225">
        <f t="shared" si="9"/>
        <v>42598</v>
      </c>
      <c r="E225">
        <v>1</v>
      </c>
      <c r="F225" t="s">
        <v>110</v>
      </c>
      <c r="G225" t="str">
        <f t="shared" si="10"/>
        <v>Other</v>
      </c>
      <c r="H225">
        <v>37</v>
      </c>
      <c r="I225">
        <v>9451</v>
      </c>
      <c r="J225">
        <v>6</v>
      </c>
      <c r="K225" t="s">
        <v>164</v>
      </c>
      <c r="L225" t="s">
        <v>920</v>
      </c>
      <c r="M225" t="s">
        <v>1029</v>
      </c>
      <c r="N225" t="s">
        <v>1028</v>
      </c>
      <c r="O225" t="s">
        <v>980</v>
      </c>
      <c r="P225" t="s">
        <v>921</v>
      </c>
      <c r="Q225">
        <v>37</v>
      </c>
      <c r="R225">
        <v>828</v>
      </c>
      <c r="S225">
        <v>31.989999770000001</v>
      </c>
      <c r="T225">
        <v>24.284221986666665</v>
      </c>
      <c r="U225">
        <v>3</v>
      </c>
      <c r="V225">
        <f t="shared" si="11"/>
        <v>95.969999310000006</v>
      </c>
      <c r="W225">
        <v>16.309999470000001</v>
      </c>
      <c r="X225">
        <f>Orders!$W5/Orders!$V5</f>
        <v>0.20000000930587339</v>
      </c>
      <c r="Y225" t="s">
        <v>95</v>
      </c>
    </row>
    <row r="226" spans="1:25" x14ac:dyDescent="0.3">
      <c r="A226">
        <v>48434</v>
      </c>
      <c r="B226">
        <v>42594</v>
      </c>
      <c r="C226">
        <v>2</v>
      </c>
      <c r="D226">
        <f t="shared" si="9"/>
        <v>42598</v>
      </c>
      <c r="E226">
        <v>1</v>
      </c>
      <c r="F226" t="s">
        <v>110</v>
      </c>
      <c r="G226" t="str">
        <f t="shared" si="10"/>
        <v>Other</v>
      </c>
      <c r="H226">
        <v>24</v>
      </c>
      <c r="I226">
        <v>9451</v>
      </c>
      <c r="J226">
        <v>5</v>
      </c>
      <c r="K226" t="s">
        <v>166</v>
      </c>
      <c r="L226" t="s">
        <v>920</v>
      </c>
      <c r="M226" t="s">
        <v>1029</v>
      </c>
      <c r="N226" t="s">
        <v>1028</v>
      </c>
      <c r="O226" t="s">
        <v>980</v>
      </c>
      <c r="P226" t="s">
        <v>921</v>
      </c>
      <c r="Q226">
        <v>24</v>
      </c>
      <c r="R226">
        <v>502</v>
      </c>
      <c r="S226">
        <v>50</v>
      </c>
      <c r="T226">
        <v>43.678035218757444</v>
      </c>
      <c r="U226">
        <v>5</v>
      </c>
      <c r="V226">
        <f t="shared" si="11"/>
        <v>250</v>
      </c>
      <c r="W226">
        <v>22.5</v>
      </c>
      <c r="X226">
        <f>Orders!$W73/Orders!$V73</f>
        <v>0.150024999965961</v>
      </c>
      <c r="Y226" t="s">
        <v>95</v>
      </c>
    </row>
    <row r="227" spans="1:25" x14ac:dyDescent="0.3">
      <c r="A227">
        <v>46414</v>
      </c>
      <c r="B227">
        <v>42593</v>
      </c>
      <c r="C227">
        <v>2</v>
      </c>
      <c r="D227">
        <f t="shared" si="9"/>
        <v>42597</v>
      </c>
      <c r="E227">
        <v>1</v>
      </c>
      <c r="F227" t="s">
        <v>110</v>
      </c>
      <c r="G227" t="str">
        <f t="shared" si="10"/>
        <v>Other</v>
      </c>
      <c r="H227">
        <v>29</v>
      </c>
      <c r="I227">
        <v>1535</v>
      </c>
      <c r="J227">
        <v>5</v>
      </c>
      <c r="K227" t="s">
        <v>166</v>
      </c>
      <c r="L227" t="s">
        <v>920</v>
      </c>
      <c r="M227" t="s">
        <v>934</v>
      </c>
      <c r="N227" t="s">
        <v>934</v>
      </c>
      <c r="O227" t="s">
        <v>933</v>
      </c>
      <c r="P227" t="s">
        <v>932</v>
      </c>
      <c r="Q227">
        <v>29</v>
      </c>
      <c r="R227">
        <v>627</v>
      </c>
      <c r="S227">
        <v>39.990001679999999</v>
      </c>
      <c r="T227">
        <v>34.198098313835338</v>
      </c>
      <c r="U227">
        <v>3</v>
      </c>
      <c r="V227">
        <f t="shared" si="11"/>
        <v>119.97000503999999</v>
      </c>
      <c r="W227">
        <v>6</v>
      </c>
      <c r="X227">
        <f>Orders!$W3/Orders!$V3</f>
        <v>0.13000762962623952</v>
      </c>
      <c r="Y227" t="s">
        <v>95</v>
      </c>
    </row>
    <row r="228" spans="1:25" x14ac:dyDescent="0.3">
      <c r="A228">
        <v>44279</v>
      </c>
      <c r="B228">
        <v>42592</v>
      </c>
      <c r="C228">
        <v>4</v>
      </c>
      <c r="D228">
        <f t="shared" si="9"/>
        <v>42598</v>
      </c>
      <c r="E228">
        <v>1</v>
      </c>
      <c r="F228" t="s">
        <v>107</v>
      </c>
      <c r="G228" t="str">
        <f t="shared" si="10"/>
        <v>Other</v>
      </c>
      <c r="H228">
        <v>7</v>
      </c>
      <c r="I228">
        <v>11412</v>
      </c>
      <c r="J228">
        <v>2</v>
      </c>
      <c r="K228" t="s">
        <v>101</v>
      </c>
      <c r="L228" t="s">
        <v>920</v>
      </c>
      <c r="M228" t="s">
        <v>943</v>
      </c>
      <c r="N228" t="s">
        <v>943</v>
      </c>
      <c r="O228" t="s">
        <v>930</v>
      </c>
      <c r="P228" t="s">
        <v>929</v>
      </c>
      <c r="Q228">
        <v>7</v>
      </c>
      <c r="R228">
        <v>135</v>
      </c>
      <c r="S228">
        <v>22</v>
      </c>
      <c r="T228">
        <v>19.656208341820829</v>
      </c>
      <c r="U228">
        <v>4</v>
      </c>
      <c r="V228">
        <f t="shared" si="11"/>
        <v>88</v>
      </c>
      <c r="W228">
        <v>14.079999920000001</v>
      </c>
      <c r="X228">
        <f>Orders!$W186/Orders!$V186</f>
        <v>0.05</v>
      </c>
      <c r="Y228" t="s">
        <v>95</v>
      </c>
    </row>
    <row r="229" spans="1:25" x14ac:dyDescent="0.3">
      <c r="A229">
        <v>42210</v>
      </c>
      <c r="B229">
        <v>42591</v>
      </c>
      <c r="C229">
        <v>4</v>
      </c>
      <c r="D229">
        <f t="shared" si="9"/>
        <v>42597</v>
      </c>
      <c r="E229">
        <v>1</v>
      </c>
      <c r="F229" t="s">
        <v>107</v>
      </c>
      <c r="G229" t="str">
        <f t="shared" si="10"/>
        <v>Other</v>
      </c>
      <c r="H229">
        <v>7</v>
      </c>
      <c r="I229">
        <v>8663</v>
      </c>
      <c r="J229">
        <v>2</v>
      </c>
      <c r="K229" t="s">
        <v>101</v>
      </c>
      <c r="L229" t="s">
        <v>920</v>
      </c>
      <c r="M229" t="s">
        <v>1010</v>
      </c>
      <c r="N229" t="s">
        <v>1009</v>
      </c>
      <c r="O229" t="s">
        <v>950</v>
      </c>
      <c r="P229" t="s">
        <v>929</v>
      </c>
      <c r="Q229">
        <v>7</v>
      </c>
      <c r="R229">
        <v>135</v>
      </c>
      <c r="S229">
        <v>22</v>
      </c>
      <c r="T229">
        <v>19.656208341820829</v>
      </c>
      <c r="U229">
        <v>2</v>
      </c>
      <c r="V229">
        <f t="shared" si="11"/>
        <v>44</v>
      </c>
      <c r="W229">
        <v>0.87999999500000003</v>
      </c>
      <c r="X229">
        <f>Orders!$W188/Orders!$V188</f>
        <v>1.0000768497544221E-2</v>
      </c>
      <c r="Y229" t="s">
        <v>95</v>
      </c>
    </row>
    <row r="230" spans="1:25" x14ac:dyDescent="0.3">
      <c r="A230">
        <v>40085</v>
      </c>
      <c r="B230">
        <v>42590</v>
      </c>
      <c r="C230">
        <v>2</v>
      </c>
      <c r="D230">
        <f t="shared" si="9"/>
        <v>42592</v>
      </c>
      <c r="E230">
        <v>1</v>
      </c>
      <c r="F230" t="s">
        <v>110</v>
      </c>
      <c r="G230" t="str">
        <f t="shared" si="10"/>
        <v>Other</v>
      </c>
      <c r="H230">
        <v>24</v>
      </c>
      <c r="I230">
        <v>2426</v>
      </c>
      <c r="J230">
        <v>5</v>
      </c>
      <c r="K230" t="s">
        <v>166</v>
      </c>
      <c r="L230" t="s">
        <v>100</v>
      </c>
      <c r="M230" t="s">
        <v>249</v>
      </c>
      <c r="N230" t="s">
        <v>167</v>
      </c>
      <c r="O230" t="s">
        <v>97</v>
      </c>
      <c r="P230" t="s">
        <v>111</v>
      </c>
      <c r="Q230">
        <v>24</v>
      </c>
      <c r="R230">
        <v>502</v>
      </c>
      <c r="S230">
        <v>50</v>
      </c>
      <c r="T230">
        <v>43.678035218757444</v>
      </c>
      <c r="U230">
        <v>3</v>
      </c>
      <c r="V230">
        <f t="shared" si="11"/>
        <v>150</v>
      </c>
      <c r="W230">
        <v>10.5</v>
      </c>
      <c r="X230">
        <f>Orders!$W1055/Orders!$V1055</f>
        <v>0.15999599874378875</v>
      </c>
      <c r="Y230" t="s">
        <v>95</v>
      </c>
    </row>
    <row r="231" spans="1:25" x14ac:dyDescent="0.3">
      <c r="A231">
        <v>40085</v>
      </c>
      <c r="B231">
        <v>42590</v>
      </c>
      <c r="C231">
        <v>2</v>
      </c>
      <c r="D231">
        <f t="shared" si="9"/>
        <v>42592</v>
      </c>
      <c r="E231">
        <v>1</v>
      </c>
      <c r="F231" t="s">
        <v>110</v>
      </c>
      <c r="G231" t="str">
        <f t="shared" si="10"/>
        <v>Other</v>
      </c>
      <c r="H231">
        <v>29</v>
      </c>
      <c r="I231">
        <v>2426</v>
      </c>
      <c r="J231">
        <v>5</v>
      </c>
      <c r="K231" t="s">
        <v>166</v>
      </c>
      <c r="L231" t="s">
        <v>100</v>
      </c>
      <c r="M231" t="s">
        <v>249</v>
      </c>
      <c r="N231" t="s">
        <v>167</v>
      </c>
      <c r="O231" t="s">
        <v>97</v>
      </c>
      <c r="P231" t="s">
        <v>111</v>
      </c>
      <c r="Q231">
        <v>29</v>
      </c>
      <c r="R231">
        <v>627</v>
      </c>
      <c r="S231">
        <v>39.990001679999999</v>
      </c>
      <c r="T231">
        <v>34.198098313835338</v>
      </c>
      <c r="U231">
        <v>4</v>
      </c>
      <c r="V231">
        <f t="shared" si="11"/>
        <v>159.96000672</v>
      </c>
      <c r="W231">
        <v>14.399999619999999</v>
      </c>
      <c r="X231">
        <f>Orders!$W1063/Orders!$V1063</f>
        <v>0.16010006125639026</v>
      </c>
      <c r="Y231" t="s">
        <v>95</v>
      </c>
    </row>
    <row r="232" spans="1:25" x14ac:dyDescent="0.3">
      <c r="A232">
        <v>40085</v>
      </c>
      <c r="B232">
        <v>42590</v>
      </c>
      <c r="C232">
        <v>2</v>
      </c>
      <c r="D232">
        <f t="shared" si="9"/>
        <v>42592</v>
      </c>
      <c r="E232">
        <v>1</v>
      </c>
      <c r="F232" t="s">
        <v>110</v>
      </c>
      <c r="G232" t="str">
        <f t="shared" si="10"/>
        <v>Other</v>
      </c>
      <c r="H232">
        <v>24</v>
      </c>
      <c r="I232">
        <v>2426</v>
      </c>
      <c r="J232">
        <v>5</v>
      </c>
      <c r="K232" t="s">
        <v>166</v>
      </c>
      <c r="L232" t="s">
        <v>100</v>
      </c>
      <c r="M232" t="s">
        <v>249</v>
      </c>
      <c r="N232" t="s">
        <v>167</v>
      </c>
      <c r="O232" t="s">
        <v>97</v>
      </c>
      <c r="P232" t="s">
        <v>111</v>
      </c>
      <c r="Q232">
        <v>24</v>
      </c>
      <c r="R232">
        <v>502</v>
      </c>
      <c r="S232">
        <v>50</v>
      </c>
      <c r="T232">
        <v>43.678035218757444</v>
      </c>
      <c r="U232">
        <v>4</v>
      </c>
      <c r="V232">
        <f t="shared" si="11"/>
        <v>200</v>
      </c>
      <c r="W232">
        <v>30</v>
      </c>
      <c r="X232">
        <f>Orders!$W1064/Orders!$V1064</f>
        <v>5.5034396976729912E-2</v>
      </c>
      <c r="Y232" t="s">
        <v>95</v>
      </c>
    </row>
    <row r="233" spans="1:25" x14ac:dyDescent="0.3">
      <c r="A233">
        <v>39465</v>
      </c>
      <c r="B233">
        <v>42581</v>
      </c>
      <c r="C233">
        <v>1</v>
      </c>
      <c r="D233">
        <f t="shared" si="9"/>
        <v>42583</v>
      </c>
      <c r="E233">
        <v>1</v>
      </c>
      <c r="F233" t="s">
        <v>102</v>
      </c>
      <c r="G233" t="str">
        <f t="shared" si="10"/>
        <v>Other</v>
      </c>
      <c r="H233">
        <v>7</v>
      </c>
      <c r="I233">
        <v>711</v>
      </c>
      <c r="J233">
        <v>2</v>
      </c>
      <c r="K233" t="s">
        <v>101</v>
      </c>
      <c r="L233" t="s">
        <v>100</v>
      </c>
      <c r="M233" t="s">
        <v>146</v>
      </c>
      <c r="N233" t="s">
        <v>144</v>
      </c>
      <c r="O233" t="s">
        <v>97</v>
      </c>
      <c r="P233" t="s">
        <v>96</v>
      </c>
      <c r="Q233">
        <v>7</v>
      </c>
      <c r="R233">
        <v>135</v>
      </c>
      <c r="S233">
        <v>22</v>
      </c>
      <c r="T233">
        <v>19.656208341820829</v>
      </c>
      <c r="U233">
        <v>3</v>
      </c>
      <c r="V233">
        <f t="shared" si="11"/>
        <v>66</v>
      </c>
      <c r="W233">
        <v>7.920000076</v>
      </c>
      <c r="X233">
        <f>Orders!$W1244/Orders!$V1244</f>
        <v>3.0007500614838683E-2</v>
      </c>
      <c r="Y233" t="s">
        <v>95</v>
      </c>
    </row>
    <row r="234" spans="1:25" x14ac:dyDescent="0.3">
      <c r="A234">
        <v>39191</v>
      </c>
      <c r="B234">
        <v>42577</v>
      </c>
      <c r="C234">
        <v>4</v>
      </c>
      <c r="D234">
        <f t="shared" si="9"/>
        <v>42583</v>
      </c>
      <c r="E234">
        <v>0</v>
      </c>
      <c r="F234" t="s">
        <v>107</v>
      </c>
      <c r="G234" t="str">
        <f t="shared" si="10"/>
        <v>Other</v>
      </c>
      <c r="H234">
        <v>7</v>
      </c>
      <c r="I234">
        <v>6499</v>
      </c>
      <c r="J234">
        <v>2</v>
      </c>
      <c r="K234" t="s">
        <v>101</v>
      </c>
      <c r="L234" t="s">
        <v>100</v>
      </c>
      <c r="M234" t="s">
        <v>151</v>
      </c>
      <c r="N234" t="s">
        <v>150</v>
      </c>
      <c r="O234" t="s">
        <v>97</v>
      </c>
      <c r="P234" t="s">
        <v>104</v>
      </c>
      <c r="Q234">
        <v>7</v>
      </c>
      <c r="R234">
        <v>135</v>
      </c>
      <c r="S234">
        <v>22</v>
      </c>
      <c r="T234">
        <v>19.656208341820829</v>
      </c>
      <c r="U234">
        <v>5</v>
      </c>
      <c r="V234">
        <f t="shared" si="11"/>
        <v>110</v>
      </c>
      <c r="W234">
        <v>19.799999239999998</v>
      </c>
      <c r="X234">
        <f>Orders!$W1245/Orders!$V1245</f>
        <v>0.18</v>
      </c>
      <c r="Y234" t="s">
        <v>95</v>
      </c>
    </row>
    <row r="235" spans="1:25" x14ac:dyDescent="0.3">
      <c r="A235">
        <v>39159</v>
      </c>
      <c r="B235">
        <v>42576</v>
      </c>
      <c r="C235">
        <v>2</v>
      </c>
      <c r="D235">
        <f t="shared" si="9"/>
        <v>42578</v>
      </c>
      <c r="E235">
        <v>1</v>
      </c>
      <c r="F235" t="s">
        <v>110</v>
      </c>
      <c r="G235" t="str">
        <f t="shared" si="10"/>
        <v>Other</v>
      </c>
      <c r="H235">
        <v>17</v>
      </c>
      <c r="I235">
        <v>11292</v>
      </c>
      <c r="J235">
        <v>4</v>
      </c>
      <c r="K235" t="s">
        <v>171</v>
      </c>
      <c r="L235" t="s">
        <v>100</v>
      </c>
      <c r="M235" t="s">
        <v>146</v>
      </c>
      <c r="N235" t="s">
        <v>144</v>
      </c>
      <c r="O235" t="s">
        <v>97</v>
      </c>
      <c r="P235" t="s">
        <v>96</v>
      </c>
      <c r="Q235">
        <v>17</v>
      </c>
      <c r="R235">
        <v>365</v>
      </c>
      <c r="S235">
        <v>59.990001679999999</v>
      </c>
      <c r="T235">
        <v>54.488929209402009</v>
      </c>
      <c r="U235">
        <v>3</v>
      </c>
      <c r="V235">
        <f t="shared" si="11"/>
        <v>179.97000503999999</v>
      </c>
      <c r="W235">
        <v>23.399999619999999</v>
      </c>
      <c r="X235">
        <f>Orders!$W1049/Orders!$V1049</f>
        <v>9.0022501844516045E-2</v>
      </c>
      <c r="Y235" t="s">
        <v>95</v>
      </c>
    </row>
    <row r="236" spans="1:25" x14ac:dyDescent="0.3">
      <c r="A236">
        <v>39159</v>
      </c>
      <c r="B236">
        <v>42576</v>
      </c>
      <c r="C236">
        <v>2</v>
      </c>
      <c r="D236">
        <f t="shared" si="9"/>
        <v>42578</v>
      </c>
      <c r="E236">
        <v>1</v>
      </c>
      <c r="F236" t="s">
        <v>110</v>
      </c>
      <c r="G236" t="str">
        <f t="shared" si="10"/>
        <v>Other</v>
      </c>
      <c r="H236">
        <v>24</v>
      </c>
      <c r="I236">
        <v>11292</v>
      </c>
      <c r="J236">
        <v>5</v>
      </c>
      <c r="K236" t="s">
        <v>166</v>
      </c>
      <c r="L236" t="s">
        <v>100</v>
      </c>
      <c r="M236" t="s">
        <v>146</v>
      </c>
      <c r="N236" t="s">
        <v>144</v>
      </c>
      <c r="O236" t="s">
        <v>97</v>
      </c>
      <c r="P236" t="s">
        <v>96</v>
      </c>
      <c r="Q236">
        <v>24</v>
      </c>
      <c r="R236">
        <v>502</v>
      </c>
      <c r="S236">
        <v>50</v>
      </c>
      <c r="T236">
        <v>43.678035218757444</v>
      </c>
      <c r="U236">
        <v>4</v>
      </c>
      <c r="V236">
        <f t="shared" si="11"/>
        <v>200</v>
      </c>
      <c r="W236">
        <v>34</v>
      </c>
      <c r="X236">
        <f>Orders!$W1056/Orders!$V1056</f>
        <v>0.17002833012756136</v>
      </c>
      <c r="Y236" t="s">
        <v>95</v>
      </c>
    </row>
    <row r="237" spans="1:25" x14ac:dyDescent="0.3">
      <c r="A237">
        <v>38776</v>
      </c>
      <c r="B237">
        <v>42571</v>
      </c>
      <c r="C237">
        <v>4</v>
      </c>
      <c r="D237">
        <f t="shared" si="9"/>
        <v>42577</v>
      </c>
      <c r="E237">
        <v>0</v>
      </c>
      <c r="F237" t="s">
        <v>107</v>
      </c>
      <c r="G237" t="str">
        <f t="shared" si="10"/>
        <v>Other</v>
      </c>
      <c r="H237">
        <v>7</v>
      </c>
      <c r="I237">
        <v>7994</v>
      </c>
      <c r="J237">
        <v>2</v>
      </c>
      <c r="K237" t="s">
        <v>101</v>
      </c>
      <c r="L237" t="s">
        <v>100</v>
      </c>
      <c r="M237" t="s">
        <v>149</v>
      </c>
      <c r="N237" t="s">
        <v>148</v>
      </c>
      <c r="O237" t="s">
        <v>97</v>
      </c>
      <c r="P237" t="s">
        <v>111</v>
      </c>
      <c r="Q237">
        <v>7</v>
      </c>
      <c r="R237">
        <v>135</v>
      </c>
      <c r="S237">
        <v>22</v>
      </c>
      <c r="T237">
        <v>19.656208341820829</v>
      </c>
      <c r="U237">
        <v>2</v>
      </c>
      <c r="V237">
        <f t="shared" si="11"/>
        <v>44</v>
      </c>
      <c r="W237">
        <v>2.420000076</v>
      </c>
      <c r="X237">
        <f>Orders!$W1247/Orders!$V1247</f>
        <v>5.0012501024731142E-2</v>
      </c>
      <c r="Y237" t="s">
        <v>95</v>
      </c>
    </row>
    <row r="238" spans="1:25" x14ac:dyDescent="0.3">
      <c r="A238">
        <v>48374</v>
      </c>
      <c r="B238">
        <v>42563</v>
      </c>
      <c r="C238">
        <v>2</v>
      </c>
      <c r="D238">
        <f t="shared" si="9"/>
        <v>42565</v>
      </c>
      <c r="E238">
        <v>1</v>
      </c>
      <c r="F238" t="s">
        <v>110</v>
      </c>
      <c r="G238" t="str">
        <f t="shared" si="10"/>
        <v>Other</v>
      </c>
      <c r="H238">
        <v>9</v>
      </c>
      <c r="I238">
        <v>1834</v>
      </c>
      <c r="J238">
        <v>3</v>
      </c>
      <c r="K238" t="s">
        <v>194</v>
      </c>
      <c r="L238" t="s">
        <v>920</v>
      </c>
      <c r="M238" t="s">
        <v>934</v>
      </c>
      <c r="N238" t="s">
        <v>934</v>
      </c>
      <c r="O238" t="s">
        <v>933</v>
      </c>
      <c r="P238" t="s">
        <v>932</v>
      </c>
      <c r="Q238">
        <v>9</v>
      </c>
      <c r="R238">
        <v>191</v>
      </c>
      <c r="S238">
        <v>99.989997860000003</v>
      </c>
      <c r="T238">
        <v>95.114003926871064</v>
      </c>
      <c r="U238">
        <v>5</v>
      </c>
      <c r="V238">
        <f t="shared" si="11"/>
        <v>499.94998930000003</v>
      </c>
      <c r="W238">
        <v>64.989997860000003</v>
      </c>
      <c r="X238">
        <f>Orders!$W72/Orders!$V72</f>
        <v>0.15999100672447999</v>
      </c>
      <c r="Y238" t="s">
        <v>95</v>
      </c>
    </row>
    <row r="239" spans="1:25" x14ac:dyDescent="0.3">
      <c r="A239">
        <v>48365</v>
      </c>
      <c r="B239">
        <v>42563</v>
      </c>
      <c r="C239">
        <v>2</v>
      </c>
      <c r="D239">
        <f t="shared" si="9"/>
        <v>42565</v>
      </c>
      <c r="E239">
        <v>1</v>
      </c>
      <c r="F239" t="s">
        <v>110</v>
      </c>
      <c r="G239" t="str">
        <f t="shared" si="10"/>
        <v>Other</v>
      </c>
      <c r="H239">
        <v>43</v>
      </c>
      <c r="I239">
        <v>10948</v>
      </c>
      <c r="J239">
        <v>7</v>
      </c>
      <c r="K239" t="s">
        <v>659</v>
      </c>
      <c r="L239" t="s">
        <v>920</v>
      </c>
      <c r="M239" t="s">
        <v>985</v>
      </c>
      <c r="N239" t="s">
        <v>985</v>
      </c>
      <c r="O239" t="s">
        <v>966</v>
      </c>
      <c r="P239" t="s">
        <v>932</v>
      </c>
      <c r="Q239">
        <v>43</v>
      </c>
      <c r="R239">
        <v>957</v>
      </c>
      <c r="S239">
        <v>299.98001099999999</v>
      </c>
      <c r="T239">
        <v>295.0300103351052</v>
      </c>
      <c r="U239">
        <v>1</v>
      </c>
      <c r="V239">
        <f t="shared" si="11"/>
        <v>299.98001099999999</v>
      </c>
      <c r="W239">
        <v>45</v>
      </c>
      <c r="X239">
        <f>Orders!$W221/Orders!$V221</f>
        <v>5.0008333321987002E-2</v>
      </c>
      <c r="Y239" t="s">
        <v>95</v>
      </c>
    </row>
    <row r="240" spans="1:25" x14ac:dyDescent="0.3">
      <c r="A240">
        <v>42198</v>
      </c>
      <c r="B240">
        <v>42560</v>
      </c>
      <c r="C240">
        <v>4</v>
      </c>
      <c r="D240">
        <f t="shared" si="9"/>
        <v>42565</v>
      </c>
      <c r="E240">
        <v>0</v>
      </c>
      <c r="F240" t="s">
        <v>107</v>
      </c>
      <c r="G240" t="str">
        <f t="shared" si="10"/>
        <v>Other</v>
      </c>
      <c r="H240">
        <v>17</v>
      </c>
      <c r="I240">
        <v>2111</v>
      </c>
      <c r="J240">
        <v>4</v>
      </c>
      <c r="K240" t="s">
        <v>171</v>
      </c>
      <c r="L240" t="s">
        <v>920</v>
      </c>
      <c r="M240" t="s">
        <v>941</v>
      </c>
      <c r="N240" t="s">
        <v>940</v>
      </c>
      <c r="O240" t="s">
        <v>922</v>
      </c>
      <c r="P240" t="s">
        <v>921</v>
      </c>
      <c r="Q240">
        <v>17</v>
      </c>
      <c r="R240">
        <v>365</v>
      </c>
      <c r="S240">
        <v>59.990001679999999</v>
      </c>
      <c r="T240">
        <v>54.488929209402009</v>
      </c>
      <c r="U240">
        <v>3</v>
      </c>
      <c r="V240">
        <f t="shared" si="11"/>
        <v>179.97000503999999</v>
      </c>
      <c r="W240">
        <v>3.5999999049999998</v>
      </c>
      <c r="X240">
        <f>Orders!$W267/Orders!$V267</f>
        <v>0.12001200376863375</v>
      </c>
      <c r="Y240" t="s">
        <v>95</v>
      </c>
    </row>
    <row r="241" spans="1:25" x14ac:dyDescent="0.3">
      <c r="A241">
        <v>42198</v>
      </c>
      <c r="B241">
        <v>42560</v>
      </c>
      <c r="C241">
        <v>4</v>
      </c>
      <c r="D241">
        <f t="shared" si="9"/>
        <v>42565</v>
      </c>
      <c r="E241">
        <v>0</v>
      </c>
      <c r="F241" t="s">
        <v>107</v>
      </c>
      <c r="G241" t="str">
        <f t="shared" si="10"/>
        <v>Other</v>
      </c>
      <c r="H241">
        <v>17</v>
      </c>
      <c r="I241">
        <v>2111</v>
      </c>
      <c r="J241">
        <v>4</v>
      </c>
      <c r="K241" t="s">
        <v>171</v>
      </c>
      <c r="L241" t="s">
        <v>920</v>
      </c>
      <c r="M241" t="s">
        <v>941</v>
      </c>
      <c r="N241" t="s">
        <v>940</v>
      </c>
      <c r="O241" t="s">
        <v>922</v>
      </c>
      <c r="P241" t="s">
        <v>921</v>
      </c>
      <c r="Q241">
        <v>17</v>
      </c>
      <c r="R241">
        <v>365</v>
      </c>
      <c r="S241">
        <v>59.990001679999999</v>
      </c>
      <c r="T241">
        <v>54.488929209402009</v>
      </c>
      <c r="U241">
        <v>3</v>
      </c>
      <c r="V241">
        <f t="shared" si="11"/>
        <v>179.97000503999999</v>
      </c>
      <c r="W241">
        <v>5.4000000950000002</v>
      </c>
      <c r="X241">
        <f>Orders!$W268/Orders!$V268</f>
        <v>0.04</v>
      </c>
      <c r="Y241" t="s">
        <v>95</v>
      </c>
    </row>
    <row r="242" spans="1:25" x14ac:dyDescent="0.3">
      <c r="A242">
        <v>40035</v>
      </c>
      <c r="B242">
        <v>42559</v>
      </c>
      <c r="C242">
        <v>4</v>
      </c>
      <c r="D242">
        <f t="shared" si="9"/>
        <v>42565</v>
      </c>
      <c r="E242">
        <v>1</v>
      </c>
      <c r="F242" t="s">
        <v>107</v>
      </c>
      <c r="G242" t="str">
        <f t="shared" si="10"/>
        <v>Other</v>
      </c>
      <c r="H242">
        <v>7</v>
      </c>
      <c r="I242">
        <v>9742</v>
      </c>
      <c r="J242">
        <v>2</v>
      </c>
      <c r="K242" t="s">
        <v>101</v>
      </c>
      <c r="L242" t="s">
        <v>100</v>
      </c>
      <c r="M242" t="s">
        <v>133</v>
      </c>
      <c r="N242" t="s">
        <v>132</v>
      </c>
      <c r="O242" t="s">
        <v>97</v>
      </c>
      <c r="P242" t="s">
        <v>104</v>
      </c>
      <c r="Q242">
        <v>7</v>
      </c>
      <c r="R242">
        <v>135</v>
      </c>
      <c r="S242">
        <v>22</v>
      </c>
      <c r="T242">
        <v>19.656208341820829</v>
      </c>
      <c r="U242">
        <v>3</v>
      </c>
      <c r="V242">
        <f t="shared" si="11"/>
        <v>66</v>
      </c>
      <c r="W242">
        <v>3.630000114</v>
      </c>
      <c r="X242">
        <f>Orders!$W1236/Orders!$V1236</f>
        <v>0.18011258010793579</v>
      </c>
      <c r="Y242" t="s">
        <v>95</v>
      </c>
    </row>
    <row r="243" spans="1:25" x14ac:dyDescent="0.3">
      <c r="A243">
        <v>31697</v>
      </c>
      <c r="B243">
        <v>42555</v>
      </c>
      <c r="C243">
        <v>2</v>
      </c>
      <c r="D243">
        <f t="shared" si="9"/>
        <v>42557</v>
      </c>
      <c r="E243">
        <v>1</v>
      </c>
      <c r="F243" t="s">
        <v>110</v>
      </c>
      <c r="G243" t="str">
        <f t="shared" si="10"/>
        <v>Other</v>
      </c>
      <c r="H243">
        <v>17</v>
      </c>
      <c r="I243">
        <v>1575</v>
      </c>
      <c r="J243">
        <v>4</v>
      </c>
      <c r="K243" t="s">
        <v>171</v>
      </c>
      <c r="L243" t="s">
        <v>100</v>
      </c>
      <c r="M243" t="s">
        <v>152</v>
      </c>
      <c r="N243" t="s">
        <v>117</v>
      </c>
      <c r="O243" t="s">
        <v>97</v>
      </c>
      <c r="P243" t="s">
        <v>116</v>
      </c>
      <c r="Q243">
        <v>17</v>
      </c>
      <c r="R243">
        <v>365</v>
      </c>
      <c r="S243">
        <v>59.990001679999999</v>
      </c>
      <c r="T243">
        <v>54.488929209402009</v>
      </c>
      <c r="U243">
        <v>5</v>
      </c>
      <c r="V243">
        <f t="shared" si="11"/>
        <v>299.9500084</v>
      </c>
      <c r="W243">
        <v>16.5</v>
      </c>
      <c r="X243">
        <f>Orders!$W1065/Orders!$V1065</f>
        <v>0.17999555531468031</v>
      </c>
      <c r="Y243" t="s">
        <v>95</v>
      </c>
    </row>
    <row r="244" spans="1:25" x14ac:dyDescent="0.3">
      <c r="A244">
        <v>37276</v>
      </c>
      <c r="B244">
        <v>42549</v>
      </c>
      <c r="C244">
        <v>2</v>
      </c>
      <c r="D244">
        <f t="shared" si="9"/>
        <v>42551</v>
      </c>
      <c r="E244">
        <v>0</v>
      </c>
      <c r="F244" t="s">
        <v>110</v>
      </c>
      <c r="G244" t="str">
        <f t="shared" si="10"/>
        <v>Other</v>
      </c>
      <c r="H244">
        <v>17</v>
      </c>
      <c r="I244">
        <v>5820</v>
      </c>
      <c r="J244">
        <v>4</v>
      </c>
      <c r="K244" t="s">
        <v>171</v>
      </c>
      <c r="L244" t="s">
        <v>100</v>
      </c>
      <c r="M244" t="s">
        <v>246</v>
      </c>
      <c r="N244" t="s">
        <v>121</v>
      </c>
      <c r="O244" t="s">
        <v>97</v>
      </c>
      <c r="P244" t="s">
        <v>116</v>
      </c>
      <c r="Q244">
        <v>17</v>
      </c>
      <c r="R244">
        <v>365</v>
      </c>
      <c r="S244">
        <v>59.990001679999999</v>
      </c>
      <c r="T244">
        <v>54.488929209402009</v>
      </c>
      <c r="U244">
        <v>5</v>
      </c>
      <c r="V244">
        <f t="shared" si="11"/>
        <v>299.9500084</v>
      </c>
      <c r="W244">
        <v>38.990001679999999</v>
      </c>
      <c r="X244">
        <f>Orders!$W1066/Orders!$V1066</f>
        <v>7.0028011848997304E-2</v>
      </c>
      <c r="Y244" t="s">
        <v>95</v>
      </c>
    </row>
    <row r="245" spans="1:25" x14ac:dyDescent="0.3">
      <c r="A245">
        <v>37180</v>
      </c>
      <c r="B245">
        <v>42547</v>
      </c>
      <c r="C245">
        <v>2</v>
      </c>
      <c r="D245">
        <f t="shared" si="9"/>
        <v>42549</v>
      </c>
      <c r="E245">
        <v>1</v>
      </c>
      <c r="F245" t="s">
        <v>110</v>
      </c>
      <c r="G245" t="str">
        <f t="shared" si="10"/>
        <v>Other</v>
      </c>
      <c r="H245">
        <v>29</v>
      </c>
      <c r="I245">
        <v>8608</v>
      </c>
      <c r="J245">
        <v>5</v>
      </c>
      <c r="K245" t="s">
        <v>166</v>
      </c>
      <c r="L245" t="s">
        <v>100</v>
      </c>
      <c r="M245" t="s">
        <v>115</v>
      </c>
      <c r="N245" t="s">
        <v>114</v>
      </c>
      <c r="O245" t="s">
        <v>97</v>
      </c>
      <c r="P245" t="s">
        <v>96</v>
      </c>
      <c r="Q245">
        <v>29</v>
      </c>
      <c r="R245">
        <v>627</v>
      </c>
      <c r="S245">
        <v>39.990001679999999</v>
      </c>
      <c r="T245">
        <v>34.198098313835338</v>
      </c>
      <c r="U245">
        <v>5</v>
      </c>
      <c r="V245">
        <f t="shared" si="11"/>
        <v>199.9500084</v>
      </c>
      <c r="W245">
        <v>20</v>
      </c>
      <c r="X245">
        <f>Orders!$W1067/Orders!$V1067</f>
        <v>0</v>
      </c>
      <c r="Y245" t="s">
        <v>95</v>
      </c>
    </row>
    <row r="246" spans="1:25" x14ac:dyDescent="0.3">
      <c r="A246">
        <v>36269</v>
      </c>
      <c r="B246">
        <v>42534</v>
      </c>
      <c r="C246">
        <v>2</v>
      </c>
      <c r="D246">
        <f t="shared" si="9"/>
        <v>42536</v>
      </c>
      <c r="E246">
        <v>1</v>
      </c>
      <c r="F246" t="s">
        <v>110</v>
      </c>
      <c r="G246" t="str">
        <f t="shared" si="10"/>
        <v>Other</v>
      </c>
      <c r="H246">
        <v>17</v>
      </c>
      <c r="I246">
        <v>3466</v>
      </c>
      <c r="J246">
        <v>4</v>
      </c>
      <c r="K246" t="s">
        <v>171</v>
      </c>
      <c r="L246" t="s">
        <v>100</v>
      </c>
      <c r="M246" t="s">
        <v>182</v>
      </c>
      <c r="N246" t="s">
        <v>177</v>
      </c>
      <c r="O246" t="s">
        <v>97</v>
      </c>
      <c r="P246" t="s">
        <v>111</v>
      </c>
      <c r="Q246">
        <v>17</v>
      </c>
      <c r="R246">
        <v>365</v>
      </c>
      <c r="S246">
        <v>59.990001679999999</v>
      </c>
      <c r="T246">
        <v>54.488929209402009</v>
      </c>
      <c r="U246">
        <v>4</v>
      </c>
      <c r="V246">
        <f t="shared" si="11"/>
        <v>239.96000672</v>
      </c>
      <c r="W246">
        <v>59.990001679999999</v>
      </c>
      <c r="X246">
        <f>Orders!$W1061/Orders!$V1061</f>
        <v>0.04</v>
      </c>
      <c r="Y246" t="s">
        <v>95</v>
      </c>
    </row>
    <row r="247" spans="1:25" x14ac:dyDescent="0.3">
      <c r="A247">
        <v>46292</v>
      </c>
      <c r="B247">
        <v>42532</v>
      </c>
      <c r="C247">
        <v>4</v>
      </c>
      <c r="D247">
        <f t="shared" si="9"/>
        <v>42537</v>
      </c>
      <c r="E247">
        <v>0</v>
      </c>
      <c r="F247" t="s">
        <v>107</v>
      </c>
      <c r="G247" t="str">
        <f t="shared" si="10"/>
        <v>Other</v>
      </c>
      <c r="H247">
        <v>7</v>
      </c>
      <c r="I247">
        <v>1169</v>
      </c>
      <c r="J247">
        <v>2</v>
      </c>
      <c r="K247" t="s">
        <v>101</v>
      </c>
      <c r="L247" t="s">
        <v>920</v>
      </c>
      <c r="M247" t="s">
        <v>1016</v>
      </c>
      <c r="N247" t="s">
        <v>1015</v>
      </c>
      <c r="O247" t="s">
        <v>1014</v>
      </c>
      <c r="P247" t="s">
        <v>929</v>
      </c>
      <c r="Q247">
        <v>7</v>
      </c>
      <c r="R247">
        <v>135</v>
      </c>
      <c r="S247">
        <v>22</v>
      </c>
      <c r="T247">
        <v>19.656208341820829</v>
      </c>
      <c r="U247">
        <v>1</v>
      </c>
      <c r="V247">
        <f t="shared" si="11"/>
        <v>22</v>
      </c>
      <c r="W247">
        <v>4.4000000950000002</v>
      </c>
      <c r="X247">
        <f>Orders!$W182/Orders!$V182</f>
        <v>0.09</v>
      </c>
      <c r="Y247" t="s">
        <v>95</v>
      </c>
    </row>
    <row r="248" spans="1:25" x14ac:dyDescent="0.3">
      <c r="A248">
        <v>44143</v>
      </c>
      <c r="B248">
        <v>42531</v>
      </c>
      <c r="C248">
        <v>2</v>
      </c>
      <c r="D248">
        <f t="shared" si="9"/>
        <v>42535</v>
      </c>
      <c r="E248">
        <v>1</v>
      </c>
      <c r="F248" t="s">
        <v>110</v>
      </c>
      <c r="G248" t="str">
        <f t="shared" si="10"/>
        <v>Other</v>
      </c>
      <c r="H248">
        <v>18</v>
      </c>
      <c r="I248">
        <v>8766</v>
      </c>
      <c r="J248">
        <v>4</v>
      </c>
      <c r="K248" t="s">
        <v>171</v>
      </c>
      <c r="L248" t="s">
        <v>920</v>
      </c>
      <c r="M248" t="s">
        <v>989</v>
      </c>
      <c r="N248" t="s">
        <v>989</v>
      </c>
      <c r="O248" t="s">
        <v>959</v>
      </c>
      <c r="P248" t="s">
        <v>925</v>
      </c>
      <c r="Q248">
        <v>18</v>
      </c>
      <c r="R248">
        <v>403</v>
      </c>
      <c r="S248">
        <v>129.9900055</v>
      </c>
      <c r="T248">
        <v>110.80340837177086</v>
      </c>
      <c r="U248">
        <v>1</v>
      </c>
      <c r="V248">
        <f t="shared" si="11"/>
        <v>129.9900055</v>
      </c>
      <c r="W248">
        <v>32.5</v>
      </c>
      <c r="X248">
        <f>Orders!$W218/Orders!$V218</f>
        <v>0.15000999516597791</v>
      </c>
      <c r="Y248" t="s">
        <v>95</v>
      </c>
    </row>
    <row r="249" spans="1:25" x14ac:dyDescent="0.3">
      <c r="A249">
        <v>37867</v>
      </c>
      <c r="B249">
        <v>42528</v>
      </c>
      <c r="C249">
        <v>2</v>
      </c>
      <c r="D249">
        <f t="shared" si="9"/>
        <v>42530</v>
      </c>
      <c r="E249">
        <v>1</v>
      </c>
      <c r="F249" t="s">
        <v>110</v>
      </c>
      <c r="G249" t="str">
        <f t="shared" si="10"/>
        <v>Other</v>
      </c>
      <c r="H249">
        <v>17</v>
      </c>
      <c r="I249">
        <v>11776</v>
      </c>
      <c r="J249">
        <v>4</v>
      </c>
      <c r="K249" t="s">
        <v>171</v>
      </c>
      <c r="L249" t="s">
        <v>100</v>
      </c>
      <c r="M249" t="s">
        <v>152</v>
      </c>
      <c r="N249" t="s">
        <v>117</v>
      </c>
      <c r="O249" t="s">
        <v>97</v>
      </c>
      <c r="P249" t="s">
        <v>116</v>
      </c>
      <c r="Q249">
        <v>17</v>
      </c>
      <c r="R249">
        <v>365</v>
      </c>
      <c r="S249">
        <v>59.990001679999999</v>
      </c>
      <c r="T249">
        <v>54.488929209402009</v>
      </c>
      <c r="U249">
        <v>4</v>
      </c>
      <c r="V249">
        <f t="shared" si="11"/>
        <v>239.96000672</v>
      </c>
      <c r="W249">
        <v>47.990001679999999</v>
      </c>
      <c r="X249">
        <f>Orders!$W1059/Orders!$V1059</f>
        <v>5.5009165862387084E-2</v>
      </c>
      <c r="Y249" t="s">
        <v>95</v>
      </c>
    </row>
    <row r="250" spans="1:25" x14ac:dyDescent="0.3">
      <c r="A250">
        <v>37867</v>
      </c>
      <c r="B250">
        <v>42528</v>
      </c>
      <c r="C250">
        <v>2</v>
      </c>
      <c r="D250">
        <f t="shared" si="9"/>
        <v>42530</v>
      </c>
      <c r="E250">
        <v>1</v>
      </c>
      <c r="F250" t="s">
        <v>110</v>
      </c>
      <c r="G250" t="str">
        <f t="shared" si="10"/>
        <v>Other</v>
      </c>
      <c r="H250">
        <v>17</v>
      </c>
      <c r="I250">
        <v>11776</v>
      </c>
      <c r="J250">
        <v>4</v>
      </c>
      <c r="K250" t="s">
        <v>171</v>
      </c>
      <c r="L250" t="s">
        <v>100</v>
      </c>
      <c r="M250" t="s">
        <v>152</v>
      </c>
      <c r="N250" t="s">
        <v>117</v>
      </c>
      <c r="O250" t="s">
        <v>97</v>
      </c>
      <c r="P250" t="s">
        <v>116</v>
      </c>
      <c r="Q250">
        <v>17</v>
      </c>
      <c r="R250">
        <v>365</v>
      </c>
      <c r="S250">
        <v>59.990001679999999</v>
      </c>
      <c r="T250">
        <v>54.488929209402009</v>
      </c>
      <c r="U250">
        <v>4</v>
      </c>
      <c r="V250">
        <f t="shared" si="11"/>
        <v>239.96000672</v>
      </c>
      <c r="W250">
        <v>59.990001679999999</v>
      </c>
      <c r="X250">
        <f>Orders!$W1062/Orders!$V1062</f>
        <v>0.20000000431818182</v>
      </c>
      <c r="Y250" t="s">
        <v>95</v>
      </c>
    </row>
    <row r="251" spans="1:25" x14ac:dyDescent="0.3">
      <c r="A251">
        <v>35370</v>
      </c>
      <c r="B251">
        <v>42521</v>
      </c>
      <c r="C251">
        <v>4</v>
      </c>
      <c r="D251">
        <f t="shared" si="9"/>
        <v>42527</v>
      </c>
      <c r="E251">
        <v>1</v>
      </c>
      <c r="F251" t="s">
        <v>107</v>
      </c>
      <c r="G251" t="str">
        <f t="shared" si="10"/>
        <v>Other</v>
      </c>
      <c r="H251">
        <v>7</v>
      </c>
      <c r="I251">
        <v>11674</v>
      </c>
      <c r="J251">
        <v>2</v>
      </c>
      <c r="K251" t="s">
        <v>101</v>
      </c>
      <c r="L251" t="s">
        <v>100</v>
      </c>
      <c r="M251" t="s">
        <v>122</v>
      </c>
      <c r="N251" t="s">
        <v>121</v>
      </c>
      <c r="O251" t="s">
        <v>97</v>
      </c>
      <c r="P251" t="s">
        <v>116</v>
      </c>
      <c r="Q251">
        <v>7</v>
      </c>
      <c r="R251">
        <v>135</v>
      </c>
      <c r="S251">
        <v>22</v>
      </c>
      <c r="T251">
        <v>19.656208341820829</v>
      </c>
      <c r="U251">
        <v>5</v>
      </c>
      <c r="V251">
        <f t="shared" si="11"/>
        <v>110</v>
      </c>
      <c r="W251">
        <v>3.2999999519999998</v>
      </c>
      <c r="X251">
        <f>Orders!$W1265/Orders!$V1265</f>
        <v>0.15998499047716647</v>
      </c>
      <c r="Y251" t="s">
        <v>95</v>
      </c>
    </row>
    <row r="252" spans="1:25" x14ac:dyDescent="0.3">
      <c r="A252">
        <v>35343</v>
      </c>
      <c r="B252">
        <v>42520</v>
      </c>
      <c r="C252">
        <v>1</v>
      </c>
      <c r="D252">
        <f t="shared" si="9"/>
        <v>42521</v>
      </c>
      <c r="E252">
        <v>1</v>
      </c>
      <c r="F252" t="s">
        <v>102</v>
      </c>
      <c r="G252" t="str">
        <f t="shared" si="10"/>
        <v>Other</v>
      </c>
      <c r="H252">
        <v>7</v>
      </c>
      <c r="I252">
        <v>1718</v>
      </c>
      <c r="J252">
        <v>2</v>
      </c>
      <c r="K252" t="s">
        <v>101</v>
      </c>
      <c r="L252" t="s">
        <v>100</v>
      </c>
      <c r="M252" t="s">
        <v>120</v>
      </c>
      <c r="N252" t="s">
        <v>119</v>
      </c>
      <c r="O252" t="s">
        <v>97</v>
      </c>
      <c r="P252" t="s">
        <v>116</v>
      </c>
      <c r="Q252">
        <v>7</v>
      </c>
      <c r="R252">
        <v>135</v>
      </c>
      <c r="S252">
        <v>22</v>
      </c>
      <c r="T252">
        <v>19.656208341820829</v>
      </c>
      <c r="U252">
        <v>3</v>
      </c>
      <c r="V252">
        <f t="shared" si="11"/>
        <v>66</v>
      </c>
      <c r="W252">
        <v>9.8999996190000008</v>
      </c>
      <c r="X252">
        <f>Orders!$W1266/Orders!$V1266</f>
        <v>1.0001000314052811E-2</v>
      </c>
      <c r="Y252" t="s">
        <v>95</v>
      </c>
    </row>
    <row r="253" spans="1:25" x14ac:dyDescent="0.3">
      <c r="A253">
        <v>35193</v>
      </c>
      <c r="B253">
        <v>42518</v>
      </c>
      <c r="C253">
        <v>4</v>
      </c>
      <c r="D253">
        <f t="shared" si="9"/>
        <v>42523</v>
      </c>
      <c r="E253">
        <v>0</v>
      </c>
      <c r="F253" t="s">
        <v>107</v>
      </c>
      <c r="G253" t="str">
        <f t="shared" si="10"/>
        <v>Other</v>
      </c>
      <c r="H253">
        <v>7</v>
      </c>
      <c r="I253">
        <v>614</v>
      </c>
      <c r="J253">
        <v>2</v>
      </c>
      <c r="K253" t="s">
        <v>101</v>
      </c>
      <c r="L253" t="s">
        <v>100</v>
      </c>
      <c r="M253" t="s">
        <v>118</v>
      </c>
      <c r="N253" t="s">
        <v>117</v>
      </c>
      <c r="O253" t="s">
        <v>97</v>
      </c>
      <c r="P253" t="s">
        <v>116</v>
      </c>
      <c r="Q253">
        <v>7</v>
      </c>
      <c r="R253">
        <v>135</v>
      </c>
      <c r="S253">
        <v>22</v>
      </c>
      <c r="T253">
        <v>19.656208341820829</v>
      </c>
      <c r="U253">
        <v>4</v>
      </c>
      <c r="V253">
        <f t="shared" si="11"/>
        <v>88</v>
      </c>
      <c r="W253">
        <v>3.5199999809999998</v>
      </c>
      <c r="X253">
        <f>Orders!$W1267/Orders!$V1267</f>
        <v>0.14998333335602601</v>
      </c>
      <c r="Y253" t="s">
        <v>95</v>
      </c>
    </row>
    <row r="254" spans="1:25" x14ac:dyDescent="0.3">
      <c r="A254">
        <v>34773</v>
      </c>
      <c r="B254">
        <v>42512</v>
      </c>
      <c r="C254">
        <v>2</v>
      </c>
      <c r="D254">
        <f t="shared" si="9"/>
        <v>42514</v>
      </c>
      <c r="E254">
        <v>1</v>
      </c>
      <c r="F254" t="s">
        <v>110</v>
      </c>
      <c r="G254" t="str">
        <f t="shared" si="10"/>
        <v>Other</v>
      </c>
      <c r="H254">
        <v>17</v>
      </c>
      <c r="I254">
        <v>11169</v>
      </c>
      <c r="J254">
        <v>4</v>
      </c>
      <c r="K254" t="s">
        <v>171</v>
      </c>
      <c r="L254" t="s">
        <v>100</v>
      </c>
      <c r="M254" t="s">
        <v>251</v>
      </c>
      <c r="N254" t="s">
        <v>205</v>
      </c>
      <c r="O254" t="s">
        <v>97</v>
      </c>
      <c r="P254" t="s">
        <v>116</v>
      </c>
      <c r="Q254">
        <v>17</v>
      </c>
      <c r="R254">
        <v>365</v>
      </c>
      <c r="S254">
        <v>59.990001679999999</v>
      </c>
      <c r="T254">
        <v>54.488929209402009</v>
      </c>
      <c r="U254">
        <v>2</v>
      </c>
      <c r="V254">
        <f t="shared" si="11"/>
        <v>119.98000336</v>
      </c>
      <c r="W254">
        <v>24</v>
      </c>
      <c r="X254">
        <f>Orders!$W1032/Orders!$V1032</f>
        <v>0.1799966666712052</v>
      </c>
      <c r="Y254" t="s">
        <v>95</v>
      </c>
    </row>
    <row r="255" spans="1:25" x14ac:dyDescent="0.3">
      <c r="A255">
        <v>34773</v>
      </c>
      <c r="B255">
        <v>42512</v>
      </c>
      <c r="C255">
        <v>2</v>
      </c>
      <c r="D255">
        <f t="shared" si="9"/>
        <v>42514</v>
      </c>
      <c r="E255">
        <v>1</v>
      </c>
      <c r="F255" t="s">
        <v>110</v>
      </c>
      <c r="G255" t="str">
        <f t="shared" si="10"/>
        <v>Other</v>
      </c>
      <c r="H255">
        <v>24</v>
      </c>
      <c r="I255">
        <v>11169</v>
      </c>
      <c r="J255">
        <v>5</v>
      </c>
      <c r="K255" t="s">
        <v>166</v>
      </c>
      <c r="L255" t="s">
        <v>100</v>
      </c>
      <c r="M255" t="s">
        <v>251</v>
      </c>
      <c r="N255" t="s">
        <v>205</v>
      </c>
      <c r="O255" t="s">
        <v>97</v>
      </c>
      <c r="P255" t="s">
        <v>116</v>
      </c>
      <c r="Q255">
        <v>24</v>
      </c>
      <c r="R255">
        <v>502</v>
      </c>
      <c r="S255">
        <v>50</v>
      </c>
      <c r="T255">
        <v>43.678035218757444</v>
      </c>
      <c r="U255">
        <v>3</v>
      </c>
      <c r="V255">
        <f t="shared" si="11"/>
        <v>150</v>
      </c>
      <c r="W255">
        <v>4.5</v>
      </c>
      <c r="X255">
        <f>Orders!$W1054/Orders!$V1054</f>
        <v>0.15004689668680168</v>
      </c>
      <c r="Y255" t="s">
        <v>95</v>
      </c>
    </row>
    <row r="256" spans="1:25" x14ac:dyDescent="0.3">
      <c r="A256">
        <v>34631</v>
      </c>
      <c r="B256">
        <v>42510</v>
      </c>
      <c r="C256">
        <v>2</v>
      </c>
      <c r="D256">
        <f t="shared" si="9"/>
        <v>42514</v>
      </c>
      <c r="E256">
        <v>0</v>
      </c>
      <c r="F256" t="s">
        <v>110</v>
      </c>
      <c r="G256" t="str">
        <f t="shared" si="10"/>
        <v>Other</v>
      </c>
      <c r="H256">
        <v>9</v>
      </c>
      <c r="I256">
        <v>47</v>
      </c>
      <c r="J256">
        <v>3</v>
      </c>
      <c r="K256" t="s">
        <v>194</v>
      </c>
      <c r="L256" t="s">
        <v>100</v>
      </c>
      <c r="M256" t="s">
        <v>247</v>
      </c>
      <c r="N256" t="s">
        <v>114</v>
      </c>
      <c r="O256" t="s">
        <v>97</v>
      </c>
      <c r="P256" t="s">
        <v>96</v>
      </c>
      <c r="Q256">
        <v>9</v>
      </c>
      <c r="R256">
        <v>191</v>
      </c>
      <c r="S256">
        <v>99.989997860000003</v>
      </c>
      <c r="T256">
        <v>95.114003926871064</v>
      </c>
      <c r="U256">
        <v>3</v>
      </c>
      <c r="V256">
        <f t="shared" si="11"/>
        <v>299.96999357999999</v>
      </c>
      <c r="W256">
        <v>6</v>
      </c>
      <c r="X256">
        <f>Orders!$W1051/Orders!$V1051</f>
        <v>0.1</v>
      </c>
      <c r="Y256" t="s">
        <v>95</v>
      </c>
    </row>
    <row r="257" spans="1:25" x14ac:dyDescent="0.3">
      <c r="A257">
        <v>34631</v>
      </c>
      <c r="B257">
        <v>42510</v>
      </c>
      <c r="C257">
        <v>2</v>
      </c>
      <c r="D257">
        <f t="shared" si="9"/>
        <v>42514</v>
      </c>
      <c r="E257">
        <v>0</v>
      </c>
      <c r="F257" t="s">
        <v>110</v>
      </c>
      <c r="G257" t="str">
        <f t="shared" si="10"/>
        <v>Other</v>
      </c>
      <c r="H257">
        <v>24</v>
      </c>
      <c r="I257">
        <v>47</v>
      </c>
      <c r="J257">
        <v>5</v>
      </c>
      <c r="K257" t="s">
        <v>166</v>
      </c>
      <c r="L257" t="s">
        <v>100</v>
      </c>
      <c r="M257" t="s">
        <v>247</v>
      </c>
      <c r="N257" t="s">
        <v>114</v>
      </c>
      <c r="O257" t="s">
        <v>97</v>
      </c>
      <c r="P257" t="s">
        <v>96</v>
      </c>
      <c r="Q257">
        <v>24</v>
      </c>
      <c r="R257">
        <v>502</v>
      </c>
      <c r="S257">
        <v>50</v>
      </c>
      <c r="T257">
        <v>43.678035218757444</v>
      </c>
      <c r="U257">
        <v>5</v>
      </c>
      <c r="V257">
        <f t="shared" si="11"/>
        <v>250</v>
      </c>
      <c r="W257">
        <v>42.5</v>
      </c>
      <c r="X257">
        <f>Orders!$W1069/Orders!$V1069</f>
        <v>0.149991666678013</v>
      </c>
      <c r="Y257" t="s">
        <v>95</v>
      </c>
    </row>
    <row r="258" spans="1:25" x14ac:dyDescent="0.3">
      <c r="A258">
        <v>42019</v>
      </c>
      <c r="B258">
        <v>42499</v>
      </c>
      <c r="C258">
        <v>1</v>
      </c>
      <c r="D258">
        <f t="shared" ref="D258:D321" si="12">WORKDAY(B258,C258)</f>
        <v>42500</v>
      </c>
      <c r="E258">
        <v>1</v>
      </c>
      <c r="F258" t="s">
        <v>102</v>
      </c>
      <c r="G258" t="str">
        <f t="shared" ref="G258:G321" si="13">IF(AND(E258=0,F258="Same Day"),"Same Day - On Time","Other")</f>
        <v>Other</v>
      </c>
      <c r="H258">
        <v>18</v>
      </c>
      <c r="I258">
        <v>10954</v>
      </c>
      <c r="J258">
        <v>4</v>
      </c>
      <c r="K258" t="s">
        <v>171</v>
      </c>
      <c r="L258" t="s">
        <v>920</v>
      </c>
      <c r="M258" t="s">
        <v>970</v>
      </c>
      <c r="N258" t="s">
        <v>970</v>
      </c>
      <c r="O258" t="s">
        <v>935</v>
      </c>
      <c r="P258" t="s">
        <v>929</v>
      </c>
      <c r="Q258">
        <v>18</v>
      </c>
      <c r="R258">
        <v>403</v>
      </c>
      <c r="S258">
        <v>129.9900055</v>
      </c>
      <c r="T258">
        <v>110.80340837177086</v>
      </c>
      <c r="U258">
        <v>1</v>
      </c>
      <c r="V258">
        <f t="shared" ref="V258:V321" si="14">PRODUCT(S258,U258)</f>
        <v>129.9900055</v>
      </c>
      <c r="W258">
        <v>7.1500000950000002</v>
      </c>
      <c r="X258">
        <f>Orders!$W234/Orders!$V234</f>
        <v>0.17999999309090908</v>
      </c>
      <c r="Y258" t="s">
        <v>95</v>
      </c>
    </row>
    <row r="259" spans="1:25" x14ac:dyDescent="0.3">
      <c r="A259">
        <v>37763</v>
      </c>
      <c r="B259">
        <v>42497</v>
      </c>
      <c r="C259">
        <v>2</v>
      </c>
      <c r="D259">
        <f t="shared" si="12"/>
        <v>42500</v>
      </c>
      <c r="E259">
        <v>1</v>
      </c>
      <c r="F259" t="s">
        <v>110</v>
      </c>
      <c r="G259" t="str">
        <f t="shared" si="13"/>
        <v>Other</v>
      </c>
      <c r="H259">
        <v>17</v>
      </c>
      <c r="I259">
        <v>5870</v>
      </c>
      <c r="J259">
        <v>4</v>
      </c>
      <c r="K259" t="s">
        <v>171</v>
      </c>
      <c r="L259" t="s">
        <v>100</v>
      </c>
      <c r="M259" t="s">
        <v>126</v>
      </c>
      <c r="N259" t="s">
        <v>114</v>
      </c>
      <c r="O259" t="s">
        <v>97</v>
      </c>
      <c r="P259" t="s">
        <v>96</v>
      </c>
      <c r="Q259">
        <v>17</v>
      </c>
      <c r="R259">
        <v>365</v>
      </c>
      <c r="S259">
        <v>59.990001679999999</v>
      </c>
      <c r="T259">
        <v>54.488929209402009</v>
      </c>
      <c r="U259">
        <v>4</v>
      </c>
      <c r="V259">
        <f t="shared" si="14"/>
        <v>239.96000672</v>
      </c>
      <c r="W259">
        <v>31.190000529999999</v>
      </c>
      <c r="X259">
        <f>Orders!$W1058/Orders!$V1058</f>
        <v>0.09</v>
      </c>
      <c r="Y259" t="s">
        <v>95</v>
      </c>
    </row>
    <row r="260" spans="1:25" x14ac:dyDescent="0.3">
      <c r="A260">
        <v>32090</v>
      </c>
      <c r="B260">
        <v>42473</v>
      </c>
      <c r="C260">
        <v>2</v>
      </c>
      <c r="D260">
        <f t="shared" si="12"/>
        <v>42475</v>
      </c>
      <c r="E260">
        <v>1</v>
      </c>
      <c r="F260" t="s">
        <v>110</v>
      </c>
      <c r="G260" t="str">
        <f t="shared" si="13"/>
        <v>Other</v>
      </c>
      <c r="H260">
        <v>17</v>
      </c>
      <c r="I260">
        <v>7864</v>
      </c>
      <c r="J260">
        <v>4</v>
      </c>
      <c r="K260" t="s">
        <v>171</v>
      </c>
      <c r="L260" t="s">
        <v>100</v>
      </c>
      <c r="M260" t="s">
        <v>115</v>
      </c>
      <c r="N260" t="s">
        <v>114</v>
      </c>
      <c r="O260" t="s">
        <v>97</v>
      </c>
      <c r="P260" t="s">
        <v>96</v>
      </c>
      <c r="Q260">
        <v>17</v>
      </c>
      <c r="R260">
        <v>365</v>
      </c>
      <c r="S260">
        <v>59.990001679999999</v>
      </c>
      <c r="T260">
        <v>54.488929209402009</v>
      </c>
      <c r="U260">
        <v>2</v>
      </c>
      <c r="V260">
        <f t="shared" si="14"/>
        <v>119.98000336</v>
      </c>
      <c r="W260">
        <v>2.4000000950000002</v>
      </c>
      <c r="X260">
        <f>Orders!$W1031/Orders!$V1031</f>
        <v>0.18003000312634765</v>
      </c>
      <c r="Y260" t="s">
        <v>95</v>
      </c>
    </row>
    <row r="261" spans="1:25" x14ac:dyDescent="0.3">
      <c r="A261">
        <v>32090</v>
      </c>
      <c r="B261">
        <v>42473</v>
      </c>
      <c r="C261">
        <v>2</v>
      </c>
      <c r="D261">
        <f t="shared" si="12"/>
        <v>42475</v>
      </c>
      <c r="E261">
        <v>1</v>
      </c>
      <c r="F261" t="s">
        <v>110</v>
      </c>
      <c r="G261" t="str">
        <f t="shared" si="13"/>
        <v>Other</v>
      </c>
      <c r="H261">
        <v>6</v>
      </c>
      <c r="I261">
        <v>7864</v>
      </c>
      <c r="J261">
        <v>2</v>
      </c>
      <c r="K261" t="s">
        <v>101</v>
      </c>
      <c r="L261" t="s">
        <v>100</v>
      </c>
      <c r="M261" t="s">
        <v>115</v>
      </c>
      <c r="N261" t="s">
        <v>114</v>
      </c>
      <c r="O261" t="s">
        <v>97</v>
      </c>
      <c r="P261" t="s">
        <v>96</v>
      </c>
      <c r="Q261">
        <v>6</v>
      </c>
      <c r="R261">
        <v>116</v>
      </c>
      <c r="S261">
        <v>44.990001679999999</v>
      </c>
      <c r="T261">
        <v>30.409585080374999</v>
      </c>
      <c r="U261">
        <v>3</v>
      </c>
      <c r="V261">
        <f t="shared" si="14"/>
        <v>134.97000503999999</v>
      </c>
      <c r="W261">
        <v>20.25</v>
      </c>
      <c r="X261">
        <f>Orders!$W1050/Orders!$V1050</f>
        <v>9.0015001563173824E-2</v>
      </c>
      <c r="Y261" t="s">
        <v>95</v>
      </c>
    </row>
    <row r="262" spans="1:25" x14ac:dyDescent="0.3">
      <c r="A262">
        <v>32102</v>
      </c>
      <c r="B262">
        <v>42473</v>
      </c>
      <c r="C262">
        <v>2</v>
      </c>
      <c r="D262">
        <f t="shared" si="12"/>
        <v>42475</v>
      </c>
      <c r="E262">
        <v>1</v>
      </c>
      <c r="F262" t="s">
        <v>110</v>
      </c>
      <c r="G262" t="str">
        <f t="shared" si="13"/>
        <v>Other</v>
      </c>
      <c r="H262">
        <v>13</v>
      </c>
      <c r="I262">
        <v>6352</v>
      </c>
      <c r="J262">
        <v>3</v>
      </c>
      <c r="K262" t="s">
        <v>194</v>
      </c>
      <c r="L262" t="s">
        <v>100</v>
      </c>
      <c r="M262" t="s">
        <v>250</v>
      </c>
      <c r="N262" t="s">
        <v>108</v>
      </c>
      <c r="O262" t="s">
        <v>97</v>
      </c>
      <c r="P262" t="s">
        <v>96</v>
      </c>
      <c r="Q262">
        <v>13</v>
      </c>
      <c r="R262">
        <v>282</v>
      </c>
      <c r="S262">
        <v>31.989999770000001</v>
      </c>
      <c r="T262">
        <v>27.763856872771434</v>
      </c>
      <c r="U262">
        <v>4</v>
      </c>
      <c r="V262">
        <f t="shared" si="14"/>
        <v>127.95999908</v>
      </c>
      <c r="W262">
        <v>1.2799999710000001</v>
      </c>
      <c r="X262">
        <f>Orders!$W1057/Orders!$V1057</f>
        <v>0</v>
      </c>
      <c r="Y262" t="s">
        <v>95</v>
      </c>
    </row>
    <row r="263" spans="1:25" x14ac:dyDescent="0.3">
      <c r="A263">
        <v>48164</v>
      </c>
      <c r="B263">
        <v>42472</v>
      </c>
      <c r="C263">
        <v>1</v>
      </c>
      <c r="D263">
        <f t="shared" si="12"/>
        <v>42473</v>
      </c>
      <c r="E263">
        <v>1</v>
      </c>
      <c r="F263" t="s">
        <v>102</v>
      </c>
      <c r="G263" t="str">
        <f t="shared" si="13"/>
        <v>Other</v>
      </c>
      <c r="H263">
        <v>29</v>
      </c>
      <c r="I263">
        <v>2911</v>
      </c>
      <c r="J263">
        <v>5</v>
      </c>
      <c r="K263" t="s">
        <v>166</v>
      </c>
      <c r="L263" t="s">
        <v>920</v>
      </c>
      <c r="M263" t="s">
        <v>951</v>
      </c>
      <c r="N263" t="s">
        <v>951</v>
      </c>
      <c r="O263" t="s">
        <v>950</v>
      </c>
      <c r="P263" t="s">
        <v>929</v>
      </c>
      <c r="Q263">
        <v>29</v>
      </c>
      <c r="R263">
        <v>627</v>
      </c>
      <c r="S263">
        <v>39.990001679999999</v>
      </c>
      <c r="T263">
        <v>34.198098313835338</v>
      </c>
      <c r="U263">
        <v>4</v>
      </c>
      <c r="V263">
        <f t="shared" si="14"/>
        <v>159.96000672</v>
      </c>
      <c r="W263">
        <v>11.19999981</v>
      </c>
      <c r="X263">
        <f>Orders!$W208/Orders!$V208</f>
        <v>4.0003073997869787E-2</v>
      </c>
      <c r="Y263" t="s">
        <v>95</v>
      </c>
    </row>
    <row r="264" spans="1:25" x14ac:dyDescent="0.3">
      <c r="A264">
        <v>48164</v>
      </c>
      <c r="B264">
        <v>42472</v>
      </c>
      <c r="C264">
        <v>1</v>
      </c>
      <c r="D264">
        <f t="shared" si="12"/>
        <v>42473</v>
      </c>
      <c r="E264">
        <v>1</v>
      </c>
      <c r="F264" t="s">
        <v>102</v>
      </c>
      <c r="G264" t="str">
        <f t="shared" si="13"/>
        <v>Other</v>
      </c>
      <c r="H264">
        <v>29</v>
      </c>
      <c r="I264">
        <v>2911</v>
      </c>
      <c r="J264">
        <v>5</v>
      </c>
      <c r="K264" t="s">
        <v>166</v>
      </c>
      <c r="L264" t="s">
        <v>920</v>
      </c>
      <c r="M264" t="s">
        <v>951</v>
      </c>
      <c r="N264" t="s">
        <v>951</v>
      </c>
      <c r="O264" t="s">
        <v>950</v>
      </c>
      <c r="P264" t="s">
        <v>929</v>
      </c>
      <c r="Q264">
        <v>29</v>
      </c>
      <c r="R264">
        <v>627</v>
      </c>
      <c r="S264">
        <v>39.990001679999999</v>
      </c>
      <c r="T264">
        <v>34.198098313835338</v>
      </c>
      <c r="U264">
        <v>5</v>
      </c>
      <c r="V264">
        <f t="shared" si="14"/>
        <v>199.9500084</v>
      </c>
      <c r="W264">
        <v>31.989999770000001</v>
      </c>
      <c r="X264">
        <f>Orders!$W211/Orders!$V211</f>
        <v>0.12999999522727274</v>
      </c>
      <c r="Y264" t="s">
        <v>95</v>
      </c>
    </row>
    <row r="265" spans="1:25" x14ac:dyDescent="0.3">
      <c r="A265">
        <v>44027</v>
      </c>
      <c r="B265">
        <v>42470</v>
      </c>
      <c r="C265">
        <v>4</v>
      </c>
      <c r="D265">
        <f t="shared" si="12"/>
        <v>42474</v>
      </c>
      <c r="E265">
        <v>0</v>
      </c>
      <c r="F265" t="s">
        <v>107</v>
      </c>
      <c r="G265" t="str">
        <f t="shared" si="13"/>
        <v>Other</v>
      </c>
      <c r="H265">
        <v>18</v>
      </c>
      <c r="I265">
        <v>4594</v>
      </c>
      <c r="J265">
        <v>4</v>
      </c>
      <c r="K265" t="s">
        <v>171</v>
      </c>
      <c r="L265" t="s">
        <v>920</v>
      </c>
      <c r="M265" t="s">
        <v>931</v>
      </c>
      <c r="N265" t="s">
        <v>931</v>
      </c>
      <c r="O265" t="s">
        <v>930</v>
      </c>
      <c r="P265" t="s">
        <v>929</v>
      </c>
      <c r="Q265">
        <v>18</v>
      </c>
      <c r="R265">
        <v>403</v>
      </c>
      <c r="S265">
        <v>129.9900055</v>
      </c>
      <c r="T265">
        <v>110.80340837177086</v>
      </c>
      <c r="U265">
        <v>1</v>
      </c>
      <c r="V265">
        <f t="shared" si="14"/>
        <v>129.9900055</v>
      </c>
      <c r="W265">
        <v>20.799999239999998</v>
      </c>
      <c r="X265">
        <f>Orders!$W115/Orders!$V115</f>
        <v>0.12</v>
      </c>
      <c r="Y265" t="s">
        <v>95</v>
      </c>
    </row>
    <row r="266" spans="1:25" x14ac:dyDescent="0.3">
      <c r="A266">
        <v>44027</v>
      </c>
      <c r="B266">
        <v>42470</v>
      </c>
      <c r="C266">
        <v>4</v>
      </c>
      <c r="D266">
        <f t="shared" si="12"/>
        <v>42474</v>
      </c>
      <c r="E266">
        <v>0</v>
      </c>
      <c r="F266" t="s">
        <v>107</v>
      </c>
      <c r="G266" t="str">
        <f t="shared" si="13"/>
        <v>Other</v>
      </c>
      <c r="H266">
        <v>40</v>
      </c>
      <c r="I266">
        <v>4594</v>
      </c>
      <c r="J266">
        <v>6</v>
      </c>
      <c r="K266" t="s">
        <v>164</v>
      </c>
      <c r="L266" t="s">
        <v>920</v>
      </c>
      <c r="M266" t="s">
        <v>931</v>
      </c>
      <c r="N266" t="s">
        <v>931</v>
      </c>
      <c r="O266" t="s">
        <v>930</v>
      </c>
      <c r="P266" t="s">
        <v>929</v>
      </c>
      <c r="Q266">
        <v>40</v>
      </c>
      <c r="R266">
        <v>893</v>
      </c>
      <c r="S266">
        <v>24.989999770000001</v>
      </c>
      <c r="T266">
        <v>19.858499913833334</v>
      </c>
      <c r="U266">
        <v>3</v>
      </c>
      <c r="V266">
        <f t="shared" si="14"/>
        <v>74.969999310000006</v>
      </c>
      <c r="W266">
        <v>12</v>
      </c>
      <c r="X266">
        <f>Orders!$W274/Orders!$V274</f>
        <v>0.10002500204946228</v>
      </c>
      <c r="Y266" t="s">
        <v>95</v>
      </c>
    </row>
    <row r="267" spans="1:25" x14ac:dyDescent="0.3">
      <c r="A267">
        <v>44046</v>
      </c>
      <c r="B267">
        <v>42470</v>
      </c>
      <c r="C267">
        <v>2</v>
      </c>
      <c r="D267">
        <f t="shared" si="12"/>
        <v>42472</v>
      </c>
      <c r="E267">
        <v>0</v>
      </c>
      <c r="F267" t="s">
        <v>110</v>
      </c>
      <c r="G267" t="str">
        <f t="shared" si="13"/>
        <v>Other</v>
      </c>
      <c r="H267">
        <v>9</v>
      </c>
      <c r="I267">
        <v>5197</v>
      </c>
      <c r="J267">
        <v>3</v>
      </c>
      <c r="K267" t="s">
        <v>194</v>
      </c>
      <c r="L267" t="s">
        <v>920</v>
      </c>
      <c r="M267" t="s">
        <v>1024</v>
      </c>
      <c r="N267" t="s">
        <v>1023</v>
      </c>
      <c r="O267" t="s">
        <v>930</v>
      </c>
      <c r="P267" t="s">
        <v>929</v>
      </c>
      <c r="Q267">
        <v>9</v>
      </c>
      <c r="R267">
        <v>191</v>
      </c>
      <c r="S267">
        <v>99.989997860000003</v>
      </c>
      <c r="T267">
        <v>95.114003926871064</v>
      </c>
      <c r="U267">
        <v>3</v>
      </c>
      <c r="V267">
        <f t="shared" si="14"/>
        <v>299.96999357999999</v>
      </c>
      <c r="W267">
        <v>36</v>
      </c>
      <c r="X267">
        <f>Orders!$W2/Orders!$V2</f>
        <v>0.12000000558352403</v>
      </c>
      <c r="Y267" t="s">
        <v>95</v>
      </c>
    </row>
    <row r="268" spans="1:25" x14ac:dyDescent="0.3">
      <c r="A268">
        <v>31115</v>
      </c>
      <c r="B268">
        <v>42459</v>
      </c>
      <c r="C268">
        <v>2</v>
      </c>
      <c r="D268">
        <f t="shared" si="12"/>
        <v>42461</v>
      </c>
      <c r="E268">
        <v>1</v>
      </c>
      <c r="F268" t="s">
        <v>110</v>
      </c>
      <c r="G268" t="str">
        <f t="shared" si="13"/>
        <v>Other</v>
      </c>
      <c r="H268">
        <v>24</v>
      </c>
      <c r="I268">
        <v>639</v>
      </c>
      <c r="J268">
        <v>5</v>
      </c>
      <c r="K268" t="s">
        <v>166</v>
      </c>
      <c r="L268" t="s">
        <v>264</v>
      </c>
      <c r="M268" t="s">
        <v>447</v>
      </c>
      <c r="N268" t="s">
        <v>425</v>
      </c>
      <c r="O268" t="s">
        <v>285</v>
      </c>
      <c r="P268" t="s">
        <v>284</v>
      </c>
      <c r="Q268">
        <v>24</v>
      </c>
      <c r="R268">
        <v>502</v>
      </c>
      <c r="S268">
        <v>50</v>
      </c>
      <c r="T268">
        <v>43.678035218757444</v>
      </c>
      <c r="U268">
        <v>2</v>
      </c>
      <c r="V268">
        <f t="shared" si="14"/>
        <v>100</v>
      </c>
      <c r="W268">
        <v>4</v>
      </c>
      <c r="X268">
        <f>Orders!$W812/Orders!$V812</f>
        <v>0.2</v>
      </c>
      <c r="Y268" t="s">
        <v>95</v>
      </c>
    </row>
    <row r="269" spans="1:25" x14ac:dyDescent="0.3">
      <c r="A269">
        <v>30305</v>
      </c>
      <c r="B269">
        <v>42447</v>
      </c>
      <c r="C269">
        <v>2</v>
      </c>
      <c r="D269">
        <f t="shared" si="12"/>
        <v>42451</v>
      </c>
      <c r="E269">
        <v>1</v>
      </c>
      <c r="F269" t="s">
        <v>110</v>
      </c>
      <c r="G269" t="str">
        <f t="shared" si="13"/>
        <v>Other</v>
      </c>
      <c r="H269">
        <v>29</v>
      </c>
      <c r="I269">
        <v>9702</v>
      </c>
      <c r="J269">
        <v>5</v>
      </c>
      <c r="K269" t="s">
        <v>166</v>
      </c>
      <c r="L269" t="s">
        <v>264</v>
      </c>
      <c r="M269" t="s">
        <v>357</v>
      </c>
      <c r="N269" t="s">
        <v>356</v>
      </c>
      <c r="O269" t="s">
        <v>338</v>
      </c>
      <c r="P269" t="s">
        <v>284</v>
      </c>
      <c r="Q269">
        <v>29</v>
      </c>
      <c r="R269">
        <v>627</v>
      </c>
      <c r="S269">
        <v>39.990001679999999</v>
      </c>
      <c r="T269">
        <v>34.198098313835338</v>
      </c>
      <c r="U269">
        <v>3</v>
      </c>
      <c r="V269">
        <f t="shared" si="14"/>
        <v>119.97000503999999</v>
      </c>
      <c r="W269">
        <v>6</v>
      </c>
      <c r="X269">
        <f>Orders!$W959/Orders!$V959</f>
        <v>0.10001000314052812</v>
      </c>
      <c r="Y269" t="s">
        <v>95</v>
      </c>
    </row>
    <row r="270" spans="1:25" x14ac:dyDescent="0.3">
      <c r="A270">
        <v>46041</v>
      </c>
      <c r="B270">
        <v>42440</v>
      </c>
      <c r="C270">
        <v>2</v>
      </c>
      <c r="D270">
        <f t="shared" si="12"/>
        <v>42444</v>
      </c>
      <c r="E270">
        <v>0</v>
      </c>
      <c r="F270" t="s">
        <v>110</v>
      </c>
      <c r="G270" t="str">
        <f t="shared" si="13"/>
        <v>Other</v>
      </c>
      <c r="H270">
        <v>7</v>
      </c>
      <c r="I270">
        <v>11667</v>
      </c>
      <c r="J270">
        <v>2</v>
      </c>
      <c r="K270" t="s">
        <v>101</v>
      </c>
      <c r="L270" t="s">
        <v>920</v>
      </c>
      <c r="M270" t="s">
        <v>976</v>
      </c>
      <c r="N270" t="s">
        <v>976</v>
      </c>
      <c r="O270" t="s">
        <v>962</v>
      </c>
      <c r="P270" t="s">
        <v>921</v>
      </c>
      <c r="Q270">
        <v>7</v>
      </c>
      <c r="R270">
        <v>134</v>
      </c>
      <c r="S270">
        <v>25</v>
      </c>
      <c r="T270">
        <v>23.551858392987498</v>
      </c>
      <c r="U270">
        <v>1</v>
      </c>
      <c r="V270">
        <f t="shared" si="14"/>
        <v>25</v>
      </c>
      <c r="W270">
        <v>3.75</v>
      </c>
      <c r="X270">
        <f>Orders!$W202/Orders!$V202</f>
        <v>0.18001383667915916</v>
      </c>
      <c r="Y270" t="s">
        <v>95</v>
      </c>
    </row>
    <row r="271" spans="1:25" x14ac:dyDescent="0.3">
      <c r="A271">
        <v>43976</v>
      </c>
      <c r="B271">
        <v>42439</v>
      </c>
      <c r="C271">
        <v>4</v>
      </c>
      <c r="D271">
        <f t="shared" si="12"/>
        <v>42445</v>
      </c>
      <c r="E271">
        <v>0</v>
      </c>
      <c r="F271" t="s">
        <v>107</v>
      </c>
      <c r="G271" t="str">
        <f t="shared" si="13"/>
        <v>Other</v>
      </c>
      <c r="H271">
        <v>18</v>
      </c>
      <c r="I271">
        <v>1171</v>
      </c>
      <c r="J271">
        <v>4</v>
      </c>
      <c r="K271" t="s">
        <v>171</v>
      </c>
      <c r="L271" t="s">
        <v>920</v>
      </c>
      <c r="M271" t="s">
        <v>953</v>
      </c>
      <c r="N271" t="s">
        <v>952</v>
      </c>
      <c r="O271" t="s">
        <v>917</v>
      </c>
      <c r="P271" t="s">
        <v>916</v>
      </c>
      <c r="Q271">
        <v>18</v>
      </c>
      <c r="R271">
        <v>403</v>
      </c>
      <c r="S271">
        <v>129.9900055</v>
      </c>
      <c r="T271">
        <v>110.80340837177086</v>
      </c>
      <c r="U271">
        <v>1</v>
      </c>
      <c r="V271">
        <f t="shared" si="14"/>
        <v>129.9900055</v>
      </c>
      <c r="W271">
        <v>22.100000380000001</v>
      </c>
      <c r="X271">
        <f>Orders!$W116/Orders!$V116</f>
        <v>0.13</v>
      </c>
      <c r="Y271" t="s">
        <v>95</v>
      </c>
    </row>
    <row r="272" spans="1:25" x14ac:dyDescent="0.3">
      <c r="A272">
        <v>43976</v>
      </c>
      <c r="B272">
        <v>42439</v>
      </c>
      <c r="C272">
        <v>4</v>
      </c>
      <c r="D272">
        <f t="shared" si="12"/>
        <v>42445</v>
      </c>
      <c r="E272">
        <v>0</v>
      </c>
      <c r="F272" t="s">
        <v>107</v>
      </c>
      <c r="G272" t="str">
        <f t="shared" si="13"/>
        <v>Other</v>
      </c>
      <c r="H272">
        <v>9</v>
      </c>
      <c r="I272">
        <v>1171</v>
      </c>
      <c r="J272">
        <v>3</v>
      </c>
      <c r="K272" t="s">
        <v>194</v>
      </c>
      <c r="L272" t="s">
        <v>920</v>
      </c>
      <c r="M272" t="s">
        <v>953</v>
      </c>
      <c r="N272" t="s">
        <v>952</v>
      </c>
      <c r="O272" t="s">
        <v>917</v>
      </c>
      <c r="P272" t="s">
        <v>916</v>
      </c>
      <c r="Q272">
        <v>9</v>
      </c>
      <c r="R272">
        <v>191</v>
      </c>
      <c r="S272">
        <v>99.989997860000003</v>
      </c>
      <c r="T272">
        <v>95.114003926871064</v>
      </c>
      <c r="U272">
        <v>2</v>
      </c>
      <c r="V272">
        <f t="shared" si="14"/>
        <v>199.97999572000001</v>
      </c>
      <c r="W272">
        <v>0</v>
      </c>
      <c r="X272">
        <f>Orders!$W254/Orders!$V254</f>
        <v>0.20003333328794801</v>
      </c>
      <c r="Y272" t="s">
        <v>95</v>
      </c>
    </row>
    <row r="273" spans="1:25" x14ac:dyDescent="0.3">
      <c r="A273">
        <v>43976</v>
      </c>
      <c r="B273">
        <v>42439</v>
      </c>
      <c r="C273">
        <v>4</v>
      </c>
      <c r="D273">
        <f t="shared" si="12"/>
        <v>42445</v>
      </c>
      <c r="E273">
        <v>0</v>
      </c>
      <c r="F273" t="s">
        <v>107</v>
      </c>
      <c r="G273" t="str">
        <f t="shared" si="13"/>
        <v>Other</v>
      </c>
      <c r="H273">
        <v>17</v>
      </c>
      <c r="I273">
        <v>1171</v>
      </c>
      <c r="J273">
        <v>4</v>
      </c>
      <c r="K273" t="s">
        <v>171</v>
      </c>
      <c r="L273" t="s">
        <v>920</v>
      </c>
      <c r="M273" t="s">
        <v>953</v>
      </c>
      <c r="N273" t="s">
        <v>952</v>
      </c>
      <c r="O273" t="s">
        <v>917</v>
      </c>
      <c r="P273" t="s">
        <v>916</v>
      </c>
      <c r="Q273">
        <v>17</v>
      </c>
      <c r="R273">
        <v>365</v>
      </c>
      <c r="S273">
        <v>59.990001679999999</v>
      </c>
      <c r="T273">
        <v>54.488929209402009</v>
      </c>
      <c r="U273">
        <v>2</v>
      </c>
      <c r="V273">
        <f t="shared" si="14"/>
        <v>119.98000336</v>
      </c>
      <c r="W273">
        <v>12</v>
      </c>
      <c r="X273">
        <f>Orders!$W256/Orders!$V256</f>
        <v>2.0002000628105625E-2</v>
      </c>
      <c r="Y273" t="s">
        <v>95</v>
      </c>
    </row>
    <row r="274" spans="1:25" x14ac:dyDescent="0.3">
      <c r="A274">
        <v>43976</v>
      </c>
      <c r="B274">
        <v>42439</v>
      </c>
      <c r="C274">
        <v>4</v>
      </c>
      <c r="D274">
        <f t="shared" si="12"/>
        <v>42445</v>
      </c>
      <c r="E274">
        <v>0</v>
      </c>
      <c r="F274" t="s">
        <v>107</v>
      </c>
      <c r="G274" t="str">
        <f t="shared" si="13"/>
        <v>Other</v>
      </c>
      <c r="H274">
        <v>29</v>
      </c>
      <c r="I274">
        <v>1171</v>
      </c>
      <c r="J274">
        <v>5</v>
      </c>
      <c r="K274" t="s">
        <v>166</v>
      </c>
      <c r="L274" t="s">
        <v>920</v>
      </c>
      <c r="M274" t="s">
        <v>953</v>
      </c>
      <c r="N274" t="s">
        <v>952</v>
      </c>
      <c r="O274" t="s">
        <v>917</v>
      </c>
      <c r="P274" t="s">
        <v>916</v>
      </c>
      <c r="Q274">
        <v>29</v>
      </c>
      <c r="R274">
        <v>627</v>
      </c>
      <c r="S274">
        <v>39.990001679999999</v>
      </c>
      <c r="T274">
        <v>34.198098313835338</v>
      </c>
      <c r="U274">
        <v>2</v>
      </c>
      <c r="V274">
        <f t="shared" si="14"/>
        <v>79.980003359999998</v>
      </c>
      <c r="W274">
        <v>8</v>
      </c>
      <c r="X274">
        <f>Orders!$W258/Orders!$V258</f>
        <v>5.5004229498244003E-2</v>
      </c>
      <c r="Y274" t="s">
        <v>95</v>
      </c>
    </row>
    <row r="275" spans="1:25" x14ac:dyDescent="0.3">
      <c r="A275">
        <v>37669</v>
      </c>
      <c r="B275">
        <v>42436</v>
      </c>
      <c r="C275">
        <v>2</v>
      </c>
      <c r="D275">
        <f t="shared" si="12"/>
        <v>42438</v>
      </c>
      <c r="E275">
        <v>1</v>
      </c>
      <c r="F275" t="s">
        <v>110</v>
      </c>
      <c r="G275" t="str">
        <f t="shared" si="13"/>
        <v>Other</v>
      </c>
      <c r="H275">
        <v>9</v>
      </c>
      <c r="I275">
        <v>6405</v>
      </c>
      <c r="J275">
        <v>3</v>
      </c>
      <c r="K275" t="s">
        <v>194</v>
      </c>
      <c r="L275" t="s">
        <v>100</v>
      </c>
      <c r="M275" t="s">
        <v>106</v>
      </c>
      <c r="N275" t="s">
        <v>105</v>
      </c>
      <c r="O275" t="s">
        <v>97</v>
      </c>
      <c r="P275" t="s">
        <v>104</v>
      </c>
      <c r="Q275">
        <v>9</v>
      </c>
      <c r="R275">
        <v>191</v>
      </c>
      <c r="S275">
        <v>99.989997860000003</v>
      </c>
      <c r="T275">
        <v>95.114003926871064</v>
      </c>
      <c r="U275">
        <v>3</v>
      </c>
      <c r="V275">
        <f t="shared" si="14"/>
        <v>299.96999357999999</v>
      </c>
      <c r="W275">
        <v>21</v>
      </c>
      <c r="X275">
        <f>Orders!$W1052/Orders!$V1052</f>
        <v>2.0003334120593411E-2</v>
      </c>
      <c r="Y275" t="s">
        <v>95</v>
      </c>
    </row>
    <row r="276" spans="1:25" x14ac:dyDescent="0.3">
      <c r="A276">
        <v>37669</v>
      </c>
      <c r="B276">
        <v>42436</v>
      </c>
      <c r="C276">
        <v>2</v>
      </c>
      <c r="D276">
        <f t="shared" si="12"/>
        <v>42438</v>
      </c>
      <c r="E276">
        <v>1</v>
      </c>
      <c r="F276" t="s">
        <v>110</v>
      </c>
      <c r="G276" t="str">
        <f t="shared" si="13"/>
        <v>Other</v>
      </c>
      <c r="H276">
        <v>17</v>
      </c>
      <c r="I276">
        <v>6405</v>
      </c>
      <c r="J276">
        <v>4</v>
      </c>
      <c r="K276" t="s">
        <v>171</v>
      </c>
      <c r="L276" t="s">
        <v>100</v>
      </c>
      <c r="M276" t="s">
        <v>106</v>
      </c>
      <c r="N276" t="s">
        <v>105</v>
      </c>
      <c r="O276" t="s">
        <v>97</v>
      </c>
      <c r="P276" t="s">
        <v>104</v>
      </c>
      <c r="Q276">
        <v>17</v>
      </c>
      <c r="R276">
        <v>365</v>
      </c>
      <c r="S276">
        <v>59.990001679999999</v>
      </c>
      <c r="T276">
        <v>54.488929209402009</v>
      </c>
      <c r="U276">
        <v>3</v>
      </c>
      <c r="V276">
        <f t="shared" si="14"/>
        <v>179.97000503999999</v>
      </c>
      <c r="W276">
        <v>27</v>
      </c>
      <c r="X276">
        <f>Orders!$W1053/Orders!$V1053</f>
        <v>0.15998749818059158</v>
      </c>
      <c r="Y276" t="s">
        <v>95</v>
      </c>
    </row>
    <row r="277" spans="1:25" x14ac:dyDescent="0.3">
      <c r="A277">
        <v>28744</v>
      </c>
      <c r="B277">
        <v>42424</v>
      </c>
      <c r="C277">
        <v>2</v>
      </c>
      <c r="D277">
        <f t="shared" si="12"/>
        <v>42426</v>
      </c>
      <c r="E277">
        <v>1</v>
      </c>
      <c r="F277" t="s">
        <v>110</v>
      </c>
      <c r="G277" t="str">
        <f t="shared" si="13"/>
        <v>Other</v>
      </c>
      <c r="H277">
        <v>17</v>
      </c>
      <c r="I277">
        <v>9083</v>
      </c>
      <c r="J277">
        <v>4</v>
      </c>
      <c r="K277" t="s">
        <v>171</v>
      </c>
      <c r="L277" t="s">
        <v>264</v>
      </c>
      <c r="M277" t="s">
        <v>448</v>
      </c>
      <c r="N277" t="s">
        <v>442</v>
      </c>
      <c r="O277" t="s">
        <v>279</v>
      </c>
      <c r="P277" t="s">
        <v>278</v>
      </c>
      <c r="Q277">
        <v>17</v>
      </c>
      <c r="R277">
        <v>365</v>
      </c>
      <c r="S277">
        <v>59.990001679999999</v>
      </c>
      <c r="T277">
        <v>54.488929209402009</v>
      </c>
      <c r="U277">
        <v>2</v>
      </c>
      <c r="V277">
        <f t="shared" si="14"/>
        <v>119.98000336</v>
      </c>
      <c r="W277">
        <v>4.8000001909999996</v>
      </c>
      <c r="X277">
        <f>Orders!$W810/Orders!$V810</f>
        <v>7.0000000000000007E-2</v>
      </c>
      <c r="Y277" t="s">
        <v>95</v>
      </c>
    </row>
    <row r="278" spans="1:25" x14ac:dyDescent="0.3">
      <c r="A278">
        <v>28292</v>
      </c>
      <c r="B278">
        <v>42417</v>
      </c>
      <c r="C278">
        <v>2</v>
      </c>
      <c r="D278">
        <f t="shared" si="12"/>
        <v>42419</v>
      </c>
      <c r="E278">
        <v>1</v>
      </c>
      <c r="F278" t="s">
        <v>110</v>
      </c>
      <c r="G278" t="str">
        <f t="shared" si="13"/>
        <v>Other</v>
      </c>
      <c r="H278">
        <v>41</v>
      </c>
      <c r="I278">
        <v>10533</v>
      </c>
      <c r="J278">
        <v>6</v>
      </c>
      <c r="K278" t="s">
        <v>164</v>
      </c>
      <c r="L278" t="s">
        <v>264</v>
      </c>
      <c r="M278" t="s">
        <v>363</v>
      </c>
      <c r="N278" t="s">
        <v>362</v>
      </c>
      <c r="O278" t="s">
        <v>279</v>
      </c>
      <c r="P278" t="s">
        <v>278</v>
      </c>
      <c r="Q278">
        <v>41</v>
      </c>
      <c r="R278">
        <v>924</v>
      </c>
      <c r="S278">
        <v>15.989999770000001</v>
      </c>
      <c r="T278">
        <v>16.143866608000003</v>
      </c>
      <c r="U278">
        <v>3</v>
      </c>
      <c r="V278">
        <f t="shared" si="14"/>
        <v>47.969999310000006</v>
      </c>
      <c r="W278">
        <v>11.989999770000001</v>
      </c>
      <c r="X278">
        <f>Orders!$W969/Orders!$V969</f>
        <v>0.13</v>
      </c>
      <c r="Y278" t="s">
        <v>95</v>
      </c>
    </row>
    <row r="279" spans="1:25" x14ac:dyDescent="0.3">
      <c r="A279">
        <v>48029</v>
      </c>
      <c r="B279">
        <v>42412</v>
      </c>
      <c r="C279">
        <v>2</v>
      </c>
      <c r="D279">
        <f t="shared" si="12"/>
        <v>42416</v>
      </c>
      <c r="E279">
        <v>1</v>
      </c>
      <c r="F279" t="s">
        <v>110</v>
      </c>
      <c r="G279" t="str">
        <f t="shared" si="13"/>
        <v>Other</v>
      </c>
      <c r="H279">
        <v>7</v>
      </c>
      <c r="I279">
        <v>3754</v>
      </c>
      <c r="J279">
        <v>2</v>
      </c>
      <c r="K279" t="s">
        <v>101</v>
      </c>
      <c r="L279" t="s">
        <v>920</v>
      </c>
      <c r="M279" t="s">
        <v>955</v>
      </c>
      <c r="N279" t="s">
        <v>955</v>
      </c>
      <c r="O279" t="s">
        <v>954</v>
      </c>
      <c r="P279" t="s">
        <v>925</v>
      </c>
      <c r="Q279">
        <v>7</v>
      </c>
      <c r="R279">
        <v>135</v>
      </c>
      <c r="S279">
        <v>22</v>
      </c>
      <c r="T279">
        <v>19.656208341820829</v>
      </c>
      <c r="U279">
        <v>5</v>
      </c>
      <c r="V279">
        <f t="shared" si="14"/>
        <v>110</v>
      </c>
      <c r="W279">
        <v>13.19999981</v>
      </c>
      <c r="X279">
        <f>Orders!$W176/Orders!$V176</f>
        <v>0.15</v>
      </c>
      <c r="Y279" t="s">
        <v>95</v>
      </c>
    </row>
    <row r="280" spans="1:25" x14ac:dyDescent="0.3">
      <c r="A280">
        <v>37565</v>
      </c>
      <c r="B280">
        <v>42407</v>
      </c>
      <c r="C280">
        <v>4</v>
      </c>
      <c r="D280">
        <f t="shared" si="12"/>
        <v>42411</v>
      </c>
      <c r="E280">
        <v>1</v>
      </c>
      <c r="F280" t="s">
        <v>107</v>
      </c>
      <c r="G280" t="str">
        <f t="shared" si="13"/>
        <v>Other</v>
      </c>
      <c r="H280">
        <v>7</v>
      </c>
      <c r="I280">
        <v>9326</v>
      </c>
      <c r="J280">
        <v>2</v>
      </c>
      <c r="K280" t="s">
        <v>101</v>
      </c>
      <c r="L280" t="s">
        <v>100</v>
      </c>
      <c r="M280" t="s">
        <v>143</v>
      </c>
      <c r="N280" t="s">
        <v>142</v>
      </c>
      <c r="O280" t="s">
        <v>97</v>
      </c>
      <c r="P280" t="s">
        <v>104</v>
      </c>
      <c r="Q280">
        <v>7</v>
      </c>
      <c r="R280">
        <v>135</v>
      </c>
      <c r="S280">
        <v>22</v>
      </c>
      <c r="T280">
        <v>19.656208341820829</v>
      </c>
      <c r="U280">
        <v>3</v>
      </c>
      <c r="V280">
        <f t="shared" si="14"/>
        <v>66</v>
      </c>
      <c r="W280">
        <v>8.5799999239999991</v>
      </c>
      <c r="X280">
        <f>Orders!$W1254/Orders!$V1254</f>
        <v>1.0001000314052811E-2</v>
      </c>
      <c r="Y280" t="s">
        <v>95</v>
      </c>
    </row>
    <row r="281" spans="1:25" x14ac:dyDescent="0.3">
      <c r="A281">
        <v>27099</v>
      </c>
      <c r="B281">
        <v>42400</v>
      </c>
      <c r="C281">
        <v>2</v>
      </c>
      <c r="D281">
        <f t="shared" si="12"/>
        <v>42402</v>
      </c>
      <c r="E281">
        <v>1</v>
      </c>
      <c r="F281" t="s">
        <v>110</v>
      </c>
      <c r="G281" t="str">
        <f t="shared" si="13"/>
        <v>Other</v>
      </c>
      <c r="H281">
        <v>41</v>
      </c>
      <c r="I281">
        <v>6489</v>
      </c>
      <c r="J281">
        <v>6</v>
      </c>
      <c r="K281" t="s">
        <v>164</v>
      </c>
      <c r="L281" t="s">
        <v>264</v>
      </c>
      <c r="M281" t="s">
        <v>290</v>
      </c>
      <c r="N281" t="s">
        <v>288</v>
      </c>
      <c r="O281" t="s">
        <v>285</v>
      </c>
      <c r="P281" t="s">
        <v>284</v>
      </c>
      <c r="Q281">
        <v>41</v>
      </c>
      <c r="R281">
        <v>917</v>
      </c>
      <c r="S281">
        <v>21.989999770000001</v>
      </c>
      <c r="T281">
        <v>20.391999720066668</v>
      </c>
      <c r="U281">
        <v>3</v>
      </c>
      <c r="V281">
        <f t="shared" si="14"/>
        <v>65.969999310000006</v>
      </c>
      <c r="W281">
        <v>0.66000002599999996</v>
      </c>
      <c r="X281">
        <f>Orders!$W968/Orders!$V968</f>
        <v>0.01</v>
      </c>
      <c r="Y281" t="s">
        <v>95</v>
      </c>
    </row>
    <row r="282" spans="1:25" x14ac:dyDescent="0.3">
      <c r="A282">
        <v>39606</v>
      </c>
      <c r="B282">
        <v>42377</v>
      </c>
      <c r="C282">
        <v>4</v>
      </c>
      <c r="D282">
        <f t="shared" si="12"/>
        <v>42383</v>
      </c>
      <c r="E282">
        <v>0</v>
      </c>
      <c r="F282" t="s">
        <v>107</v>
      </c>
      <c r="G282" t="str">
        <f t="shared" si="13"/>
        <v>Other</v>
      </c>
      <c r="H282">
        <v>7</v>
      </c>
      <c r="I282">
        <v>8744</v>
      </c>
      <c r="J282">
        <v>2</v>
      </c>
      <c r="K282" t="s">
        <v>101</v>
      </c>
      <c r="L282" t="s">
        <v>100</v>
      </c>
      <c r="M282" t="s">
        <v>152</v>
      </c>
      <c r="N282" t="s">
        <v>117</v>
      </c>
      <c r="O282" t="s">
        <v>97</v>
      </c>
      <c r="P282" t="s">
        <v>116</v>
      </c>
      <c r="Q282">
        <v>7</v>
      </c>
      <c r="R282">
        <v>135</v>
      </c>
      <c r="S282">
        <v>22</v>
      </c>
      <c r="T282">
        <v>19.656208341820829</v>
      </c>
      <c r="U282">
        <v>3</v>
      </c>
      <c r="V282">
        <f t="shared" si="14"/>
        <v>66</v>
      </c>
      <c r="W282">
        <v>5.9400000569999998</v>
      </c>
      <c r="X282">
        <f>Orders!$W1241/Orders!$V1241</f>
        <v>0.04</v>
      </c>
      <c r="Y282" t="s">
        <v>95</v>
      </c>
    </row>
    <row r="283" spans="1:25" x14ac:dyDescent="0.3">
      <c r="A283">
        <v>31296</v>
      </c>
      <c r="B283">
        <v>42373</v>
      </c>
      <c r="C283">
        <v>2</v>
      </c>
      <c r="D283">
        <f t="shared" si="12"/>
        <v>42375</v>
      </c>
      <c r="E283">
        <v>0</v>
      </c>
      <c r="F283" t="s">
        <v>110</v>
      </c>
      <c r="G283" t="str">
        <f t="shared" si="13"/>
        <v>Other</v>
      </c>
      <c r="H283">
        <v>17</v>
      </c>
      <c r="I283">
        <v>2546</v>
      </c>
      <c r="J283">
        <v>4</v>
      </c>
      <c r="K283" t="s">
        <v>171</v>
      </c>
      <c r="L283" t="s">
        <v>264</v>
      </c>
      <c r="M283" t="s">
        <v>364</v>
      </c>
      <c r="N283" t="s">
        <v>273</v>
      </c>
      <c r="O283" t="s">
        <v>269</v>
      </c>
      <c r="P283" t="s">
        <v>268</v>
      </c>
      <c r="Q283">
        <v>17</v>
      </c>
      <c r="R283">
        <v>365</v>
      </c>
      <c r="S283">
        <v>59.990001679999999</v>
      </c>
      <c r="T283">
        <v>54.488929209402009</v>
      </c>
      <c r="U283">
        <v>3</v>
      </c>
      <c r="V283">
        <f t="shared" si="14"/>
        <v>179.97000503999999</v>
      </c>
      <c r="W283">
        <v>9.8999996190000008</v>
      </c>
      <c r="X283">
        <f>Orders!$W963/Orders!$V963</f>
        <v>0.16995914423110706</v>
      </c>
      <c r="Y283" t="s">
        <v>95</v>
      </c>
    </row>
    <row r="284" spans="1:25" x14ac:dyDescent="0.3">
      <c r="A284">
        <v>31296</v>
      </c>
      <c r="B284">
        <v>42373</v>
      </c>
      <c r="C284">
        <v>2</v>
      </c>
      <c r="D284">
        <f t="shared" si="12"/>
        <v>42375</v>
      </c>
      <c r="E284">
        <v>0</v>
      </c>
      <c r="F284" t="s">
        <v>110</v>
      </c>
      <c r="G284" t="str">
        <f t="shared" si="13"/>
        <v>Other</v>
      </c>
      <c r="H284">
        <v>24</v>
      </c>
      <c r="I284">
        <v>2546</v>
      </c>
      <c r="J284">
        <v>5</v>
      </c>
      <c r="K284" t="s">
        <v>166</v>
      </c>
      <c r="L284" t="s">
        <v>264</v>
      </c>
      <c r="M284" t="s">
        <v>364</v>
      </c>
      <c r="N284" t="s">
        <v>273</v>
      </c>
      <c r="O284" t="s">
        <v>269</v>
      </c>
      <c r="P284" t="s">
        <v>268</v>
      </c>
      <c r="Q284">
        <v>24</v>
      </c>
      <c r="R284">
        <v>502</v>
      </c>
      <c r="S284">
        <v>50</v>
      </c>
      <c r="T284">
        <v>43.678035218757444</v>
      </c>
      <c r="U284">
        <v>3</v>
      </c>
      <c r="V284">
        <f t="shared" si="14"/>
        <v>150</v>
      </c>
      <c r="W284">
        <v>0</v>
      </c>
      <c r="X284">
        <f>Orders!$W966/Orders!$V966</f>
        <v>5.0008333321987002E-2</v>
      </c>
      <c r="Y284" t="s">
        <v>95</v>
      </c>
    </row>
    <row r="285" spans="1:25" x14ac:dyDescent="0.3">
      <c r="A285">
        <v>31239</v>
      </c>
      <c r="B285">
        <v>42373</v>
      </c>
      <c r="C285">
        <v>2</v>
      </c>
      <c r="D285">
        <f t="shared" si="12"/>
        <v>42375</v>
      </c>
      <c r="E285">
        <v>1</v>
      </c>
      <c r="F285" t="s">
        <v>110</v>
      </c>
      <c r="G285" t="str">
        <f t="shared" si="13"/>
        <v>Other</v>
      </c>
      <c r="H285">
        <v>17</v>
      </c>
      <c r="I285">
        <v>5564</v>
      </c>
      <c r="J285">
        <v>4</v>
      </c>
      <c r="K285" t="s">
        <v>171</v>
      </c>
      <c r="L285" t="s">
        <v>264</v>
      </c>
      <c r="M285" t="s">
        <v>357</v>
      </c>
      <c r="N285" t="s">
        <v>356</v>
      </c>
      <c r="O285" t="s">
        <v>338</v>
      </c>
      <c r="P285" t="s">
        <v>284</v>
      </c>
      <c r="Q285">
        <v>17</v>
      </c>
      <c r="R285">
        <v>365</v>
      </c>
      <c r="S285">
        <v>59.990001679999999</v>
      </c>
      <c r="T285">
        <v>54.488929209402009</v>
      </c>
      <c r="U285">
        <v>4</v>
      </c>
      <c r="V285">
        <f t="shared" si="14"/>
        <v>239.96000672</v>
      </c>
      <c r="W285">
        <v>24</v>
      </c>
      <c r="X285">
        <f>Orders!$W972/Orders!$V972</f>
        <v>0.15999333334241039</v>
      </c>
      <c r="Y285" t="s">
        <v>95</v>
      </c>
    </row>
    <row r="286" spans="1:25" x14ac:dyDescent="0.3">
      <c r="A286">
        <v>24661</v>
      </c>
      <c r="B286">
        <v>42364</v>
      </c>
      <c r="C286">
        <v>2</v>
      </c>
      <c r="D286">
        <f t="shared" si="12"/>
        <v>42367</v>
      </c>
      <c r="E286">
        <v>0</v>
      </c>
      <c r="F286" t="s">
        <v>110</v>
      </c>
      <c r="G286" t="str">
        <f t="shared" si="13"/>
        <v>Other</v>
      </c>
      <c r="H286">
        <v>29</v>
      </c>
      <c r="I286">
        <v>5728</v>
      </c>
      <c r="J286">
        <v>5</v>
      </c>
      <c r="K286" t="s">
        <v>166</v>
      </c>
      <c r="L286" t="s">
        <v>264</v>
      </c>
      <c r="M286" t="s">
        <v>354</v>
      </c>
      <c r="N286" t="s">
        <v>353</v>
      </c>
      <c r="O286" t="s">
        <v>285</v>
      </c>
      <c r="P286" t="s">
        <v>284</v>
      </c>
      <c r="Q286">
        <v>29</v>
      </c>
      <c r="R286">
        <v>627</v>
      </c>
      <c r="S286">
        <v>39.990001679999999</v>
      </c>
      <c r="T286">
        <v>34.198098313835338</v>
      </c>
      <c r="U286">
        <v>4</v>
      </c>
      <c r="V286">
        <f t="shared" si="14"/>
        <v>159.96000672</v>
      </c>
      <c r="W286">
        <v>6.4000000950000002</v>
      </c>
      <c r="X286">
        <f>Orders!$W974/Orders!$V974</f>
        <v>7.0017501434623597E-2</v>
      </c>
      <c r="Y286" t="s">
        <v>95</v>
      </c>
    </row>
    <row r="287" spans="1:25" x14ac:dyDescent="0.3">
      <c r="A287">
        <v>24160</v>
      </c>
      <c r="B287">
        <v>42357</v>
      </c>
      <c r="C287">
        <v>2</v>
      </c>
      <c r="D287">
        <f t="shared" si="12"/>
        <v>42360</v>
      </c>
      <c r="E287">
        <v>1</v>
      </c>
      <c r="F287" t="s">
        <v>110</v>
      </c>
      <c r="G287" t="str">
        <f t="shared" si="13"/>
        <v>Other</v>
      </c>
      <c r="H287">
        <v>40</v>
      </c>
      <c r="I287">
        <v>12160</v>
      </c>
      <c r="J287">
        <v>6</v>
      </c>
      <c r="K287" t="s">
        <v>164</v>
      </c>
      <c r="L287" t="s">
        <v>264</v>
      </c>
      <c r="M287" t="s">
        <v>347</v>
      </c>
      <c r="N287" t="s">
        <v>346</v>
      </c>
      <c r="O287" t="s">
        <v>285</v>
      </c>
      <c r="P287" t="s">
        <v>284</v>
      </c>
      <c r="Q287">
        <v>40</v>
      </c>
      <c r="R287">
        <v>885</v>
      </c>
      <c r="S287">
        <v>24.989999770000001</v>
      </c>
      <c r="T287">
        <v>29.483249567625002</v>
      </c>
      <c r="U287">
        <v>4</v>
      </c>
      <c r="V287">
        <f t="shared" si="14"/>
        <v>99.959999080000003</v>
      </c>
      <c r="W287">
        <v>4</v>
      </c>
      <c r="X287">
        <f>Orders!$W980/Orders!$V980</f>
        <v>0.15999599874378875</v>
      </c>
      <c r="Y287" t="s">
        <v>95</v>
      </c>
    </row>
    <row r="288" spans="1:25" x14ac:dyDescent="0.3">
      <c r="A288">
        <v>22819</v>
      </c>
      <c r="B288">
        <v>42338</v>
      </c>
      <c r="C288">
        <v>2</v>
      </c>
      <c r="D288">
        <f t="shared" si="12"/>
        <v>42340</v>
      </c>
      <c r="E288">
        <v>1</v>
      </c>
      <c r="F288" t="s">
        <v>110</v>
      </c>
      <c r="G288" t="str">
        <f t="shared" si="13"/>
        <v>Other</v>
      </c>
      <c r="H288">
        <v>29</v>
      </c>
      <c r="I288">
        <v>10368</v>
      </c>
      <c r="J288">
        <v>5</v>
      </c>
      <c r="K288" t="s">
        <v>166</v>
      </c>
      <c r="L288" t="s">
        <v>264</v>
      </c>
      <c r="M288" t="s">
        <v>323</v>
      </c>
      <c r="N288" t="s">
        <v>288</v>
      </c>
      <c r="O288" t="s">
        <v>285</v>
      </c>
      <c r="P288" t="s">
        <v>284</v>
      </c>
      <c r="Q288">
        <v>29</v>
      </c>
      <c r="R288">
        <v>627</v>
      </c>
      <c r="S288">
        <v>39.990001679999999</v>
      </c>
      <c r="T288">
        <v>34.198098313835338</v>
      </c>
      <c r="U288">
        <v>3</v>
      </c>
      <c r="V288">
        <f t="shared" si="14"/>
        <v>119.97000503999999</v>
      </c>
      <c r="W288">
        <v>23.989999770000001</v>
      </c>
      <c r="X288">
        <f>Orders!$W967/Orders!$V967</f>
        <v>0.14998333335602601</v>
      </c>
      <c r="Y288" t="s">
        <v>95</v>
      </c>
    </row>
    <row r="289" spans="1:25" x14ac:dyDescent="0.3">
      <c r="A289">
        <v>22076</v>
      </c>
      <c r="B289">
        <v>42327</v>
      </c>
      <c r="C289">
        <v>2</v>
      </c>
      <c r="D289">
        <f t="shared" si="12"/>
        <v>42331</v>
      </c>
      <c r="E289">
        <v>0</v>
      </c>
      <c r="F289" t="s">
        <v>110</v>
      </c>
      <c r="G289" t="str">
        <f t="shared" si="13"/>
        <v>Other</v>
      </c>
      <c r="H289">
        <v>17</v>
      </c>
      <c r="I289">
        <v>2240</v>
      </c>
      <c r="J289">
        <v>4</v>
      </c>
      <c r="K289" t="s">
        <v>171</v>
      </c>
      <c r="L289" t="s">
        <v>264</v>
      </c>
      <c r="M289" t="s">
        <v>366</v>
      </c>
      <c r="N289" t="s">
        <v>318</v>
      </c>
      <c r="O289" t="s">
        <v>292</v>
      </c>
      <c r="P289" t="s">
        <v>291</v>
      </c>
      <c r="Q289">
        <v>17</v>
      </c>
      <c r="R289">
        <v>365</v>
      </c>
      <c r="S289">
        <v>59.990001679999999</v>
      </c>
      <c r="T289">
        <v>54.488929209402009</v>
      </c>
      <c r="U289">
        <v>3</v>
      </c>
      <c r="V289">
        <f t="shared" si="14"/>
        <v>179.97000503999999</v>
      </c>
      <c r="W289">
        <v>16.200000760000002</v>
      </c>
      <c r="X289">
        <f>Orders!$W964/Orders!$V964</f>
        <v>0.14999499842973593</v>
      </c>
      <c r="Y289" t="s">
        <v>95</v>
      </c>
    </row>
    <row r="290" spans="1:25" x14ac:dyDescent="0.3">
      <c r="A290">
        <v>21902</v>
      </c>
      <c r="B290">
        <v>42324</v>
      </c>
      <c r="C290">
        <v>2</v>
      </c>
      <c r="D290">
        <f t="shared" si="12"/>
        <v>42326</v>
      </c>
      <c r="E290">
        <v>1</v>
      </c>
      <c r="F290" t="s">
        <v>110</v>
      </c>
      <c r="G290" t="str">
        <f t="shared" si="13"/>
        <v>Other</v>
      </c>
      <c r="H290">
        <v>24</v>
      </c>
      <c r="I290">
        <v>8485</v>
      </c>
      <c r="J290">
        <v>5</v>
      </c>
      <c r="K290" t="s">
        <v>166</v>
      </c>
      <c r="L290" t="s">
        <v>264</v>
      </c>
      <c r="M290" t="s">
        <v>351</v>
      </c>
      <c r="N290" t="s">
        <v>351</v>
      </c>
      <c r="O290" t="s">
        <v>350</v>
      </c>
      <c r="P290" t="s">
        <v>268</v>
      </c>
      <c r="Q290">
        <v>24</v>
      </c>
      <c r="R290">
        <v>502</v>
      </c>
      <c r="S290">
        <v>50</v>
      </c>
      <c r="T290">
        <v>43.678035218757444</v>
      </c>
      <c r="U290">
        <v>4</v>
      </c>
      <c r="V290">
        <f t="shared" si="14"/>
        <v>200</v>
      </c>
      <c r="W290">
        <v>11</v>
      </c>
      <c r="X290">
        <f>Orders!$W977/Orders!$V977</f>
        <v>0.12999299780163032</v>
      </c>
      <c r="Y290" t="s">
        <v>95</v>
      </c>
    </row>
    <row r="291" spans="1:25" x14ac:dyDescent="0.3">
      <c r="A291">
        <v>21534</v>
      </c>
      <c r="B291">
        <v>42319</v>
      </c>
      <c r="C291">
        <v>2</v>
      </c>
      <c r="D291">
        <f t="shared" si="12"/>
        <v>42321</v>
      </c>
      <c r="E291">
        <v>1</v>
      </c>
      <c r="F291" t="s">
        <v>110</v>
      </c>
      <c r="G291" t="str">
        <f t="shared" si="13"/>
        <v>Other</v>
      </c>
      <c r="H291">
        <v>29</v>
      </c>
      <c r="I291">
        <v>11216</v>
      </c>
      <c r="J291">
        <v>5</v>
      </c>
      <c r="K291" t="s">
        <v>166</v>
      </c>
      <c r="L291" t="s">
        <v>264</v>
      </c>
      <c r="M291" t="s">
        <v>349</v>
      </c>
      <c r="N291" t="s">
        <v>349</v>
      </c>
      <c r="O291" t="s">
        <v>302</v>
      </c>
      <c r="P291" t="s">
        <v>291</v>
      </c>
      <c r="Q291">
        <v>29</v>
      </c>
      <c r="R291">
        <v>627</v>
      </c>
      <c r="S291">
        <v>39.990001679999999</v>
      </c>
      <c r="T291">
        <v>34.198098313835338</v>
      </c>
      <c r="U291">
        <v>4</v>
      </c>
      <c r="V291">
        <f t="shared" si="14"/>
        <v>159.96000672</v>
      </c>
      <c r="W291">
        <v>28.790000920000001</v>
      </c>
      <c r="X291">
        <f>Orders!$W978/Orders!$V978</f>
        <v>2.0003334120593411E-2</v>
      </c>
      <c r="Y291" t="s">
        <v>95</v>
      </c>
    </row>
    <row r="292" spans="1:25" x14ac:dyDescent="0.3">
      <c r="A292">
        <v>19444</v>
      </c>
      <c r="B292">
        <v>42318</v>
      </c>
      <c r="C292">
        <v>2</v>
      </c>
      <c r="D292">
        <f t="shared" si="12"/>
        <v>42320</v>
      </c>
      <c r="E292">
        <v>1</v>
      </c>
      <c r="F292" t="s">
        <v>110</v>
      </c>
      <c r="G292" t="str">
        <f t="shared" si="13"/>
        <v>Other</v>
      </c>
      <c r="H292">
        <v>24</v>
      </c>
      <c r="I292">
        <v>2916</v>
      </c>
      <c r="J292">
        <v>5</v>
      </c>
      <c r="K292" t="s">
        <v>166</v>
      </c>
      <c r="L292" t="s">
        <v>681</v>
      </c>
      <c r="M292" t="s">
        <v>238</v>
      </c>
      <c r="N292" t="s">
        <v>700</v>
      </c>
      <c r="O292" t="s">
        <v>699</v>
      </c>
      <c r="P292" t="s">
        <v>698</v>
      </c>
      <c r="Q292">
        <v>24</v>
      </c>
      <c r="R292">
        <v>502</v>
      </c>
      <c r="S292">
        <v>50</v>
      </c>
      <c r="T292">
        <v>43.678035218757444</v>
      </c>
      <c r="U292">
        <v>4</v>
      </c>
      <c r="V292">
        <f t="shared" si="14"/>
        <v>200</v>
      </c>
      <c r="W292">
        <v>20</v>
      </c>
      <c r="X292">
        <f>Orders!$W358/Orders!$V358</f>
        <v>0.20000000930587339</v>
      </c>
      <c r="Y292" t="s">
        <v>95</v>
      </c>
    </row>
    <row r="293" spans="1:25" x14ac:dyDescent="0.3">
      <c r="A293">
        <v>13140</v>
      </c>
      <c r="B293">
        <v>42315</v>
      </c>
      <c r="C293">
        <v>2</v>
      </c>
      <c r="D293">
        <f t="shared" si="12"/>
        <v>42318</v>
      </c>
      <c r="E293">
        <v>1</v>
      </c>
      <c r="F293" t="s">
        <v>110</v>
      </c>
      <c r="G293" t="str">
        <f t="shared" si="13"/>
        <v>Other</v>
      </c>
      <c r="H293">
        <v>17</v>
      </c>
      <c r="I293">
        <v>295</v>
      </c>
      <c r="J293">
        <v>4</v>
      </c>
      <c r="K293" t="s">
        <v>171</v>
      </c>
      <c r="L293" t="s">
        <v>681</v>
      </c>
      <c r="M293" t="s">
        <v>691</v>
      </c>
      <c r="N293" t="s">
        <v>691</v>
      </c>
      <c r="O293" t="s">
        <v>690</v>
      </c>
      <c r="P293" t="s">
        <v>682</v>
      </c>
      <c r="Q293">
        <v>17</v>
      </c>
      <c r="R293">
        <v>365</v>
      </c>
      <c r="S293">
        <v>59.990001679999999</v>
      </c>
      <c r="T293">
        <v>54.488929209402009</v>
      </c>
      <c r="U293">
        <v>5</v>
      </c>
      <c r="V293">
        <f t="shared" si="14"/>
        <v>299.9500084</v>
      </c>
      <c r="W293">
        <v>50.990001679999999</v>
      </c>
      <c r="X293">
        <f>Orders!$W365/Orders!$V365</f>
        <v>2.9992372003051104E-2</v>
      </c>
      <c r="Y293" t="s">
        <v>95</v>
      </c>
    </row>
    <row r="294" spans="1:25" x14ac:dyDescent="0.3">
      <c r="A294">
        <v>20365</v>
      </c>
      <c r="B294">
        <v>42302</v>
      </c>
      <c r="C294">
        <v>2</v>
      </c>
      <c r="D294">
        <f t="shared" si="12"/>
        <v>42304</v>
      </c>
      <c r="E294">
        <v>1</v>
      </c>
      <c r="F294" t="s">
        <v>110</v>
      </c>
      <c r="G294" t="str">
        <f t="shared" si="13"/>
        <v>Other</v>
      </c>
      <c r="H294">
        <v>24</v>
      </c>
      <c r="I294">
        <v>8011</v>
      </c>
      <c r="J294">
        <v>5</v>
      </c>
      <c r="K294" t="s">
        <v>166</v>
      </c>
      <c r="L294" t="s">
        <v>264</v>
      </c>
      <c r="M294" t="s">
        <v>372</v>
      </c>
      <c r="N294" t="s">
        <v>326</v>
      </c>
      <c r="O294" t="s">
        <v>279</v>
      </c>
      <c r="P294" t="s">
        <v>278</v>
      </c>
      <c r="Q294">
        <v>24</v>
      </c>
      <c r="R294">
        <v>502</v>
      </c>
      <c r="S294">
        <v>50</v>
      </c>
      <c r="T294">
        <v>43.678035218757444</v>
      </c>
      <c r="U294">
        <v>2</v>
      </c>
      <c r="V294">
        <f t="shared" si="14"/>
        <v>100</v>
      </c>
      <c r="W294">
        <v>18</v>
      </c>
      <c r="X294">
        <f>Orders!$W816/Orders!$V816</f>
        <v>9.0015001563173824E-2</v>
      </c>
      <c r="Y294" t="s">
        <v>95</v>
      </c>
    </row>
    <row r="295" spans="1:25" x14ac:dyDescent="0.3">
      <c r="A295">
        <v>6783</v>
      </c>
      <c r="B295">
        <v>42281</v>
      </c>
      <c r="C295">
        <v>2</v>
      </c>
      <c r="D295">
        <f t="shared" si="12"/>
        <v>42283</v>
      </c>
      <c r="E295">
        <v>1</v>
      </c>
      <c r="F295" t="s">
        <v>110</v>
      </c>
      <c r="G295" t="str">
        <f t="shared" si="13"/>
        <v>Other</v>
      </c>
      <c r="H295">
        <v>29</v>
      </c>
      <c r="I295">
        <v>10759</v>
      </c>
      <c r="J295">
        <v>5</v>
      </c>
      <c r="K295" t="s">
        <v>166</v>
      </c>
      <c r="L295" t="s">
        <v>476</v>
      </c>
      <c r="M295" t="s">
        <v>475</v>
      </c>
      <c r="N295" t="s">
        <v>474</v>
      </c>
      <c r="O295" t="s">
        <v>473</v>
      </c>
      <c r="P295" t="s">
        <v>472</v>
      </c>
      <c r="Q295">
        <v>29</v>
      </c>
      <c r="R295">
        <v>627</v>
      </c>
      <c r="S295">
        <v>39.990001679999999</v>
      </c>
      <c r="T295">
        <v>34.198098313835338</v>
      </c>
      <c r="U295">
        <v>3</v>
      </c>
      <c r="V295">
        <f t="shared" si="14"/>
        <v>119.97000503999999</v>
      </c>
      <c r="W295">
        <v>4.8000001909999996</v>
      </c>
      <c r="X295">
        <f>Orders!$W530/Orders!$V530</f>
        <v>5.0008333321987002E-2</v>
      </c>
      <c r="Y295" t="s">
        <v>95</v>
      </c>
    </row>
    <row r="296" spans="1:25" x14ac:dyDescent="0.3">
      <c r="A296">
        <v>6783</v>
      </c>
      <c r="B296">
        <v>42281</v>
      </c>
      <c r="C296">
        <v>2</v>
      </c>
      <c r="D296">
        <f t="shared" si="12"/>
        <v>42283</v>
      </c>
      <c r="E296">
        <v>1</v>
      </c>
      <c r="F296" t="s">
        <v>110</v>
      </c>
      <c r="G296" t="str">
        <f t="shared" si="13"/>
        <v>Other</v>
      </c>
      <c r="H296">
        <v>9</v>
      </c>
      <c r="I296">
        <v>10759</v>
      </c>
      <c r="J296">
        <v>3</v>
      </c>
      <c r="K296" t="s">
        <v>194</v>
      </c>
      <c r="L296" t="s">
        <v>476</v>
      </c>
      <c r="M296" t="s">
        <v>475</v>
      </c>
      <c r="N296" t="s">
        <v>474</v>
      </c>
      <c r="O296" t="s">
        <v>473</v>
      </c>
      <c r="P296" t="s">
        <v>472</v>
      </c>
      <c r="Q296">
        <v>9</v>
      </c>
      <c r="R296">
        <v>191</v>
      </c>
      <c r="S296">
        <v>99.989997860000003</v>
      </c>
      <c r="T296">
        <v>95.114003926871064</v>
      </c>
      <c r="U296">
        <v>5</v>
      </c>
      <c r="V296">
        <f t="shared" si="14"/>
        <v>499.94998930000003</v>
      </c>
      <c r="W296">
        <v>25</v>
      </c>
      <c r="X296">
        <f>Orders!$W715/Orders!$V715</f>
        <v>0.18001525553012968</v>
      </c>
      <c r="Y296" t="s">
        <v>95</v>
      </c>
    </row>
    <row r="297" spans="1:25" x14ac:dyDescent="0.3">
      <c r="A297">
        <v>18108</v>
      </c>
      <c r="B297">
        <v>42269</v>
      </c>
      <c r="C297">
        <v>2</v>
      </c>
      <c r="D297">
        <f t="shared" si="12"/>
        <v>42271</v>
      </c>
      <c r="E297">
        <v>1</v>
      </c>
      <c r="F297" t="s">
        <v>110</v>
      </c>
      <c r="G297" t="str">
        <f t="shared" si="13"/>
        <v>Other</v>
      </c>
      <c r="H297">
        <v>17</v>
      </c>
      <c r="I297">
        <v>650</v>
      </c>
      <c r="J297">
        <v>4</v>
      </c>
      <c r="K297" t="s">
        <v>171</v>
      </c>
      <c r="L297" t="s">
        <v>681</v>
      </c>
      <c r="M297" t="s">
        <v>764</v>
      </c>
      <c r="N297" t="s">
        <v>764</v>
      </c>
      <c r="O297" t="s">
        <v>755</v>
      </c>
      <c r="P297" t="s">
        <v>682</v>
      </c>
      <c r="Q297">
        <v>17</v>
      </c>
      <c r="R297">
        <v>365</v>
      </c>
      <c r="S297">
        <v>59.990001679999999</v>
      </c>
      <c r="T297">
        <v>54.488929209402009</v>
      </c>
      <c r="U297">
        <v>3</v>
      </c>
      <c r="V297">
        <f t="shared" si="14"/>
        <v>179.97000503999999</v>
      </c>
      <c r="W297">
        <v>3.5999999049999998</v>
      </c>
      <c r="X297">
        <f>Orders!$W281/Orders!$V281</f>
        <v>1.000454802035983E-2</v>
      </c>
      <c r="Y297" t="s">
        <v>95</v>
      </c>
    </row>
    <row r="298" spans="1:25" x14ac:dyDescent="0.3">
      <c r="A298">
        <v>17719</v>
      </c>
      <c r="B298">
        <v>42263</v>
      </c>
      <c r="C298">
        <v>2</v>
      </c>
      <c r="D298">
        <f t="shared" si="12"/>
        <v>42265</v>
      </c>
      <c r="E298">
        <v>1</v>
      </c>
      <c r="F298" t="s">
        <v>110</v>
      </c>
      <c r="G298" t="str">
        <f t="shared" si="13"/>
        <v>Other</v>
      </c>
      <c r="H298">
        <v>9</v>
      </c>
      <c r="I298">
        <v>2439</v>
      </c>
      <c r="J298">
        <v>3</v>
      </c>
      <c r="K298" t="s">
        <v>194</v>
      </c>
      <c r="L298" t="s">
        <v>681</v>
      </c>
      <c r="M298" t="s">
        <v>750</v>
      </c>
      <c r="N298" t="s">
        <v>749</v>
      </c>
      <c r="O298" t="s">
        <v>687</v>
      </c>
      <c r="P298" t="s">
        <v>677</v>
      </c>
      <c r="Q298">
        <v>9</v>
      </c>
      <c r="R298">
        <v>191</v>
      </c>
      <c r="S298">
        <v>99.989997860000003</v>
      </c>
      <c r="T298">
        <v>95.114003926871064</v>
      </c>
      <c r="U298">
        <v>5</v>
      </c>
      <c r="V298">
        <f t="shared" si="14"/>
        <v>499.94998930000003</v>
      </c>
      <c r="W298">
        <v>0</v>
      </c>
      <c r="X298">
        <f>Orders!$W361/Orders!$V361</f>
        <v>5.0007625903890157E-2</v>
      </c>
      <c r="Y298" t="s">
        <v>95</v>
      </c>
    </row>
    <row r="299" spans="1:25" x14ac:dyDescent="0.3">
      <c r="A299">
        <v>16444</v>
      </c>
      <c r="B299">
        <v>42245</v>
      </c>
      <c r="C299">
        <v>2</v>
      </c>
      <c r="D299">
        <f t="shared" si="12"/>
        <v>42248</v>
      </c>
      <c r="E299">
        <v>1</v>
      </c>
      <c r="F299" t="s">
        <v>110</v>
      </c>
      <c r="G299" t="str">
        <f t="shared" si="13"/>
        <v>Other</v>
      </c>
      <c r="H299">
        <v>17</v>
      </c>
      <c r="I299">
        <v>9011</v>
      </c>
      <c r="J299">
        <v>4</v>
      </c>
      <c r="K299" t="s">
        <v>171</v>
      </c>
      <c r="L299" t="s">
        <v>681</v>
      </c>
      <c r="M299" t="s">
        <v>841</v>
      </c>
      <c r="N299" t="s">
        <v>706</v>
      </c>
      <c r="O299" t="s">
        <v>692</v>
      </c>
      <c r="P299" t="s">
        <v>682</v>
      </c>
      <c r="Q299">
        <v>17</v>
      </c>
      <c r="R299">
        <v>365</v>
      </c>
      <c r="S299">
        <v>59.990001679999999</v>
      </c>
      <c r="T299">
        <v>54.488929209402009</v>
      </c>
      <c r="U299">
        <v>5</v>
      </c>
      <c r="V299">
        <f t="shared" si="14"/>
        <v>299.9500084</v>
      </c>
      <c r="W299">
        <v>53.990001679999999</v>
      </c>
      <c r="X299">
        <f>Orders!$W366/Orders!$V366</f>
        <v>5.5011443752860413E-2</v>
      </c>
      <c r="Y299" t="s">
        <v>95</v>
      </c>
    </row>
    <row r="300" spans="1:25" x14ac:dyDescent="0.3">
      <c r="A300">
        <v>15766</v>
      </c>
      <c r="B300">
        <v>42235</v>
      </c>
      <c r="C300">
        <v>2</v>
      </c>
      <c r="D300">
        <f t="shared" si="12"/>
        <v>42237</v>
      </c>
      <c r="E300">
        <v>0</v>
      </c>
      <c r="F300" t="s">
        <v>110</v>
      </c>
      <c r="G300" t="str">
        <f t="shared" si="13"/>
        <v>Other</v>
      </c>
      <c r="H300">
        <v>9</v>
      </c>
      <c r="I300">
        <v>6416</v>
      </c>
      <c r="J300">
        <v>3</v>
      </c>
      <c r="K300" t="s">
        <v>194</v>
      </c>
      <c r="L300" t="s">
        <v>681</v>
      </c>
      <c r="M300" t="s">
        <v>855</v>
      </c>
      <c r="N300" t="s">
        <v>854</v>
      </c>
      <c r="O300" t="s">
        <v>687</v>
      </c>
      <c r="P300" t="s">
        <v>677</v>
      </c>
      <c r="Q300">
        <v>9</v>
      </c>
      <c r="R300">
        <v>191</v>
      </c>
      <c r="S300">
        <v>99.989997860000003</v>
      </c>
      <c r="T300">
        <v>95.114003926871064</v>
      </c>
      <c r="U300">
        <v>5</v>
      </c>
      <c r="V300">
        <f t="shared" si="14"/>
        <v>499.94998930000003</v>
      </c>
      <c r="W300">
        <v>59.990001679999999</v>
      </c>
      <c r="X300">
        <f>Orders!$W362/Orders!$V362</f>
        <v>6.9992373852021353E-2</v>
      </c>
      <c r="Y300" t="s">
        <v>95</v>
      </c>
    </row>
    <row r="301" spans="1:25" x14ac:dyDescent="0.3">
      <c r="A301">
        <v>15766</v>
      </c>
      <c r="B301">
        <v>42235</v>
      </c>
      <c r="C301">
        <v>2</v>
      </c>
      <c r="D301">
        <f t="shared" si="12"/>
        <v>42237</v>
      </c>
      <c r="E301">
        <v>0</v>
      </c>
      <c r="F301" t="s">
        <v>110</v>
      </c>
      <c r="G301" t="str">
        <f t="shared" si="13"/>
        <v>Other</v>
      </c>
      <c r="H301">
        <v>26</v>
      </c>
      <c r="I301">
        <v>6416</v>
      </c>
      <c r="J301">
        <v>5</v>
      </c>
      <c r="K301" t="s">
        <v>166</v>
      </c>
      <c r="L301" t="s">
        <v>681</v>
      </c>
      <c r="M301" t="s">
        <v>855</v>
      </c>
      <c r="N301" t="s">
        <v>854</v>
      </c>
      <c r="O301" t="s">
        <v>687</v>
      </c>
      <c r="P301" t="s">
        <v>677</v>
      </c>
      <c r="Q301">
        <v>26</v>
      </c>
      <c r="R301">
        <v>572</v>
      </c>
      <c r="S301">
        <v>39.990001679999999</v>
      </c>
      <c r="T301">
        <v>30.892751576250003</v>
      </c>
      <c r="U301">
        <v>5</v>
      </c>
      <c r="V301">
        <f t="shared" si="14"/>
        <v>199.9500084</v>
      </c>
      <c r="W301">
        <v>4</v>
      </c>
      <c r="X301">
        <f>Orders!$W367/Orders!$V367</f>
        <v>0.10001525180778031</v>
      </c>
      <c r="Y301" t="s">
        <v>95</v>
      </c>
    </row>
    <row r="302" spans="1:25" x14ac:dyDescent="0.3">
      <c r="A302">
        <v>17162</v>
      </c>
      <c r="B302">
        <v>42225</v>
      </c>
      <c r="C302">
        <v>2</v>
      </c>
      <c r="D302">
        <f t="shared" si="12"/>
        <v>42227</v>
      </c>
      <c r="E302">
        <v>1</v>
      </c>
      <c r="F302" t="s">
        <v>110</v>
      </c>
      <c r="G302" t="str">
        <f t="shared" si="13"/>
        <v>Other</v>
      </c>
      <c r="H302">
        <v>17</v>
      </c>
      <c r="I302">
        <v>54</v>
      </c>
      <c r="J302">
        <v>4</v>
      </c>
      <c r="K302" t="s">
        <v>171</v>
      </c>
      <c r="L302" t="s">
        <v>681</v>
      </c>
      <c r="M302" t="s">
        <v>860</v>
      </c>
      <c r="N302" t="s">
        <v>700</v>
      </c>
      <c r="O302" t="s">
        <v>699</v>
      </c>
      <c r="P302" t="s">
        <v>698</v>
      </c>
      <c r="Q302">
        <v>17</v>
      </c>
      <c r="R302">
        <v>365</v>
      </c>
      <c r="S302">
        <v>59.990001679999999</v>
      </c>
      <c r="T302">
        <v>54.488929209402009</v>
      </c>
      <c r="U302">
        <v>3</v>
      </c>
      <c r="V302">
        <f t="shared" si="14"/>
        <v>179.97000503999999</v>
      </c>
      <c r="W302">
        <v>16.200000760000002</v>
      </c>
      <c r="X302">
        <f>Orders!$W283/Orders!$V283</f>
        <v>5.5009164537166262E-2</v>
      </c>
      <c r="Y302" t="s">
        <v>95</v>
      </c>
    </row>
    <row r="303" spans="1:25" x14ac:dyDescent="0.3">
      <c r="A303">
        <v>17162</v>
      </c>
      <c r="B303">
        <v>42225</v>
      </c>
      <c r="C303">
        <v>2</v>
      </c>
      <c r="D303">
        <f t="shared" si="12"/>
        <v>42227</v>
      </c>
      <c r="E303">
        <v>1</v>
      </c>
      <c r="F303" t="s">
        <v>110</v>
      </c>
      <c r="G303" t="str">
        <f t="shared" si="13"/>
        <v>Other</v>
      </c>
      <c r="H303">
        <v>17</v>
      </c>
      <c r="I303">
        <v>54</v>
      </c>
      <c r="J303">
        <v>4</v>
      </c>
      <c r="K303" t="s">
        <v>171</v>
      </c>
      <c r="L303" t="s">
        <v>681</v>
      </c>
      <c r="M303" t="s">
        <v>860</v>
      </c>
      <c r="N303" t="s">
        <v>700</v>
      </c>
      <c r="O303" t="s">
        <v>699</v>
      </c>
      <c r="P303" t="s">
        <v>698</v>
      </c>
      <c r="Q303">
        <v>17</v>
      </c>
      <c r="R303">
        <v>365</v>
      </c>
      <c r="S303">
        <v>59.990001679999999</v>
      </c>
      <c r="T303">
        <v>54.488929209402009</v>
      </c>
      <c r="U303">
        <v>4</v>
      </c>
      <c r="V303">
        <f t="shared" si="14"/>
        <v>239.96000672</v>
      </c>
      <c r="W303">
        <v>38.38999939</v>
      </c>
      <c r="X303">
        <f>Orders!$W350/Orders!$V350</f>
        <v>0.13000762962623952</v>
      </c>
      <c r="Y303" t="s">
        <v>95</v>
      </c>
    </row>
    <row r="304" spans="1:25" x14ac:dyDescent="0.3">
      <c r="A304">
        <v>14454</v>
      </c>
      <c r="B304">
        <v>42215</v>
      </c>
      <c r="C304">
        <v>2</v>
      </c>
      <c r="D304">
        <f t="shared" si="12"/>
        <v>42219</v>
      </c>
      <c r="E304">
        <v>1</v>
      </c>
      <c r="F304" t="s">
        <v>110</v>
      </c>
      <c r="G304" t="str">
        <f t="shared" si="13"/>
        <v>Other</v>
      </c>
      <c r="H304">
        <v>24</v>
      </c>
      <c r="I304">
        <v>1577</v>
      </c>
      <c r="J304">
        <v>5</v>
      </c>
      <c r="K304" t="s">
        <v>166</v>
      </c>
      <c r="L304" t="s">
        <v>681</v>
      </c>
      <c r="M304" t="s">
        <v>853</v>
      </c>
      <c r="N304" t="s">
        <v>700</v>
      </c>
      <c r="O304" t="s">
        <v>699</v>
      </c>
      <c r="P304" t="s">
        <v>698</v>
      </c>
      <c r="Q304">
        <v>24</v>
      </c>
      <c r="R304">
        <v>502</v>
      </c>
      <c r="S304">
        <v>50</v>
      </c>
      <c r="T304">
        <v>43.678035218757444</v>
      </c>
      <c r="U304">
        <v>5</v>
      </c>
      <c r="V304">
        <f t="shared" si="14"/>
        <v>250</v>
      </c>
      <c r="W304">
        <v>25</v>
      </c>
      <c r="X304">
        <f>Orders!$W369/Orders!$V369</f>
        <v>0.10001525180778031</v>
      </c>
      <c r="Y304" t="s">
        <v>95</v>
      </c>
    </row>
    <row r="305" spans="1:25" x14ac:dyDescent="0.3">
      <c r="A305">
        <v>13890</v>
      </c>
      <c r="B305">
        <v>42207</v>
      </c>
      <c r="C305">
        <v>2</v>
      </c>
      <c r="D305">
        <f t="shared" si="12"/>
        <v>42209</v>
      </c>
      <c r="E305">
        <v>1</v>
      </c>
      <c r="F305" t="s">
        <v>110</v>
      </c>
      <c r="G305" t="str">
        <f t="shared" si="13"/>
        <v>Other</v>
      </c>
      <c r="H305">
        <v>9</v>
      </c>
      <c r="I305">
        <v>9120</v>
      </c>
      <c r="J305">
        <v>3</v>
      </c>
      <c r="K305" t="s">
        <v>194</v>
      </c>
      <c r="L305" t="s">
        <v>681</v>
      </c>
      <c r="M305" t="s">
        <v>847</v>
      </c>
      <c r="N305" t="s">
        <v>846</v>
      </c>
      <c r="O305" t="s">
        <v>692</v>
      </c>
      <c r="P305" t="s">
        <v>682</v>
      </c>
      <c r="Q305">
        <v>9</v>
      </c>
      <c r="R305">
        <v>191</v>
      </c>
      <c r="S305">
        <v>99.989997860000003</v>
      </c>
      <c r="T305">
        <v>95.114003926871064</v>
      </c>
      <c r="U305">
        <v>4</v>
      </c>
      <c r="V305">
        <f t="shared" si="14"/>
        <v>399.95999144000001</v>
      </c>
      <c r="W305">
        <v>4</v>
      </c>
      <c r="X305">
        <f>Orders!$W346/Orders!$V346</f>
        <v>2.9992372003051104E-2</v>
      </c>
      <c r="Y305" t="s">
        <v>95</v>
      </c>
    </row>
    <row r="306" spans="1:25" x14ac:dyDescent="0.3">
      <c r="A306">
        <v>13890</v>
      </c>
      <c r="B306">
        <v>42207</v>
      </c>
      <c r="C306">
        <v>2</v>
      </c>
      <c r="D306">
        <f t="shared" si="12"/>
        <v>42209</v>
      </c>
      <c r="E306">
        <v>1</v>
      </c>
      <c r="F306" t="s">
        <v>110</v>
      </c>
      <c r="G306" t="str">
        <f t="shared" si="13"/>
        <v>Other</v>
      </c>
      <c r="H306">
        <v>24</v>
      </c>
      <c r="I306">
        <v>9120</v>
      </c>
      <c r="J306">
        <v>5</v>
      </c>
      <c r="K306" t="s">
        <v>166</v>
      </c>
      <c r="L306" t="s">
        <v>681</v>
      </c>
      <c r="M306" t="s">
        <v>847</v>
      </c>
      <c r="N306" t="s">
        <v>846</v>
      </c>
      <c r="O306" t="s">
        <v>692</v>
      </c>
      <c r="P306" t="s">
        <v>682</v>
      </c>
      <c r="Q306">
        <v>24</v>
      </c>
      <c r="R306">
        <v>502</v>
      </c>
      <c r="S306">
        <v>50</v>
      </c>
      <c r="T306">
        <v>43.678035218757444</v>
      </c>
      <c r="U306">
        <v>5</v>
      </c>
      <c r="V306">
        <f t="shared" si="14"/>
        <v>250</v>
      </c>
      <c r="W306">
        <v>45</v>
      </c>
      <c r="X306">
        <f>Orders!$W376/Orders!$V376</f>
        <v>0</v>
      </c>
      <c r="Y306" t="s">
        <v>95</v>
      </c>
    </row>
    <row r="307" spans="1:25" x14ac:dyDescent="0.3">
      <c r="A307">
        <v>13736</v>
      </c>
      <c r="B307">
        <v>42205</v>
      </c>
      <c r="C307">
        <v>2</v>
      </c>
      <c r="D307">
        <f t="shared" si="12"/>
        <v>42207</v>
      </c>
      <c r="E307">
        <v>0</v>
      </c>
      <c r="F307" t="s">
        <v>110</v>
      </c>
      <c r="G307" t="str">
        <f t="shared" si="13"/>
        <v>Other</v>
      </c>
      <c r="H307">
        <v>24</v>
      </c>
      <c r="I307">
        <v>1086</v>
      </c>
      <c r="J307">
        <v>5</v>
      </c>
      <c r="K307" t="s">
        <v>166</v>
      </c>
      <c r="L307" t="s">
        <v>681</v>
      </c>
      <c r="M307" t="s">
        <v>852</v>
      </c>
      <c r="N307" t="s">
        <v>700</v>
      </c>
      <c r="O307" t="s">
        <v>699</v>
      </c>
      <c r="P307" t="s">
        <v>698</v>
      </c>
      <c r="Q307">
        <v>24</v>
      </c>
      <c r="R307">
        <v>502</v>
      </c>
      <c r="S307">
        <v>50</v>
      </c>
      <c r="T307">
        <v>43.678035218757444</v>
      </c>
      <c r="U307">
        <v>4</v>
      </c>
      <c r="V307">
        <f t="shared" si="14"/>
        <v>200</v>
      </c>
      <c r="W307">
        <v>14</v>
      </c>
      <c r="X307">
        <f>Orders!$W356/Orders!$V356</f>
        <v>0</v>
      </c>
      <c r="Y307" t="s">
        <v>95</v>
      </c>
    </row>
    <row r="308" spans="1:25" x14ac:dyDescent="0.3">
      <c r="A308">
        <v>13736</v>
      </c>
      <c r="B308">
        <v>42205</v>
      </c>
      <c r="C308">
        <v>2</v>
      </c>
      <c r="D308">
        <f t="shared" si="12"/>
        <v>42207</v>
      </c>
      <c r="E308">
        <v>0</v>
      </c>
      <c r="F308" t="s">
        <v>110</v>
      </c>
      <c r="G308" t="str">
        <f t="shared" si="13"/>
        <v>Other</v>
      </c>
      <c r="H308">
        <v>24</v>
      </c>
      <c r="I308">
        <v>1086</v>
      </c>
      <c r="J308">
        <v>5</v>
      </c>
      <c r="K308" t="s">
        <v>166</v>
      </c>
      <c r="L308" t="s">
        <v>681</v>
      </c>
      <c r="M308" t="s">
        <v>852</v>
      </c>
      <c r="N308" t="s">
        <v>700</v>
      </c>
      <c r="O308" t="s">
        <v>699</v>
      </c>
      <c r="P308" t="s">
        <v>698</v>
      </c>
      <c r="Q308">
        <v>24</v>
      </c>
      <c r="R308">
        <v>502</v>
      </c>
      <c r="S308">
        <v>50</v>
      </c>
      <c r="T308">
        <v>43.678035218757444</v>
      </c>
      <c r="U308">
        <v>5</v>
      </c>
      <c r="V308">
        <f t="shared" si="14"/>
        <v>250</v>
      </c>
      <c r="W308">
        <v>25</v>
      </c>
      <c r="X308">
        <f>Orders!$W370/Orders!$V370</f>
        <v>0.13000762962623952</v>
      </c>
      <c r="Y308" t="s">
        <v>95</v>
      </c>
    </row>
    <row r="309" spans="1:25" x14ac:dyDescent="0.3">
      <c r="A309">
        <v>21244</v>
      </c>
      <c r="B309">
        <v>42196</v>
      </c>
      <c r="C309">
        <v>2</v>
      </c>
      <c r="D309">
        <f t="shared" si="12"/>
        <v>42199</v>
      </c>
      <c r="E309">
        <v>1</v>
      </c>
      <c r="F309" t="s">
        <v>110</v>
      </c>
      <c r="G309" t="str">
        <f t="shared" si="13"/>
        <v>Other</v>
      </c>
      <c r="H309">
        <v>40</v>
      </c>
      <c r="I309">
        <v>6491</v>
      </c>
      <c r="J309">
        <v>6</v>
      </c>
      <c r="K309" t="s">
        <v>164</v>
      </c>
      <c r="L309" t="s">
        <v>264</v>
      </c>
      <c r="M309" t="s">
        <v>361</v>
      </c>
      <c r="N309" t="s">
        <v>336</v>
      </c>
      <c r="O309" t="s">
        <v>292</v>
      </c>
      <c r="P309" t="s">
        <v>291</v>
      </c>
      <c r="Q309">
        <v>40</v>
      </c>
      <c r="R309">
        <v>885</v>
      </c>
      <c r="S309">
        <v>24.989999770000001</v>
      </c>
      <c r="T309">
        <v>29.483249567625002</v>
      </c>
      <c r="U309">
        <v>4</v>
      </c>
      <c r="V309">
        <f t="shared" si="14"/>
        <v>99.959999080000003</v>
      </c>
      <c r="W309">
        <v>5.5</v>
      </c>
      <c r="X309">
        <f>Orders!$W970/Orders!$V970</f>
        <v>0.15998749818059158</v>
      </c>
      <c r="Y309" t="s">
        <v>95</v>
      </c>
    </row>
    <row r="310" spans="1:25" x14ac:dyDescent="0.3">
      <c r="A310">
        <v>17071</v>
      </c>
      <c r="B310">
        <v>42194</v>
      </c>
      <c r="C310">
        <v>2</v>
      </c>
      <c r="D310">
        <f t="shared" si="12"/>
        <v>42198</v>
      </c>
      <c r="E310">
        <v>0</v>
      </c>
      <c r="F310" t="s">
        <v>110</v>
      </c>
      <c r="G310" t="str">
        <f t="shared" si="13"/>
        <v>Other</v>
      </c>
      <c r="H310">
        <v>13</v>
      </c>
      <c r="I310">
        <v>12221</v>
      </c>
      <c r="J310">
        <v>3</v>
      </c>
      <c r="K310" t="s">
        <v>194</v>
      </c>
      <c r="L310" t="s">
        <v>681</v>
      </c>
      <c r="M310" t="s">
        <v>861</v>
      </c>
      <c r="N310" t="s">
        <v>822</v>
      </c>
      <c r="O310" t="s">
        <v>683</v>
      </c>
      <c r="P310" t="s">
        <v>682</v>
      </c>
      <c r="Q310">
        <v>13</v>
      </c>
      <c r="R310">
        <v>276</v>
      </c>
      <c r="S310">
        <v>31.989999770000001</v>
      </c>
      <c r="T310">
        <v>27.113333001333334</v>
      </c>
      <c r="U310">
        <v>4</v>
      </c>
      <c r="V310">
        <f t="shared" si="14"/>
        <v>127.95999908</v>
      </c>
      <c r="W310">
        <v>1.2799999710000001</v>
      </c>
      <c r="X310">
        <f>Orders!$W347/Orders!$V347</f>
        <v>0.10001525180778031</v>
      </c>
      <c r="Y310" t="s">
        <v>95</v>
      </c>
    </row>
    <row r="311" spans="1:25" x14ac:dyDescent="0.3">
      <c r="A311">
        <v>12827</v>
      </c>
      <c r="B311">
        <v>42192</v>
      </c>
      <c r="C311">
        <v>2</v>
      </c>
      <c r="D311">
        <f t="shared" si="12"/>
        <v>42194</v>
      </c>
      <c r="E311">
        <v>1</v>
      </c>
      <c r="F311" t="s">
        <v>110</v>
      </c>
      <c r="G311" t="str">
        <f t="shared" si="13"/>
        <v>Other</v>
      </c>
      <c r="H311">
        <v>9</v>
      </c>
      <c r="I311">
        <v>542</v>
      </c>
      <c r="J311">
        <v>3</v>
      </c>
      <c r="K311" t="s">
        <v>194</v>
      </c>
      <c r="L311" t="s">
        <v>681</v>
      </c>
      <c r="M311" t="s">
        <v>774</v>
      </c>
      <c r="N311" t="s">
        <v>706</v>
      </c>
      <c r="O311" t="s">
        <v>692</v>
      </c>
      <c r="P311" t="s">
        <v>682</v>
      </c>
      <c r="Q311">
        <v>9</v>
      </c>
      <c r="R311">
        <v>191</v>
      </c>
      <c r="S311">
        <v>99.989997860000003</v>
      </c>
      <c r="T311">
        <v>95.114003926871064</v>
      </c>
      <c r="U311">
        <v>3</v>
      </c>
      <c r="V311">
        <f t="shared" si="14"/>
        <v>299.96999357999999</v>
      </c>
      <c r="W311">
        <v>6</v>
      </c>
      <c r="X311">
        <f>Orders!$W278/Orders!$V278</f>
        <v>0.24994788289481007</v>
      </c>
      <c r="Y311" t="s">
        <v>95</v>
      </c>
    </row>
    <row r="312" spans="1:25" x14ac:dyDescent="0.3">
      <c r="A312">
        <v>12827</v>
      </c>
      <c r="B312">
        <v>42192</v>
      </c>
      <c r="C312">
        <v>2</v>
      </c>
      <c r="D312">
        <f t="shared" si="12"/>
        <v>42194</v>
      </c>
      <c r="E312">
        <v>1</v>
      </c>
      <c r="F312" t="s">
        <v>110</v>
      </c>
      <c r="G312" t="str">
        <f t="shared" si="13"/>
        <v>Other</v>
      </c>
      <c r="H312">
        <v>17</v>
      </c>
      <c r="I312">
        <v>542</v>
      </c>
      <c r="J312">
        <v>4</v>
      </c>
      <c r="K312" t="s">
        <v>171</v>
      </c>
      <c r="L312" t="s">
        <v>681</v>
      </c>
      <c r="M312" t="s">
        <v>774</v>
      </c>
      <c r="N312" t="s">
        <v>706</v>
      </c>
      <c r="O312" t="s">
        <v>692</v>
      </c>
      <c r="P312" t="s">
        <v>682</v>
      </c>
      <c r="Q312">
        <v>17</v>
      </c>
      <c r="R312">
        <v>365</v>
      </c>
      <c r="S312">
        <v>59.990001679999999</v>
      </c>
      <c r="T312">
        <v>54.488929209402009</v>
      </c>
      <c r="U312">
        <v>4</v>
      </c>
      <c r="V312">
        <f t="shared" si="14"/>
        <v>239.96000672</v>
      </c>
      <c r="W312">
        <v>38.38999939</v>
      </c>
      <c r="X312">
        <f>Orders!$W351/Orders!$V351</f>
        <v>0.14999237177726926</v>
      </c>
      <c r="Y312" t="s">
        <v>95</v>
      </c>
    </row>
    <row r="313" spans="1:25" x14ac:dyDescent="0.3">
      <c r="A313">
        <v>12179</v>
      </c>
      <c r="B313">
        <v>42182</v>
      </c>
      <c r="C313">
        <v>2</v>
      </c>
      <c r="D313">
        <f t="shared" si="12"/>
        <v>42185</v>
      </c>
      <c r="E313">
        <v>1</v>
      </c>
      <c r="F313" t="s">
        <v>110</v>
      </c>
      <c r="G313" t="str">
        <f t="shared" si="13"/>
        <v>Other</v>
      </c>
      <c r="H313">
        <v>17</v>
      </c>
      <c r="I313">
        <v>6310</v>
      </c>
      <c r="J313">
        <v>4</v>
      </c>
      <c r="K313" t="s">
        <v>171</v>
      </c>
      <c r="L313" t="s">
        <v>681</v>
      </c>
      <c r="M313" t="s">
        <v>819</v>
      </c>
      <c r="N313" t="s">
        <v>819</v>
      </c>
      <c r="O313" t="s">
        <v>692</v>
      </c>
      <c r="P313" t="s">
        <v>682</v>
      </c>
      <c r="Q313">
        <v>17</v>
      </c>
      <c r="R313">
        <v>365</v>
      </c>
      <c r="S313">
        <v>59.990001679999999</v>
      </c>
      <c r="T313">
        <v>54.488929209402009</v>
      </c>
      <c r="U313">
        <v>5</v>
      </c>
      <c r="V313">
        <f t="shared" si="14"/>
        <v>299.9500084</v>
      </c>
      <c r="W313">
        <v>9</v>
      </c>
      <c r="X313">
        <f>Orders!$W363/Orders!$V363</f>
        <v>1.0007627676582762E-2</v>
      </c>
      <c r="Y313" t="s">
        <v>95</v>
      </c>
    </row>
    <row r="314" spans="1:25" x14ac:dyDescent="0.3">
      <c r="A314">
        <v>11936</v>
      </c>
      <c r="B314">
        <v>42179</v>
      </c>
      <c r="C314">
        <v>2</v>
      </c>
      <c r="D314">
        <f t="shared" si="12"/>
        <v>42181</v>
      </c>
      <c r="E314">
        <v>0</v>
      </c>
      <c r="F314" t="s">
        <v>110</v>
      </c>
      <c r="G314" t="str">
        <f t="shared" si="13"/>
        <v>Other</v>
      </c>
      <c r="H314">
        <v>24</v>
      </c>
      <c r="I314">
        <v>724</v>
      </c>
      <c r="J314">
        <v>5</v>
      </c>
      <c r="K314" t="s">
        <v>166</v>
      </c>
      <c r="L314" t="s">
        <v>681</v>
      </c>
      <c r="M314" t="s">
        <v>848</v>
      </c>
      <c r="N314" t="s">
        <v>684</v>
      </c>
      <c r="O314" t="s">
        <v>683</v>
      </c>
      <c r="P314" t="s">
        <v>682</v>
      </c>
      <c r="Q314">
        <v>24</v>
      </c>
      <c r="R314">
        <v>502</v>
      </c>
      <c r="S314">
        <v>50</v>
      </c>
      <c r="T314">
        <v>43.678035218757444</v>
      </c>
      <c r="U314">
        <v>4</v>
      </c>
      <c r="V314">
        <f t="shared" si="14"/>
        <v>200</v>
      </c>
      <c r="W314">
        <v>0</v>
      </c>
      <c r="X314">
        <f>Orders!$W352/Orders!$V352</f>
        <v>0.18001525553012968</v>
      </c>
      <c r="Y314" t="s">
        <v>95</v>
      </c>
    </row>
    <row r="315" spans="1:25" x14ac:dyDescent="0.3">
      <c r="A315">
        <v>11936</v>
      </c>
      <c r="B315">
        <v>42179</v>
      </c>
      <c r="C315">
        <v>2</v>
      </c>
      <c r="D315">
        <f t="shared" si="12"/>
        <v>42181</v>
      </c>
      <c r="E315">
        <v>0</v>
      </c>
      <c r="F315" t="s">
        <v>110</v>
      </c>
      <c r="G315" t="str">
        <f t="shared" si="13"/>
        <v>Other</v>
      </c>
      <c r="H315">
        <v>26</v>
      </c>
      <c r="I315">
        <v>724</v>
      </c>
      <c r="J315">
        <v>5</v>
      </c>
      <c r="K315" t="s">
        <v>166</v>
      </c>
      <c r="L315" t="s">
        <v>681</v>
      </c>
      <c r="M315" t="s">
        <v>848</v>
      </c>
      <c r="N315" t="s">
        <v>684</v>
      </c>
      <c r="O315" t="s">
        <v>683</v>
      </c>
      <c r="P315" t="s">
        <v>682</v>
      </c>
      <c r="Q315">
        <v>26</v>
      </c>
      <c r="R315">
        <v>565</v>
      </c>
      <c r="S315">
        <v>70</v>
      </c>
      <c r="T315">
        <v>62.759999940857142</v>
      </c>
      <c r="U315">
        <v>5</v>
      </c>
      <c r="V315">
        <f t="shared" si="14"/>
        <v>350</v>
      </c>
      <c r="W315">
        <v>59.5</v>
      </c>
      <c r="X315">
        <f>Orders!$W375/Orders!$V375</f>
        <v>2.9992372003051104E-2</v>
      </c>
      <c r="Y315" t="s">
        <v>95</v>
      </c>
    </row>
    <row r="316" spans="1:25" x14ac:dyDescent="0.3">
      <c r="A316">
        <v>11321</v>
      </c>
      <c r="B316">
        <v>42170</v>
      </c>
      <c r="C316">
        <v>2</v>
      </c>
      <c r="D316">
        <f t="shared" si="12"/>
        <v>42172</v>
      </c>
      <c r="E316">
        <v>0</v>
      </c>
      <c r="F316" t="s">
        <v>110</v>
      </c>
      <c r="G316" t="str">
        <f t="shared" si="13"/>
        <v>Other</v>
      </c>
      <c r="H316">
        <v>9</v>
      </c>
      <c r="I316">
        <v>9415</v>
      </c>
      <c r="J316">
        <v>3</v>
      </c>
      <c r="K316" t="s">
        <v>194</v>
      </c>
      <c r="L316" t="s">
        <v>681</v>
      </c>
      <c r="M316" t="s">
        <v>694</v>
      </c>
      <c r="N316" t="s">
        <v>693</v>
      </c>
      <c r="O316" t="s">
        <v>692</v>
      </c>
      <c r="P316" t="s">
        <v>682</v>
      </c>
      <c r="Q316">
        <v>9</v>
      </c>
      <c r="R316">
        <v>191</v>
      </c>
      <c r="S316">
        <v>99.989997860000003</v>
      </c>
      <c r="T316">
        <v>95.114003926871064</v>
      </c>
      <c r="U316">
        <v>4</v>
      </c>
      <c r="V316">
        <f t="shared" si="14"/>
        <v>399.95999144000001</v>
      </c>
      <c r="W316">
        <v>8</v>
      </c>
      <c r="X316">
        <f>Orders!$W348/Orders!$V348</f>
        <v>0.12000000558352403</v>
      </c>
      <c r="Y316" t="s">
        <v>95</v>
      </c>
    </row>
    <row r="317" spans="1:25" x14ac:dyDescent="0.3">
      <c r="A317">
        <v>8578</v>
      </c>
      <c r="B317">
        <v>42160</v>
      </c>
      <c r="C317">
        <v>2</v>
      </c>
      <c r="D317">
        <f t="shared" si="12"/>
        <v>42164</v>
      </c>
      <c r="E317">
        <v>1</v>
      </c>
      <c r="F317" t="s">
        <v>110</v>
      </c>
      <c r="G317" t="str">
        <f t="shared" si="13"/>
        <v>Other</v>
      </c>
      <c r="H317">
        <v>29</v>
      </c>
      <c r="I317">
        <v>1989</v>
      </c>
      <c r="J317">
        <v>5</v>
      </c>
      <c r="K317" t="s">
        <v>166</v>
      </c>
      <c r="L317" t="s">
        <v>476</v>
      </c>
      <c r="M317" t="s">
        <v>523</v>
      </c>
      <c r="N317" t="s">
        <v>522</v>
      </c>
      <c r="O317" t="s">
        <v>496</v>
      </c>
      <c r="P317" t="s">
        <v>472</v>
      </c>
      <c r="Q317">
        <v>29</v>
      </c>
      <c r="R317">
        <v>627</v>
      </c>
      <c r="S317">
        <v>39.990001679999999</v>
      </c>
      <c r="T317">
        <v>34.198098313835338</v>
      </c>
      <c r="U317">
        <v>5</v>
      </c>
      <c r="V317">
        <f t="shared" si="14"/>
        <v>199.9500084</v>
      </c>
      <c r="W317">
        <v>4</v>
      </c>
      <c r="X317">
        <f>Orders!$W727/Orders!$V727</f>
        <v>5.5005501727290462E-2</v>
      </c>
      <c r="Y317" t="s">
        <v>95</v>
      </c>
    </row>
    <row r="318" spans="1:25" x14ac:dyDescent="0.3">
      <c r="A318">
        <v>10164</v>
      </c>
      <c r="B318">
        <v>42153</v>
      </c>
      <c r="C318">
        <v>2</v>
      </c>
      <c r="D318">
        <f t="shared" si="12"/>
        <v>42157</v>
      </c>
      <c r="E318">
        <v>1</v>
      </c>
      <c r="F318" t="s">
        <v>110</v>
      </c>
      <c r="G318" t="str">
        <f t="shared" si="13"/>
        <v>Other</v>
      </c>
      <c r="H318">
        <v>24</v>
      </c>
      <c r="I318">
        <v>146</v>
      </c>
      <c r="J318">
        <v>5</v>
      </c>
      <c r="K318" t="s">
        <v>166</v>
      </c>
      <c r="L318" t="s">
        <v>476</v>
      </c>
      <c r="M318" t="s">
        <v>519</v>
      </c>
      <c r="N318" t="s">
        <v>518</v>
      </c>
      <c r="O318" t="s">
        <v>481</v>
      </c>
      <c r="P318" t="s">
        <v>480</v>
      </c>
      <c r="Q318">
        <v>24</v>
      </c>
      <c r="R318">
        <v>502</v>
      </c>
      <c r="S318">
        <v>50</v>
      </c>
      <c r="T318">
        <v>43.678035218757444</v>
      </c>
      <c r="U318">
        <v>5</v>
      </c>
      <c r="V318">
        <f t="shared" si="14"/>
        <v>250</v>
      </c>
      <c r="W318">
        <v>12.5</v>
      </c>
      <c r="X318">
        <f>Orders!$W729/Orders!$V729</f>
        <v>0</v>
      </c>
      <c r="Y318" t="s">
        <v>95</v>
      </c>
    </row>
    <row r="319" spans="1:25" x14ac:dyDescent="0.3">
      <c r="A319">
        <v>8163</v>
      </c>
      <c r="B319">
        <v>42124</v>
      </c>
      <c r="C319">
        <v>2</v>
      </c>
      <c r="D319">
        <f t="shared" si="12"/>
        <v>42128</v>
      </c>
      <c r="E319">
        <v>1</v>
      </c>
      <c r="F319" t="s">
        <v>110</v>
      </c>
      <c r="G319" t="str">
        <f t="shared" si="13"/>
        <v>Other</v>
      </c>
      <c r="H319">
        <v>17</v>
      </c>
      <c r="I319">
        <v>10588</v>
      </c>
      <c r="J319">
        <v>4</v>
      </c>
      <c r="K319" t="s">
        <v>171</v>
      </c>
      <c r="L319" t="s">
        <v>476</v>
      </c>
      <c r="M319" t="s">
        <v>530</v>
      </c>
      <c r="N319" t="s">
        <v>529</v>
      </c>
      <c r="O319" t="s">
        <v>528</v>
      </c>
      <c r="P319" t="s">
        <v>480</v>
      </c>
      <c r="Q319">
        <v>17</v>
      </c>
      <c r="R319">
        <v>365</v>
      </c>
      <c r="S319">
        <v>59.990001679999999</v>
      </c>
      <c r="T319">
        <v>54.488929209402009</v>
      </c>
      <c r="U319">
        <v>5</v>
      </c>
      <c r="V319">
        <f t="shared" si="14"/>
        <v>299.9500084</v>
      </c>
      <c r="W319">
        <v>44.990001679999999</v>
      </c>
      <c r="X319">
        <f>Orders!$W723/Orders!$V723</f>
        <v>5.5011443752860413E-2</v>
      </c>
      <c r="Y319" t="s">
        <v>95</v>
      </c>
    </row>
    <row r="320" spans="1:25" x14ac:dyDescent="0.3">
      <c r="A320">
        <v>7888</v>
      </c>
      <c r="B320">
        <v>42120</v>
      </c>
      <c r="C320">
        <v>2</v>
      </c>
      <c r="D320">
        <f t="shared" si="12"/>
        <v>42122</v>
      </c>
      <c r="E320">
        <v>1</v>
      </c>
      <c r="F320" t="s">
        <v>110</v>
      </c>
      <c r="G320" t="str">
        <f t="shared" si="13"/>
        <v>Other</v>
      </c>
      <c r="H320">
        <v>24</v>
      </c>
      <c r="I320">
        <v>5417</v>
      </c>
      <c r="J320">
        <v>5</v>
      </c>
      <c r="K320" t="s">
        <v>166</v>
      </c>
      <c r="L320" t="s">
        <v>476</v>
      </c>
      <c r="M320" t="s">
        <v>504</v>
      </c>
      <c r="N320" t="s">
        <v>478</v>
      </c>
      <c r="O320" t="s">
        <v>477</v>
      </c>
      <c r="P320" t="s">
        <v>472</v>
      </c>
      <c r="Q320">
        <v>24</v>
      </c>
      <c r="R320">
        <v>502</v>
      </c>
      <c r="S320">
        <v>50</v>
      </c>
      <c r="T320">
        <v>43.678035218757444</v>
      </c>
      <c r="U320">
        <v>3</v>
      </c>
      <c r="V320">
        <f t="shared" si="14"/>
        <v>150</v>
      </c>
      <c r="W320">
        <v>0</v>
      </c>
      <c r="X320">
        <f>Orders!$W529/Orders!$V529</f>
        <v>9.0006918339579578E-2</v>
      </c>
      <c r="Y320" t="s">
        <v>95</v>
      </c>
    </row>
    <row r="321" spans="1:25" x14ac:dyDescent="0.3">
      <c r="A321">
        <v>7824</v>
      </c>
      <c r="B321">
        <v>42119</v>
      </c>
      <c r="C321">
        <v>2</v>
      </c>
      <c r="D321">
        <f t="shared" si="12"/>
        <v>42122</v>
      </c>
      <c r="E321">
        <v>1</v>
      </c>
      <c r="F321" t="s">
        <v>110</v>
      </c>
      <c r="G321" t="str">
        <f t="shared" si="13"/>
        <v>Other</v>
      </c>
      <c r="H321">
        <v>17</v>
      </c>
      <c r="I321">
        <v>10679</v>
      </c>
      <c r="J321">
        <v>4</v>
      </c>
      <c r="K321" t="s">
        <v>171</v>
      </c>
      <c r="L321" t="s">
        <v>476</v>
      </c>
      <c r="M321" t="s">
        <v>506</v>
      </c>
      <c r="N321" t="s">
        <v>506</v>
      </c>
      <c r="O321" t="s">
        <v>505</v>
      </c>
      <c r="P321" t="s">
        <v>490</v>
      </c>
      <c r="Q321">
        <v>17</v>
      </c>
      <c r="R321">
        <v>365</v>
      </c>
      <c r="S321">
        <v>59.990001679999999</v>
      </c>
      <c r="T321">
        <v>54.488929209402009</v>
      </c>
      <c r="U321">
        <v>3</v>
      </c>
      <c r="V321">
        <f t="shared" si="14"/>
        <v>179.97000503999999</v>
      </c>
      <c r="W321">
        <v>9.8999996190000008</v>
      </c>
      <c r="X321">
        <f>Orders!$W524/Orders!$V524</f>
        <v>5.5004229498244003E-2</v>
      </c>
      <c r="Y321" t="s">
        <v>95</v>
      </c>
    </row>
    <row r="322" spans="1:25" x14ac:dyDescent="0.3">
      <c r="A322">
        <v>7814</v>
      </c>
      <c r="B322">
        <v>42119</v>
      </c>
      <c r="C322">
        <v>2</v>
      </c>
      <c r="D322">
        <f t="shared" ref="D322:D341" si="15">WORKDAY(B322,C322)</f>
        <v>42122</v>
      </c>
      <c r="E322">
        <v>1</v>
      </c>
      <c r="F322" t="s">
        <v>110</v>
      </c>
      <c r="G322" t="str">
        <f t="shared" ref="G322:G341" si="16">IF(AND(E322=0,F322="Same Day"),"Same Day - On Time","Other")</f>
        <v>Other</v>
      </c>
      <c r="H322">
        <v>17</v>
      </c>
      <c r="I322">
        <v>5007</v>
      </c>
      <c r="J322">
        <v>4</v>
      </c>
      <c r="K322" t="s">
        <v>171</v>
      </c>
      <c r="L322" t="s">
        <v>476</v>
      </c>
      <c r="M322" t="s">
        <v>676</v>
      </c>
      <c r="N322" t="s">
        <v>675</v>
      </c>
      <c r="O322" t="s">
        <v>578</v>
      </c>
      <c r="P322" t="s">
        <v>480</v>
      </c>
      <c r="Q322">
        <v>17</v>
      </c>
      <c r="R322">
        <v>365</v>
      </c>
      <c r="S322">
        <v>59.990001679999999</v>
      </c>
      <c r="T322">
        <v>54.488929209402009</v>
      </c>
      <c r="U322">
        <v>3</v>
      </c>
      <c r="V322">
        <f t="shared" ref="V322:V341" si="17">PRODUCT(S322,U322)</f>
        <v>179.97000503999999</v>
      </c>
      <c r="W322">
        <v>12.600000380000001</v>
      </c>
      <c r="X322">
        <f>Orders!$W525/Orders!$V525</f>
        <v>5.5000001727272728E-2</v>
      </c>
      <c r="Y322" t="s">
        <v>95</v>
      </c>
    </row>
    <row r="323" spans="1:25" x14ac:dyDescent="0.3">
      <c r="A323">
        <v>7814</v>
      </c>
      <c r="B323">
        <v>42119</v>
      </c>
      <c r="C323">
        <v>2</v>
      </c>
      <c r="D323">
        <f t="shared" si="15"/>
        <v>42122</v>
      </c>
      <c r="E323">
        <v>1</v>
      </c>
      <c r="F323" t="s">
        <v>110</v>
      </c>
      <c r="G323" t="str">
        <f t="shared" si="16"/>
        <v>Other</v>
      </c>
      <c r="H323">
        <v>17</v>
      </c>
      <c r="I323">
        <v>5007</v>
      </c>
      <c r="J323">
        <v>4</v>
      </c>
      <c r="K323" t="s">
        <v>171</v>
      </c>
      <c r="L323" t="s">
        <v>476</v>
      </c>
      <c r="M323" t="s">
        <v>676</v>
      </c>
      <c r="N323" t="s">
        <v>675</v>
      </c>
      <c r="O323" t="s">
        <v>578</v>
      </c>
      <c r="P323" t="s">
        <v>480</v>
      </c>
      <c r="Q323">
        <v>17</v>
      </c>
      <c r="R323">
        <v>365</v>
      </c>
      <c r="S323">
        <v>59.990001679999999</v>
      </c>
      <c r="T323">
        <v>54.488929209402009</v>
      </c>
      <c r="U323">
        <v>3</v>
      </c>
      <c r="V323">
        <f t="shared" si="17"/>
        <v>179.97000503999999</v>
      </c>
      <c r="W323">
        <v>16.200000760000002</v>
      </c>
      <c r="X323">
        <f>Orders!$W526/Orders!$V526</f>
        <v>9.0015001563173824E-2</v>
      </c>
      <c r="Y323" t="s">
        <v>95</v>
      </c>
    </row>
    <row r="324" spans="1:25" x14ac:dyDescent="0.3">
      <c r="A324">
        <v>7824</v>
      </c>
      <c r="B324">
        <v>42119</v>
      </c>
      <c r="C324">
        <v>2</v>
      </c>
      <c r="D324">
        <f t="shared" si="15"/>
        <v>42122</v>
      </c>
      <c r="E324">
        <v>1</v>
      </c>
      <c r="F324" t="s">
        <v>110</v>
      </c>
      <c r="G324" t="str">
        <f t="shared" si="16"/>
        <v>Other</v>
      </c>
      <c r="H324">
        <v>24</v>
      </c>
      <c r="I324">
        <v>10679</v>
      </c>
      <c r="J324">
        <v>5</v>
      </c>
      <c r="K324" t="s">
        <v>166</v>
      </c>
      <c r="L324" t="s">
        <v>476</v>
      </c>
      <c r="M324" t="s">
        <v>506</v>
      </c>
      <c r="N324" t="s">
        <v>506</v>
      </c>
      <c r="O324" t="s">
        <v>505</v>
      </c>
      <c r="P324" t="s">
        <v>490</v>
      </c>
      <c r="Q324">
        <v>24</v>
      </c>
      <c r="R324">
        <v>502</v>
      </c>
      <c r="S324">
        <v>50</v>
      </c>
      <c r="T324">
        <v>43.678035218757444</v>
      </c>
      <c r="U324">
        <v>3</v>
      </c>
      <c r="V324">
        <f t="shared" si="17"/>
        <v>150</v>
      </c>
      <c r="W324">
        <v>7.5</v>
      </c>
      <c r="X324">
        <f>Orders!$W532/Orders!$V532</f>
        <v>5.5004229498244003E-2</v>
      </c>
      <c r="Y324" t="s">
        <v>95</v>
      </c>
    </row>
    <row r="325" spans="1:25" x14ac:dyDescent="0.3">
      <c r="A325">
        <v>5991</v>
      </c>
      <c r="B325">
        <v>42092</v>
      </c>
      <c r="C325">
        <v>2</v>
      </c>
      <c r="D325">
        <f t="shared" si="15"/>
        <v>42094</v>
      </c>
      <c r="E325">
        <v>0</v>
      </c>
      <c r="F325" t="s">
        <v>110</v>
      </c>
      <c r="G325" t="str">
        <f t="shared" si="16"/>
        <v>Other</v>
      </c>
      <c r="H325">
        <v>24</v>
      </c>
      <c r="I325">
        <v>4673</v>
      </c>
      <c r="J325">
        <v>5</v>
      </c>
      <c r="K325" t="s">
        <v>166</v>
      </c>
      <c r="L325" t="s">
        <v>476</v>
      </c>
      <c r="M325" t="s">
        <v>635</v>
      </c>
      <c r="N325" t="s">
        <v>522</v>
      </c>
      <c r="O325" t="s">
        <v>496</v>
      </c>
      <c r="P325" t="s">
        <v>472</v>
      </c>
      <c r="Q325">
        <v>24</v>
      </c>
      <c r="R325">
        <v>502</v>
      </c>
      <c r="S325">
        <v>50</v>
      </c>
      <c r="T325">
        <v>43.678035218757444</v>
      </c>
      <c r="U325">
        <v>3</v>
      </c>
      <c r="V325">
        <f t="shared" si="17"/>
        <v>150</v>
      </c>
      <c r="W325">
        <v>18</v>
      </c>
      <c r="X325">
        <f>Orders!$W534/Orders!$V534</f>
        <v>0.10000768866803379</v>
      </c>
      <c r="Y325" t="s">
        <v>95</v>
      </c>
    </row>
    <row r="326" spans="1:25" x14ac:dyDescent="0.3">
      <c r="A326">
        <v>5895</v>
      </c>
      <c r="B326">
        <v>42091</v>
      </c>
      <c r="C326">
        <v>2</v>
      </c>
      <c r="D326">
        <f t="shared" si="15"/>
        <v>42094</v>
      </c>
      <c r="E326">
        <v>1</v>
      </c>
      <c r="F326" t="s">
        <v>110</v>
      </c>
      <c r="G326" t="str">
        <f t="shared" si="16"/>
        <v>Other</v>
      </c>
      <c r="H326">
        <v>9</v>
      </c>
      <c r="I326">
        <v>8707</v>
      </c>
      <c r="J326">
        <v>3</v>
      </c>
      <c r="K326" t="s">
        <v>194</v>
      </c>
      <c r="L326" t="s">
        <v>476</v>
      </c>
      <c r="M326" t="s">
        <v>533</v>
      </c>
      <c r="N326" t="s">
        <v>507</v>
      </c>
      <c r="O326" t="s">
        <v>507</v>
      </c>
      <c r="P326" t="s">
        <v>472</v>
      </c>
      <c r="Q326">
        <v>9</v>
      </c>
      <c r="R326">
        <v>191</v>
      </c>
      <c r="S326">
        <v>99.989997860000003</v>
      </c>
      <c r="T326">
        <v>95.114003926871064</v>
      </c>
      <c r="U326">
        <v>3</v>
      </c>
      <c r="V326">
        <f t="shared" si="17"/>
        <v>299.96999357999999</v>
      </c>
      <c r="W326">
        <v>0</v>
      </c>
      <c r="X326">
        <f>Orders!$W521/Orders!$V521</f>
        <v>0</v>
      </c>
      <c r="Y326" t="s">
        <v>95</v>
      </c>
    </row>
    <row r="327" spans="1:25" x14ac:dyDescent="0.3">
      <c r="A327">
        <v>5895</v>
      </c>
      <c r="B327">
        <v>42091</v>
      </c>
      <c r="C327">
        <v>2</v>
      </c>
      <c r="D327">
        <f t="shared" si="15"/>
        <v>42094</v>
      </c>
      <c r="E327">
        <v>1</v>
      </c>
      <c r="F327" t="s">
        <v>110</v>
      </c>
      <c r="G327" t="str">
        <f t="shared" si="16"/>
        <v>Other</v>
      </c>
      <c r="H327">
        <v>24</v>
      </c>
      <c r="I327">
        <v>8707</v>
      </c>
      <c r="J327">
        <v>5</v>
      </c>
      <c r="K327" t="s">
        <v>166</v>
      </c>
      <c r="L327" t="s">
        <v>476</v>
      </c>
      <c r="M327" t="s">
        <v>533</v>
      </c>
      <c r="N327" t="s">
        <v>507</v>
      </c>
      <c r="O327" t="s">
        <v>507</v>
      </c>
      <c r="P327" t="s">
        <v>472</v>
      </c>
      <c r="Q327">
        <v>24</v>
      </c>
      <c r="R327">
        <v>502</v>
      </c>
      <c r="S327">
        <v>50</v>
      </c>
      <c r="T327">
        <v>43.678035218757444</v>
      </c>
      <c r="U327">
        <v>3</v>
      </c>
      <c r="V327">
        <f t="shared" si="17"/>
        <v>150</v>
      </c>
      <c r="W327">
        <v>30</v>
      </c>
      <c r="X327">
        <f>Orders!$W628/Orders!$V628</f>
        <v>9.0006918339579578E-2</v>
      </c>
      <c r="Y327" t="s">
        <v>95</v>
      </c>
    </row>
    <row r="328" spans="1:25" x14ac:dyDescent="0.3">
      <c r="A328">
        <v>5895</v>
      </c>
      <c r="B328">
        <v>42091</v>
      </c>
      <c r="C328">
        <v>2</v>
      </c>
      <c r="D328">
        <f t="shared" si="15"/>
        <v>42094</v>
      </c>
      <c r="E328">
        <v>1</v>
      </c>
      <c r="F328" t="s">
        <v>110</v>
      </c>
      <c r="G328" t="str">
        <f t="shared" si="16"/>
        <v>Other</v>
      </c>
      <c r="H328">
        <v>17</v>
      </c>
      <c r="I328">
        <v>8707</v>
      </c>
      <c r="J328">
        <v>4</v>
      </c>
      <c r="K328" t="s">
        <v>171</v>
      </c>
      <c r="L328" t="s">
        <v>476</v>
      </c>
      <c r="M328" t="s">
        <v>533</v>
      </c>
      <c r="N328" t="s">
        <v>507</v>
      </c>
      <c r="O328" t="s">
        <v>507</v>
      </c>
      <c r="P328" t="s">
        <v>472</v>
      </c>
      <c r="Q328">
        <v>17</v>
      </c>
      <c r="R328">
        <v>365</v>
      </c>
      <c r="S328">
        <v>59.990001679999999</v>
      </c>
      <c r="T328">
        <v>54.488929209402009</v>
      </c>
      <c r="U328">
        <v>5</v>
      </c>
      <c r="V328">
        <f t="shared" si="17"/>
        <v>299.9500084</v>
      </c>
      <c r="W328">
        <v>16.5</v>
      </c>
      <c r="X328">
        <f>Orders!$W719/Orders!$V719</f>
        <v>0.12000000558352403</v>
      </c>
      <c r="Y328" t="s">
        <v>95</v>
      </c>
    </row>
    <row r="329" spans="1:25" x14ac:dyDescent="0.3">
      <c r="A329">
        <v>5042</v>
      </c>
      <c r="B329">
        <v>42078</v>
      </c>
      <c r="C329">
        <v>2</v>
      </c>
      <c r="D329">
        <f t="shared" si="15"/>
        <v>42080</v>
      </c>
      <c r="E329">
        <v>1</v>
      </c>
      <c r="F329" t="s">
        <v>110</v>
      </c>
      <c r="G329" t="str">
        <f t="shared" si="16"/>
        <v>Other</v>
      </c>
      <c r="H329">
        <v>24</v>
      </c>
      <c r="I329">
        <v>2339</v>
      </c>
      <c r="J329">
        <v>5</v>
      </c>
      <c r="K329" t="s">
        <v>166</v>
      </c>
      <c r="L329" t="s">
        <v>476</v>
      </c>
      <c r="M329" t="s">
        <v>487</v>
      </c>
      <c r="N329" t="s">
        <v>487</v>
      </c>
      <c r="O329" t="s">
        <v>481</v>
      </c>
      <c r="P329" t="s">
        <v>480</v>
      </c>
      <c r="Q329">
        <v>24</v>
      </c>
      <c r="R329">
        <v>502</v>
      </c>
      <c r="S329">
        <v>50</v>
      </c>
      <c r="T329">
        <v>43.678035218757444</v>
      </c>
      <c r="U329">
        <v>4</v>
      </c>
      <c r="V329">
        <f t="shared" si="17"/>
        <v>200</v>
      </c>
      <c r="W329">
        <v>11</v>
      </c>
      <c r="X329">
        <f>Orders!$W636/Orders!$V636</f>
        <v>1.0000768497544221E-2</v>
      </c>
      <c r="Y329" t="s">
        <v>95</v>
      </c>
    </row>
    <row r="330" spans="1:25" x14ac:dyDescent="0.3">
      <c r="A330">
        <v>5042</v>
      </c>
      <c r="B330">
        <v>42078</v>
      </c>
      <c r="C330">
        <v>2</v>
      </c>
      <c r="D330">
        <f t="shared" si="15"/>
        <v>42080</v>
      </c>
      <c r="E330">
        <v>1</v>
      </c>
      <c r="F330" t="s">
        <v>110</v>
      </c>
      <c r="G330" t="str">
        <f t="shared" si="16"/>
        <v>Other</v>
      </c>
      <c r="H330">
        <v>24</v>
      </c>
      <c r="I330">
        <v>2339</v>
      </c>
      <c r="J330">
        <v>5</v>
      </c>
      <c r="K330" t="s">
        <v>166</v>
      </c>
      <c r="L330" t="s">
        <v>476</v>
      </c>
      <c r="M330" t="s">
        <v>487</v>
      </c>
      <c r="N330" t="s">
        <v>487</v>
      </c>
      <c r="O330" t="s">
        <v>481</v>
      </c>
      <c r="P330" t="s">
        <v>480</v>
      </c>
      <c r="Q330">
        <v>24</v>
      </c>
      <c r="R330">
        <v>502</v>
      </c>
      <c r="S330">
        <v>50</v>
      </c>
      <c r="T330">
        <v>43.678035218757444</v>
      </c>
      <c r="U330">
        <v>5</v>
      </c>
      <c r="V330">
        <f t="shared" si="17"/>
        <v>250</v>
      </c>
      <c r="W330">
        <v>32.5</v>
      </c>
      <c r="X330">
        <f>Orders!$W734/Orders!$V734</f>
        <v>0.16997999117113316</v>
      </c>
      <c r="Y330" t="s">
        <v>95</v>
      </c>
    </row>
    <row r="331" spans="1:25" x14ac:dyDescent="0.3">
      <c r="A331">
        <v>6326</v>
      </c>
      <c r="B331">
        <v>42067</v>
      </c>
      <c r="C331">
        <v>2</v>
      </c>
      <c r="D331">
        <f t="shared" si="15"/>
        <v>42069</v>
      </c>
      <c r="E331">
        <v>0</v>
      </c>
      <c r="F331" t="s">
        <v>110</v>
      </c>
      <c r="G331" t="str">
        <f t="shared" si="16"/>
        <v>Other</v>
      </c>
      <c r="H331">
        <v>17</v>
      </c>
      <c r="I331">
        <v>6636</v>
      </c>
      <c r="J331">
        <v>4</v>
      </c>
      <c r="K331" t="s">
        <v>171</v>
      </c>
      <c r="L331" t="s">
        <v>476</v>
      </c>
      <c r="M331" t="s">
        <v>532</v>
      </c>
      <c r="N331" t="s">
        <v>531</v>
      </c>
      <c r="O331" t="s">
        <v>477</v>
      </c>
      <c r="P331" t="s">
        <v>472</v>
      </c>
      <c r="Q331">
        <v>17</v>
      </c>
      <c r="R331">
        <v>365</v>
      </c>
      <c r="S331">
        <v>59.990001679999999</v>
      </c>
      <c r="T331">
        <v>54.488929209402009</v>
      </c>
      <c r="U331">
        <v>5</v>
      </c>
      <c r="V331">
        <f t="shared" si="17"/>
        <v>299.9500084</v>
      </c>
      <c r="W331">
        <v>38.990001679999999</v>
      </c>
      <c r="X331">
        <f>Orders!$W721/Orders!$V721</f>
        <v>0.13000762962623952</v>
      </c>
      <c r="Y331" t="s">
        <v>95</v>
      </c>
    </row>
    <row r="332" spans="1:25" x14ac:dyDescent="0.3">
      <c r="A332">
        <v>2263</v>
      </c>
      <c r="B332">
        <v>42065</v>
      </c>
      <c r="C332">
        <v>2</v>
      </c>
      <c r="D332">
        <f t="shared" si="15"/>
        <v>42067</v>
      </c>
      <c r="E332">
        <v>1</v>
      </c>
      <c r="F332" t="s">
        <v>110</v>
      </c>
      <c r="G332" t="str">
        <f t="shared" si="16"/>
        <v>Other</v>
      </c>
      <c r="H332">
        <v>24</v>
      </c>
      <c r="I332">
        <v>5367</v>
      </c>
      <c r="J332">
        <v>5</v>
      </c>
      <c r="K332" t="s">
        <v>166</v>
      </c>
      <c r="L332" t="s">
        <v>476</v>
      </c>
      <c r="M332" t="s">
        <v>558</v>
      </c>
      <c r="N332" t="s">
        <v>558</v>
      </c>
      <c r="O332" t="s">
        <v>496</v>
      </c>
      <c r="P332" t="s">
        <v>472</v>
      </c>
      <c r="Q332">
        <v>24</v>
      </c>
      <c r="R332">
        <v>502</v>
      </c>
      <c r="S332">
        <v>50</v>
      </c>
      <c r="T332">
        <v>43.678035218757444</v>
      </c>
      <c r="U332">
        <v>3</v>
      </c>
      <c r="V332">
        <f t="shared" si="17"/>
        <v>150</v>
      </c>
      <c r="W332">
        <v>18</v>
      </c>
      <c r="X332">
        <f>Orders!$W535/Orders!$V535</f>
        <v>4.9999999272727268E-2</v>
      </c>
      <c r="Y332" t="s">
        <v>95</v>
      </c>
    </row>
    <row r="333" spans="1:25" x14ac:dyDescent="0.3">
      <c r="A333">
        <v>2263</v>
      </c>
      <c r="B333">
        <v>42065</v>
      </c>
      <c r="C333">
        <v>2</v>
      </c>
      <c r="D333">
        <f t="shared" si="15"/>
        <v>42067</v>
      </c>
      <c r="E333">
        <v>1</v>
      </c>
      <c r="F333" t="s">
        <v>110</v>
      </c>
      <c r="G333" t="str">
        <f t="shared" si="16"/>
        <v>Other</v>
      </c>
      <c r="H333">
        <v>24</v>
      </c>
      <c r="I333">
        <v>5367</v>
      </c>
      <c r="J333">
        <v>5</v>
      </c>
      <c r="K333" t="s">
        <v>166</v>
      </c>
      <c r="L333" t="s">
        <v>476</v>
      </c>
      <c r="M333" t="s">
        <v>558</v>
      </c>
      <c r="N333" t="s">
        <v>558</v>
      </c>
      <c r="O333" t="s">
        <v>496</v>
      </c>
      <c r="P333" t="s">
        <v>472</v>
      </c>
      <c r="Q333">
        <v>24</v>
      </c>
      <c r="R333">
        <v>502</v>
      </c>
      <c r="S333">
        <v>50</v>
      </c>
      <c r="T333">
        <v>43.678035218757444</v>
      </c>
      <c r="U333">
        <v>3</v>
      </c>
      <c r="V333">
        <f t="shared" si="17"/>
        <v>150</v>
      </c>
      <c r="W333">
        <v>19.5</v>
      </c>
      <c r="X333">
        <f>Orders!$W536/Orders!$V536</f>
        <v>4.0003073997869787E-2</v>
      </c>
      <c r="Y333" t="s">
        <v>95</v>
      </c>
    </row>
    <row r="334" spans="1:25" x14ac:dyDescent="0.3">
      <c r="A334">
        <v>3975</v>
      </c>
      <c r="B334">
        <v>42063</v>
      </c>
      <c r="C334">
        <v>2</v>
      </c>
      <c r="D334">
        <f t="shared" si="15"/>
        <v>42066</v>
      </c>
      <c r="E334">
        <v>1</v>
      </c>
      <c r="F334" t="s">
        <v>110</v>
      </c>
      <c r="G334" t="str">
        <f t="shared" si="16"/>
        <v>Other</v>
      </c>
      <c r="H334">
        <v>17</v>
      </c>
      <c r="I334">
        <v>7468</v>
      </c>
      <c r="J334">
        <v>4</v>
      </c>
      <c r="K334" t="s">
        <v>171</v>
      </c>
      <c r="L334" t="s">
        <v>476</v>
      </c>
      <c r="M334" t="s">
        <v>478</v>
      </c>
      <c r="N334" t="s">
        <v>478</v>
      </c>
      <c r="O334" t="s">
        <v>477</v>
      </c>
      <c r="P334" t="s">
        <v>472</v>
      </c>
      <c r="Q334">
        <v>17</v>
      </c>
      <c r="R334">
        <v>365</v>
      </c>
      <c r="S334">
        <v>59.990001679999999</v>
      </c>
      <c r="T334">
        <v>54.488929209402009</v>
      </c>
      <c r="U334">
        <v>5</v>
      </c>
      <c r="V334">
        <f t="shared" si="17"/>
        <v>299.9500084</v>
      </c>
      <c r="W334">
        <v>44.990001679999999</v>
      </c>
      <c r="X334">
        <f>Orders!$W722/Orders!$V722</f>
        <v>0</v>
      </c>
      <c r="Y334" t="s">
        <v>95</v>
      </c>
    </row>
    <row r="335" spans="1:25" x14ac:dyDescent="0.3">
      <c r="A335">
        <v>3987</v>
      </c>
      <c r="B335">
        <v>42063</v>
      </c>
      <c r="C335">
        <v>2</v>
      </c>
      <c r="D335">
        <f t="shared" si="15"/>
        <v>42066</v>
      </c>
      <c r="E335">
        <v>1</v>
      </c>
      <c r="F335" t="s">
        <v>110</v>
      </c>
      <c r="G335" t="str">
        <f t="shared" si="16"/>
        <v>Other</v>
      </c>
      <c r="H335">
        <v>24</v>
      </c>
      <c r="I335">
        <v>6280</v>
      </c>
      <c r="J335">
        <v>5</v>
      </c>
      <c r="K335" t="s">
        <v>166</v>
      </c>
      <c r="L335" t="s">
        <v>476</v>
      </c>
      <c r="M335" t="s">
        <v>506</v>
      </c>
      <c r="N335" t="s">
        <v>506</v>
      </c>
      <c r="O335" t="s">
        <v>505</v>
      </c>
      <c r="P335" t="s">
        <v>490</v>
      </c>
      <c r="Q335">
        <v>24</v>
      </c>
      <c r="R335">
        <v>502</v>
      </c>
      <c r="S335">
        <v>50</v>
      </c>
      <c r="T335">
        <v>43.678035218757444</v>
      </c>
      <c r="U335">
        <v>5</v>
      </c>
      <c r="V335">
        <f t="shared" si="17"/>
        <v>250</v>
      </c>
      <c r="W335">
        <v>5</v>
      </c>
      <c r="X335">
        <f>Orders!$W726/Orders!$V726</f>
        <v>0.13</v>
      </c>
      <c r="Y335" t="s">
        <v>95</v>
      </c>
    </row>
    <row r="336" spans="1:25" x14ac:dyDescent="0.3">
      <c r="A336">
        <v>3975</v>
      </c>
      <c r="B336">
        <v>42063</v>
      </c>
      <c r="C336">
        <v>2</v>
      </c>
      <c r="D336">
        <f t="shared" si="15"/>
        <v>42066</v>
      </c>
      <c r="E336">
        <v>1</v>
      </c>
      <c r="F336" t="s">
        <v>110</v>
      </c>
      <c r="G336" t="str">
        <f t="shared" si="16"/>
        <v>Other</v>
      </c>
      <c r="H336">
        <v>29</v>
      </c>
      <c r="I336">
        <v>7468</v>
      </c>
      <c r="J336">
        <v>5</v>
      </c>
      <c r="K336" t="s">
        <v>166</v>
      </c>
      <c r="L336" t="s">
        <v>476</v>
      </c>
      <c r="M336" t="s">
        <v>478</v>
      </c>
      <c r="N336" t="s">
        <v>478</v>
      </c>
      <c r="O336" t="s">
        <v>477</v>
      </c>
      <c r="P336" t="s">
        <v>472</v>
      </c>
      <c r="Q336">
        <v>29</v>
      </c>
      <c r="R336">
        <v>627</v>
      </c>
      <c r="S336">
        <v>39.990001679999999</v>
      </c>
      <c r="T336">
        <v>34.198098313835338</v>
      </c>
      <c r="U336">
        <v>5</v>
      </c>
      <c r="V336">
        <f t="shared" si="17"/>
        <v>199.9500084</v>
      </c>
      <c r="W336">
        <v>18</v>
      </c>
      <c r="X336">
        <f>Orders!$W731/Orders!$V731</f>
        <v>0.1</v>
      </c>
      <c r="Y336" t="s">
        <v>95</v>
      </c>
    </row>
    <row r="337" spans="1:25" x14ac:dyDescent="0.3">
      <c r="A337">
        <v>3130</v>
      </c>
      <c r="B337">
        <v>42050</v>
      </c>
      <c r="C337">
        <v>2</v>
      </c>
      <c r="D337">
        <f t="shared" si="15"/>
        <v>42052</v>
      </c>
      <c r="E337">
        <v>1</v>
      </c>
      <c r="F337" t="s">
        <v>110</v>
      </c>
      <c r="G337" t="str">
        <f t="shared" si="16"/>
        <v>Other</v>
      </c>
      <c r="H337">
        <v>24</v>
      </c>
      <c r="I337">
        <v>12069</v>
      </c>
      <c r="J337">
        <v>5</v>
      </c>
      <c r="K337" t="s">
        <v>166</v>
      </c>
      <c r="L337" t="s">
        <v>476</v>
      </c>
      <c r="M337" t="s">
        <v>609</v>
      </c>
      <c r="N337" t="s">
        <v>537</v>
      </c>
      <c r="O337" t="s">
        <v>536</v>
      </c>
      <c r="P337" t="s">
        <v>472</v>
      </c>
      <c r="Q337">
        <v>24</v>
      </c>
      <c r="R337">
        <v>502</v>
      </c>
      <c r="S337">
        <v>50</v>
      </c>
      <c r="T337">
        <v>43.678035218757444</v>
      </c>
      <c r="U337">
        <v>3</v>
      </c>
      <c r="V337">
        <f t="shared" si="17"/>
        <v>150</v>
      </c>
      <c r="W337">
        <v>37.5</v>
      </c>
      <c r="X337">
        <f>Orders!$W629/Orders!$V629</f>
        <v>0.1500115330020507</v>
      </c>
      <c r="Y337" t="s">
        <v>95</v>
      </c>
    </row>
    <row r="338" spans="1:25" x14ac:dyDescent="0.3">
      <c r="A338">
        <v>12525</v>
      </c>
      <c r="B338">
        <v>42042</v>
      </c>
      <c r="C338">
        <v>2</v>
      </c>
      <c r="D338">
        <f t="shared" si="15"/>
        <v>42045</v>
      </c>
      <c r="E338">
        <v>1</v>
      </c>
      <c r="F338" t="s">
        <v>110</v>
      </c>
      <c r="G338" t="str">
        <f t="shared" si="16"/>
        <v>Other</v>
      </c>
      <c r="H338">
        <v>41</v>
      </c>
      <c r="I338">
        <v>4936</v>
      </c>
      <c r="J338">
        <v>6</v>
      </c>
      <c r="K338" t="s">
        <v>164</v>
      </c>
      <c r="L338" t="s">
        <v>681</v>
      </c>
      <c r="M338" t="s">
        <v>829</v>
      </c>
      <c r="N338" t="s">
        <v>744</v>
      </c>
      <c r="O338" t="s">
        <v>683</v>
      </c>
      <c r="P338" t="s">
        <v>682</v>
      </c>
      <c r="Q338">
        <v>41</v>
      </c>
      <c r="R338">
        <v>917</v>
      </c>
      <c r="S338">
        <v>21.989999770000001</v>
      </c>
      <c r="T338">
        <v>20.391999720066668</v>
      </c>
      <c r="U338">
        <v>3</v>
      </c>
      <c r="V338">
        <f t="shared" si="17"/>
        <v>65.969999310000006</v>
      </c>
      <c r="W338">
        <v>10.56000042</v>
      </c>
      <c r="X338">
        <f>Orders!$W288/Orders!$V288</f>
        <v>0.19996664801340416</v>
      </c>
      <c r="Y338" t="s">
        <v>95</v>
      </c>
    </row>
    <row r="339" spans="1:25" x14ac:dyDescent="0.3">
      <c r="A339">
        <v>4135</v>
      </c>
      <c r="B339">
        <v>42038</v>
      </c>
      <c r="C339">
        <v>2</v>
      </c>
      <c r="D339">
        <f t="shared" si="15"/>
        <v>42040</v>
      </c>
      <c r="E339">
        <v>1</v>
      </c>
      <c r="F339" t="s">
        <v>110</v>
      </c>
      <c r="G339" t="str">
        <f t="shared" si="16"/>
        <v>Other</v>
      </c>
      <c r="H339">
        <v>17</v>
      </c>
      <c r="I339">
        <v>10041</v>
      </c>
      <c r="J339">
        <v>4</v>
      </c>
      <c r="K339" t="s">
        <v>171</v>
      </c>
      <c r="L339" t="s">
        <v>476</v>
      </c>
      <c r="M339" t="s">
        <v>537</v>
      </c>
      <c r="N339" t="s">
        <v>537</v>
      </c>
      <c r="O339" t="s">
        <v>536</v>
      </c>
      <c r="P339" t="s">
        <v>472</v>
      </c>
      <c r="Q339">
        <v>17</v>
      </c>
      <c r="R339">
        <v>365</v>
      </c>
      <c r="S339">
        <v>59.990001679999999</v>
      </c>
      <c r="T339">
        <v>54.488929209402009</v>
      </c>
      <c r="U339">
        <v>5</v>
      </c>
      <c r="V339">
        <f t="shared" si="17"/>
        <v>299.9500084</v>
      </c>
      <c r="W339">
        <v>3</v>
      </c>
      <c r="X339">
        <f>Orders!$W716/Orders!$V716</f>
        <v>0.20000000930587339</v>
      </c>
      <c r="Y339" t="s">
        <v>95</v>
      </c>
    </row>
    <row r="340" spans="1:25" x14ac:dyDescent="0.3">
      <c r="A340">
        <v>4135</v>
      </c>
      <c r="B340">
        <v>42038</v>
      </c>
      <c r="C340">
        <v>2</v>
      </c>
      <c r="D340">
        <f t="shared" si="15"/>
        <v>42040</v>
      </c>
      <c r="E340">
        <v>1</v>
      </c>
      <c r="F340" t="s">
        <v>110</v>
      </c>
      <c r="G340" t="str">
        <f t="shared" si="16"/>
        <v>Other</v>
      </c>
      <c r="H340">
        <v>17</v>
      </c>
      <c r="I340">
        <v>10041</v>
      </c>
      <c r="J340">
        <v>4</v>
      </c>
      <c r="K340" t="s">
        <v>171</v>
      </c>
      <c r="L340" t="s">
        <v>476</v>
      </c>
      <c r="M340" t="s">
        <v>537</v>
      </c>
      <c r="N340" t="s">
        <v>537</v>
      </c>
      <c r="O340" t="s">
        <v>536</v>
      </c>
      <c r="P340" t="s">
        <v>472</v>
      </c>
      <c r="Q340">
        <v>17</v>
      </c>
      <c r="R340">
        <v>365</v>
      </c>
      <c r="S340">
        <v>59.990001679999999</v>
      </c>
      <c r="T340">
        <v>54.488929209402009</v>
      </c>
      <c r="U340">
        <v>5</v>
      </c>
      <c r="V340">
        <f t="shared" si="17"/>
        <v>299.9500084</v>
      </c>
      <c r="W340">
        <v>6</v>
      </c>
      <c r="X340">
        <f>Orders!$W717/Orders!$V717</f>
        <v>9.0007627765064838E-2</v>
      </c>
      <c r="Y340" t="s">
        <v>95</v>
      </c>
    </row>
    <row r="341" spans="1:25" x14ac:dyDescent="0.3">
      <c r="A341">
        <v>22924</v>
      </c>
      <c r="B341">
        <v>42016</v>
      </c>
      <c r="C341">
        <v>2</v>
      </c>
      <c r="D341">
        <f t="shared" si="15"/>
        <v>42018</v>
      </c>
      <c r="E341">
        <v>1</v>
      </c>
      <c r="F341" t="s">
        <v>110</v>
      </c>
      <c r="G341" t="str">
        <f t="shared" si="16"/>
        <v>Other</v>
      </c>
      <c r="H341">
        <v>29</v>
      </c>
      <c r="I341">
        <v>9704</v>
      </c>
      <c r="J341">
        <v>5</v>
      </c>
      <c r="K341" t="s">
        <v>166</v>
      </c>
      <c r="L341" t="s">
        <v>264</v>
      </c>
      <c r="M341" t="s">
        <v>272</v>
      </c>
      <c r="N341" t="s">
        <v>272</v>
      </c>
      <c r="O341" t="s">
        <v>271</v>
      </c>
      <c r="P341" t="s">
        <v>268</v>
      </c>
      <c r="Q341">
        <v>29</v>
      </c>
      <c r="R341">
        <v>627</v>
      </c>
      <c r="S341">
        <v>39.990001679999999</v>
      </c>
      <c r="T341">
        <v>34.198098313835338</v>
      </c>
      <c r="U341">
        <v>4</v>
      </c>
      <c r="V341">
        <f t="shared" si="17"/>
        <v>159.96000672</v>
      </c>
      <c r="W341">
        <v>8</v>
      </c>
      <c r="X341">
        <f>Orders!$W976/Orders!$V976</f>
        <v>5.0000001090909095E-2</v>
      </c>
      <c r="Y341" t="s">
        <v>95</v>
      </c>
    </row>
    <row r="342" spans="1:25" x14ac:dyDescent="0.3">
      <c r="V342">
        <f>SUBTOTAL(9,V2:V341)</f>
        <v>66913.710716780086</v>
      </c>
      <c r="Y342" s="5" t="s">
        <v>3077</v>
      </c>
    </row>
    <row r="343" spans="1:25" x14ac:dyDescent="0.3">
      <c r="A343">
        <v>75896</v>
      </c>
      <c r="B343">
        <v>43435</v>
      </c>
      <c r="C343">
        <v>4</v>
      </c>
      <c r="D343">
        <f t="shared" ref="D343:D406" si="18">WORKDAY(B343,C343)</f>
        <v>43440</v>
      </c>
      <c r="E343">
        <v>0</v>
      </c>
      <c r="F343" t="s">
        <v>107</v>
      </c>
      <c r="G343" t="str">
        <f t="shared" ref="G343:G406" si="19">IF(AND(E343=0,F343="Same Day"),"Same Day - On Time","Other")</f>
        <v>Other</v>
      </c>
      <c r="H343">
        <v>73</v>
      </c>
      <c r="I343">
        <v>19449</v>
      </c>
      <c r="J343">
        <v>2</v>
      </c>
      <c r="K343" t="s">
        <v>101</v>
      </c>
      <c r="L343" t="s">
        <v>264</v>
      </c>
      <c r="M343" t="s">
        <v>452</v>
      </c>
      <c r="N343" t="s">
        <v>451</v>
      </c>
      <c r="O343" t="s">
        <v>285</v>
      </c>
      <c r="P343" t="s">
        <v>284</v>
      </c>
      <c r="Q343">
        <v>73</v>
      </c>
      <c r="R343">
        <v>1360</v>
      </c>
      <c r="S343">
        <v>327.75</v>
      </c>
      <c r="T343">
        <v>297.07027734645828</v>
      </c>
      <c r="U343">
        <v>1</v>
      </c>
      <c r="V343">
        <f t="shared" ref="V343:V406" si="20">PRODUCT(S343,U343)</f>
        <v>327.75</v>
      </c>
      <c r="W343">
        <v>49.159999849999998</v>
      </c>
      <c r="X343">
        <f>Orders!$W806/Orders!$V806</f>
        <v>0.10002500204946228</v>
      </c>
      <c r="Y343" t="s">
        <v>123</v>
      </c>
    </row>
    <row r="344" spans="1:25" x14ac:dyDescent="0.3">
      <c r="A344">
        <v>75891</v>
      </c>
      <c r="B344">
        <v>43435</v>
      </c>
      <c r="C344">
        <v>4</v>
      </c>
      <c r="D344">
        <f t="shared" si="18"/>
        <v>43440</v>
      </c>
      <c r="E344">
        <v>0</v>
      </c>
      <c r="F344" t="s">
        <v>107</v>
      </c>
      <c r="G344" t="str">
        <f t="shared" si="19"/>
        <v>Other</v>
      </c>
      <c r="H344">
        <v>73</v>
      </c>
      <c r="I344">
        <v>19444</v>
      </c>
      <c r="J344">
        <v>2</v>
      </c>
      <c r="K344" t="s">
        <v>101</v>
      </c>
      <c r="L344" t="s">
        <v>264</v>
      </c>
      <c r="M344" t="s">
        <v>416</v>
      </c>
      <c r="N344" t="s">
        <v>300</v>
      </c>
      <c r="O344" t="s">
        <v>292</v>
      </c>
      <c r="P344" t="s">
        <v>291</v>
      </c>
      <c r="Q344">
        <v>73</v>
      </c>
      <c r="R344">
        <v>1360</v>
      </c>
      <c r="S344">
        <v>327.75</v>
      </c>
      <c r="T344">
        <v>297.07027734645828</v>
      </c>
      <c r="U344">
        <v>1</v>
      </c>
      <c r="V344">
        <f t="shared" si="20"/>
        <v>327.75</v>
      </c>
      <c r="W344">
        <v>81.940002440000001</v>
      </c>
      <c r="X344">
        <f>Orders!$W863/Orders!$V863</f>
        <v>4.0006668245354177E-2</v>
      </c>
      <c r="Y344" t="s">
        <v>123</v>
      </c>
    </row>
    <row r="345" spans="1:25" x14ac:dyDescent="0.3">
      <c r="A345">
        <v>75889</v>
      </c>
      <c r="B345">
        <v>43435</v>
      </c>
      <c r="C345">
        <v>4</v>
      </c>
      <c r="D345">
        <f t="shared" si="18"/>
        <v>43440</v>
      </c>
      <c r="E345">
        <v>1</v>
      </c>
      <c r="F345" t="s">
        <v>107</v>
      </c>
      <c r="G345" t="str">
        <f t="shared" si="19"/>
        <v>Other</v>
      </c>
      <c r="H345">
        <v>73</v>
      </c>
      <c r="I345">
        <v>19442</v>
      </c>
      <c r="J345">
        <v>2</v>
      </c>
      <c r="K345" t="s">
        <v>101</v>
      </c>
      <c r="L345" t="s">
        <v>264</v>
      </c>
      <c r="M345" t="s">
        <v>415</v>
      </c>
      <c r="N345" t="s">
        <v>415</v>
      </c>
      <c r="O345" t="s">
        <v>414</v>
      </c>
      <c r="P345" t="s">
        <v>278</v>
      </c>
      <c r="Q345">
        <v>73</v>
      </c>
      <c r="R345">
        <v>1360</v>
      </c>
      <c r="S345">
        <v>327.75</v>
      </c>
      <c r="T345">
        <v>297.07027734645828</v>
      </c>
      <c r="U345">
        <v>1</v>
      </c>
      <c r="V345">
        <f t="shared" si="20"/>
        <v>327.75</v>
      </c>
      <c r="W345">
        <v>3.2799999710000001</v>
      </c>
      <c r="X345">
        <f>Orders!$W865/Orders!$V865</f>
        <v>0.12002667022349843</v>
      </c>
      <c r="Y345" t="s">
        <v>123</v>
      </c>
    </row>
    <row r="346" spans="1:25" x14ac:dyDescent="0.3">
      <c r="A346">
        <v>75887</v>
      </c>
      <c r="B346">
        <v>43435</v>
      </c>
      <c r="C346">
        <v>4</v>
      </c>
      <c r="D346">
        <f t="shared" si="18"/>
        <v>43440</v>
      </c>
      <c r="E346">
        <v>0</v>
      </c>
      <c r="F346" t="s">
        <v>107</v>
      </c>
      <c r="G346" t="str">
        <f t="shared" si="19"/>
        <v>Other</v>
      </c>
      <c r="H346">
        <v>73</v>
      </c>
      <c r="I346">
        <v>19440</v>
      </c>
      <c r="J346">
        <v>2</v>
      </c>
      <c r="K346" t="s">
        <v>101</v>
      </c>
      <c r="L346" t="s">
        <v>264</v>
      </c>
      <c r="M346" t="s">
        <v>415</v>
      </c>
      <c r="N346" t="s">
        <v>415</v>
      </c>
      <c r="O346" t="s">
        <v>414</v>
      </c>
      <c r="P346" t="s">
        <v>278</v>
      </c>
      <c r="Q346">
        <v>73</v>
      </c>
      <c r="R346">
        <v>1360</v>
      </c>
      <c r="S346">
        <v>327.75</v>
      </c>
      <c r="T346">
        <v>297.07027734645828</v>
      </c>
      <c r="U346">
        <v>1</v>
      </c>
      <c r="V346">
        <f t="shared" si="20"/>
        <v>327.75</v>
      </c>
      <c r="W346">
        <v>9.8299999239999991</v>
      </c>
      <c r="X346">
        <f>Orders!$W867/Orders!$V867</f>
        <v>0.13001300408268657</v>
      </c>
      <c r="Y346" t="s">
        <v>123</v>
      </c>
    </row>
    <row r="347" spans="1:25" x14ac:dyDescent="0.3">
      <c r="A347">
        <v>75881</v>
      </c>
      <c r="B347">
        <v>43435</v>
      </c>
      <c r="C347">
        <v>4</v>
      </c>
      <c r="D347">
        <f t="shared" si="18"/>
        <v>43440</v>
      </c>
      <c r="E347">
        <v>0</v>
      </c>
      <c r="F347" t="s">
        <v>107</v>
      </c>
      <c r="G347" t="str">
        <f t="shared" si="19"/>
        <v>Other</v>
      </c>
      <c r="H347">
        <v>73</v>
      </c>
      <c r="I347">
        <v>19434</v>
      </c>
      <c r="J347">
        <v>2</v>
      </c>
      <c r="K347" t="s">
        <v>101</v>
      </c>
      <c r="L347" t="s">
        <v>264</v>
      </c>
      <c r="M347" t="s">
        <v>412</v>
      </c>
      <c r="N347" t="s">
        <v>411</v>
      </c>
      <c r="O347" t="s">
        <v>292</v>
      </c>
      <c r="P347" t="s">
        <v>291</v>
      </c>
      <c r="Q347">
        <v>73</v>
      </c>
      <c r="R347">
        <v>1360</v>
      </c>
      <c r="S347">
        <v>327.75</v>
      </c>
      <c r="T347">
        <v>297.07027734645828</v>
      </c>
      <c r="U347">
        <v>1</v>
      </c>
      <c r="V347">
        <f t="shared" si="20"/>
        <v>327.75</v>
      </c>
      <c r="W347">
        <v>32.77999878</v>
      </c>
      <c r="X347">
        <f>Orders!$W873/Orders!$V873</f>
        <v>0.13001300408268654</v>
      </c>
      <c r="Y347" t="s">
        <v>123</v>
      </c>
    </row>
    <row r="348" spans="1:25" x14ac:dyDescent="0.3">
      <c r="A348">
        <v>75880</v>
      </c>
      <c r="B348">
        <v>43435</v>
      </c>
      <c r="C348">
        <v>4</v>
      </c>
      <c r="D348">
        <f t="shared" si="18"/>
        <v>43440</v>
      </c>
      <c r="E348">
        <v>1</v>
      </c>
      <c r="F348" t="s">
        <v>107</v>
      </c>
      <c r="G348" t="str">
        <f t="shared" si="19"/>
        <v>Other</v>
      </c>
      <c r="H348">
        <v>73</v>
      </c>
      <c r="I348">
        <v>19433</v>
      </c>
      <c r="J348">
        <v>2</v>
      </c>
      <c r="K348" t="s">
        <v>101</v>
      </c>
      <c r="L348" t="s">
        <v>264</v>
      </c>
      <c r="M348" t="s">
        <v>412</v>
      </c>
      <c r="N348" t="s">
        <v>411</v>
      </c>
      <c r="O348" t="s">
        <v>292</v>
      </c>
      <c r="P348" t="s">
        <v>291</v>
      </c>
      <c r="Q348">
        <v>73</v>
      </c>
      <c r="R348">
        <v>1360</v>
      </c>
      <c r="S348">
        <v>327.75</v>
      </c>
      <c r="T348">
        <v>297.07027734645828</v>
      </c>
      <c r="U348">
        <v>1</v>
      </c>
      <c r="V348">
        <f t="shared" si="20"/>
        <v>327.75</v>
      </c>
      <c r="W348">
        <v>39.33000183</v>
      </c>
      <c r="X348">
        <f>Orders!$W874/Orders!$V874</f>
        <v>3.00049999931922E-2</v>
      </c>
      <c r="Y348" t="s">
        <v>123</v>
      </c>
    </row>
    <row r="349" spans="1:25" x14ac:dyDescent="0.3">
      <c r="A349">
        <v>75878</v>
      </c>
      <c r="B349">
        <v>43435</v>
      </c>
      <c r="C349">
        <v>4</v>
      </c>
      <c r="D349">
        <f t="shared" si="18"/>
        <v>43440</v>
      </c>
      <c r="E349">
        <v>0</v>
      </c>
      <c r="F349" t="s">
        <v>107</v>
      </c>
      <c r="G349" t="str">
        <f t="shared" si="19"/>
        <v>Other</v>
      </c>
      <c r="H349">
        <v>73</v>
      </c>
      <c r="I349">
        <v>19431</v>
      </c>
      <c r="J349">
        <v>2</v>
      </c>
      <c r="K349" t="s">
        <v>101</v>
      </c>
      <c r="L349" t="s">
        <v>264</v>
      </c>
      <c r="M349" t="s">
        <v>410</v>
      </c>
      <c r="N349" t="s">
        <v>409</v>
      </c>
      <c r="O349" t="s">
        <v>279</v>
      </c>
      <c r="P349" t="s">
        <v>278</v>
      </c>
      <c r="Q349">
        <v>73</v>
      </c>
      <c r="R349">
        <v>1360</v>
      </c>
      <c r="S349">
        <v>327.75</v>
      </c>
      <c r="T349">
        <v>297.07027734645828</v>
      </c>
      <c r="U349">
        <v>1</v>
      </c>
      <c r="V349">
        <f t="shared" si="20"/>
        <v>327.75</v>
      </c>
      <c r="W349">
        <v>49.159999849999998</v>
      </c>
      <c r="X349">
        <f>Orders!$W876/Orders!$V876</f>
        <v>0</v>
      </c>
      <c r="Y349" t="s">
        <v>123</v>
      </c>
    </row>
    <row r="350" spans="1:25" x14ac:dyDescent="0.3">
      <c r="A350">
        <v>75861</v>
      </c>
      <c r="B350">
        <v>43435</v>
      </c>
      <c r="C350">
        <v>4</v>
      </c>
      <c r="D350">
        <f t="shared" si="18"/>
        <v>43440</v>
      </c>
      <c r="E350">
        <v>0</v>
      </c>
      <c r="F350" t="s">
        <v>107</v>
      </c>
      <c r="G350" t="str">
        <f t="shared" si="19"/>
        <v>Other</v>
      </c>
      <c r="H350">
        <v>73</v>
      </c>
      <c r="I350">
        <v>19414</v>
      </c>
      <c r="J350">
        <v>2</v>
      </c>
      <c r="K350" t="s">
        <v>101</v>
      </c>
      <c r="L350" t="s">
        <v>264</v>
      </c>
      <c r="M350" t="s">
        <v>403</v>
      </c>
      <c r="N350" t="s">
        <v>286</v>
      </c>
      <c r="O350" t="s">
        <v>285</v>
      </c>
      <c r="P350" t="s">
        <v>284</v>
      </c>
      <c r="Q350">
        <v>73</v>
      </c>
      <c r="R350">
        <v>1360</v>
      </c>
      <c r="S350">
        <v>327.75</v>
      </c>
      <c r="T350">
        <v>297.07027734645828</v>
      </c>
      <c r="U350">
        <v>1</v>
      </c>
      <c r="V350">
        <f t="shared" si="20"/>
        <v>327.75</v>
      </c>
      <c r="W350">
        <v>42.61000061</v>
      </c>
      <c r="X350">
        <f>Orders!$W893/Orders!$V893</f>
        <v>5.5013752321252718E-2</v>
      </c>
      <c r="Y350" t="s">
        <v>123</v>
      </c>
    </row>
    <row r="351" spans="1:25" x14ac:dyDescent="0.3">
      <c r="A351">
        <v>75860</v>
      </c>
      <c r="B351">
        <v>43435</v>
      </c>
      <c r="C351">
        <v>4</v>
      </c>
      <c r="D351">
        <f t="shared" si="18"/>
        <v>43440</v>
      </c>
      <c r="E351">
        <v>1</v>
      </c>
      <c r="F351" t="s">
        <v>107</v>
      </c>
      <c r="G351" t="str">
        <f t="shared" si="19"/>
        <v>Other</v>
      </c>
      <c r="H351">
        <v>73</v>
      </c>
      <c r="I351">
        <v>19413</v>
      </c>
      <c r="J351">
        <v>2</v>
      </c>
      <c r="K351" t="s">
        <v>101</v>
      </c>
      <c r="L351" t="s">
        <v>264</v>
      </c>
      <c r="M351" t="s">
        <v>403</v>
      </c>
      <c r="N351" t="s">
        <v>286</v>
      </c>
      <c r="O351" t="s">
        <v>285</v>
      </c>
      <c r="P351" t="s">
        <v>284</v>
      </c>
      <c r="Q351">
        <v>73</v>
      </c>
      <c r="R351">
        <v>1360</v>
      </c>
      <c r="S351">
        <v>327.75</v>
      </c>
      <c r="T351">
        <v>297.07027734645828</v>
      </c>
      <c r="U351">
        <v>1</v>
      </c>
      <c r="V351">
        <f t="shared" si="20"/>
        <v>327.75</v>
      </c>
      <c r="W351">
        <v>49.159999849999998</v>
      </c>
      <c r="X351">
        <f>Orders!$W894/Orders!$V894</f>
        <v>0.1199866666848208</v>
      </c>
      <c r="Y351" t="s">
        <v>123</v>
      </c>
    </row>
    <row r="352" spans="1:25" x14ac:dyDescent="0.3">
      <c r="A352">
        <v>75857</v>
      </c>
      <c r="B352">
        <v>43435</v>
      </c>
      <c r="C352">
        <v>4</v>
      </c>
      <c r="D352">
        <f t="shared" si="18"/>
        <v>43440</v>
      </c>
      <c r="E352">
        <v>0</v>
      </c>
      <c r="F352" t="s">
        <v>107</v>
      </c>
      <c r="G352" t="str">
        <f t="shared" si="19"/>
        <v>Other</v>
      </c>
      <c r="H352">
        <v>73</v>
      </c>
      <c r="I352">
        <v>19410</v>
      </c>
      <c r="J352">
        <v>2</v>
      </c>
      <c r="K352" t="s">
        <v>101</v>
      </c>
      <c r="L352" t="s">
        <v>264</v>
      </c>
      <c r="M352" t="s">
        <v>347</v>
      </c>
      <c r="N352" t="s">
        <v>346</v>
      </c>
      <c r="O352" t="s">
        <v>285</v>
      </c>
      <c r="P352" t="s">
        <v>284</v>
      </c>
      <c r="Q352">
        <v>73</v>
      </c>
      <c r="R352">
        <v>1360</v>
      </c>
      <c r="S352">
        <v>327.75</v>
      </c>
      <c r="T352">
        <v>297.07027734645828</v>
      </c>
      <c r="U352">
        <v>1</v>
      </c>
      <c r="V352">
        <f t="shared" si="20"/>
        <v>327.75</v>
      </c>
      <c r="W352">
        <v>59</v>
      </c>
      <c r="X352">
        <f>Orders!$W897/Orders!$V897</f>
        <v>0.17998249381418882</v>
      </c>
      <c r="Y352" t="s">
        <v>123</v>
      </c>
    </row>
    <row r="353" spans="1:25" x14ac:dyDescent="0.3">
      <c r="A353">
        <v>75852</v>
      </c>
      <c r="B353">
        <v>43435</v>
      </c>
      <c r="C353">
        <v>4</v>
      </c>
      <c r="D353">
        <f t="shared" si="18"/>
        <v>43440</v>
      </c>
      <c r="E353">
        <v>0</v>
      </c>
      <c r="F353" t="s">
        <v>107</v>
      </c>
      <c r="G353" t="str">
        <f t="shared" si="19"/>
        <v>Other</v>
      </c>
      <c r="H353">
        <v>73</v>
      </c>
      <c r="I353">
        <v>19405</v>
      </c>
      <c r="J353">
        <v>2</v>
      </c>
      <c r="K353" t="s">
        <v>101</v>
      </c>
      <c r="L353" t="s">
        <v>264</v>
      </c>
      <c r="M353" t="s">
        <v>397</v>
      </c>
      <c r="N353" t="s">
        <v>396</v>
      </c>
      <c r="O353" t="s">
        <v>395</v>
      </c>
      <c r="P353" t="s">
        <v>278</v>
      </c>
      <c r="Q353">
        <v>73</v>
      </c>
      <c r="R353">
        <v>1360</v>
      </c>
      <c r="S353">
        <v>327.75</v>
      </c>
      <c r="T353">
        <v>297.07027734645828</v>
      </c>
      <c r="U353">
        <v>1</v>
      </c>
      <c r="V353">
        <f t="shared" si="20"/>
        <v>327.75</v>
      </c>
      <c r="W353">
        <v>6.5599999430000002</v>
      </c>
      <c r="X353">
        <f>Orders!$W902/Orders!$V902</f>
        <v>0.149991666678013</v>
      </c>
      <c r="Y353" t="s">
        <v>123</v>
      </c>
    </row>
    <row r="354" spans="1:25" x14ac:dyDescent="0.3">
      <c r="A354">
        <v>75850</v>
      </c>
      <c r="B354">
        <v>43435</v>
      </c>
      <c r="C354">
        <v>4</v>
      </c>
      <c r="D354">
        <f t="shared" si="18"/>
        <v>43440</v>
      </c>
      <c r="E354">
        <v>1</v>
      </c>
      <c r="F354" t="s">
        <v>107</v>
      </c>
      <c r="G354" t="str">
        <f t="shared" si="19"/>
        <v>Other</v>
      </c>
      <c r="H354">
        <v>73</v>
      </c>
      <c r="I354">
        <v>19403</v>
      </c>
      <c r="J354">
        <v>2</v>
      </c>
      <c r="K354" t="s">
        <v>101</v>
      </c>
      <c r="L354" t="s">
        <v>264</v>
      </c>
      <c r="M354" t="s">
        <v>281</v>
      </c>
      <c r="N354" t="s">
        <v>280</v>
      </c>
      <c r="O354" t="s">
        <v>279</v>
      </c>
      <c r="P354" t="s">
        <v>278</v>
      </c>
      <c r="Q354">
        <v>73</v>
      </c>
      <c r="R354">
        <v>1360</v>
      </c>
      <c r="S354">
        <v>327.75</v>
      </c>
      <c r="T354">
        <v>297.07027734645828</v>
      </c>
      <c r="U354">
        <v>1</v>
      </c>
      <c r="V354">
        <f t="shared" si="20"/>
        <v>327.75</v>
      </c>
      <c r="W354">
        <v>13.10999966</v>
      </c>
      <c r="X354">
        <f>Orders!$W904/Orders!$V904</f>
        <v>0.02</v>
      </c>
      <c r="Y354" t="s">
        <v>123</v>
      </c>
    </row>
    <row r="355" spans="1:25" x14ac:dyDescent="0.3">
      <c r="A355">
        <v>75841</v>
      </c>
      <c r="B355">
        <v>43435</v>
      </c>
      <c r="C355">
        <v>4</v>
      </c>
      <c r="D355">
        <f t="shared" si="18"/>
        <v>43440</v>
      </c>
      <c r="E355">
        <v>0</v>
      </c>
      <c r="F355" t="s">
        <v>107</v>
      </c>
      <c r="G355" t="str">
        <f t="shared" si="19"/>
        <v>Other</v>
      </c>
      <c r="H355">
        <v>73</v>
      </c>
      <c r="I355">
        <v>19394</v>
      </c>
      <c r="J355">
        <v>2</v>
      </c>
      <c r="K355" t="s">
        <v>101</v>
      </c>
      <c r="L355" t="s">
        <v>264</v>
      </c>
      <c r="M355" t="s">
        <v>272</v>
      </c>
      <c r="N355" t="s">
        <v>272</v>
      </c>
      <c r="O355" t="s">
        <v>271</v>
      </c>
      <c r="P355" t="s">
        <v>268</v>
      </c>
      <c r="Q355">
        <v>73</v>
      </c>
      <c r="R355">
        <v>1360</v>
      </c>
      <c r="S355">
        <v>327.75</v>
      </c>
      <c r="T355">
        <v>297.07027734645828</v>
      </c>
      <c r="U355">
        <v>1</v>
      </c>
      <c r="V355">
        <f t="shared" si="20"/>
        <v>327.75</v>
      </c>
      <c r="W355">
        <v>52.439998629999998</v>
      </c>
      <c r="X355">
        <f>Orders!$W913/Orders!$V913</f>
        <v>5.0027793858054059E-2</v>
      </c>
      <c r="Y355" t="s">
        <v>123</v>
      </c>
    </row>
    <row r="356" spans="1:25" x14ac:dyDescent="0.3">
      <c r="A356">
        <v>75890</v>
      </c>
      <c r="B356">
        <v>43435</v>
      </c>
      <c r="C356">
        <v>2</v>
      </c>
      <c r="D356">
        <f t="shared" si="18"/>
        <v>43438</v>
      </c>
      <c r="E356">
        <v>1</v>
      </c>
      <c r="F356" t="s">
        <v>110</v>
      </c>
      <c r="G356" t="str">
        <f t="shared" si="19"/>
        <v>Other</v>
      </c>
      <c r="H356">
        <v>73</v>
      </c>
      <c r="I356">
        <v>19443</v>
      </c>
      <c r="J356">
        <v>2</v>
      </c>
      <c r="K356" t="s">
        <v>101</v>
      </c>
      <c r="L356" t="s">
        <v>264</v>
      </c>
      <c r="M356" t="s">
        <v>416</v>
      </c>
      <c r="N356" t="s">
        <v>300</v>
      </c>
      <c r="O356" t="s">
        <v>292</v>
      </c>
      <c r="P356" t="s">
        <v>291</v>
      </c>
      <c r="Q356">
        <v>73</v>
      </c>
      <c r="R356">
        <v>1360</v>
      </c>
      <c r="S356">
        <v>327.75</v>
      </c>
      <c r="T356">
        <v>297.07027734645828</v>
      </c>
      <c r="U356">
        <v>1</v>
      </c>
      <c r="V356">
        <f t="shared" si="20"/>
        <v>327.75</v>
      </c>
      <c r="W356">
        <v>0</v>
      </c>
      <c r="X356">
        <f>Orders!$W864/Orders!$V864</f>
        <v>0.13002166452570324</v>
      </c>
      <c r="Y356" t="s">
        <v>123</v>
      </c>
    </row>
    <row r="357" spans="1:25" x14ac:dyDescent="0.3">
      <c r="A357">
        <v>75858</v>
      </c>
      <c r="B357">
        <v>43435</v>
      </c>
      <c r="C357">
        <v>2</v>
      </c>
      <c r="D357">
        <f t="shared" si="18"/>
        <v>43438</v>
      </c>
      <c r="E357">
        <v>1</v>
      </c>
      <c r="F357" t="s">
        <v>110</v>
      </c>
      <c r="G357" t="str">
        <f t="shared" si="19"/>
        <v>Other</v>
      </c>
      <c r="H357">
        <v>73</v>
      </c>
      <c r="I357">
        <v>19411</v>
      </c>
      <c r="J357">
        <v>2</v>
      </c>
      <c r="K357" t="s">
        <v>101</v>
      </c>
      <c r="L357" t="s">
        <v>264</v>
      </c>
      <c r="M357" t="s">
        <v>347</v>
      </c>
      <c r="N357" t="s">
        <v>346</v>
      </c>
      <c r="O357" t="s">
        <v>285</v>
      </c>
      <c r="P357" t="s">
        <v>284</v>
      </c>
      <c r="Q357">
        <v>73</v>
      </c>
      <c r="R357">
        <v>1360</v>
      </c>
      <c r="S357">
        <v>327.75</v>
      </c>
      <c r="T357">
        <v>297.07027734645828</v>
      </c>
      <c r="U357">
        <v>1</v>
      </c>
      <c r="V357">
        <f t="shared" si="20"/>
        <v>327.75</v>
      </c>
      <c r="W357">
        <v>55.72000122</v>
      </c>
      <c r="X357">
        <f>Orders!$W896/Orders!$V896</f>
        <v>9.0015001563173824E-2</v>
      </c>
      <c r="Y357" t="s">
        <v>123</v>
      </c>
    </row>
    <row r="358" spans="1:25" x14ac:dyDescent="0.3">
      <c r="A358">
        <v>75856</v>
      </c>
      <c r="B358">
        <v>43435</v>
      </c>
      <c r="C358">
        <v>2</v>
      </c>
      <c r="D358">
        <f t="shared" si="18"/>
        <v>43438</v>
      </c>
      <c r="E358">
        <v>0</v>
      </c>
      <c r="F358" t="s">
        <v>110</v>
      </c>
      <c r="G358" t="str">
        <f t="shared" si="19"/>
        <v>Other</v>
      </c>
      <c r="H358">
        <v>73</v>
      </c>
      <c r="I358">
        <v>19409</v>
      </c>
      <c r="J358">
        <v>2</v>
      </c>
      <c r="K358" t="s">
        <v>101</v>
      </c>
      <c r="L358" t="s">
        <v>264</v>
      </c>
      <c r="M358" t="s">
        <v>394</v>
      </c>
      <c r="N358" t="s">
        <v>394</v>
      </c>
      <c r="O358" t="s">
        <v>292</v>
      </c>
      <c r="P358" t="s">
        <v>291</v>
      </c>
      <c r="Q358">
        <v>73</v>
      </c>
      <c r="R358">
        <v>1360</v>
      </c>
      <c r="S358">
        <v>327.75</v>
      </c>
      <c r="T358">
        <v>297.07027734645828</v>
      </c>
      <c r="U358">
        <v>1</v>
      </c>
      <c r="V358">
        <f t="shared" si="20"/>
        <v>327.75</v>
      </c>
      <c r="W358">
        <v>65.550003050000001</v>
      </c>
      <c r="X358">
        <f>Orders!$W898/Orders!$V898</f>
        <v>0.15</v>
      </c>
      <c r="Y358" t="s">
        <v>123</v>
      </c>
    </row>
    <row r="359" spans="1:25" x14ac:dyDescent="0.3">
      <c r="A359">
        <v>75854</v>
      </c>
      <c r="B359">
        <v>43435</v>
      </c>
      <c r="C359">
        <v>2</v>
      </c>
      <c r="D359">
        <f t="shared" si="18"/>
        <v>43438</v>
      </c>
      <c r="E359">
        <v>1</v>
      </c>
      <c r="F359" t="s">
        <v>110</v>
      </c>
      <c r="G359" t="str">
        <f t="shared" si="19"/>
        <v>Other</v>
      </c>
      <c r="H359">
        <v>73</v>
      </c>
      <c r="I359">
        <v>19407</v>
      </c>
      <c r="J359">
        <v>2</v>
      </c>
      <c r="K359" t="s">
        <v>101</v>
      </c>
      <c r="L359" t="s">
        <v>264</v>
      </c>
      <c r="M359" t="s">
        <v>401</v>
      </c>
      <c r="N359" t="s">
        <v>400</v>
      </c>
      <c r="O359" t="s">
        <v>269</v>
      </c>
      <c r="P359" t="s">
        <v>268</v>
      </c>
      <c r="Q359">
        <v>73</v>
      </c>
      <c r="R359">
        <v>1360</v>
      </c>
      <c r="S359">
        <v>327.75</v>
      </c>
      <c r="T359">
        <v>297.07027734645828</v>
      </c>
      <c r="U359">
        <v>1</v>
      </c>
      <c r="V359">
        <f t="shared" si="20"/>
        <v>327.75</v>
      </c>
      <c r="W359">
        <v>0</v>
      </c>
      <c r="X359">
        <f>Orders!$W900/Orders!$V900</f>
        <v>7.0000000000000007E-2</v>
      </c>
      <c r="Y359" t="s">
        <v>123</v>
      </c>
    </row>
    <row r="360" spans="1:25" x14ac:dyDescent="0.3">
      <c r="A360">
        <v>75835</v>
      </c>
      <c r="B360">
        <v>43435</v>
      </c>
      <c r="C360">
        <v>2</v>
      </c>
      <c r="D360">
        <f t="shared" si="18"/>
        <v>43438</v>
      </c>
      <c r="E360">
        <v>1</v>
      </c>
      <c r="F360" t="s">
        <v>110</v>
      </c>
      <c r="G360" t="str">
        <f t="shared" si="19"/>
        <v>Other</v>
      </c>
      <c r="H360">
        <v>73</v>
      </c>
      <c r="I360">
        <v>19388</v>
      </c>
      <c r="J360">
        <v>2</v>
      </c>
      <c r="K360" t="s">
        <v>101</v>
      </c>
      <c r="L360" t="s">
        <v>264</v>
      </c>
      <c r="M360" t="s">
        <v>389</v>
      </c>
      <c r="N360" t="s">
        <v>388</v>
      </c>
      <c r="O360" t="s">
        <v>279</v>
      </c>
      <c r="P360" t="s">
        <v>278</v>
      </c>
      <c r="Q360">
        <v>73</v>
      </c>
      <c r="R360">
        <v>1360</v>
      </c>
      <c r="S360">
        <v>327.75</v>
      </c>
      <c r="T360">
        <v>297.07027734645828</v>
      </c>
      <c r="U360">
        <v>1</v>
      </c>
      <c r="V360">
        <f t="shared" si="20"/>
        <v>327.75</v>
      </c>
      <c r="W360">
        <v>3.2799999710000001</v>
      </c>
      <c r="X360">
        <f>Orders!$W919/Orders!$V919</f>
        <v>0.12001999680557435</v>
      </c>
      <c r="Y360" t="s">
        <v>123</v>
      </c>
    </row>
    <row r="361" spans="1:25" x14ac:dyDescent="0.3">
      <c r="A361">
        <v>75903</v>
      </c>
      <c r="B361">
        <v>43435</v>
      </c>
      <c r="C361">
        <v>1</v>
      </c>
      <c r="D361">
        <f t="shared" si="18"/>
        <v>43437</v>
      </c>
      <c r="E361">
        <v>1</v>
      </c>
      <c r="F361" t="s">
        <v>102</v>
      </c>
      <c r="G361" t="str">
        <f t="shared" si="19"/>
        <v>Other</v>
      </c>
      <c r="H361">
        <v>73</v>
      </c>
      <c r="I361">
        <v>19456</v>
      </c>
      <c r="J361">
        <v>2</v>
      </c>
      <c r="K361" t="s">
        <v>101</v>
      </c>
      <c r="L361" t="s">
        <v>264</v>
      </c>
      <c r="M361" t="s">
        <v>455</v>
      </c>
      <c r="N361" t="s">
        <v>288</v>
      </c>
      <c r="O361" t="s">
        <v>285</v>
      </c>
      <c r="P361" t="s">
        <v>284</v>
      </c>
      <c r="Q361">
        <v>73</v>
      </c>
      <c r="R361">
        <v>1360</v>
      </c>
      <c r="S361">
        <v>327.75</v>
      </c>
      <c r="T361">
        <v>297.07027734645828</v>
      </c>
      <c r="U361">
        <v>1</v>
      </c>
      <c r="V361">
        <f t="shared" si="20"/>
        <v>327.75</v>
      </c>
      <c r="W361">
        <v>16.38999939</v>
      </c>
      <c r="X361">
        <f>Orders!$W799/Orders!$V799</f>
        <v>5.5E-2</v>
      </c>
      <c r="Y361" t="s">
        <v>123</v>
      </c>
    </row>
    <row r="362" spans="1:25" x14ac:dyDescent="0.3">
      <c r="A362">
        <v>75883</v>
      </c>
      <c r="B362">
        <v>43435</v>
      </c>
      <c r="C362">
        <v>1</v>
      </c>
      <c r="D362">
        <f t="shared" si="18"/>
        <v>43437</v>
      </c>
      <c r="E362">
        <v>1</v>
      </c>
      <c r="F362" t="s">
        <v>102</v>
      </c>
      <c r="G362" t="str">
        <f t="shared" si="19"/>
        <v>Other</v>
      </c>
      <c r="H362">
        <v>73</v>
      </c>
      <c r="I362">
        <v>19436</v>
      </c>
      <c r="J362">
        <v>2</v>
      </c>
      <c r="K362" t="s">
        <v>101</v>
      </c>
      <c r="L362" t="s">
        <v>264</v>
      </c>
      <c r="M362" t="s">
        <v>412</v>
      </c>
      <c r="N362" t="s">
        <v>411</v>
      </c>
      <c r="O362" t="s">
        <v>292</v>
      </c>
      <c r="P362" t="s">
        <v>291</v>
      </c>
      <c r="Q362">
        <v>73</v>
      </c>
      <c r="R362">
        <v>1360</v>
      </c>
      <c r="S362">
        <v>327.75</v>
      </c>
      <c r="T362">
        <v>297.07027734645828</v>
      </c>
      <c r="U362">
        <v>1</v>
      </c>
      <c r="V362">
        <f t="shared" si="20"/>
        <v>327.75</v>
      </c>
      <c r="W362">
        <v>22.940000529999999</v>
      </c>
      <c r="X362">
        <f>Orders!$W871/Orders!$V871</f>
        <v>0.12</v>
      </c>
      <c r="Y362" t="s">
        <v>123</v>
      </c>
    </row>
    <row r="363" spans="1:25" x14ac:dyDescent="0.3">
      <c r="A363">
        <v>75871</v>
      </c>
      <c r="B363">
        <v>43435</v>
      </c>
      <c r="C363">
        <v>1</v>
      </c>
      <c r="D363">
        <f t="shared" si="18"/>
        <v>43437</v>
      </c>
      <c r="E363">
        <v>1</v>
      </c>
      <c r="F363" t="s">
        <v>102</v>
      </c>
      <c r="G363" t="str">
        <f t="shared" si="19"/>
        <v>Other</v>
      </c>
      <c r="H363">
        <v>73</v>
      </c>
      <c r="I363">
        <v>19424</v>
      </c>
      <c r="J363">
        <v>2</v>
      </c>
      <c r="K363" t="s">
        <v>101</v>
      </c>
      <c r="L363" t="s">
        <v>264</v>
      </c>
      <c r="M363" t="s">
        <v>406</v>
      </c>
      <c r="N363" t="s">
        <v>382</v>
      </c>
      <c r="O363" t="s">
        <v>279</v>
      </c>
      <c r="P363" t="s">
        <v>278</v>
      </c>
      <c r="Q363">
        <v>73</v>
      </c>
      <c r="R363">
        <v>1360</v>
      </c>
      <c r="S363">
        <v>327.75</v>
      </c>
      <c r="T363">
        <v>297.07027734645828</v>
      </c>
      <c r="U363">
        <v>1</v>
      </c>
      <c r="V363">
        <f t="shared" si="20"/>
        <v>327.75</v>
      </c>
      <c r="W363">
        <v>3.2799999710000001</v>
      </c>
      <c r="X363">
        <f>Orders!$W883/Orders!$V883</f>
        <v>7.0035017113959666E-2</v>
      </c>
      <c r="Y363" t="s">
        <v>123</v>
      </c>
    </row>
    <row r="364" spans="1:25" x14ac:dyDescent="0.3">
      <c r="A364">
        <v>75870</v>
      </c>
      <c r="B364">
        <v>43435</v>
      </c>
      <c r="C364">
        <v>1</v>
      </c>
      <c r="D364">
        <f t="shared" si="18"/>
        <v>43437</v>
      </c>
      <c r="E364">
        <v>1</v>
      </c>
      <c r="F364" t="s">
        <v>102</v>
      </c>
      <c r="G364" t="str">
        <f t="shared" si="19"/>
        <v>Other</v>
      </c>
      <c r="H364">
        <v>73</v>
      </c>
      <c r="I364">
        <v>19423</v>
      </c>
      <c r="J364">
        <v>2</v>
      </c>
      <c r="K364" t="s">
        <v>101</v>
      </c>
      <c r="L364" t="s">
        <v>264</v>
      </c>
      <c r="M364" t="s">
        <v>406</v>
      </c>
      <c r="N364" t="s">
        <v>382</v>
      </c>
      <c r="O364" t="s">
        <v>279</v>
      </c>
      <c r="P364" t="s">
        <v>278</v>
      </c>
      <c r="Q364">
        <v>73</v>
      </c>
      <c r="R364">
        <v>1360</v>
      </c>
      <c r="S364">
        <v>327.75</v>
      </c>
      <c r="T364">
        <v>297.07027734645828</v>
      </c>
      <c r="U364">
        <v>1</v>
      </c>
      <c r="V364">
        <f t="shared" si="20"/>
        <v>327.75</v>
      </c>
      <c r="W364">
        <v>6.5599999430000002</v>
      </c>
      <c r="X364">
        <f>Orders!$W884/Orders!$V884</f>
        <v>2.0003334120593411E-2</v>
      </c>
      <c r="Y364" t="s">
        <v>123</v>
      </c>
    </row>
    <row r="365" spans="1:25" x14ac:dyDescent="0.3">
      <c r="A365">
        <v>75869</v>
      </c>
      <c r="B365">
        <v>43435</v>
      </c>
      <c r="C365">
        <v>1</v>
      </c>
      <c r="D365">
        <f t="shared" si="18"/>
        <v>43437</v>
      </c>
      <c r="E365">
        <v>1</v>
      </c>
      <c r="F365" t="s">
        <v>102</v>
      </c>
      <c r="G365" t="str">
        <f t="shared" si="19"/>
        <v>Other</v>
      </c>
      <c r="H365">
        <v>73</v>
      </c>
      <c r="I365">
        <v>19422</v>
      </c>
      <c r="J365">
        <v>2</v>
      </c>
      <c r="K365" t="s">
        <v>101</v>
      </c>
      <c r="L365" t="s">
        <v>264</v>
      </c>
      <c r="M365" t="s">
        <v>406</v>
      </c>
      <c r="N365" t="s">
        <v>382</v>
      </c>
      <c r="O365" t="s">
        <v>279</v>
      </c>
      <c r="P365" t="s">
        <v>278</v>
      </c>
      <c r="Q365">
        <v>73</v>
      </c>
      <c r="R365">
        <v>1360</v>
      </c>
      <c r="S365">
        <v>327.75</v>
      </c>
      <c r="T365">
        <v>297.07027734645828</v>
      </c>
      <c r="U365">
        <v>1</v>
      </c>
      <c r="V365">
        <f t="shared" si="20"/>
        <v>327.75</v>
      </c>
      <c r="W365">
        <v>9.8299999239999991</v>
      </c>
      <c r="X365">
        <f>Orders!$W885/Orders!$V885</f>
        <v>0.149991666678013</v>
      </c>
      <c r="Y365" t="s">
        <v>123</v>
      </c>
    </row>
    <row r="366" spans="1:25" x14ac:dyDescent="0.3">
      <c r="A366">
        <v>75902</v>
      </c>
      <c r="B366">
        <v>43435</v>
      </c>
      <c r="C366">
        <v>0</v>
      </c>
      <c r="D366">
        <f t="shared" si="18"/>
        <v>43435</v>
      </c>
      <c r="E366">
        <v>1</v>
      </c>
      <c r="F366" t="s">
        <v>127</v>
      </c>
      <c r="G366" t="str">
        <f t="shared" si="19"/>
        <v>Other</v>
      </c>
      <c r="H366">
        <v>73</v>
      </c>
      <c r="I366">
        <v>19455</v>
      </c>
      <c r="J366">
        <v>2</v>
      </c>
      <c r="K366" t="s">
        <v>101</v>
      </c>
      <c r="L366" t="s">
        <v>264</v>
      </c>
      <c r="M366" t="s">
        <v>455</v>
      </c>
      <c r="N366" t="s">
        <v>288</v>
      </c>
      <c r="O366" t="s">
        <v>285</v>
      </c>
      <c r="P366" t="s">
        <v>284</v>
      </c>
      <c r="Q366">
        <v>73</v>
      </c>
      <c r="R366">
        <v>1360</v>
      </c>
      <c r="S366">
        <v>327.75</v>
      </c>
      <c r="T366">
        <v>297.07027734645828</v>
      </c>
      <c r="U366">
        <v>1</v>
      </c>
      <c r="V366">
        <f t="shared" si="20"/>
        <v>327.75</v>
      </c>
      <c r="W366">
        <v>18.030000690000001</v>
      </c>
      <c r="X366">
        <f>Orders!$W800/Orders!$V800</f>
        <v>0</v>
      </c>
      <c r="Y366" t="s">
        <v>123</v>
      </c>
    </row>
    <row r="367" spans="1:25" x14ac:dyDescent="0.3">
      <c r="A367">
        <v>75899</v>
      </c>
      <c r="B367">
        <v>43435</v>
      </c>
      <c r="C367">
        <v>0</v>
      </c>
      <c r="D367">
        <f t="shared" si="18"/>
        <v>43435</v>
      </c>
      <c r="E367">
        <v>1</v>
      </c>
      <c r="F367" t="s">
        <v>127</v>
      </c>
      <c r="G367" t="str">
        <f t="shared" si="19"/>
        <v>Other</v>
      </c>
      <c r="H367">
        <v>73</v>
      </c>
      <c r="I367">
        <v>19452</v>
      </c>
      <c r="J367">
        <v>2</v>
      </c>
      <c r="K367" t="s">
        <v>101</v>
      </c>
      <c r="L367" t="s">
        <v>264</v>
      </c>
      <c r="M367" t="s">
        <v>374</v>
      </c>
      <c r="N367" t="s">
        <v>374</v>
      </c>
      <c r="O367" t="s">
        <v>374</v>
      </c>
      <c r="P367" t="s">
        <v>268</v>
      </c>
      <c r="Q367">
        <v>73</v>
      </c>
      <c r="R367">
        <v>1360</v>
      </c>
      <c r="S367">
        <v>327.75</v>
      </c>
      <c r="T367">
        <v>297.07027734645828</v>
      </c>
      <c r="U367">
        <v>1</v>
      </c>
      <c r="V367">
        <f t="shared" si="20"/>
        <v>327.75</v>
      </c>
      <c r="W367">
        <v>32.77999878</v>
      </c>
      <c r="X367">
        <f>Orders!$W803/Orders!$V803</f>
        <v>0.25001250102473116</v>
      </c>
      <c r="Y367" t="s">
        <v>123</v>
      </c>
    </row>
    <row r="368" spans="1:25" x14ac:dyDescent="0.3">
      <c r="A368">
        <v>75828</v>
      </c>
      <c r="B368">
        <v>43405</v>
      </c>
      <c r="C368">
        <v>4</v>
      </c>
      <c r="D368">
        <f t="shared" si="18"/>
        <v>43411</v>
      </c>
      <c r="E368">
        <v>0</v>
      </c>
      <c r="F368" t="s">
        <v>107</v>
      </c>
      <c r="G368" t="str">
        <f t="shared" si="19"/>
        <v>Other</v>
      </c>
      <c r="H368">
        <v>73</v>
      </c>
      <c r="I368">
        <v>19381</v>
      </c>
      <c r="J368">
        <v>2</v>
      </c>
      <c r="K368" t="s">
        <v>101</v>
      </c>
      <c r="L368" t="s">
        <v>264</v>
      </c>
      <c r="M368" t="s">
        <v>385</v>
      </c>
      <c r="N368" t="s">
        <v>384</v>
      </c>
      <c r="O368" t="s">
        <v>269</v>
      </c>
      <c r="P368" t="s">
        <v>268</v>
      </c>
      <c r="Q368">
        <v>73</v>
      </c>
      <c r="R368">
        <v>1360</v>
      </c>
      <c r="S368">
        <v>327.75</v>
      </c>
      <c r="T368">
        <v>297.07027734645828</v>
      </c>
      <c r="U368">
        <v>1</v>
      </c>
      <c r="V368">
        <f t="shared" si="20"/>
        <v>327.75</v>
      </c>
      <c r="W368">
        <v>29.5</v>
      </c>
      <c r="X368">
        <f>Orders!$W926/Orders!$V926</f>
        <v>0.16999199748757751</v>
      </c>
      <c r="Y368" t="s">
        <v>123</v>
      </c>
    </row>
    <row r="369" spans="1:25" x14ac:dyDescent="0.3">
      <c r="A369">
        <v>75827</v>
      </c>
      <c r="B369">
        <v>43405</v>
      </c>
      <c r="C369">
        <v>4</v>
      </c>
      <c r="D369">
        <f t="shared" si="18"/>
        <v>43411</v>
      </c>
      <c r="E369">
        <v>0</v>
      </c>
      <c r="F369" t="s">
        <v>107</v>
      </c>
      <c r="G369" t="str">
        <f t="shared" si="19"/>
        <v>Other</v>
      </c>
      <c r="H369">
        <v>73</v>
      </c>
      <c r="I369">
        <v>19380</v>
      </c>
      <c r="J369">
        <v>2</v>
      </c>
      <c r="K369" t="s">
        <v>101</v>
      </c>
      <c r="L369" t="s">
        <v>264</v>
      </c>
      <c r="M369" t="s">
        <v>365</v>
      </c>
      <c r="N369" t="s">
        <v>286</v>
      </c>
      <c r="O369" t="s">
        <v>285</v>
      </c>
      <c r="P369" t="s">
        <v>284</v>
      </c>
      <c r="Q369">
        <v>73</v>
      </c>
      <c r="R369">
        <v>1360</v>
      </c>
      <c r="S369">
        <v>327.75</v>
      </c>
      <c r="T369">
        <v>297.07027734645828</v>
      </c>
      <c r="U369">
        <v>1</v>
      </c>
      <c r="V369">
        <f t="shared" si="20"/>
        <v>327.75</v>
      </c>
      <c r="W369">
        <v>32.77999878</v>
      </c>
      <c r="X369">
        <f>Orders!$W927/Orders!$V927</f>
        <v>0.12</v>
      </c>
      <c r="Y369" t="s">
        <v>123</v>
      </c>
    </row>
    <row r="370" spans="1:25" x14ac:dyDescent="0.3">
      <c r="A370">
        <v>75825</v>
      </c>
      <c r="B370">
        <v>43405</v>
      </c>
      <c r="C370">
        <v>4</v>
      </c>
      <c r="D370">
        <f t="shared" si="18"/>
        <v>43411</v>
      </c>
      <c r="E370">
        <v>1</v>
      </c>
      <c r="F370" t="s">
        <v>107</v>
      </c>
      <c r="G370" t="str">
        <f t="shared" si="19"/>
        <v>Other</v>
      </c>
      <c r="H370">
        <v>73</v>
      </c>
      <c r="I370">
        <v>19378</v>
      </c>
      <c r="J370">
        <v>2</v>
      </c>
      <c r="K370" t="s">
        <v>101</v>
      </c>
      <c r="L370" t="s">
        <v>264</v>
      </c>
      <c r="M370" t="s">
        <v>381</v>
      </c>
      <c r="N370" t="s">
        <v>381</v>
      </c>
      <c r="O370" t="s">
        <v>379</v>
      </c>
      <c r="P370" t="s">
        <v>268</v>
      </c>
      <c r="Q370">
        <v>73</v>
      </c>
      <c r="R370">
        <v>1360</v>
      </c>
      <c r="S370">
        <v>327.75</v>
      </c>
      <c r="T370">
        <v>297.07027734645828</v>
      </c>
      <c r="U370">
        <v>1</v>
      </c>
      <c r="V370">
        <f t="shared" si="20"/>
        <v>327.75</v>
      </c>
      <c r="W370">
        <v>42.61000061</v>
      </c>
      <c r="X370">
        <f>Orders!$W929/Orders!$V929</f>
        <v>0.25002500785132031</v>
      </c>
      <c r="Y370" t="s">
        <v>123</v>
      </c>
    </row>
    <row r="371" spans="1:25" x14ac:dyDescent="0.3">
      <c r="A371">
        <v>75822</v>
      </c>
      <c r="B371">
        <v>43405</v>
      </c>
      <c r="C371">
        <v>4</v>
      </c>
      <c r="D371">
        <f t="shared" si="18"/>
        <v>43411</v>
      </c>
      <c r="E371">
        <v>0</v>
      </c>
      <c r="F371" t="s">
        <v>107</v>
      </c>
      <c r="G371" t="str">
        <f t="shared" si="19"/>
        <v>Other</v>
      </c>
      <c r="H371">
        <v>73</v>
      </c>
      <c r="I371">
        <v>19375</v>
      </c>
      <c r="J371">
        <v>2</v>
      </c>
      <c r="K371" t="s">
        <v>101</v>
      </c>
      <c r="L371" t="s">
        <v>264</v>
      </c>
      <c r="M371" t="s">
        <v>383</v>
      </c>
      <c r="N371" t="s">
        <v>382</v>
      </c>
      <c r="O371" t="s">
        <v>279</v>
      </c>
      <c r="P371" t="s">
        <v>278</v>
      </c>
      <c r="Q371">
        <v>73</v>
      </c>
      <c r="R371">
        <v>1360</v>
      </c>
      <c r="S371">
        <v>327.75</v>
      </c>
      <c r="T371">
        <v>297.07027734645828</v>
      </c>
      <c r="U371">
        <v>1</v>
      </c>
      <c r="V371">
        <f t="shared" si="20"/>
        <v>327.75</v>
      </c>
      <c r="W371">
        <v>55.72000122</v>
      </c>
      <c r="X371">
        <f>Orders!$W932/Orders!$V932</f>
        <v>0.01</v>
      </c>
      <c r="Y371" t="s">
        <v>123</v>
      </c>
    </row>
    <row r="372" spans="1:25" x14ac:dyDescent="0.3">
      <c r="A372">
        <v>75821</v>
      </c>
      <c r="B372">
        <v>43405</v>
      </c>
      <c r="C372">
        <v>4</v>
      </c>
      <c r="D372">
        <f t="shared" si="18"/>
        <v>43411</v>
      </c>
      <c r="E372">
        <v>0</v>
      </c>
      <c r="F372" t="s">
        <v>107</v>
      </c>
      <c r="G372" t="str">
        <f t="shared" si="19"/>
        <v>Other</v>
      </c>
      <c r="H372">
        <v>73</v>
      </c>
      <c r="I372">
        <v>19374</v>
      </c>
      <c r="J372">
        <v>2</v>
      </c>
      <c r="K372" t="s">
        <v>101</v>
      </c>
      <c r="L372" t="s">
        <v>264</v>
      </c>
      <c r="M372" t="s">
        <v>383</v>
      </c>
      <c r="N372" t="s">
        <v>382</v>
      </c>
      <c r="O372" t="s">
        <v>279</v>
      </c>
      <c r="P372" t="s">
        <v>278</v>
      </c>
      <c r="Q372">
        <v>73</v>
      </c>
      <c r="R372">
        <v>1360</v>
      </c>
      <c r="S372">
        <v>327.75</v>
      </c>
      <c r="T372">
        <v>297.07027734645828</v>
      </c>
      <c r="U372">
        <v>1</v>
      </c>
      <c r="V372">
        <f t="shared" si="20"/>
        <v>327.75</v>
      </c>
      <c r="W372">
        <v>59</v>
      </c>
      <c r="X372">
        <f>Orders!$W933/Orders!$V933</f>
        <v>0.160016005024845</v>
      </c>
      <c r="Y372" t="s">
        <v>123</v>
      </c>
    </row>
    <row r="373" spans="1:25" x14ac:dyDescent="0.3">
      <c r="A373">
        <v>75820</v>
      </c>
      <c r="B373">
        <v>43405</v>
      </c>
      <c r="C373">
        <v>4</v>
      </c>
      <c r="D373">
        <f t="shared" si="18"/>
        <v>43411</v>
      </c>
      <c r="E373">
        <v>1</v>
      </c>
      <c r="F373" t="s">
        <v>107</v>
      </c>
      <c r="G373" t="str">
        <f t="shared" si="19"/>
        <v>Other</v>
      </c>
      <c r="H373">
        <v>73</v>
      </c>
      <c r="I373">
        <v>19373</v>
      </c>
      <c r="J373">
        <v>2</v>
      </c>
      <c r="K373" t="s">
        <v>101</v>
      </c>
      <c r="L373" t="s">
        <v>264</v>
      </c>
      <c r="M373" t="s">
        <v>381</v>
      </c>
      <c r="N373" t="s">
        <v>381</v>
      </c>
      <c r="O373" t="s">
        <v>379</v>
      </c>
      <c r="P373" t="s">
        <v>268</v>
      </c>
      <c r="Q373">
        <v>73</v>
      </c>
      <c r="R373">
        <v>1360</v>
      </c>
      <c r="S373">
        <v>327.75</v>
      </c>
      <c r="T373">
        <v>297.07027734645828</v>
      </c>
      <c r="U373">
        <v>1</v>
      </c>
      <c r="V373">
        <f t="shared" si="20"/>
        <v>327.75</v>
      </c>
      <c r="W373">
        <v>65.550003050000001</v>
      </c>
      <c r="X373">
        <f>Orders!$W934/Orders!$V934</f>
        <v>0.16998367427174446</v>
      </c>
      <c r="Y373" t="s">
        <v>123</v>
      </c>
    </row>
    <row r="374" spans="1:25" x14ac:dyDescent="0.3">
      <c r="A374">
        <v>75819</v>
      </c>
      <c r="B374">
        <v>43405</v>
      </c>
      <c r="C374">
        <v>4</v>
      </c>
      <c r="D374">
        <f t="shared" si="18"/>
        <v>43411</v>
      </c>
      <c r="E374">
        <v>1</v>
      </c>
      <c r="F374" t="s">
        <v>107</v>
      </c>
      <c r="G374" t="str">
        <f t="shared" si="19"/>
        <v>Other</v>
      </c>
      <c r="H374">
        <v>73</v>
      </c>
      <c r="I374">
        <v>19372</v>
      </c>
      <c r="J374">
        <v>2</v>
      </c>
      <c r="K374" t="s">
        <v>101</v>
      </c>
      <c r="L374" t="s">
        <v>264</v>
      </c>
      <c r="M374" t="s">
        <v>380</v>
      </c>
      <c r="N374" t="s">
        <v>380</v>
      </c>
      <c r="O374" t="s">
        <v>379</v>
      </c>
      <c r="P374" t="s">
        <v>268</v>
      </c>
      <c r="Q374">
        <v>73</v>
      </c>
      <c r="R374">
        <v>1360</v>
      </c>
      <c r="S374">
        <v>327.75</v>
      </c>
      <c r="T374">
        <v>297.07027734645828</v>
      </c>
      <c r="U374">
        <v>1</v>
      </c>
      <c r="V374">
        <f t="shared" si="20"/>
        <v>327.75</v>
      </c>
      <c r="W374">
        <v>81.940002440000001</v>
      </c>
      <c r="X374">
        <f>Orders!$W935/Orders!$V935</f>
        <v>0.16995914423110706</v>
      </c>
      <c r="Y374" t="s">
        <v>123</v>
      </c>
    </row>
    <row r="375" spans="1:25" x14ac:dyDescent="0.3">
      <c r="A375">
        <v>75815</v>
      </c>
      <c r="B375">
        <v>43405</v>
      </c>
      <c r="C375">
        <v>4</v>
      </c>
      <c r="D375">
        <f t="shared" si="18"/>
        <v>43411</v>
      </c>
      <c r="E375">
        <v>1</v>
      </c>
      <c r="F375" t="s">
        <v>107</v>
      </c>
      <c r="G375" t="str">
        <f t="shared" si="19"/>
        <v>Other</v>
      </c>
      <c r="H375">
        <v>73</v>
      </c>
      <c r="I375">
        <v>19368</v>
      </c>
      <c r="J375">
        <v>2</v>
      </c>
      <c r="K375" t="s">
        <v>101</v>
      </c>
      <c r="L375" t="s">
        <v>264</v>
      </c>
      <c r="M375" t="s">
        <v>375</v>
      </c>
      <c r="N375" t="s">
        <v>324</v>
      </c>
      <c r="O375" t="s">
        <v>292</v>
      </c>
      <c r="P375" t="s">
        <v>291</v>
      </c>
      <c r="Q375">
        <v>73</v>
      </c>
      <c r="R375">
        <v>1360</v>
      </c>
      <c r="S375">
        <v>327.75</v>
      </c>
      <c r="T375">
        <v>297.07027734645828</v>
      </c>
      <c r="U375">
        <v>1</v>
      </c>
      <c r="V375">
        <f t="shared" si="20"/>
        <v>327.75</v>
      </c>
      <c r="W375">
        <v>9.8299999239999991</v>
      </c>
      <c r="X375">
        <f>Orders!$W939/Orders!$V939</f>
        <v>0.17</v>
      </c>
      <c r="Y375" t="s">
        <v>123</v>
      </c>
    </row>
    <row r="376" spans="1:25" x14ac:dyDescent="0.3">
      <c r="A376">
        <v>75800</v>
      </c>
      <c r="B376">
        <v>43405</v>
      </c>
      <c r="C376">
        <v>4</v>
      </c>
      <c r="D376">
        <f t="shared" si="18"/>
        <v>43411</v>
      </c>
      <c r="E376">
        <v>1</v>
      </c>
      <c r="F376" t="s">
        <v>107</v>
      </c>
      <c r="G376" t="str">
        <f t="shared" si="19"/>
        <v>Other</v>
      </c>
      <c r="H376">
        <v>73</v>
      </c>
      <c r="I376">
        <v>19353</v>
      </c>
      <c r="J376">
        <v>2</v>
      </c>
      <c r="K376" t="s">
        <v>101</v>
      </c>
      <c r="L376" t="s">
        <v>264</v>
      </c>
      <c r="M376" t="s">
        <v>327</v>
      </c>
      <c r="N376" t="s">
        <v>326</v>
      </c>
      <c r="O376" t="s">
        <v>279</v>
      </c>
      <c r="P376" t="s">
        <v>278</v>
      </c>
      <c r="Q376">
        <v>73</v>
      </c>
      <c r="R376">
        <v>1360</v>
      </c>
      <c r="S376">
        <v>327.75</v>
      </c>
      <c r="T376">
        <v>297.07027734645828</v>
      </c>
      <c r="U376">
        <v>1</v>
      </c>
      <c r="V376">
        <f t="shared" si="20"/>
        <v>327.75</v>
      </c>
      <c r="W376">
        <v>0</v>
      </c>
      <c r="X376">
        <f>Orders!$W954/Orders!$V954</f>
        <v>0.05</v>
      </c>
      <c r="Y376" t="s">
        <v>123</v>
      </c>
    </row>
    <row r="377" spans="1:25" x14ac:dyDescent="0.3">
      <c r="A377">
        <v>75799</v>
      </c>
      <c r="B377">
        <v>43405</v>
      </c>
      <c r="C377">
        <v>4</v>
      </c>
      <c r="D377">
        <f t="shared" si="18"/>
        <v>43411</v>
      </c>
      <c r="E377">
        <v>1</v>
      </c>
      <c r="F377" t="s">
        <v>107</v>
      </c>
      <c r="G377" t="str">
        <f t="shared" si="19"/>
        <v>Other</v>
      </c>
      <c r="H377">
        <v>73</v>
      </c>
      <c r="I377">
        <v>19352</v>
      </c>
      <c r="J377">
        <v>2</v>
      </c>
      <c r="K377" t="s">
        <v>101</v>
      </c>
      <c r="L377" t="s">
        <v>264</v>
      </c>
      <c r="M377" t="s">
        <v>272</v>
      </c>
      <c r="N377" t="s">
        <v>272</v>
      </c>
      <c r="O377" t="s">
        <v>271</v>
      </c>
      <c r="P377" t="s">
        <v>268</v>
      </c>
      <c r="Q377">
        <v>73</v>
      </c>
      <c r="R377">
        <v>1360</v>
      </c>
      <c r="S377">
        <v>327.75</v>
      </c>
      <c r="T377">
        <v>297.07027734645828</v>
      </c>
      <c r="U377">
        <v>1</v>
      </c>
      <c r="V377">
        <f t="shared" si="20"/>
        <v>327.75</v>
      </c>
      <c r="W377">
        <v>3.2799999710000001</v>
      </c>
      <c r="X377">
        <f>Orders!$W955/Orders!$V955</f>
        <v>0.1799966666712052</v>
      </c>
      <c r="Y377" t="s">
        <v>123</v>
      </c>
    </row>
    <row r="378" spans="1:25" x14ac:dyDescent="0.3">
      <c r="A378">
        <v>75810</v>
      </c>
      <c r="B378">
        <v>43405</v>
      </c>
      <c r="C378">
        <v>2</v>
      </c>
      <c r="D378">
        <f t="shared" si="18"/>
        <v>43409</v>
      </c>
      <c r="E378">
        <v>1</v>
      </c>
      <c r="F378" t="s">
        <v>110</v>
      </c>
      <c r="G378" t="str">
        <f t="shared" si="19"/>
        <v>Other</v>
      </c>
      <c r="H378">
        <v>73</v>
      </c>
      <c r="I378">
        <v>19363</v>
      </c>
      <c r="J378">
        <v>2</v>
      </c>
      <c r="K378" t="s">
        <v>101</v>
      </c>
      <c r="L378" t="s">
        <v>264</v>
      </c>
      <c r="M378" t="s">
        <v>319</v>
      </c>
      <c r="N378" t="s">
        <v>318</v>
      </c>
      <c r="O378" t="s">
        <v>292</v>
      </c>
      <c r="P378" t="s">
        <v>291</v>
      </c>
      <c r="Q378">
        <v>73</v>
      </c>
      <c r="R378">
        <v>1360</v>
      </c>
      <c r="S378">
        <v>327.75</v>
      </c>
      <c r="T378">
        <v>297.07027734645828</v>
      </c>
      <c r="U378">
        <v>1</v>
      </c>
      <c r="V378">
        <f t="shared" si="20"/>
        <v>327.75</v>
      </c>
      <c r="W378">
        <v>29.5</v>
      </c>
      <c r="X378">
        <f>Orders!$W944/Orders!$V944</f>
        <v>7.0031831655630802E-2</v>
      </c>
      <c r="Y378" t="s">
        <v>123</v>
      </c>
    </row>
    <row r="379" spans="1:25" x14ac:dyDescent="0.3">
      <c r="A379">
        <v>75809</v>
      </c>
      <c r="B379">
        <v>43405</v>
      </c>
      <c r="C379">
        <v>2</v>
      </c>
      <c r="D379">
        <f t="shared" si="18"/>
        <v>43409</v>
      </c>
      <c r="E379">
        <v>1</v>
      </c>
      <c r="F379" t="s">
        <v>110</v>
      </c>
      <c r="G379" t="str">
        <f t="shared" si="19"/>
        <v>Other</v>
      </c>
      <c r="H379">
        <v>73</v>
      </c>
      <c r="I379">
        <v>19362</v>
      </c>
      <c r="J379">
        <v>2</v>
      </c>
      <c r="K379" t="s">
        <v>101</v>
      </c>
      <c r="L379" t="s">
        <v>264</v>
      </c>
      <c r="M379" t="s">
        <v>319</v>
      </c>
      <c r="N379" t="s">
        <v>318</v>
      </c>
      <c r="O379" t="s">
        <v>292</v>
      </c>
      <c r="P379" t="s">
        <v>291</v>
      </c>
      <c r="Q379">
        <v>73</v>
      </c>
      <c r="R379">
        <v>1360</v>
      </c>
      <c r="S379">
        <v>327.75</v>
      </c>
      <c r="T379">
        <v>297.07027734645828</v>
      </c>
      <c r="U379">
        <v>1</v>
      </c>
      <c r="V379">
        <f t="shared" si="20"/>
        <v>327.75</v>
      </c>
      <c r="W379">
        <v>32.77999878</v>
      </c>
      <c r="X379">
        <f>Orders!$W945/Orders!$V945</f>
        <v>5.0005001570264059E-2</v>
      </c>
      <c r="Y379" t="s">
        <v>123</v>
      </c>
    </row>
    <row r="380" spans="1:25" x14ac:dyDescent="0.3">
      <c r="A380">
        <v>75808</v>
      </c>
      <c r="B380">
        <v>43405</v>
      </c>
      <c r="C380">
        <v>2</v>
      </c>
      <c r="D380">
        <f t="shared" si="18"/>
        <v>43409</v>
      </c>
      <c r="E380">
        <v>1</v>
      </c>
      <c r="F380" t="s">
        <v>110</v>
      </c>
      <c r="G380" t="str">
        <f t="shared" si="19"/>
        <v>Other</v>
      </c>
      <c r="H380">
        <v>73</v>
      </c>
      <c r="I380">
        <v>19361</v>
      </c>
      <c r="J380">
        <v>2</v>
      </c>
      <c r="K380" t="s">
        <v>101</v>
      </c>
      <c r="L380" t="s">
        <v>264</v>
      </c>
      <c r="M380" t="s">
        <v>319</v>
      </c>
      <c r="N380" t="s">
        <v>318</v>
      </c>
      <c r="O380" t="s">
        <v>292</v>
      </c>
      <c r="P380" t="s">
        <v>291</v>
      </c>
      <c r="Q380">
        <v>73</v>
      </c>
      <c r="R380">
        <v>1360</v>
      </c>
      <c r="S380">
        <v>327.75</v>
      </c>
      <c r="T380">
        <v>297.07027734645828</v>
      </c>
      <c r="U380">
        <v>1</v>
      </c>
      <c r="V380">
        <f t="shared" si="20"/>
        <v>327.75</v>
      </c>
      <c r="W380">
        <v>39.33000183</v>
      </c>
      <c r="X380">
        <f>Orders!$W946/Orders!$V946</f>
        <v>9.0009002826475309E-2</v>
      </c>
      <c r="Y380" t="s">
        <v>123</v>
      </c>
    </row>
    <row r="381" spans="1:25" x14ac:dyDescent="0.3">
      <c r="A381">
        <v>75833</v>
      </c>
      <c r="B381">
        <v>43405</v>
      </c>
      <c r="C381">
        <v>1</v>
      </c>
      <c r="D381">
        <f t="shared" si="18"/>
        <v>43406</v>
      </c>
      <c r="E381">
        <v>1</v>
      </c>
      <c r="F381" t="s">
        <v>102</v>
      </c>
      <c r="G381" t="str">
        <f t="shared" si="19"/>
        <v>Other</v>
      </c>
      <c r="H381">
        <v>73</v>
      </c>
      <c r="I381">
        <v>19386</v>
      </c>
      <c r="J381">
        <v>2</v>
      </c>
      <c r="K381" t="s">
        <v>101</v>
      </c>
      <c r="L381" t="s">
        <v>264</v>
      </c>
      <c r="M381" t="s">
        <v>389</v>
      </c>
      <c r="N381" t="s">
        <v>388</v>
      </c>
      <c r="O381" t="s">
        <v>279</v>
      </c>
      <c r="P381" t="s">
        <v>278</v>
      </c>
      <c r="Q381">
        <v>73</v>
      </c>
      <c r="R381">
        <v>1360</v>
      </c>
      <c r="S381">
        <v>327.75</v>
      </c>
      <c r="T381">
        <v>297.07027734645828</v>
      </c>
      <c r="U381">
        <v>1</v>
      </c>
      <c r="V381">
        <f t="shared" si="20"/>
        <v>327.75</v>
      </c>
      <c r="W381">
        <v>9.8299999239999991</v>
      </c>
      <c r="X381">
        <f>Orders!$W921/Orders!$V921</f>
        <v>0.05</v>
      </c>
      <c r="Y381" t="s">
        <v>123</v>
      </c>
    </row>
    <row r="382" spans="1:25" x14ac:dyDescent="0.3">
      <c r="A382">
        <v>75806</v>
      </c>
      <c r="B382">
        <v>43405</v>
      </c>
      <c r="C382">
        <v>0</v>
      </c>
      <c r="D382">
        <f t="shared" si="18"/>
        <v>43405</v>
      </c>
      <c r="E382">
        <v>1</v>
      </c>
      <c r="F382" t="s">
        <v>127</v>
      </c>
      <c r="G382" t="str">
        <f t="shared" si="19"/>
        <v>Other</v>
      </c>
      <c r="H382">
        <v>73</v>
      </c>
      <c r="I382">
        <v>19359</v>
      </c>
      <c r="J382">
        <v>2</v>
      </c>
      <c r="K382" t="s">
        <v>101</v>
      </c>
      <c r="L382" t="s">
        <v>264</v>
      </c>
      <c r="M382" t="s">
        <v>319</v>
      </c>
      <c r="N382" t="s">
        <v>318</v>
      </c>
      <c r="O382" t="s">
        <v>292</v>
      </c>
      <c r="P382" t="s">
        <v>291</v>
      </c>
      <c r="Q382">
        <v>73</v>
      </c>
      <c r="R382">
        <v>1360</v>
      </c>
      <c r="S382">
        <v>327.75</v>
      </c>
      <c r="T382">
        <v>297.07027734645828</v>
      </c>
      <c r="U382">
        <v>1</v>
      </c>
      <c r="V382">
        <f t="shared" si="20"/>
        <v>327.75</v>
      </c>
      <c r="W382">
        <v>49.159999849999998</v>
      </c>
      <c r="X382">
        <f>Orders!$W948/Orders!$V948</f>
        <v>0.2</v>
      </c>
      <c r="Y382" t="s">
        <v>123</v>
      </c>
    </row>
    <row r="383" spans="1:25" x14ac:dyDescent="0.3">
      <c r="A383">
        <v>75805</v>
      </c>
      <c r="B383">
        <v>43405</v>
      </c>
      <c r="C383">
        <v>0</v>
      </c>
      <c r="D383">
        <f t="shared" si="18"/>
        <v>43405</v>
      </c>
      <c r="E383">
        <v>1</v>
      </c>
      <c r="F383" t="s">
        <v>127</v>
      </c>
      <c r="G383" t="str">
        <f t="shared" si="19"/>
        <v>Other</v>
      </c>
      <c r="H383">
        <v>73</v>
      </c>
      <c r="I383">
        <v>19358</v>
      </c>
      <c r="J383">
        <v>2</v>
      </c>
      <c r="K383" t="s">
        <v>101</v>
      </c>
      <c r="L383" t="s">
        <v>264</v>
      </c>
      <c r="M383" t="s">
        <v>373</v>
      </c>
      <c r="N383" t="s">
        <v>286</v>
      </c>
      <c r="O383" t="s">
        <v>285</v>
      </c>
      <c r="P383" t="s">
        <v>284</v>
      </c>
      <c r="Q383">
        <v>73</v>
      </c>
      <c r="R383">
        <v>1360</v>
      </c>
      <c r="S383">
        <v>327.75</v>
      </c>
      <c r="T383">
        <v>297.07027734645828</v>
      </c>
      <c r="U383">
        <v>1</v>
      </c>
      <c r="V383">
        <f t="shared" si="20"/>
        <v>327.75</v>
      </c>
      <c r="W383">
        <v>52.439998629999998</v>
      </c>
      <c r="X383">
        <f>Orders!$W949/Orders!$V949</f>
        <v>0.149991666678013</v>
      </c>
      <c r="Y383" t="s">
        <v>123</v>
      </c>
    </row>
    <row r="384" spans="1:25" x14ac:dyDescent="0.3">
      <c r="A384">
        <v>75804</v>
      </c>
      <c r="B384">
        <v>43405</v>
      </c>
      <c r="C384">
        <v>0</v>
      </c>
      <c r="D384">
        <f t="shared" si="18"/>
        <v>43405</v>
      </c>
      <c r="E384">
        <v>1</v>
      </c>
      <c r="F384" t="s">
        <v>127</v>
      </c>
      <c r="G384" t="str">
        <f t="shared" si="19"/>
        <v>Other</v>
      </c>
      <c r="H384">
        <v>73</v>
      </c>
      <c r="I384">
        <v>19357</v>
      </c>
      <c r="J384">
        <v>2</v>
      </c>
      <c r="K384" t="s">
        <v>101</v>
      </c>
      <c r="L384" t="s">
        <v>264</v>
      </c>
      <c r="M384" t="s">
        <v>373</v>
      </c>
      <c r="N384" t="s">
        <v>286</v>
      </c>
      <c r="O384" t="s">
        <v>285</v>
      </c>
      <c r="P384" t="s">
        <v>284</v>
      </c>
      <c r="Q384">
        <v>73</v>
      </c>
      <c r="R384">
        <v>1360</v>
      </c>
      <c r="S384">
        <v>327.75</v>
      </c>
      <c r="T384">
        <v>297.07027734645828</v>
      </c>
      <c r="U384">
        <v>1</v>
      </c>
      <c r="V384">
        <f t="shared" si="20"/>
        <v>327.75</v>
      </c>
      <c r="W384">
        <v>55.72000122</v>
      </c>
      <c r="X384">
        <f>Orders!$W950/Orders!$V950</f>
        <v>5.0008333321987002E-2</v>
      </c>
      <c r="Y384" t="s">
        <v>123</v>
      </c>
    </row>
    <row r="385" spans="1:25" x14ac:dyDescent="0.3">
      <c r="A385">
        <v>75801</v>
      </c>
      <c r="B385">
        <v>43405</v>
      </c>
      <c r="C385">
        <v>0</v>
      </c>
      <c r="D385">
        <f t="shared" si="18"/>
        <v>43405</v>
      </c>
      <c r="E385">
        <v>1</v>
      </c>
      <c r="F385" t="s">
        <v>127</v>
      </c>
      <c r="G385" t="str">
        <f t="shared" si="19"/>
        <v>Other</v>
      </c>
      <c r="H385">
        <v>73</v>
      </c>
      <c r="I385">
        <v>19354</v>
      </c>
      <c r="J385">
        <v>2</v>
      </c>
      <c r="K385" t="s">
        <v>101</v>
      </c>
      <c r="L385" t="s">
        <v>264</v>
      </c>
      <c r="M385" t="s">
        <v>327</v>
      </c>
      <c r="N385" t="s">
        <v>326</v>
      </c>
      <c r="O385" t="s">
        <v>279</v>
      </c>
      <c r="P385" t="s">
        <v>278</v>
      </c>
      <c r="Q385">
        <v>73</v>
      </c>
      <c r="R385">
        <v>1360</v>
      </c>
      <c r="S385">
        <v>327.75</v>
      </c>
      <c r="T385">
        <v>297.07027734645828</v>
      </c>
      <c r="U385">
        <v>1</v>
      </c>
      <c r="V385">
        <f t="shared" si="20"/>
        <v>327.75</v>
      </c>
      <c r="W385">
        <v>81.940002440000001</v>
      </c>
      <c r="X385">
        <f>Orders!$W953/Orders!$V953</f>
        <v>0.01</v>
      </c>
      <c r="Y385" t="s">
        <v>123</v>
      </c>
    </row>
    <row r="386" spans="1:25" x14ac:dyDescent="0.3">
      <c r="A386">
        <v>77202</v>
      </c>
      <c r="B386">
        <v>43131</v>
      </c>
      <c r="C386">
        <v>4</v>
      </c>
      <c r="D386">
        <f t="shared" si="18"/>
        <v>43137</v>
      </c>
      <c r="E386">
        <v>0</v>
      </c>
      <c r="F386" t="s">
        <v>107</v>
      </c>
      <c r="G386" t="str">
        <f t="shared" si="19"/>
        <v>Other</v>
      </c>
      <c r="H386">
        <v>73</v>
      </c>
      <c r="I386">
        <v>20755</v>
      </c>
      <c r="J386">
        <v>2</v>
      </c>
      <c r="K386" t="s">
        <v>101</v>
      </c>
      <c r="L386" t="s">
        <v>264</v>
      </c>
      <c r="M386" t="s">
        <v>471</v>
      </c>
      <c r="N386" t="s">
        <v>273</v>
      </c>
      <c r="O386" t="s">
        <v>269</v>
      </c>
      <c r="P386" t="s">
        <v>268</v>
      </c>
      <c r="Q386">
        <v>73</v>
      </c>
      <c r="R386">
        <v>1360</v>
      </c>
      <c r="S386">
        <v>327.75</v>
      </c>
      <c r="T386">
        <v>297.07027734645828</v>
      </c>
      <c r="U386">
        <v>1</v>
      </c>
      <c r="V386">
        <f t="shared" si="20"/>
        <v>327.75</v>
      </c>
      <c r="W386">
        <v>13.10999966</v>
      </c>
      <c r="X386">
        <f>Orders!$W762/Orders!$V762</f>
        <v>0.18004499893784451</v>
      </c>
      <c r="Y386" t="s">
        <v>123</v>
      </c>
    </row>
    <row r="387" spans="1:25" x14ac:dyDescent="0.3">
      <c r="A387">
        <v>77102</v>
      </c>
      <c r="B387">
        <v>43130</v>
      </c>
      <c r="C387">
        <v>4</v>
      </c>
      <c r="D387">
        <f t="shared" si="18"/>
        <v>43136</v>
      </c>
      <c r="E387">
        <v>0</v>
      </c>
      <c r="F387" t="s">
        <v>107</v>
      </c>
      <c r="G387" t="str">
        <f t="shared" si="19"/>
        <v>Other</v>
      </c>
      <c r="H387">
        <v>76</v>
      </c>
      <c r="I387">
        <v>20655</v>
      </c>
      <c r="J387">
        <v>4</v>
      </c>
      <c r="K387" t="s">
        <v>171</v>
      </c>
      <c r="L387" t="s">
        <v>264</v>
      </c>
      <c r="M387" t="s">
        <v>351</v>
      </c>
      <c r="N387" t="s">
        <v>351</v>
      </c>
      <c r="O387" t="s">
        <v>350</v>
      </c>
      <c r="P387" t="s">
        <v>268</v>
      </c>
      <c r="Q387">
        <v>76</v>
      </c>
      <c r="R387">
        <v>1363</v>
      </c>
      <c r="S387">
        <v>215.82000729999999</v>
      </c>
      <c r="T387">
        <v>186.82667412499998</v>
      </c>
      <c r="U387">
        <v>1</v>
      </c>
      <c r="V387">
        <f t="shared" si="20"/>
        <v>215.82000729999999</v>
      </c>
      <c r="W387">
        <v>15.10999966</v>
      </c>
      <c r="X387">
        <f>Orders!$W856/Orders!$V856</f>
        <v>0.16999500000680778</v>
      </c>
      <c r="Y387" t="s">
        <v>123</v>
      </c>
    </row>
    <row r="388" spans="1:25" x14ac:dyDescent="0.3">
      <c r="A388">
        <v>76976</v>
      </c>
      <c r="B388">
        <v>43128</v>
      </c>
      <c r="C388">
        <v>4</v>
      </c>
      <c r="D388">
        <f t="shared" si="18"/>
        <v>43132</v>
      </c>
      <c r="E388">
        <v>0</v>
      </c>
      <c r="F388" t="s">
        <v>107</v>
      </c>
      <c r="G388" t="str">
        <f t="shared" si="19"/>
        <v>Other</v>
      </c>
      <c r="H388">
        <v>76</v>
      </c>
      <c r="I388">
        <v>20529</v>
      </c>
      <c r="J388">
        <v>4</v>
      </c>
      <c r="K388" t="s">
        <v>171</v>
      </c>
      <c r="L388" t="s">
        <v>264</v>
      </c>
      <c r="M388" t="s">
        <v>426</v>
      </c>
      <c r="N388" t="s">
        <v>425</v>
      </c>
      <c r="O388" t="s">
        <v>285</v>
      </c>
      <c r="P388" t="s">
        <v>284</v>
      </c>
      <c r="Q388">
        <v>76</v>
      </c>
      <c r="R388">
        <v>1363</v>
      </c>
      <c r="S388">
        <v>215.82000729999999</v>
      </c>
      <c r="T388">
        <v>186.82667412499998</v>
      </c>
      <c r="U388">
        <v>1</v>
      </c>
      <c r="V388">
        <f t="shared" si="20"/>
        <v>215.82000729999999</v>
      </c>
      <c r="W388">
        <v>15.10999966</v>
      </c>
      <c r="X388">
        <f>Orders!$W850/Orders!$V850</f>
        <v>2.0005000709967465E-2</v>
      </c>
      <c r="Y388" t="s">
        <v>123</v>
      </c>
    </row>
    <row r="389" spans="1:25" x14ac:dyDescent="0.3">
      <c r="A389">
        <v>76870</v>
      </c>
      <c r="B389">
        <v>43127</v>
      </c>
      <c r="C389">
        <v>4</v>
      </c>
      <c r="D389">
        <f t="shared" si="18"/>
        <v>43132</v>
      </c>
      <c r="E389">
        <v>1</v>
      </c>
      <c r="F389" t="s">
        <v>107</v>
      </c>
      <c r="G389" t="str">
        <f t="shared" si="19"/>
        <v>Other</v>
      </c>
      <c r="H389">
        <v>76</v>
      </c>
      <c r="I389">
        <v>20423</v>
      </c>
      <c r="J389">
        <v>4</v>
      </c>
      <c r="K389" t="s">
        <v>171</v>
      </c>
      <c r="L389" t="s">
        <v>264</v>
      </c>
      <c r="M389" t="s">
        <v>365</v>
      </c>
      <c r="N389" t="s">
        <v>286</v>
      </c>
      <c r="O389" t="s">
        <v>285</v>
      </c>
      <c r="P389" t="s">
        <v>284</v>
      </c>
      <c r="Q389">
        <v>76</v>
      </c>
      <c r="R389">
        <v>1363</v>
      </c>
      <c r="S389">
        <v>215.82000729999999</v>
      </c>
      <c r="T389">
        <v>186.82667412499998</v>
      </c>
      <c r="U389">
        <v>1</v>
      </c>
      <c r="V389">
        <f t="shared" si="20"/>
        <v>215.82000729999999</v>
      </c>
      <c r="W389">
        <v>10.789999959999999</v>
      </c>
      <c r="X389">
        <f>Orders!$W823/Orders!$V823</f>
        <v>0.05</v>
      </c>
      <c r="Y389" t="s">
        <v>123</v>
      </c>
    </row>
    <row r="390" spans="1:25" x14ac:dyDescent="0.3">
      <c r="A390">
        <v>76849</v>
      </c>
      <c r="B390">
        <v>43126</v>
      </c>
      <c r="C390">
        <v>4</v>
      </c>
      <c r="D390">
        <f t="shared" si="18"/>
        <v>43132</v>
      </c>
      <c r="E390">
        <v>1</v>
      </c>
      <c r="F390" t="s">
        <v>107</v>
      </c>
      <c r="G390" t="str">
        <f t="shared" si="19"/>
        <v>Other</v>
      </c>
      <c r="H390">
        <v>76</v>
      </c>
      <c r="I390">
        <v>20402</v>
      </c>
      <c r="J390">
        <v>4</v>
      </c>
      <c r="K390" t="s">
        <v>171</v>
      </c>
      <c r="L390" t="s">
        <v>264</v>
      </c>
      <c r="M390" t="s">
        <v>294</v>
      </c>
      <c r="N390" t="s">
        <v>293</v>
      </c>
      <c r="O390" t="s">
        <v>292</v>
      </c>
      <c r="P390" t="s">
        <v>291</v>
      </c>
      <c r="Q390">
        <v>76</v>
      </c>
      <c r="R390">
        <v>1363</v>
      </c>
      <c r="S390">
        <v>215.82000729999999</v>
      </c>
      <c r="T390">
        <v>186.82667412499998</v>
      </c>
      <c r="U390">
        <v>1</v>
      </c>
      <c r="V390">
        <f t="shared" si="20"/>
        <v>215.82000729999999</v>
      </c>
      <c r="W390">
        <v>19.420000080000001</v>
      </c>
      <c r="X390">
        <f>Orders!$W1017/Orders!$V1017</f>
        <v>2.0002000628105622E-2</v>
      </c>
      <c r="Y390" t="s">
        <v>123</v>
      </c>
    </row>
    <row r="391" spans="1:25" x14ac:dyDescent="0.3">
      <c r="A391">
        <v>75937</v>
      </c>
      <c r="B391">
        <v>43113</v>
      </c>
      <c r="C391">
        <v>4</v>
      </c>
      <c r="D391">
        <f t="shared" si="18"/>
        <v>43118</v>
      </c>
      <c r="E391">
        <v>0</v>
      </c>
      <c r="F391" t="s">
        <v>107</v>
      </c>
      <c r="G391" t="str">
        <f t="shared" si="19"/>
        <v>Other</v>
      </c>
      <c r="H391">
        <v>73</v>
      </c>
      <c r="I391">
        <v>19490</v>
      </c>
      <c r="J391">
        <v>2</v>
      </c>
      <c r="K391" t="s">
        <v>101</v>
      </c>
      <c r="L391" t="s">
        <v>264</v>
      </c>
      <c r="M391" t="s">
        <v>469</v>
      </c>
      <c r="N391" t="s">
        <v>286</v>
      </c>
      <c r="O391" t="s">
        <v>285</v>
      </c>
      <c r="P391" t="s">
        <v>284</v>
      </c>
      <c r="Q391">
        <v>73</v>
      </c>
      <c r="R391">
        <v>1360</v>
      </c>
      <c r="S391">
        <v>327.75</v>
      </c>
      <c r="T391">
        <v>297.07027734645828</v>
      </c>
      <c r="U391">
        <v>1</v>
      </c>
      <c r="V391">
        <f t="shared" si="20"/>
        <v>327.75</v>
      </c>
      <c r="W391">
        <v>22.940000529999999</v>
      </c>
      <c r="X391">
        <f>Orders!$W765/Orders!$V765</f>
        <v>0.03</v>
      </c>
      <c r="Y391" t="s">
        <v>123</v>
      </c>
    </row>
    <row r="392" spans="1:25" x14ac:dyDescent="0.3">
      <c r="A392">
        <v>75912</v>
      </c>
      <c r="B392">
        <v>43113</v>
      </c>
      <c r="C392">
        <v>4</v>
      </c>
      <c r="D392">
        <f t="shared" si="18"/>
        <v>43118</v>
      </c>
      <c r="E392">
        <v>0</v>
      </c>
      <c r="F392" t="s">
        <v>107</v>
      </c>
      <c r="G392" t="str">
        <f t="shared" si="19"/>
        <v>Other</v>
      </c>
      <c r="H392">
        <v>73</v>
      </c>
      <c r="I392">
        <v>19465</v>
      </c>
      <c r="J392">
        <v>2</v>
      </c>
      <c r="K392" t="s">
        <v>101</v>
      </c>
      <c r="L392" t="s">
        <v>264</v>
      </c>
      <c r="M392" t="s">
        <v>460</v>
      </c>
      <c r="N392" t="s">
        <v>459</v>
      </c>
      <c r="O392" t="s">
        <v>292</v>
      </c>
      <c r="P392" t="s">
        <v>291</v>
      </c>
      <c r="Q392">
        <v>73</v>
      </c>
      <c r="R392">
        <v>1360</v>
      </c>
      <c r="S392">
        <v>327.75</v>
      </c>
      <c r="T392">
        <v>297.07027734645828</v>
      </c>
      <c r="U392">
        <v>1</v>
      </c>
      <c r="V392">
        <f t="shared" si="20"/>
        <v>327.75</v>
      </c>
      <c r="W392">
        <v>55.72000122</v>
      </c>
      <c r="X392">
        <f>Orders!$W790/Orders!$V790</f>
        <v>0.17999499959010754</v>
      </c>
      <c r="Y392" t="s">
        <v>123</v>
      </c>
    </row>
    <row r="393" spans="1:25" x14ac:dyDescent="0.3">
      <c r="A393">
        <v>75910</v>
      </c>
      <c r="B393">
        <v>43113</v>
      </c>
      <c r="C393">
        <v>4</v>
      </c>
      <c r="D393">
        <f t="shared" si="18"/>
        <v>43118</v>
      </c>
      <c r="E393">
        <v>1</v>
      </c>
      <c r="F393" t="s">
        <v>107</v>
      </c>
      <c r="G393" t="str">
        <f t="shared" si="19"/>
        <v>Other</v>
      </c>
      <c r="H393">
        <v>73</v>
      </c>
      <c r="I393">
        <v>19463</v>
      </c>
      <c r="J393">
        <v>2</v>
      </c>
      <c r="K393" t="s">
        <v>101</v>
      </c>
      <c r="L393" t="s">
        <v>264</v>
      </c>
      <c r="M393" t="s">
        <v>460</v>
      </c>
      <c r="N393" t="s">
        <v>459</v>
      </c>
      <c r="O393" t="s">
        <v>292</v>
      </c>
      <c r="P393" t="s">
        <v>291</v>
      </c>
      <c r="Q393">
        <v>73</v>
      </c>
      <c r="R393">
        <v>1360</v>
      </c>
      <c r="S393">
        <v>327.75</v>
      </c>
      <c r="T393">
        <v>297.07027734645828</v>
      </c>
      <c r="U393">
        <v>1</v>
      </c>
      <c r="V393">
        <f t="shared" si="20"/>
        <v>327.75</v>
      </c>
      <c r="W393">
        <v>65.550003050000001</v>
      </c>
      <c r="X393">
        <f>Orders!$W792/Orders!$V792</f>
        <v>0.2</v>
      </c>
      <c r="Y393" t="s">
        <v>123</v>
      </c>
    </row>
    <row r="394" spans="1:25" x14ac:dyDescent="0.3">
      <c r="A394">
        <v>75909</v>
      </c>
      <c r="B394">
        <v>43113</v>
      </c>
      <c r="C394">
        <v>4</v>
      </c>
      <c r="D394">
        <f t="shared" si="18"/>
        <v>43118</v>
      </c>
      <c r="E394">
        <v>1</v>
      </c>
      <c r="F394" t="s">
        <v>107</v>
      </c>
      <c r="G394" t="str">
        <f t="shared" si="19"/>
        <v>Other</v>
      </c>
      <c r="H394">
        <v>73</v>
      </c>
      <c r="I394">
        <v>19462</v>
      </c>
      <c r="J394">
        <v>2</v>
      </c>
      <c r="K394" t="s">
        <v>101</v>
      </c>
      <c r="L394" t="s">
        <v>264</v>
      </c>
      <c r="M394" t="s">
        <v>458</v>
      </c>
      <c r="N394" t="s">
        <v>458</v>
      </c>
      <c r="O394" t="s">
        <v>279</v>
      </c>
      <c r="P394" t="s">
        <v>278</v>
      </c>
      <c r="Q394">
        <v>73</v>
      </c>
      <c r="R394">
        <v>1360</v>
      </c>
      <c r="S394">
        <v>327.75</v>
      </c>
      <c r="T394">
        <v>297.07027734645828</v>
      </c>
      <c r="U394">
        <v>1</v>
      </c>
      <c r="V394">
        <f t="shared" si="20"/>
        <v>327.75</v>
      </c>
      <c r="W394">
        <v>81.940002440000001</v>
      </c>
      <c r="X394">
        <f>Orders!$W793/Orders!$V793</f>
        <v>0.10001666664397399</v>
      </c>
      <c r="Y394" t="s">
        <v>123</v>
      </c>
    </row>
    <row r="395" spans="1:25" x14ac:dyDescent="0.3">
      <c r="A395">
        <v>75915</v>
      </c>
      <c r="B395">
        <v>43113</v>
      </c>
      <c r="C395">
        <v>2</v>
      </c>
      <c r="D395">
        <f t="shared" si="18"/>
        <v>43116</v>
      </c>
      <c r="E395">
        <v>1</v>
      </c>
      <c r="F395" t="s">
        <v>110</v>
      </c>
      <c r="G395" t="str">
        <f t="shared" si="19"/>
        <v>Other</v>
      </c>
      <c r="H395">
        <v>73</v>
      </c>
      <c r="I395">
        <v>19468</v>
      </c>
      <c r="J395">
        <v>2</v>
      </c>
      <c r="K395" t="s">
        <v>101</v>
      </c>
      <c r="L395" t="s">
        <v>264</v>
      </c>
      <c r="M395" t="s">
        <v>461</v>
      </c>
      <c r="N395" t="s">
        <v>346</v>
      </c>
      <c r="O395" t="s">
        <v>285</v>
      </c>
      <c r="P395" t="s">
        <v>284</v>
      </c>
      <c r="Q395">
        <v>73</v>
      </c>
      <c r="R395">
        <v>1360</v>
      </c>
      <c r="S395">
        <v>327.75</v>
      </c>
      <c r="T395">
        <v>297.07027734645828</v>
      </c>
      <c r="U395">
        <v>1</v>
      </c>
      <c r="V395">
        <f t="shared" si="20"/>
        <v>327.75</v>
      </c>
      <c r="W395">
        <v>42.61000061</v>
      </c>
      <c r="X395">
        <f>Orders!$W787/Orders!$V787</f>
        <v>0</v>
      </c>
      <c r="Y395" t="s">
        <v>123</v>
      </c>
    </row>
    <row r="396" spans="1:25" x14ac:dyDescent="0.3">
      <c r="A396">
        <v>75934</v>
      </c>
      <c r="B396">
        <v>43113</v>
      </c>
      <c r="C396">
        <v>1</v>
      </c>
      <c r="D396">
        <f t="shared" si="18"/>
        <v>43115</v>
      </c>
      <c r="E396">
        <v>1</v>
      </c>
      <c r="F396" t="s">
        <v>102</v>
      </c>
      <c r="G396" t="str">
        <f t="shared" si="19"/>
        <v>Other</v>
      </c>
      <c r="H396">
        <v>73</v>
      </c>
      <c r="I396">
        <v>19487</v>
      </c>
      <c r="J396">
        <v>2</v>
      </c>
      <c r="K396" t="s">
        <v>101</v>
      </c>
      <c r="L396" t="s">
        <v>264</v>
      </c>
      <c r="M396" t="s">
        <v>468</v>
      </c>
      <c r="N396" t="s">
        <v>318</v>
      </c>
      <c r="O396" t="s">
        <v>292</v>
      </c>
      <c r="P396" t="s">
        <v>291</v>
      </c>
      <c r="Q396">
        <v>73</v>
      </c>
      <c r="R396">
        <v>1360</v>
      </c>
      <c r="S396">
        <v>327.75</v>
      </c>
      <c r="T396">
        <v>297.07027734645828</v>
      </c>
      <c r="U396">
        <v>1</v>
      </c>
      <c r="V396">
        <f t="shared" si="20"/>
        <v>327.75</v>
      </c>
      <c r="W396">
        <v>39.33000183</v>
      </c>
      <c r="X396">
        <f>Orders!$W768/Orders!$V768</f>
        <v>0.12003000722304545</v>
      </c>
      <c r="Y396" t="s">
        <v>123</v>
      </c>
    </row>
    <row r="397" spans="1:25" x14ac:dyDescent="0.3">
      <c r="A397">
        <v>75927</v>
      </c>
      <c r="B397">
        <v>43113</v>
      </c>
      <c r="C397">
        <v>1</v>
      </c>
      <c r="D397">
        <f t="shared" si="18"/>
        <v>43115</v>
      </c>
      <c r="E397">
        <v>1</v>
      </c>
      <c r="F397" t="s">
        <v>102</v>
      </c>
      <c r="G397" t="str">
        <f t="shared" si="19"/>
        <v>Other</v>
      </c>
      <c r="H397">
        <v>73</v>
      </c>
      <c r="I397">
        <v>19480</v>
      </c>
      <c r="J397">
        <v>2</v>
      </c>
      <c r="K397" t="s">
        <v>101</v>
      </c>
      <c r="L397" t="s">
        <v>264</v>
      </c>
      <c r="M397" t="s">
        <v>465</v>
      </c>
      <c r="N397" t="s">
        <v>382</v>
      </c>
      <c r="O397" t="s">
        <v>279</v>
      </c>
      <c r="P397" t="s">
        <v>278</v>
      </c>
      <c r="Q397">
        <v>73</v>
      </c>
      <c r="R397">
        <v>1360</v>
      </c>
      <c r="S397">
        <v>327.75</v>
      </c>
      <c r="T397">
        <v>297.07027734645828</v>
      </c>
      <c r="U397">
        <v>1</v>
      </c>
      <c r="V397">
        <f t="shared" si="20"/>
        <v>327.75</v>
      </c>
      <c r="W397">
        <v>81.940002440000001</v>
      </c>
      <c r="X397">
        <f>Orders!$W775/Orders!$V775</f>
        <v>0.04</v>
      </c>
      <c r="Y397" t="s">
        <v>123</v>
      </c>
    </row>
    <row r="398" spans="1:25" x14ac:dyDescent="0.3">
      <c r="A398">
        <v>75925</v>
      </c>
      <c r="B398">
        <v>43113</v>
      </c>
      <c r="C398">
        <v>1</v>
      </c>
      <c r="D398">
        <f t="shared" si="18"/>
        <v>43115</v>
      </c>
      <c r="E398">
        <v>1</v>
      </c>
      <c r="F398" t="s">
        <v>102</v>
      </c>
      <c r="G398" t="str">
        <f t="shared" si="19"/>
        <v>Other</v>
      </c>
      <c r="H398">
        <v>73</v>
      </c>
      <c r="I398">
        <v>19478</v>
      </c>
      <c r="J398">
        <v>2</v>
      </c>
      <c r="K398" t="s">
        <v>101</v>
      </c>
      <c r="L398" t="s">
        <v>264</v>
      </c>
      <c r="M398" t="s">
        <v>465</v>
      </c>
      <c r="N398" t="s">
        <v>382</v>
      </c>
      <c r="O398" t="s">
        <v>279</v>
      </c>
      <c r="P398" t="s">
        <v>278</v>
      </c>
      <c r="Q398">
        <v>73</v>
      </c>
      <c r="R398">
        <v>1360</v>
      </c>
      <c r="S398">
        <v>327.75</v>
      </c>
      <c r="T398">
        <v>297.07027734645828</v>
      </c>
      <c r="U398">
        <v>1</v>
      </c>
      <c r="V398">
        <f t="shared" si="20"/>
        <v>327.75</v>
      </c>
      <c r="W398">
        <v>3.2799999710000001</v>
      </c>
      <c r="X398">
        <f>Orders!$W777/Orders!$V777</f>
        <v>5.0005001570264059E-2</v>
      </c>
      <c r="Y398" t="s">
        <v>123</v>
      </c>
    </row>
    <row r="399" spans="1:25" x14ac:dyDescent="0.3">
      <c r="A399">
        <v>75922</v>
      </c>
      <c r="B399">
        <v>43113</v>
      </c>
      <c r="C399">
        <v>1</v>
      </c>
      <c r="D399">
        <f t="shared" si="18"/>
        <v>43115</v>
      </c>
      <c r="E399">
        <v>1</v>
      </c>
      <c r="F399" t="s">
        <v>102</v>
      </c>
      <c r="G399" t="str">
        <f t="shared" si="19"/>
        <v>Other</v>
      </c>
      <c r="H399">
        <v>73</v>
      </c>
      <c r="I399">
        <v>19475</v>
      </c>
      <c r="J399">
        <v>2</v>
      </c>
      <c r="K399" t="s">
        <v>101</v>
      </c>
      <c r="L399" t="s">
        <v>264</v>
      </c>
      <c r="M399" t="s">
        <v>463</v>
      </c>
      <c r="N399" t="s">
        <v>409</v>
      </c>
      <c r="O399" t="s">
        <v>279</v>
      </c>
      <c r="P399" t="s">
        <v>278</v>
      </c>
      <c r="Q399">
        <v>73</v>
      </c>
      <c r="R399">
        <v>1360</v>
      </c>
      <c r="S399">
        <v>327.75</v>
      </c>
      <c r="T399">
        <v>297.07027734645828</v>
      </c>
      <c r="U399">
        <v>1</v>
      </c>
      <c r="V399">
        <f t="shared" si="20"/>
        <v>327.75</v>
      </c>
      <c r="W399">
        <v>13.10999966</v>
      </c>
      <c r="X399">
        <f>Orders!$W780/Orders!$V780</f>
        <v>3.0004999197226229E-2</v>
      </c>
      <c r="Y399" t="s">
        <v>123</v>
      </c>
    </row>
    <row r="400" spans="1:25" x14ac:dyDescent="0.3">
      <c r="A400">
        <v>75907</v>
      </c>
      <c r="B400">
        <v>43113</v>
      </c>
      <c r="C400">
        <v>1</v>
      </c>
      <c r="D400">
        <f t="shared" si="18"/>
        <v>43115</v>
      </c>
      <c r="E400">
        <v>1</v>
      </c>
      <c r="F400" t="s">
        <v>102</v>
      </c>
      <c r="G400" t="str">
        <f t="shared" si="19"/>
        <v>Other</v>
      </c>
      <c r="H400">
        <v>73</v>
      </c>
      <c r="I400">
        <v>19460</v>
      </c>
      <c r="J400">
        <v>2</v>
      </c>
      <c r="K400" t="s">
        <v>101</v>
      </c>
      <c r="L400" t="s">
        <v>264</v>
      </c>
      <c r="M400" t="s">
        <v>299</v>
      </c>
      <c r="N400" t="s">
        <v>457</v>
      </c>
      <c r="O400" t="s">
        <v>292</v>
      </c>
      <c r="P400" t="s">
        <v>291</v>
      </c>
      <c r="Q400">
        <v>73</v>
      </c>
      <c r="R400">
        <v>1360</v>
      </c>
      <c r="S400">
        <v>327.75</v>
      </c>
      <c r="T400">
        <v>297.07027734645828</v>
      </c>
      <c r="U400">
        <v>1</v>
      </c>
      <c r="V400">
        <f t="shared" si="20"/>
        <v>327.75</v>
      </c>
      <c r="W400">
        <v>3.2799999710000001</v>
      </c>
      <c r="X400">
        <f>Orders!$W795/Orders!$V795</f>
        <v>0.16998666351762634</v>
      </c>
      <c r="Y400" t="s">
        <v>123</v>
      </c>
    </row>
    <row r="401" spans="1:25" x14ac:dyDescent="0.3">
      <c r="A401">
        <v>74796</v>
      </c>
      <c r="B401">
        <v>43096</v>
      </c>
      <c r="C401">
        <v>4</v>
      </c>
      <c r="D401">
        <f t="shared" si="18"/>
        <v>43102</v>
      </c>
      <c r="E401">
        <v>0</v>
      </c>
      <c r="F401" t="s">
        <v>107</v>
      </c>
      <c r="G401" t="str">
        <f t="shared" si="19"/>
        <v>Other</v>
      </c>
      <c r="H401">
        <v>66</v>
      </c>
      <c r="I401">
        <v>18349</v>
      </c>
      <c r="J401">
        <v>4</v>
      </c>
      <c r="K401" t="s">
        <v>171</v>
      </c>
      <c r="L401" t="s">
        <v>264</v>
      </c>
      <c r="M401" t="s">
        <v>366</v>
      </c>
      <c r="N401" t="s">
        <v>318</v>
      </c>
      <c r="O401" t="s">
        <v>292</v>
      </c>
      <c r="P401" t="s">
        <v>291</v>
      </c>
      <c r="Q401">
        <v>66</v>
      </c>
      <c r="R401">
        <v>1353</v>
      </c>
      <c r="S401">
        <v>461.48001099999999</v>
      </c>
      <c r="T401">
        <v>376.77167767999998</v>
      </c>
      <c r="U401">
        <v>1</v>
      </c>
      <c r="V401">
        <f t="shared" si="20"/>
        <v>461.48001099999999</v>
      </c>
      <c r="W401">
        <v>25.379999160000001</v>
      </c>
      <c r="X401">
        <f>Orders!$W832/Orders!$V832</f>
        <v>5.0012501024731142E-2</v>
      </c>
      <c r="Y401" t="s">
        <v>123</v>
      </c>
    </row>
    <row r="402" spans="1:25" x14ac:dyDescent="0.3">
      <c r="A402">
        <v>74723</v>
      </c>
      <c r="B402">
        <v>43095</v>
      </c>
      <c r="C402">
        <v>4</v>
      </c>
      <c r="D402">
        <f t="shared" si="18"/>
        <v>43101</v>
      </c>
      <c r="E402">
        <v>0</v>
      </c>
      <c r="F402" t="s">
        <v>107</v>
      </c>
      <c r="G402" t="str">
        <f t="shared" si="19"/>
        <v>Other</v>
      </c>
      <c r="H402">
        <v>66</v>
      </c>
      <c r="I402">
        <v>18276</v>
      </c>
      <c r="J402">
        <v>4</v>
      </c>
      <c r="K402" t="s">
        <v>171</v>
      </c>
      <c r="L402" t="s">
        <v>264</v>
      </c>
      <c r="M402" t="s">
        <v>317</v>
      </c>
      <c r="N402" t="s">
        <v>316</v>
      </c>
      <c r="O402" t="s">
        <v>269</v>
      </c>
      <c r="P402" t="s">
        <v>268</v>
      </c>
      <c r="Q402">
        <v>66</v>
      </c>
      <c r="R402">
        <v>1353</v>
      </c>
      <c r="S402">
        <v>461.48001099999999</v>
      </c>
      <c r="T402">
        <v>376.77167767999998</v>
      </c>
      <c r="U402">
        <v>1</v>
      </c>
      <c r="V402">
        <f t="shared" si="20"/>
        <v>461.48001099999999</v>
      </c>
      <c r="W402">
        <v>32.299999239999998</v>
      </c>
      <c r="X402">
        <f>Orders!$W854/Orders!$V854</f>
        <v>0.150024999965961</v>
      </c>
      <c r="Y402" t="s">
        <v>123</v>
      </c>
    </row>
    <row r="403" spans="1:25" x14ac:dyDescent="0.3">
      <c r="A403">
        <v>74454</v>
      </c>
      <c r="B403">
        <v>43091</v>
      </c>
      <c r="C403">
        <v>4</v>
      </c>
      <c r="D403">
        <f t="shared" si="18"/>
        <v>43097</v>
      </c>
      <c r="E403">
        <v>1</v>
      </c>
      <c r="F403" t="s">
        <v>107</v>
      </c>
      <c r="G403" t="str">
        <f t="shared" si="19"/>
        <v>Other</v>
      </c>
      <c r="H403">
        <v>63</v>
      </c>
      <c r="I403">
        <v>18007</v>
      </c>
      <c r="J403">
        <v>4</v>
      </c>
      <c r="K403" t="s">
        <v>171</v>
      </c>
      <c r="L403" t="s">
        <v>264</v>
      </c>
      <c r="M403" t="s">
        <v>283</v>
      </c>
      <c r="N403" t="s">
        <v>282</v>
      </c>
      <c r="O403" t="s">
        <v>279</v>
      </c>
      <c r="P403" t="s">
        <v>278</v>
      </c>
      <c r="Q403">
        <v>63</v>
      </c>
      <c r="R403">
        <v>1350</v>
      </c>
      <c r="S403">
        <v>357.10000609999997</v>
      </c>
      <c r="T403">
        <v>263.94000818499995</v>
      </c>
      <c r="U403">
        <v>1</v>
      </c>
      <c r="V403">
        <f t="shared" si="20"/>
        <v>357.10000609999997</v>
      </c>
      <c r="W403">
        <v>32.13999939</v>
      </c>
      <c r="X403">
        <f>Orders!$W1021/Orders!$V1021</f>
        <v>1.00040016927139E-2</v>
      </c>
      <c r="Y403" t="s">
        <v>123</v>
      </c>
    </row>
    <row r="404" spans="1:25" x14ac:dyDescent="0.3">
      <c r="A404">
        <v>73893</v>
      </c>
      <c r="B404">
        <v>43083</v>
      </c>
      <c r="C404">
        <v>4</v>
      </c>
      <c r="D404">
        <f t="shared" si="18"/>
        <v>43089</v>
      </c>
      <c r="E404">
        <v>0</v>
      </c>
      <c r="F404" t="s">
        <v>107</v>
      </c>
      <c r="G404" t="str">
        <f t="shared" si="19"/>
        <v>Other</v>
      </c>
      <c r="H404">
        <v>76</v>
      </c>
      <c r="I404">
        <v>17446</v>
      </c>
      <c r="J404">
        <v>4</v>
      </c>
      <c r="K404" t="s">
        <v>171</v>
      </c>
      <c r="L404" t="s">
        <v>264</v>
      </c>
      <c r="M404" t="s">
        <v>429</v>
      </c>
      <c r="N404" t="s">
        <v>369</v>
      </c>
      <c r="O404" t="s">
        <v>292</v>
      </c>
      <c r="P404" t="s">
        <v>291</v>
      </c>
      <c r="Q404">
        <v>76</v>
      </c>
      <c r="R404">
        <v>1363</v>
      </c>
      <c r="S404">
        <v>215.82000729999999</v>
      </c>
      <c r="T404">
        <v>186.82667412499998</v>
      </c>
      <c r="U404">
        <v>1</v>
      </c>
      <c r="V404">
        <f t="shared" si="20"/>
        <v>215.82000729999999</v>
      </c>
      <c r="W404">
        <v>15.10999966</v>
      </c>
      <c r="X404">
        <f>Orders!$W846/Orders!$V846</f>
        <v>0.02</v>
      </c>
      <c r="Y404" t="s">
        <v>123</v>
      </c>
    </row>
    <row r="405" spans="1:25" x14ac:dyDescent="0.3">
      <c r="A405">
        <v>73839</v>
      </c>
      <c r="B405">
        <v>43082</v>
      </c>
      <c r="C405">
        <v>4</v>
      </c>
      <c r="D405">
        <f t="shared" si="18"/>
        <v>43088</v>
      </c>
      <c r="E405">
        <v>1</v>
      </c>
      <c r="F405" t="s">
        <v>107</v>
      </c>
      <c r="G405" t="str">
        <f t="shared" si="19"/>
        <v>Other</v>
      </c>
      <c r="H405">
        <v>76</v>
      </c>
      <c r="I405">
        <v>17392</v>
      </c>
      <c r="J405">
        <v>4</v>
      </c>
      <c r="K405" t="s">
        <v>171</v>
      </c>
      <c r="L405" t="s">
        <v>264</v>
      </c>
      <c r="M405" t="s">
        <v>422</v>
      </c>
      <c r="N405" t="s">
        <v>388</v>
      </c>
      <c r="O405" t="s">
        <v>279</v>
      </c>
      <c r="P405" t="s">
        <v>278</v>
      </c>
      <c r="Q405">
        <v>76</v>
      </c>
      <c r="R405">
        <v>1363</v>
      </c>
      <c r="S405">
        <v>215.82000729999999</v>
      </c>
      <c r="T405">
        <v>186.82667412499998</v>
      </c>
      <c r="U405">
        <v>1</v>
      </c>
      <c r="V405">
        <f t="shared" si="20"/>
        <v>215.82000729999999</v>
      </c>
      <c r="W405">
        <v>15.10999966</v>
      </c>
      <c r="X405">
        <f>Orders!$W853/Orders!$V853</f>
        <v>0.2</v>
      </c>
      <c r="Y405" t="s">
        <v>123</v>
      </c>
    </row>
    <row r="406" spans="1:25" x14ac:dyDescent="0.3">
      <c r="A406">
        <v>72533</v>
      </c>
      <c r="B406">
        <v>43063</v>
      </c>
      <c r="C406">
        <v>4</v>
      </c>
      <c r="D406">
        <f t="shared" si="18"/>
        <v>43069</v>
      </c>
      <c r="E406">
        <v>0</v>
      </c>
      <c r="F406" t="s">
        <v>107</v>
      </c>
      <c r="G406" t="str">
        <f t="shared" si="19"/>
        <v>Other</v>
      </c>
      <c r="H406">
        <v>70</v>
      </c>
      <c r="I406">
        <v>16086</v>
      </c>
      <c r="J406">
        <v>4</v>
      </c>
      <c r="K406" t="s">
        <v>171</v>
      </c>
      <c r="L406" t="s">
        <v>264</v>
      </c>
      <c r="M406" t="s">
        <v>361</v>
      </c>
      <c r="N406" t="s">
        <v>336</v>
      </c>
      <c r="O406" t="s">
        <v>292</v>
      </c>
      <c r="P406" t="s">
        <v>291</v>
      </c>
      <c r="Q406">
        <v>70</v>
      </c>
      <c r="R406">
        <v>1357</v>
      </c>
      <c r="S406">
        <v>210.8500061</v>
      </c>
      <c r="T406">
        <v>116.83000946</v>
      </c>
      <c r="U406">
        <v>1</v>
      </c>
      <c r="V406">
        <f t="shared" si="20"/>
        <v>210.8500061</v>
      </c>
      <c r="W406">
        <v>18.979999540000001</v>
      </c>
      <c r="X406">
        <f>Orders!$W861/Orders!$V861</f>
        <v>0.100016666643974</v>
      </c>
      <c r="Y406" t="s">
        <v>123</v>
      </c>
    </row>
    <row r="407" spans="1:25" x14ac:dyDescent="0.3">
      <c r="A407">
        <v>69482</v>
      </c>
      <c r="B407">
        <v>43049</v>
      </c>
      <c r="C407">
        <v>2</v>
      </c>
      <c r="D407">
        <f t="shared" ref="D407:D470" si="21">WORKDAY(B407,C407)</f>
        <v>43053</v>
      </c>
      <c r="E407">
        <v>1</v>
      </c>
      <c r="F407" t="s">
        <v>110</v>
      </c>
      <c r="G407" t="str">
        <f t="shared" ref="G407:G470" si="22">IF(AND(E407=0,F407="Same Day"),"Same Day - On Time","Other")</f>
        <v>Other</v>
      </c>
      <c r="H407">
        <v>62</v>
      </c>
      <c r="I407">
        <v>13035</v>
      </c>
      <c r="J407">
        <v>10</v>
      </c>
      <c r="K407" t="s">
        <v>888</v>
      </c>
      <c r="L407" t="s">
        <v>681</v>
      </c>
      <c r="M407" t="s">
        <v>841</v>
      </c>
      <c r="N407" t="s">
        <v>706</v>
      </c>
      <c r="O407" t="s">
        <v>692</v>
      </c>
      <c r="P407" t="s">
        <v>682</v>
      </c>
      <c r="Q407">
        <v>62</v>
      </c>
      <c r="R407">
        <v>1349</v>
      </c>
      <c r="S407">
        <v>452.0400085</v>
      </c>
      <c r="T407">
        <v>338.67539386846153</v>
      </c>
      <c r="U407">
        <v>1</v>
      </c>
      <c r="V407">
        <f t="shared" ref="V407:V470" si="23">PRODUCT(S407,U407)</f>
        <v>452.0400085</v>
      </c>
      <c r="W407">
        <v>24.86000061</v>
      </c>
      <c r="X407">
        <f>Orders!$W298/Orders!$V298</f>
        <v>0</v>
      </c>
      <c r="Y407" t="s">
        <v>123</v>
      </c>
    </row>
    <row r="408" spans="1:25" x14ac:dyDescent="0.3">
      <c r="A408">
        <v>69527</v>
      </c>
      <c r="B408">
        <v>43049</v>
      </c>
      <c r="C408">
        <v>2</v>
      </c>
      <c r="D408">
        <f t="shared" si="21"/>
        <v>43053</v>
      </c>
      <c r="E408">
        <v>1</v>
      </c>
      <c r="F408" t="s">
        <v>110</v>
      </c>
      <c r="G408" t="str">
        <f t="shared" si="22"/>
        <v>Other</v>
      </c>
      <c r="H408">
        <v>62</v>
      </c>
      <c r="I408">
        <v>13080</v>
      </c>
      <c r="J408">
        <v>10</v>
      </c>
      <c r="K408" t="s">
        <v>888</v>
      </c>
      <c r="L408" t="s">
        <v>681</v>
      </c>
      <c r="M408" t="s">
        <v>750</v>
      </c>
      <c r="N408" t="s">
        <v>749</v>
      </c>
      <c r="O408" t="s">
        <v>687</v>
      </c>
      <c r="P408" t="s">
        <v>677</v>
      </c>
      <c r="Q408">
        <v>62</v>
      </c>
      <c r="R408">
        <v>1349</v>
      </c>
      <c r="S408">
        <v>452.0400085</v>
      </c>
      <c r="T408">
        <v>338.67539386846153</v>
      </c>
      <c r="U408">
        <v>1</v>
      </c>
      <c r="V408">
        <f t="shared" si="23"/>
        <v>452.0400085</v>
      </c>
      <c r="W408">
        <v>81.370002749999998</v>
      </c>
      <c r="X408">
        <f>Orders!$W314/Orders!$V314</f>
        <v>0</v>
      </c>
      <c r="Y408" t="s">
        <v>123</v>
      </c>
    </row>
    <row r="409" spans="1:25" x14ac:dyDescent="0.3">
      <c r="A409">
        <v>69471</v>
      </c>
      <c r="B409">
        <v>43049</v>
      </c>
      <c r="C409">
        <v>2</v>
      </c>
      <c r="D409">
        <f t="shared" si="21"/>
        <v>43053</v>
      </c>
      <c r="E409">
        <v>0</v>
      </c>
      <c r="F409" t="s">
        <v>110</v>
      </c>
      <c r="G409" t="str">
        <f t="shared" si="22"/>
        <v>Other</v>
      </c>
      <c r="H409">
        <v>62</v>
      </c>
      <c r="I409">
        <v>13024</v>
      </c>
      <c r="J409">
        <v>10</v>
      </c>
      <c r="K409" t="s">
        <v>888</v>
      </c>
      <c r="L409" t="s">
        <v>681</v>
      </c>
      <c r="M409" t="s">
        <v>887</v>
      </c>
      <c r="N409" t="s">
        <v>886</v>
      </c>
      <c r="O409" t="s">
        <v>699</v>
      </c>
      <c r="P409" t="s">
        <v>698</v>
      </c>
      <c r="Q409">
        <v>62</v>
      </c>
      <c r="R409">
        <v>1349</v>
      </c>
      <c r="S409">
        <v>452.0400085</v>
      </c>
      <c r="T409">
        <v>338.67539386846153</v>
      </c>
      <c r="U409">
        <v>1</v>
      </c>
      <c r="V409">
        <f t="shared" si="23"/>
        <v>452.0400085</v>
      </c>
      <c r="W409">
        <v>113.01000209999999</v>
      </c>
      <c r="X409">
        <f>Orders!$W317/Orders!$V317</f>
        <v>2.0005000409892455E-2</v>
      </c>
      <c r="Y409" t="s">
        <v>123</v>
      </c>
    </row>
    <row r="410" spans="1:25" x14ac:dyDescent="0.3">
      <c r="A410">
        <v>50813</v>
      </c>
      <c r="B410">
        <v>43040</v>
      </c>
      <c r="C410">
        <v>2</v>
      </c>
      <c r="D410">
        <f t="shared" si="21"/>
        <v>43042</v>
      </c>
      <c r="E410">
        <v>1</v>
      </c>
      <c r="F410" t="s">
        <v>110</v>
      </c>
      <c r="G410" t="str">
        <f t="shared" si="22"/>
        <v>Other</v>
      </c>
      <c r="H410">
        <v>7</v>
      </c>
      <c r="I410">
        <v>7832</v>
      </c>
      <c r="J410">
        <v>2</v>
      </c>
      <c r="K410" t="s">
        <v>101</v>
      </c>
      <c r="L410" t="s">
        <v>920</v>
      </c>
      <c r="M410" t="s">
        <v>988</v>
      </c>
      <c r="N410" t="s">
        <v>987</v>
      </c>
      <c r="O410" t="s">
        <v>986</v>
      </c>
      <c r="P410" t="s">
        <v>929</v>
      </c>
      <c r="Q410">
        <v>7</v>
      </c>
      <c r="R410">
        <v>135</v>
      </c>
      <c r="S410">
        <v>22</v>
      </c>
      <c r="T410">
        <v>19.656208341820829</v>
      </c>
      <c r="U410">
        <v>1</v>
      </c>
      <c r="V410">
        <f t="shared" si="23"/>
        <v>22</v>
      </c>
      <c r="W410">
        <v>2.8599998950000001</v>
      </c>
      <c r="X410">
        <f>Orders!$W170/Orders!$V170</f>
        <v>7.0011666650781804E-2</v>
      </c>
      <c r="Y410" t="s">
        <v>123</v>
      </c>
    </row>
    <row r="411" spans="1:25" x14ac:dyDescent="0.3">
      <c r="A411">
        <v>70769</v>
      </c>
      <c r="B411">
        <v>43038</v>
      </c>
      <c r="C411">
        <v>2</v>
      </c>
      <c r="D411">
        <f t="shared" si="21"/>
        <v>43040</v>
      </c>
      <c r="E411">
        <v>1</v>
      </c>
      <c r="F411" t="s">
        <v>110</v>
      </c>
      <c r="G411" t="str">
        <f t="shared" si="22"/>
        <v>Other</v>
      </c>
      <c r="H411">
        <v>64</v>
      </c>
      <c r="I411">
        <v>14322</v>
      </c>
      <c r="J411">
        <v>10</v>
      </c>
      <c r="K411" t="s">
        <v>888</v>
      </c>
      <c r="L411" t="s">
        <v>681</v>
      </c>
      <c r="M411" t="s">
        <v>903</v>
      </c>
      <c r="N411" t="s">
        <v>700</v>
      </c>
      <c r="O411" t="s">
        <v>699</v>
      </c>
      <c r="P411" t="s">
        <v>698</v>
      </c>
      <c r="Q411">
        <v>64</v>
      </c>
      <c r="R411">
        <v>1351</v>
      </c>
      <c r="S411">
        <v>1500</v>
      </c>
      <c r="T411">
        <v>1293.21250629</v>
      </c>
      <c r="U411">
        <v>1</v>
      </c>
      <c r="V411">
        <f t="shared" si="23"/>
        <v>1500</v>
      </c>
      <c r="W411">
        <v>105</v>
      </c>
      <c r="X411">
        <f>Orders!$W299/Orders!$V299</f>
        <v>0.1799966666712052</v>
      </c>
      <c r="Y411" t="s">
        <v>123</v>
      </c>
    </row>
    <row r="412" spans="1:25" x14ac:dyDescent="0.3">
      <c r="A412">
        <v>70734</v>
      </c>
      <c r="B412">
        <v>43037</v>
      </c>
      <c r="C412">
        <v>2</v>
      </c>
      <c r="D412">
        <f t="shared" si="21"/>
        <v>43039</v>
      </c>
      <c r="E412">
        <v>1</v>
      </c>
      <c r="F412" t="s">
        <v>110</v>
      </c>
      <c r="G412" t="str">
        <f t="shared" si="22"/>
        <v>Other</v>
      </c>
      <c r="H412">
        <v>64</v>
      </c>
      <c r="I412">
        <v>14287</v>
      </c>
      <c r="J412">
        <v>10</v>
      </c>
      <c r="K412" t="s">
        <v>888</v>
      </c>
      <c r="L412" t="s">
        <v>681</v>
      </c>
      <c r="M412" t="s">
        <v>238</v>
      </c>
      <c r="N412" t="s">
        <v>700</v>
      </c>
      <c r="O412" t="s">
        <v>699</v>
      </c>
      <c r="P412" t="s">
        <v>698</v>
      </c>
      <c r="Q412">
        <v>64</v>
      </c>
      <c r="R412">
        <v>1351</v>
      </c>
      <c r="S412">
        <v>1500</v>
      </c>
      <c r="T412">
        <v>1293.21250629</v>
      </c>
      <c r="U412">
        <v>1</v>
      </c>
      <c r="V412">
        <f t="shared" si="23"/>
        <v>1500</v>
      </c>
      <c r="W412">
        <v>82.5</v>
      </c>
      <c r="X412">
        <f>Orders!$W296/Orders!$V296</f>
        <v>5.0005001570264059E-2</v>
      </c>
      <c r="Y412" t="s">
        <v>123</v>
      </c>
    </row>
    <row r="413" spans="1:25" x14ac:dyDescent="0.3">
      <c r="A413">
        <v>70534</v>
      </c>
      <c r="B413">
        <v>43034</v>
      </c>
      <c r="C413">
        <v>2</v>
      </c>
      <c r="D413">
        <f t="shared" si="21"/>
        <v>43038</v>
      </c>
      <c r="E413">
        <v>1</v>
      </c>
      <c r="F413" t="s">
        <v>110</v>
      </c>
      <c r="G413" t="str">
        <f t="shared" si="22"/>
        <v>Other</v>
      </c>
      <c r="H413">
        <v>64</v>
      </c>
      <c r="I413">
        <v>14087</v>
      </c>
      <c r="J413">
        <v>10</v>
      </c>
      <c r="K413" t="s">
        <v>888</v>
      </c>
      <c r="L413" t="s">
        <v>681</v>
      </c>
      <c r="M413" t="s">
        <v>899</v>
      </c>
      <c r="N413" t="s">
        <v>696</v>
      </c>
      <c r="O413" t="s">
        <v>683</v>
      </c>
      <c r="P413" t="s">
        <v>682</v>
      </c>
      <c r="Q413">
        <v>64</v>
      </c>
      <c r="R413">
        <v>1351</v>
      </c>
      <c r="S413">
        <v>1500</v>
      </c>
      <c r="T413">
        <v>1293.21250629</v>
      </c>
      <c r="U413">
        <v>1</v>
      </c>
      <c r="V413">
        <f t="shared" si="23"/>
        <v>1500</v>
      </c>
      <c r="W413">
        <v>135</v>
      </c>
      <c r="X413">
        <f>Orders!$W304/Orders!$V304</f>
        <v>0.1</v>
      </c>
      <c r="Y413" t="s">
        <v>123</v>
      </c>
    </row>
    <row r="414" spans="1:25" x14ac:dyDescent="0.3">
      <c r="A414">
        <v>70544</v>
      </c>
      <c r="B414">
        <v>43034</v>
      </c>
      <c r="C414">
        <v>2</v>
      </c>
      <c r="D414">
        <f t="shared" si="21"/>
        <v>43038</v>
      </c>
      <c r="E414">
        <v>1</v>
      </c>
      <c r="F414" t="s">
        <v>110</v>
      </c>
      <c r="G414" t="str">
        <f t="shared" si="22"/>
        <v>Other</v>
      </c>
      <c r="H414">
        <v>64</v>
      </c>
      <c r="I414">
        <v>14097</v>
      </c>
      <c r="J414">
        <v>10</v>
      </c>
      <c r="K414" t="s">
        <v>888</v>
      </c>
      <c r="L414" t="s">
        <v>681</v>
      </c>
      <c r="M414" t="s">
        <v>889</v>
      </c>
      <c r="N414" t="s">
        <v>700</v>
      </c>
      <c r="O414" t="s">
        <v>699</v>
      </c>
      <c r="P414" t="s">
        <v>698</v>
      </c>
      <c r="Q414">
        <v>64</v>
      </c>
      <c r="R414">
        <v>1351</v>
      </c>
      <c r="S414">
        <v>1500</v>
      </c>
      <c r="T414">
        <v>1293.21250629</v>
      </c>
      <c r="U414">
        <v>1</v>
      </c>
      <c r="V414">
        <f t="shared" si="23"/>
        <v>1500</v>
      </c>
      <c r="W414">
        <v>300</v>
      </c>
      <c r="X414">
        <f>Orders!$W316/Orders!$V316</f>
        <v>2.0002000628105622E-2</v>
      </c>
      <c r="Y414" t="s">
        <v>123</v>
      </c>
    </row>
    <row r="415" spans="1:25" x14ac:dyDescent="0.3">
      <c r="A415">
        <v>70044</v>
      </c>
      <c r="B415">
        <v>43027</v>
      </c>
      <c r="C415">
        <v>2</v>
      </c>
      <c r="D415">
        <f t="shared" si="21"/>
        <v>43031</v>
      </c>
      <c r="E415">
        <v>1</v>
      </c>
      <c r="F415" t="s">
        <v>110</v>
      </c>
      <c r="G415" t="str">
        <f t="shared" si="22"/>
        <v>Other</v>
      </c>
      <c r="H415">
        <v>63</v>
      </c>
      <c r="I415">
        <v>13597</v>
      </c>
      <c r="J415">
        <v>4</v>
      </c>
      <c r="K415" t="s">
        <v>171</v>
      </c>
      <c r="L415" t="s">
        <v>681</v>
      </c>
      <c r="M415" t="s">
        <v>779</v>
      </c>
      <c r="N415" t="s">
        <v>778</v>
      </c>
      <c r="O415" t="s">
        <v>692</v>
      </c>
      <c r="P415" t="s">
        <v>682</v>
      </c>
      <c r="Q415">
        <v>63</v>
      </c>
      <c r="R415">
        <v>1350</v>
      </c>
      <c r="S415">
        <v>357.10000609999997</v>
      </c>
      <c r="T415">
        <v>263.94000818499995</v>
      </c>
      <c r="U415">
        <v>1</v>
      </c>
      <c r="V415">
        <f t="shared" si="23"/>
        <v>357.10000609999997</v>
      </c>
      <c r="W415">
        <v>53.569999699999997</v>
      </c>
      <c r="X415">
        <f>Orders!$W455/Orders!$V455</f>
        <v>9.9895987347542996E-3</v>
      </c>
      <c r="Y415" t="s">
        <v>123</v>
      </c>
    </row>
    <row r="416" spans="1:25" x14ac:dyDescent="0.3">
      <c r="A416">
        <v>69908</v>
      </c>
      <c r="B416">
        <v>43025</v>
      </c>
      <c r="C416">
        <v>2</v>
      </c>
      <c r="D416">
        <f t="shared" si="21"/>
        <v>43027</v>
      </c>
      <c r="E416">
        <v>1</v>
      </c>
      <c r="F416" t="s">
        <v>110</v>
      </c>
      <c r="G416" t="str">
        <f t="shared" si="22"/>
        <v>Other</v>
      </c>
      <c r="H416">
        <v>62</v>
      </c>
      <c r="I416">
        <v>13461</v>
      </c>
      <c r="J416">
        <v>10</v>
      </c>
      <c r="K416" t="s">
        <v>888</v>
      </c>
      <c r="L416" t="s">
        <v>681</v>
      </c>
      <c r="M416" t="s">
        <v>896</v>
      </c>
      <c r="N416" t="s">
        <v>700</v>
      </c>
      <c r="O416" t="s">
        <v>699</v>
      </c>
      <c r="P416" t="s">
        <v>698</v>
      </c>
      <c r="Q416">
        <v>62</v>
      </c>
      <c r="R416">
        <v>1349</v>
      </c>
      <c r="S416">
        <v>452.0400085</v>
      </c>
      <c r="T416">
        <v>338.67539386846153</v>
      </c>
      <c r="U416">
        <v>1</v>
      </c>
      <c r="V416">
        <f t="shared" si="23"/>
        <v>452.0400085</v>
      </c>
      <c r="W416">
        <v>67.809997559999999</v>
      </c>
      <c r="X416">
        <f>Orders!$W307/Orders!$V307</f>
        <v>7.0000000000000007E-2</v>
      </c>
      <c r="Y416" t="s">
        <v>123</v>
      </c>
    </row>
    <row r="417" spans="1:25" x14ac:dyDescent="0.3">
      <c r="A417">
        <v>69810</v>
      </c>
      <c r="B417">
        <v>43024</v>
      </c>
      <c r="C417">
        <v>2</v>
      </c>
      <c r="D417">
        <f t="shared" si="21"/>
        <v>43026</v>
      </c>
      <c r="E417">
        <v>1</v>
      </c>
      <c r="F417" t="s">
        <v>110</v>
      </c>
      <c r="G417" t="str">
        <f t="shared" si="22"/>
        <v>Other</v>
      </c>
      <c r="H417">
        <v>62</v>
      </c>
      <c r="I417">
        <v>13363</v>
      </c>
      <c r="J417">
        <v>10</v>
      </c>
      <c r="K417" t="s">
        <v>888</v>
      </c>
      <c r="L417" t="s">
        <v>681</v>
      </c>
      <c r="M417" t="s">
        <v>909</v>
      </c>
      <c r="N417" t="s">
        <v>908</v>
      </c>
      <c r="O417" t="s">
        <v>692</v>
      </c>
      <c r="P417" t="s">
        <v>682</v>
      </c>
      <c r="Q417">
        <v>62</v>
      </c>
      <c r="R417">
        <v>1349</v>
      </c>
      <c r="S417">
        <v>452.0400085</v>
      </c>
      <c r="T417">
        <v>338.67539386846153</v>
      </c>
      <c r="U417">
        <v>1</v>
      </c>
      <c r="V417">
        <f t="shared" si="23"/>
        <v>452.0400085</v>
      </c>
      <c r="W417">
        <v>9.0399999619999996</v>
      </c>
      <c r="X417">
        <f>Orders!$W292/Orders!$V292</f>
        <v>0.1</v>
      </c>
      <c r="Y417" t="s">
        <v>123</v>
      </c>
    </row>
    <row r="418" spans="1:25" x14ac:dyDescent="0.3">
      <c r="A418">
        <v>69703</v>
      </c>
      <c r="B418">
        <v>43022</v>
      </c>
      <c r="C418">
        <v>2</v>
      </c>
      <c r="D418">
        <f t="shared" si="21"/>
        <v>43025</v>
      </c>
      <c r="E418">
        <v>1</v>
      </c>
      <c r="F418" t="s">
        <v>110</v>
      </c>
      <c r="G418" t="str">
        <f t="shared" si="22"/>
        <v>Other</v>
      </c>
      <c r="H418">
        <v>62</v>
      </c>
      <c r="I418">
        <v>13256</v>
      </c>
      <c r="J418">
        <v>10</v>
      </c>
      <c r="K418" t="s">
        <v>888</v>
      </c>
      <c r="L418" t="s">
        <v>681</v>
      </c>
      <c r="M418" t="s">
        <v>910</v>
      </c>
      <c r="N418" t="s">
        <v>693</v>
      </c>
      <c r="O418" t="s">
        <v>692</v>
      </c>
      <c r="P418" t="s">
        <v>682</v>
      </c>
      <c r="Q418">
        <v>62</v>
      </c>
      <c r="R418">
        <v>1349</v>
      </c>
      <c r="S418">
        <v>452.0400085</v>
      </c>
      <c r="T418">
        <v>338.67539386846153</v>
      </c>
      <c r="U418">
        <v>1</v>
      </c>
      <c r="V418">
        <f t="shared" si="23"/>
        <v>452.0400085</v>
      </c>
      <c r="W418">
        <v>4.5199999809999998</v>
      </c>
      <c r="X418">
        <f>Orders!$W290/Orders!$V290</f>
        <v>5.5E-2</v>
      </c>
      <c r="Y418" t="s">
        <v>123</v>
      </c>
    </row>
    <row r="419" spans="1:25" x14ac:dyDescent="0.3">
      <c r="A419">
        <v>69610</v>
      </c>
      <c r="B419">
        <v>43021</v>
      </c>
      <c r="C419">
        <v>2</v>
      </c>
      <c r="D419">
        <f t="shared" si="21"/>
        <v>43025</v>
      </c>
      <c r="E419">
        <v>1</v>
      </c>
      <c r="F419" t="s">
        <v>110</v>
      </c>
      <c r="G419" t="str">
        <f t="shared" si="22"/>
        <v>Other</v>
      </c>
      <c r="H419">
        <v>62</v>
      </c>
      <c r="I419">
        <v>13163</v>
      </c>
      <c r="J419">
        <v>10</v>
      </c>
      <c r="K419" t="s">
        <v>888</v>
      </c>
      <c r="L419" t="s">
        <v>681</v>
      </c>
      <c r="M419" t="s">
        <v>905</v>
      </c>
      <c r="N419" t="s">
        <v>723</v>
      </c>
      <c r="O419" t="s">
        <v>687</v>
      </c>
      <c r="P419" t="s">
        <v>677</v>
      </c>
      <c r="Q419">
        <v>62</v>
      </c>
      <c r="R419">
        <v>1349</v>
      </c>
      <c r="S419">
        <v>452.0400085</v>
      </c>
      <c r="T419">
        <v>338.67539386846153</v>
      </c>
      <c r="U419">
        <v>1</v>
      </c>
      <c r="V419">
        <f t="shared" si="23"/>
        <v>452.0400085</v>
      </c>
      <c r="W419">
        <v>18.079999919999999</v>
      </c>
      <c r="X419">
        <f>Orders!$W294/Orders!$V294</f>
        <v>0.18</v>
      </c>
      <c r="Y419" t="s">
        <v>123</v>
      </c>
    </row>
    <row r="420" spans="1:25" x14ac:dyDescent="0.3">
      <c r="A420">
        <v>69626</v>
      </c>
      <c r="B420">
        <v>43021</v>
      </c>
      <c r="C420">
        <v>2</v>
      </c>
      <c r="D420">
        <f t="shared" si="21"/>
        <v>43025</v>
      </c>
      <c r="E420">
        <v>0</v>
      </c>
      <c r="F420" t="s">
        <v>110</v>
      </c>
      <c r="G420" t="str">
        <f t="shared" si="22"/>
        <v>Other</v>
      </c>
      <c r="H420">
        <v>62</v>
      </c>
      <c r="I420">
        <v>13179</v>
      </c>
      <c r="J420">
        <v>10</v>
      </c>
      <c r="K420" t="s">
        <v>888</v>
      </c>
      <c r="L420" t="s">
        <v>681</v>
      </c>
      <c r="M420" t="s">
        <v>857</v>
      </c>
      <c r="N420" t="s">
        <v>684</v>
      </c>
      <c r="O420" t="s">
        <v>683</v>
      </c>
      <c r="P420" t="s">
        <v>682</v>
      </c>
      <c r="Q420">
        <v>62</v>
      </c>
      <c r="R420">
        <v>1349</v>
      </c>
      <c r="S420">
        <v>452.0400085</v>
      </c>
      <c r="T420">
        <v>338.67539386846153</v>
      </c>
      <c r="U420">
        <v>1</v>
      </c>
      <c r="V420">
        <f t="shared" si="23"/>
        <v>452.0400085</v>
      </c>
      <c r="W420">
        <v>24.86000061</v>
      </c>
      <c r="X420">
        <f>Orders!$W297/Orders!$V297</f>
        <v>2.0003332800929058E-2</v>
      </c>
      <c r="Y420" t="s">
        <v>123</v>
      </c>
    </row>
    <row r="421" spans="1:25" x14ac:dyDescent="0.3">
      <c r="A421">
        <v>69643</v>
      </c>
      <c r="B421">
        <v>43021</v>
      </c>
      <c r="C421">
        <v>2</v>
      </c>
      <c r="D421">
        <f t="shared" si="21"/>
        <v>43025</v>
      </c>
      <c r="E421">
        <v>1</v>
      </c>
      <c r="F421" t="s">
        <v>110</v>
      </c>
      <c r="G421" t="str">
        <f t="shared" si="22"/>
        <v>Other</v>
      </c>
      <c r="H421">
        <v>62</v>
      </c>
      <c r="I421">
        <v>13196</v>
      </c>
      <c r="J421">
        <v>10</v>
      </c>
      <c r="K421" t="s">
        <v>888</v>
      </c>
      <c r="L421" t="s">
        <v>681</v>
      </c>
      <c r="M421" t="s">
        <v>902</v>
      </c>
      <c r="N421" t="s">
        <v>749</v>
      </c>
      <c r="O421" t="s">
        <v>687</v>
      </c>
      <c r="P421" t="s">
        <v>677</v>
      </c>
      <c r="Q421">
        <v>62</v>
      </c>
      <c r="R421">
        <v>1349</v>
      </c>
      <c r="S421">
        <v>452.0400085</v>
      </c>
      <c r="T421">
        <v>338.67539386846153</v>
      </c>
      <c r="U421">
        <v>1</v>
      </c>
      <c r="V421">
        <f t="shared" si="23"/>
        <v>452.0400085</v>
      </c>
      <c r="W421">
        <v>31.63999939</v>
      </c>
      <c r="X421">
        <f>Orders!$W300/Orders!$V300</f>
        <v>0.11999200512834174</v>
      </c>
      <c r="Y421" t="s">
        <v>123</v>
      </c>
    </row>
    <row r="422" spans="1:25" x14ac:dyDescent="0.3">
      <c r="A422">
        <v>69641</v>
      </c>
      <c r="B422">
        <v>43021</v>
      </c>
      <c r="C422">
        <v>2</v>
      </c>
      <c r="D422">
        <f t="shared" si="21"/>
        <v>43025</v>
      </c>
      <c r="E422">
        <v>0</v>
      </c>
      <c r="F422" t="s">
        <v>110</v>
      </c>
      <c r="G422" t="str">
        <f t="shared" si="22"/>
        <v>Other</v>
      </c>
      <c r="H422">
        <v>62</v>
      </c>
      <c r="I422">
        <v>13194</v>
      </c>
      <c r="J422">
        <v>10</v>
      </c>
      <c r="K422" t="s">
        <v>888</v>
      </c>
      <c r="L422" t="s">
        <v>681</v>
      </c>
      <c r="M422" t="s">
        <v>898</v>
      </c>
      <c r="N422" t="s">
        <v>801</v>
      </c>
      <c r="O422" t="s">
        <v>678</v>
      </c>
      <c r="P422" t="s">
        <v>677</v>
      </c>
      <c r="Q422">
        <v>62</v>
      </c>
      <c r="R422">
        <v>1349</v>
      </c>
      <c r="S422">
        <v>452.0400085</v>
      </c>
      <c r="T422">
        <v>338.67539386846153</v>
      </c>
      <c r="U422">
        <v>1</v>
      </c>
      <c r="V422">
        <f t="shared" si="23"/>
        <v>452.0400085</v>
      </c>
      <c r="W422">
        <v>45.200000760000002</v>
      </c>
      <c r="X422">
        <f>Orders!$W305/Orders!$V305</f>
        <v>1.0001000314052811E-2</v>
      </c>
      <c r="Y422" t="s">
        <v>123</v>
      </c>
    </row>
    <row r="423" spans="1:25" x14ac:dyDescent="0.3">
      <c r="A423">
        <v>69637</v>
      </c>
      <c r="B423">
        <v>43021</v>
      </c>
      <c r="C423">
        <v>2</v>
      </c>
      <c r="D423">
        <f t="shared" si="21"/>
        <v>43025</v>
      </c>
      <c r="E423">
        <v>1</v>
      </c>
      <c r="F423" t="s">
        <v>110</v>
      </c>
      <c r="G423" t="str">
        <f t="shared" si="22"/>
        <v>Other</v>
      </c>
      <c r="H423">
        <v>62</v>
      </c>
      <c r="I423">
        <v>13190</v>
      </c>
      <c r="J423">
        <v>10</v>
      </c>
      <c r="K423" t="s">
        <v>888</v>
      </c>
      <c r="L423" t="s">
        <v>681</v>
      </c>
      <c r="M423" t="s">
        <v>851</v>
      </c>
      <c r="N423" t="s">
        <v>712</v>
      </c>
      <c r="O423" t="s">
        <v>683</v>
      </c>
      <c r="P423" t="s">
        <v>682</v>
      </c>
      <c r="Q423">
        <v>62</v>
      </c>
      <c r="R423">
        <v>1349</v>
      </c>
      <c r="S423">
        <v>452.0400085</v>
      </c>
      <c r="T423">
        <v>338.67539386846153</v>
      </c>
      <c r="U423">
        <v>1</v>
      </c>
      <c r="V423">
        <f t="shared" si="23"/>
        <v>452.0400085</v>
      </c>
      <c r="W423">
        <v>72.33000183</v>
      </c>
      <c r="X423">
        <f>Orders!$W309/Orders!$V309</f>
        <v>5.5022009309926456E-2</v>
      </c>
      <c r="Y423" t="s">
        <v>123</v>
      </c>
    </row>
    <row r="424" spans="1:25" x14ac:dyDescent="0.3">
      <c r="A424">
        <v>69653</v>
      </c>
      <c r="B424">
        <v>43021</v>
      </c>
      <c r="C424">
        <v>2</v>
      </c>
      <c r="D424">
        <f t="shared" si="21"/>
        <v>43025</v>
      </c>
      <c r="E424">
        <v>1</v>
      </c>
      <c r="F424" t="s">
        <v>110</v>
      </c>
      <c r="G424" t="str">
        <f t="shared" si="22"/>
        <v>Other</v>
      </c>
      <c r="H424">
        <v>62</v>
      </c>
      <c r="I424">
        <v>13206</v>
      </c>
      <c r="J424">
        <v>10</v>
      </c>
      <c r="K424" t="s">
        <v>888</v>
      </c>
      <c r="L424" t="s">
        <v>681</v>
      </c>
      <c r="M424" t="s">
        <v>891</v>
      </c>
      <c r="N424" t="s">
        <v>700</v>
      </c>
      <c r="O424" t="s">
        <v>699</v>
      </c>
      <c r="P424" t="s">
        <v>698</v>
      </c>
      <c r="Q424">
        <v>62</v>
      </c>
      <c r="R424">
        <v>1349</v>
      </c>
      <c r="S424">
        <v>452.0400085</v>
      </c>
      <c r="T424">
        <v>338.67539386846153</v>
      </c>
      <c r="U424">
        <v>1</v>
      </c>
      <c r="V424">
        <f t="shared" si="23"/>
        <v>452.0400085</v>
      </c>
      <c r="W424">
        <v>81.370002749999998</v>
      </c>
      <c r="X424">
        <f>Orders!$W313/Orders!$V313</f>
        <v>3.00049999931922E-2</v>
      </c>
      <c r="Y424" t="s">
        <v>123</v>
      </c>
    </row>
    <row r="425" spans="1:25" x14ac:dyDescent="0.3">
      <c r="A425">
        <v>69408</v>
      </c>
      <c r="B425">
        <v>43018</v>
      </c>
      <c r="C425">
        <v>2</v>
      </c>
      <c r="D425">
        <f t="shared" si="21"/>
        <v>43020</v>
      </c>
      <c r="E425">
        <v>1</v>
      </c>
      <c r="F425" t="s">
        <v>110</v>
      </c>
      <c r="G425" t="str">
        <f t="shared" si="22"/>
        <v>Other</v>
      </c>
      <c r="H425">
        <v>62</v>
      </c>
      <c r="I425">
        <v>12961</v>
      </c>
      <c r="J425">
        <v>10</v>
      </c>
      <c r="K425" t="s">
        <v>888</v>
      </c>
      <c r="L425" t="s">
        <v>681</v>
      </c>
      <c r="M425" t="s">
        <v>900</v>
      </c>
      <c r="N425" t="s">
        <v>749</v>
      </c>
      <c r="O425" t="s">
        <v>687</v>
      </c>
      <c r="P425" t="s">
        <v>677</v>
      </c>
      <c r="Q425">
        <v>62</v>
      </c>
      <c r="R425">
        <v>1349</v>
      </c>
      <c r="S425">
        <v>452.0400085</v>
      </c>
      <c r="T425">
        <v>338.67539386846153</v>
      </c>
      <c r="U425">
        <v>1</v>
      </c>
      <c r="V425">
        <f t="shared" si="23"/>
        <v>452.0400085</v>
      </c>
      <c r="W425">
        <v>40.680000309999997</v>
      </c>
      <c r="X425">
        <f>Orders!$W302/Orders!$V302</f>
        <v>9.0015004202502538E-2</v>
      </c>
      <c r="Y425" t="s">
        <v>123</v>
      </c>
    </row>
    <row r="426" spans="1:25" x14ac:dyDescent="0.3">
      <c r="A426">
        <v>68220</v>
      </c>
      <c r="B426">
        <v>43000</v>
      </c>
      <c r="C426">
        <v>2</v>
      </c>
      <c r="D426">
        <f t="shared" si="21"/>
        <v>43004</v>
      </c>
      <c r="E426">
        <v>1</v>
      </c>
      <c r="F426" t="s">
        <v>110</v>
      </c>
      <c r="G426" t="str">
        <f t="shared" si="22"/>
        <v>Other</v>
      </c>
      <c r="H426">
        <v>18</v>
      </c>
      <c r="I426">
        <v>9962</v>
      </c>
      <c r="J426">
        <v>4</v>
      </c>
      <c r="K426" t="s">
        <v>171</v>
      </c>
      <c r="L426" t="s">
        <v>681</v>
      </c>
      <c r="M426" t="s">
        <v>793</v>
      </c>
      <c r="N426" t="s">
        <v>792</v>
      </c>
      <c r="O426" t="s">
        <v>791</v>
      </c>
      <c r="P426" t="s">
        <v>698</v>
      </c>
      <c r="Q426">
        <v>18</v>
      </c>
      <c r="R426">
        <v>403</v>
      </c>
      <c r="S426">
        <v>129.9900055</v>
      </c>
      <c r="T426">
        <v>110.80340837177086</v>
      </c>
      <c r="U426">
        <v>1</v>
      </c>
      <c r="V426">
        <f t="shared" si="23"/>
        <v>129.9900055</v>
      </c>
      <c r="W426">
        <v>15.600000380000001</v>
      </c>
      <c r="X426">
        <f>Orders!$W436/Orders!$V436</f>
        <v>0.12000922932494222</v>
      </c>
      <c r="Y426" t="s">
        <v>123</v>
      </c>
    </row>
    <row r="427" spans="1:25" x14ac:dyDescent="0.3">
      <c r="A427">
        <v>68107</v>
      </c>
      <c r="B427">
        <v>42999</v>
      </c>
      <c r="C427">
        <v>2</v>
      </c>
      <c r="D427">
        <f t="shared" si="21"/>
        <v>43003</v>
      </c>
      <c r="E427">
        <v>1</v>
      </c>
      <c r="F427" t="s">
        <v>110</v>
      </c>
      <c r="G427" t="str">
        <f t="shared" si="22"/>
        <v>Other</v>
      </c>
      <c r="H427">
        <v>18</v>
      </c>
      <c r="I427">
        <v>2217</v>
      </c>
      <c r="J427">
        <v>4</v>
      </c>
      <c r="K427" t="s">
        <v>171</v>
      </c>
      <c r="L427" t="s">
        <v>681</v>
      </c>
      <c r="M427" t="s">
        <v>837</v>
      </c>
      <c r="N427" t="s">
        <v>836</v>
      </c>
      <c r="O427" t="s">
        <v>678</v>
      </c>
      <c r="P427" t="s">
        <v>677</v>
      </c>
      <c r="Q427">
        <v>18</v>
      </c>
      <c r="R427">
        <v>403</v>
      </c>
      <c r="S427">
        <v>129.9900055</v>
      </c>
      <c r="T427">
        <v>110.80340837177086</v>
      </c>
      <c r="U427">
        <v>1</v>
      </c>
      <c r="V427">
        <f t="shared" si="23"/>
        <v>129.9900055</v>
      </c>
      <c r="W427">
        <v>1.2999999520000001</v>
      </c>
      <c r="X427">
        <f>Orders!$W394/Orders!$V394</f>
        <v>0.25000763520976355</v>
      </c>
      <c r="Y427" t="s">
        <v>123</v>
      </c>
    </row>
    <row r="428" spans="1:25" x14ac:dyDescent="0.3">
      <c r="A428">
        <v>67845</v>
      </c>
      <c r="B428">
        <v>42995</v>
      </c>
      <c r="C428">
        <v>2</v>
      </c>
      <c r="D428">
        <f t="shared" si="21"/>
        <v>42997</v>
      </c>
      <c r="E428">
        <v>1</v>
      </c>
      <c r="F428" t="s">
        <v>110</v>
      </c>
      <c r="G428" t="str">
        <f t="shared" si="22"/>
        <v>Other</v>
      </c>
      <c r="H428">
        <v>18</v>
      </c>
      <c r="I428">
        <v>482</v>
      </c>
      <c r="J428">
        <v>4</v>
      </c>
      <c r="K428" t="s">
        <v>171</v>
      </c>
      <c r="L428" t="s">
        <v>681</v>
      </c>
      <c r="M428" t="s">
        <v>787</v>
      </c>
      <c r="N428" t="s">
        <v>696</v>
      </c>
      <c r="O428" t="s">
        <v>683</v>
      </c>
      <c r="P428" t="s">
        <v>682</v>
      </c>
      <c r="Q428">
        <v>18</v>
      </c>
      <c r="R428">
        <v>403</v>
      </c>
      <c r="S428">
        <v>129.9900055</v>
      </c>
      <c r="T428">
        <v>110.80340837177086</v>
      </c>
      <c r="U428">
        <v>1</v>
      </c>
      <c r="V428">
        <f t="shared" si="23"/>
        <v>129.9900055</v>
      </c>
      <c r="W428">
        <v>16.899999619999999</v>
      </c>
      <c r="X428">
        <f>Orders!$W448/Orders!$V448</f>
        <v>3.0003000942158433E-2</v>
      </c>
      <c r="Y428" t="s">
        <v>123</v>
      </c>
    </row>
    <row r="429" spans="1:25" x14ac:dyDescent="0.3">
      <c r="A429">
        <v>67753</v>
      </c>
      <c r="B429">
        <v>42994</v>
      </c>
      <c r="C429">
        <v>2</v>
      </c>
      <c r="D429">
        <f t="shared" si="21"/>
        <v>42997</v>
      </c>
      <c r="E429">
        <v>1</v>
      </c>
      <c r="F429" t="s">
        <v>110</v>
      </c>
      <c r="G429" t="str">
        <f t="shared" si="22"/>
        <v>Other</v>
      </c>
      <c r="H429">
        <v>10</v>
      </c>
      <c r="I429">
        <v>1566</v>
      </c>
      <c r="J429">
        <v>3</v>
      </c>
      <c r="K429" t="s">
        <v>194</v>
      </c>
      <c r="L429" t="s">
        <v>681</v>
      </c>
      <c r="M429" t="s">
        <v>777</v>
      </c>
      <c r="N429" t="s">
        <v>776</v>
      </c>
      <c r="O429" t="s">
        <v>755</v>
      </c>
      <c r="P429" t="s">
        <v>682</v>
      </c>
      <c r="Q429">
        <v>10</v>
      </c>
      <c r="R429">
        <v>203</v>
      </c>
      <c r="S429">
        <v>399.98999020000002</v>
      </c>
      <c r="T429">
        <v>294.3899917</v>
      </c>
      <c r="U429">
        <v>1</v>
      </c>
      <c r="V429">
        <f t="shared" si="23"/>
        <v>399.98999020000002</v>
      </c>
      <c r="W429">
        <v>48</v>
      </c>
      <c r="X429">
        <f>Orders!$W378/Orders!$V378</f>
        <v>9.0007627765064838E-2</v>
      </c>
      <c r="Y429" t="s">
        <v>123</v>
      </c>
    </row>
    <row r="430" spans="1:25" x14ac:dyDescent="0.3">
      <c r="A430">
        <v>67753</v>
      </c>
      <c r="B430">
        <v>42994</v>
      </c>
      <c r="C430">
        <v>2</v>
      </c>
      <c r="D430">
        <f t="shared" si="21"/>
        <v>42997</v>
      </c>
      <c r="E430">
        <v>1</v>
      </c>
      <c r="F430" t="s">
        <v>110</v>
      </c>
      <c r="G430" t="str">
        <f t="shared" si="22"/>
        <v>Other</v>
      </c>
      <c r="H430">
        <v>17</v>
      </c>
      <c r="I430">
        <v>1566</v>
      </c>
      <c r="J430">
        <v>4</v>
      </c>
      <c r="K430" t="s">
        <v>171</v>
      </c>
      <c r="L430" t="s">
        <v>681</v>
      </c>
      <c r="M430" t="s">
        <v>777</v>
      </c>
      <c r="N430" t="s">
        <v>776</v>
      </c>
      <c r="O430" t="s">
        <v>755</v>
      </c>
      <c r="P430" t="s">
        <v>682</v>
      </c>
      <c r="Q430">
        <v>17</v>
      </c>
      <c r="R430">
        <v>364</v>
      </c>
      <c r="S430">
        <v>299.98999020000002</v>
      </c>
      <c r="T430">
        <v>155.98999020000002</v>
      </c>
      <c r="U430">
        <v>1</v>
      </c>
      <c r="V430">
        <f t="shared" si="23"/>
        <v>299.98999020000002</v>
      </c>
      <c r="W430">
        <v>0</v>
      </c>
      <c r="X430">
        <f>Orders!$W383/Orders!$V383</f>
        <v>0.15999999581998472</v>
      </c>
      <c r="Y430" t="s">
        <v>123</v>
      </c>
    </row>
    <row r="431" spans="1:25" x14ac:dyDescent="0.3">
      <c r="A431">
        <v>67753</v>
      </c>
      <c r="B431">
        <v>42994</v>
      </c>
      <c r="C431">
        <v>2</v>
      </c>
      <c r="D431">
        <f t="shared" si="21"/>
        <v>42997</v>
      </c>
      <c r="E431">
        <v>1</v>
      </c>
      <c r="F431" t="s">
        <v>110</v>
      </c>
      <c r="G431" t="str">
        <f t="shared" si="22"/>
        <v>Other</v>
      </c>
      <c r="H431">
        <v>18</v>
      </c>
      <c r="I431">
        <v>1566</v>
      </c>
      <c r="J431">
        <v>4</v>
      </c>
      <c r="K431" t="s">
        <v>171</v>
      </c>
      <c r="L431" t="s">
        <v>681</v>
      </c>
      <c r="M431" t="s">
        <v>777</v>
      </c>
      <c r="N431" t="s">
        <v>776</v>
      </c>
      <c r="O431" t="s">
        <v>755</v>
      </c>
      <c r="P431" t="s">
        <v>682</v>
      </c>
      <c r="Q431">
        <v>18</v>
      </c>
      <c r="R431">
        <v>403</v>
      </c>
      <c r="S431">
        <v>129.9900055</v>
      </c>
      <c r="T431">
        <v>110.80340837177086</v>
      </c>
      <c r="U431">
        <v>1</v>
      </c>
      <c r="V431">
        <f t="shared" si="23"/>
        <v>129.9900055</v>
      </c>
      <c r="W431">
        <v>19.5</v>
      </c>
      <c r="X431">
        <f>Orders!$W456/Orders!$V456</f>
        <v>3.0003000942158433E-2</v>
      </c>
      <c r="Y431" t="s">
        <v>123</v>
      </c>
    </row>
    <row r="432" spans="1:25" x14ac:dyDescent="0.3">
      <c r="A432">
        <v>67712</v>
      </c>
      <c r="B432">
        <v>42993</v>
      </c>
      <c r="C432">
        <v>2</v>
      </c>
      <c r="D432">
        <f t="shared" si="21"/>
        <v>42997</v>
      </c>
      <c r="E432">
        <v>1</v>
      </c>
      <c r="F432" t="s">
        <v>110</v>
      </c>
      <c r="G432" t="str">
        <f t="shared" si="22"/>
        <v>Other</v>
      </c>
      <c r="H432">
        <v>18</v>
      </c>
      <c r="I432">
        <v>8645</v>
      </c>
      <c r="J432">
        <v>4</v>
      </c>
      <c r="K432" t="s">
        <v>171</v>
      </c>
      <c r="L432" t="s">
        <v>681</v>
      </c>
      <c r="M432" t="s">
        <v>786</v>
      </c>
      <c r="N432" t="s">
        <v>725</v>
      </c>
      <c r="O432" t="s">
        <v>683</v>
      </c>
      <c r="P432" t="s">
        <v>682</v>
      </c>
      <c r="Q432">
        <v>18</v>
      </c>
      <c r="R432">
        <v>403</v>
      </c>
      <c r="S432">
        <v>129.9900055</v>
      </c>
      <c r="T432">
        <v>110.80340837177086</v>
      </c>
      <c r="U432">
        <v>1</v>
      </c>
      <c r="V432">
        <f t="shared" si="23"/>
        <v>129.9900055</v>
      </c>
      <c r="W432">
        <v>15.600000380000001</v>
      </c>
      <c r="X432">
        <f>Orders!$W440/Orders!$V440</f>
        <v>1.0000768497544221E-2</v>
      </c>
      <c r="Y432" t="s">
        <v>123</v>
      </c>
    </row>
    <row r="433" spans="1:25" x14ac:dyDescent="0.3">
      <c r="A433">
        <v>67712</v>
      </c>
      <c r="B433">
        <v>42993</v>
      </c>
      <c r="C433">
        <v>2</v>
      </c>
      <c r="D433">
        <f t="shared" si="21"/>
        <v>42997</v>
      </c>
      <c r="E433">
        <v>1</v>
      </c>
      <c r="F433" t="s">
        <v>110</v>
      </c>
      <c r="G433" t="str">
        <f t="shared" si="22"/>
        <v>Other</v>
      </c>
      <c r="H433">
        <v>18</v>
      </c>
      <c r="I433">
        <v>8645</v>
      </c>
      <c r="J433">
        <v>4</v>
      </c>
      <c r="K433" t="s">
        <v>171</v>
      </c>
      <c r="L433" t="s">
        <v>681</v>
      </c>
      <c r="M433" t="s">
        <v>786</v>
      </c>
      <c r="N433" t="s">
        <v>725</v>
      </c>
      <c r="O433" t="s">
        <v>683</v>
      </c>
      <c r="P433" t="s">
        <v>682</v>
      </c>
      <c r="Q433">
        <v>18</v>
      </c>
      <c r="R433">
        <v>403</v>
      </c>
      <c r="S433">
        <v>129.9900055</v>
      </c>
      <c r="T433">
        <v>110.80340837177086</v>
      </c>
      <c r="U433">
        <v>1</v>
      </c>
      <c r="V433">
        <f t="shared" si="23"/>
        <v>129.9900055</v>
      </c>
      <c r="W433">
        <v>16.899999619999999</v>
      </c>
      <c r="X433">
        <f>Orders!$W449/Orders!$V449</f>
        <v>0.13002166982103008</v>
      </c>
      <c r="Y433" t="s">
        <v>123</v>
      </c>
    </row>
    <row r="434" spans="1:25" x14ac:dyDescent="0.3">
      <c r="A434">
        <v>67566</v>
      </c>
      <c r="B434">
        <v>42991</v>
      </c>
      <c r="C434">
        <v>4</v>
      </c>
      <c r="D434">
        <f t="shared" si="21"/>
        <v>42997</v>
      </c>
      <c r="E434">
        <v>0</v>
      </c>
      <c r="F434" t="s">
        <v>107</v>
      </c>
      <c r="G434" t="str">
        <f t="shared" si="22"/>
        <v>Other</v>
      </c>
      <c r="H434">
        <v>9</v>
      </c>
      <c r="I434">
        <v>2823</v>
      </c>
      <c r="J434">
        <v>3</v>
      </c>
      <c r="K434" t="s">
        <v>194</v>
      </c>
      <c r="L434" t="s">
        <v>681</v>
      </c>
      <c r="M434" t="s">
        <v>775</v>
      </c>
      <c r="N434" t="s">
        <v>684</v>
      </c>
      <c r="O434" t="s">
        <v>683</v>
      </c>
      <c r="P434" t="s">
        <v>682</v>
      </c>
      <c r="Q434">
        <v>9</v>
      </c>
      <c r="R434">
        <v>191</v>
      </c>
      <c r="S434">
        <v>99.989997860000003</v>
      </c>
      <c r="T434">
        <v>95.114003926871064</v>
      </c>
      <c r="U434">
        <v>5</v>
      </c>
      <c r="V434">
        <f t="shared" si="23"/>
        <v>499.94998930000003</v>
      </c>
      <c r="W434">
        <v>25</v>
      </c>
      <c r="X434">
        <f>Orders!$W340/Orders!$V340</f>
        <v>2.0003333328794799E-2</v>
      </c>
      <c r="Y434" t="s">
        <v>123</v>
      </c>
    </row>
    <row r="435" spans="1:25" x14ac:dyDescent="0.3">
      <c r="A435">
        <v>66587</v>
      </c>
      <c r="B435">
        <v>42977</v>
      </c>
      <c r="C435">
        <v>2</v>
      </c>
      <c r="D435">
        <f t="shared" si="21"/>
        <v>42979</v>
      </c>
      <c r="E435">
        <v>1</v>
      </c>
      <c r="F435" t="s">
        <v>110</v>
      </c>
      <c r="G435" t="str">
        <f t="shared" si="22"/>
        <v>Other</v>
      </c>
      <c r="H435">
        <v>18</v>
      </c>
      <c r="I435">
        <v>3050</v>
      </c>
      <c r="J435">
        <v>4</v>
      </c>
      <c r="K435" t="s">
        <v>171</v>
      </c>
      <c r="L435" t="s">
        <v>681</v>
      </c>
      <c r="M435" t="s">
        <v>702</v>
      </c>
      <c r="N435" t="s">
        <v>702</v>
      </c>
      <c r="O435" t="s">
        <v>678</v>
      </c>
      <c r="P435" t="s">
        <v>677</v>
      </c>
      <c r="Q435">
        <v>18</v>
      </c>
      <c r="R435">
        <v>403</v>
      </c>
      <c r="S435">
        <v>129.9900055</v>
      </c>
      <c r="T435">
        <v>110.80340837177086</v>
      </c>
      <c r="U435">
        <v>1</v>
      </c>
      <c r="V435">
        <f t="shared" si="23"/>
        <v>129.9900055</v>
      </c>
      <c r="W435">
        <v>7.1500000950000002</v>
      </c>
      <c r="X435">
        <f>Orders!$W418/Orders!$V418</f>
        <v>9.9991148925040341E-3</v>
      </c>
      <c r="Y435" t="s">
        <v>123</v>
      </c>
    </row>
    <row r="436" spans="1:25" x14ac:dyDescent="0.3">
      <c r="A436">
        <v>66411</v>
      </c>
      <c r="B436">
        <v>42974</v>
      </c>
      <c r="C436">
        <v>2</v>
      </c>
      <c r="D436">
        <f t="shared" si="21"/>
        <v>42976</v>
      </c>
      <c r="E436">
        <v>0</v>
      </c>
      <c r="F436" t="s">
        <v>110</v>
      </c>
      <c r="G436" t="str">
        <f t="shared" si="22"/>
        <v>Other</v>
      </c>
      <c r="H436">
        <v>18</v>
      </c>
      <c r="I436">
        <v>8348</v>
      </c>
      <c r="J436">
        <v>4</v>
      </c>
      <c r="K436" t="s">
        <v>171</v>
      </c>
      <c r="L436" t="s">
        <v>681</v>
      </c>
      <c r="M436" t="s">
        <v>731</v>
      </c>
      <c r="N436" t="s">
        <v>688</v>
      </c>
      <c r="O436" t="s">
        <v>687</v>
      </c>
      <c r="P436" t="s">
        <v>677</v>
      </c>
      <c r="Q436">
        <v>18</v>
      </c>
      <c r="R436">
        <v>403</v>
      </c>
      <c r="S436">
        <v>129.9900055</v>
      </c>
      <c r="T436">
        <v>110.80340837177086</v>
      </c>
      <c r="U436">
        <v>1</v>
      </c>
      <c r="V436">
        <f t="shared" si="23"/>
        <v>129.9900055</v>
      </c>
      <c r="W436">
        <v>15.600000380000001</v>
      </c>
      <c r="X436">
        <f>Orders!$W438/Orders!$V438</f>
        <v>4.0003073997869787E-2</v>
      </c>
      <c r="Y436" t="s">
        <v>123</v>
      </c>
    </row>
    <row r="437" spans="1:25" x14ac:dyDescent="0.3">
      <c r="A437">
        <v>66351</v>
      </c>
      <c r="B437">
        <v>42973</v>
      </c>
      <c r="C437">
        <v>2</v>
      </c>
      <c r="D437">
        <f t="shared" si="21"/>
        <v>42976</v>
      </c>
      <c r="E437">
        <v>0</v>
      </c>
      <c r="F437" t="s">
        <v>110</v>
      </c>
      <c r="G437" t="str">
        <f t="shared" si="22"/>
        <v>Other</v>
      </c>
      <c r="H437">
        <v>18</v>
      </c>
      <c r="I437">
        <v>4697</v>
      </c>
      <c r="J437">
        <v>4</v>
      </c>
      <c r="K437" t="s">
        <v>171</v>
      </c>
      <c r="L437" t="s">
        <v>681</v>
      </c>
      <c r="M437" t="s">
        <v>769</v>
      </c>
      <c r="N437" t="s">
        <v>706</v>
      </c>
      <c r="O437" t="s">
        <v>692</v>
      </c>
      <c r="P437" t="s">
        <v>682</v>
      </c>
      <c r="Q437">
        <v>18</v>
      </c>
      <c r="R437">
        <v>403</v>
      </c>
      <c r="S437">
        <v>129.9900055</v>
      </c>
      <c r="T437">
        <v>110.80340837177086</v>
      </c>
      <c r="U437">
        <v>1</v>
      </c>
      <c r="V437">
        <f t="shared" si="23"/>
        <v>129.9900055</v>
      </c>
      <c r="W437">
        <v>20.799999239999998</v>
      </c>
      <c r="X437">
        <f>Orders!$W465/Orders!$V465</f>
        <v>3.0014236024716246E-2</v>
      </c>
      <c r="Y437" t="s">
        <v>123</v>
      </c>
    </row>
    <row r="438" spans="1:25" x14ac:dyDescent="0.3">
      <c r="A438">
        <v>65609</v>
      </c>
      <c r="B438">
        <v>42962</v>
      </c>
      <c r="C438">
        <v>2</v>
      </c>
      <c r="D438">
        <f t="shared" si="21"/>
        <v>42964</v>
      </c>
      <c r="E438">
        <v>1</v>
      </c>
      <c r="F438" t="s">
        <v>110</v>
      </c>
      <c r="G438" t="str">
        <f t="shared" si="22"/>
        <v>Other</v>
      </c>
      <c r="H438">
        <v>18</v>
      </c>
      <c r="I438">
        <v>7167</v>
      </c>
      <c r="J438">
        <v>4</v>
      </c>
      <c r="K438" t="s">
        <v>171</v>
      </c>
      <c r="L438" t="s">
        <v>681</v>
      </c>
      <c r="M438" t="s">
        <v>821</v>
      </c>
      <c r="N438" t="s">
        <v>817</v>
      </c>
      <c r="O438" t="s">
        <v>755</v>
      </c>
      <c r="P438" t="s">
        <v>682</v>
      </c>
      <c r="Q438">
        <v>18</v>
      </c>
      <c r="R438">
        <v>403</v>
      </c>
      <c r="S438">
        <v>129.9900055</v>
      </c>
      <c r="T438">
        <v>110.80340837177086</v>
      </c>
      <c r="U438">
        <v>1</v>
      </c>
      <c r="V438">
        <f t="shared" si="23"/>
        <v>129.9900055</v>
      </c>
      <c r="W438">
        <v>5.1999998090000004</v>
      </c>
      <c r="X438">
        <f>Orders!$W409/Orders!$V409</f>
        <v>0.24999999994469516</v>
      </c>
      <c r="Y438" t="s">
        <v>123</v>
      </c>
    </row>
    <row r="439" spans="1:25" x14ac:dyDescent="0.3">
      <c r="A439">
        <v>65487</v>
      </c>
      <c r="B439">
        <v>42960</v>
      </c>
      <c r="C439">
        <v>2</v>
      </c>
      <c r="D439">
        <f t="shared" si="21"/>
        <v>42962</v>
      </c>
      <c r="E439">
        <v>1</v>
      </c>
      <c r="F439" t="s">
        <v>110</v>
      </c>
      <c r="G439" t="str">
        <f t="shared" si="22"/>
        <v>Other</v>
      </c>
      <c r="H439">
        <v>18</v>
      </c>
      <c r="I439">
        <v>2363</v>
      </c>
      <c r="J439">
        <v>4</v>
      </c>
      <c r="K439" t="s">
        <v>171</v>
      </c>
      <c r="L439" t="s">
        <v>681</v>
      </c>
      <c r="M439" t="s">
        <v>834</v>
      </c>
      <c r="N439" t="s">
        <v>725</v>
      </c>
      <c r="O439" t="s">
        <v>683</v>
      </c>
      <c r="P439" t="s">
        <v>682</v>
      </c>
      <c r="Q439">
        <v>18</v>
      </c>
      <c r="R439">
        <v>403</v>
      </c>
      <c r="S439">
        <v>129.9900055</v>
      </c>
      <c r="T439">
        <v>110.80340837177086</v>
      </c>
      <c r="U439">
        <v>1</v>
      </c>
      <c r="V439">
        <f t="shared" si="23"/>
        <v>129.9900055</v>
      </c>
      <c r="W439">
        <v>0</v>
      </c>
      <c r="X439">
        <f>Orders!$W385/Orders!$V385</f>
        <v>0.25000763520976355</v>
      </c>
      <c r="Y439" t="s">
        <v>123</v>
      </c>
    </row>
    <row r="440" spans="1:25" x14ac:dyDescent="0.3">
      <c r="A440">
        <v>65487</v>
      </c>
      <c r="B440">
        <v>42960</v>
      </c>
      <c r="C440">
        <v>2</v>
      </c>
      <c r="D440">
        <f t="shared" si="21"/>
        <v>42962</v>
      </c>
      <c r="E440">
        <v>1</v>
      </c>
      <c r="F440" t="s">
        <v>110</v>
      </c>
      <c r="G440" t="str">
        <f t="shared" si="22"/>
        <v>Other</v>
      </c>
      <c r="H440">
        <v>18</v>
      </c>
      <c r="I440">
        <v>2363</v>
      </c>
      <c r="J440">
        <v>4</v>
      </c>
      <c r="K440" t="s">
        <v>171</v>
      </c>
      <c r="L440" t="s">
        <v>681</v>
      </c>
      <c r="M440" t="s">
        <v>834</v>
      </c>
      <c r="N440" t="s">
        <v>725</v>
      </c>
      <c r="O440" t="s">
        <v>683</v>
      </c>
      <c r="P440" t="s">
        <v>682</v>
      </c>
      <c r="Q440">
        <v>18</v>
      </c>
      <c r="R440">
        <v>403</v>
      </c>
      <c r="S440">
        <v>129.9900055</v>
      </c>
      <c r="T440">
        <v>110.80340837177086</v>
      </c>
      <c r="U440">
        <v>1</v>
      </c>
      <c r="V440">
        <f t="shared" si="23"/>
        <v>129.9900055</v>
      </c>
      <c r="W440">
        <v>1.2999999520000001</v>
      </c>
      <c r="X440">
        <f>Orders!$W398/Orders!$V398</f>
        <v>1.0007627676582762E-2</v>
      </c>
      <c r="Y440" t="s">
        <v>123</v>
      </c>
    </row>
    <row r="441" spans="1:25" x14ac:dyDescent="0.3">
      <c r="A441">
        <v>67214</v>
      </c>
      <c r="B441">
        <v>42956</v>
      </c>
      <c r="C441">
        <v>2</v>
      </c>
      <c r="D441">
        <f t="shared" si="21"/>
        <v>42958</v>
      </c>
      <c r="E441">
        <v>1</v>
      </c>
      <c r="F441" t="s">
        <v>110</v>
      </c>
      <c r="G441" t="str">
        <f t="shared" si="22"/>
        <v>Other</v>
      </c>
      <c r="H441">
        <v>2</v>
      </c>
      <c r="I441">
        <v>7146</v>
      </c>
      <c r="J441">
        <v>2</v>
      </c>
      <c r="K441" t="s">
        <v>101</v>
      </c>
      <c r="L441" t="s">
        <v>681</v>
      </c>
      <c r="M441" t="s">
        <v>885</v>
      </c>
      <c r="N441" t="s">
        <v>836</v>
      </c>
      <c r="O441" t="s">
        <v>678</v>
      </c>
      <c r="P441" t="s">
        <v>677</v>
      </c>
      <c r="Q441">
        <v>2</v>
      </c>
      <c r="R441">
        <v>24</v>
      </c>
      <c r="S441">
        <v>79.989997860000003</v>
      </c>
      <c r="T441">
        <v>71.369997974</v>
      </c>
      <c r="U441">
        <v>1</v>
      </c>
      <c r="V441">
        <f t="shared" si="23"/>
        <v>79.989997860000003</v>
      </c>
      <c r="W441">
        <v>1.6000000240000001</v>
      </c>
      <c r="X441">
        <f>Orders!$W319/Orders!$V319</f>
        <v>0.149991666678013</v>
      </c>
      <c r="Y441" t="s">
        <v>123</v>
      </c>
    </row>
    <row r="442" spans="1:25" x14ac:dyDescent="0.3">
      <c r="A442">
        <v>65109</v>
      </c>
      <c r="B442">
        <v>42955</v>
      </c>
      <c r="C442">
        <v>2</v>
      </c>
      <c r="D442">
        <f t="shared" si="21"/>
        <v>42957</v>
      </c>
      <c r="E442">
        <v>1</v>
      </c>
      <c r="F442" t="s">
        <v>110</v>
      </c>
      <c r="G442" t="str">
        <f t="shared" si="22"/>
        <v>Other</v>
      </c>
      <c r="H442">
        <v>9</v>
      </c>
      <c r="I442">
        <v>8524</v>
      </c>
      <c r="J442">
        <v>3</v>
      </c>
      <c r="K442" t="s">
        <v>194</v>
      </c>
      <c r="L442" t="s">
        <v>681</v>
      </c>
      <c r="M442" t="s">
        <v>883</v>
      </c>
      <c r="N442" t="s">
        <v>882</v>
      </c>
      <c r="O442" t="s">
        <v>692</v>
      </c>
      <c r="P442" t="s">
        <v>682</v>
      </c>
      <c r="Q442">
        <v>9</v>
      </c>
      <c r="R442">
        <v>191</v>
      </c>
      <c r="S442">
        <v>99.989997860000003</v>
      </c>
      <c r="T442">
        <v>95.114003926871064</v>
      </c>
      <c r="U442">
        <v>1</v>
      </c>
      <c r="V442">
        <f t="shared" si="23"/>
        <v>99.989997860000003</v>
      </c>
      <c r="W442">
        <v>4</v>
      </c>
      <c r="X442">
        <f>Orders!$W322/Orders!$V322</f>
        <v>7.0011668762244766E-2</v>
      </c>
      <c r="Y442" t="s">
        <v>123</v>
      </c>
    </row>
    <row r="443" spans="1:25" x14ac:dyDescent="0.3">
      <c r="A443">
        <v>65105</v>
      </c>
      <c r="B443">
        <v>42955</v>
      </c>
      <c r="C443">
        <v>2</v>
      </c>
      <c r="D443">
        <f t="shared" si="21"/>
        <v>42957</v>
      </c>
      <c r="E443">
        <v>1</v>
      </c>
      <c r="F443" t="s">
        <v>110</v>
      </c>
      <c r="G443" t="str">
        <f t="shared" si="22"/>
        <v>Other</v>
      </c>
      <c r="H443">
        <v>18</v>
      </c>
      <c r="I443">
        <v>5898</v>
      </c>
      <c r="J443">
        <v>4</v>
      </c>
      <c r="K443" t="s">
        <v>171</v>
      </c>
      <c r="L443" t="s">
        <v>681</v>
      </c>
      <c r="M443" t="s">
        <v>841</v>
      </c>
      <c r="N443" t="s">
        <v>706</v>
      </c>
      <c r="O443" t="s">
        <v>692</v>
      </c>
      <c r="P443" t="s">
        <v>682</v>
      </c>
      <c r="Q443">
        <v>18</v>
      </c>
      <c r="R443">
        <v>403</v>
      </c>
      <c r="S443">
        <v>129.9900055</v>
      </c>
      <c r="T443">
        <v>110.80340837177086</v>
      </c>
      <c r="U443">
        <v>1</v>
      </c>
      <c r="V443">
        <f t="shared" si="23"/>
        <v>129.9900055</v>
      </c>
      <c r="W443">
        <v>0</v>
      </c>
      <c r="X443">
        <f>Orders!$W386/Orders!$V386</f>
        <v>3.9999998962623948E-2</v>
      </c>
      <c r="Y443" t="s">
        <v>123</v>
      </c>
    </row>
    <row r="444" spans="1:25" x14ac:dyDescent="0.3">
      <c r="A444">
        <v>64451</v>
      </c>
      <c r="B444">
        <v>42945</v>
      </c>
      <c r="C444">
        <v>4</v>
      </c>
      <c r="D444">
        <f t="shared" si="21"/>
        <v>42950</v>
      </c>
      <c r="E444">
        <v>0</v>
      </c>
      <c r="F444" t="s">
        <v>107</v>
      </c>
      <c r="G444" t="str">
        <f t="shared" si="22"/>
        <v>Other</v>
      </c>
      <c r="H444">
        <v>9</v>
      </c>
      <c r="I444">
        <v>4210</v>
      </c>
      <c r="J444">
        <v>3</v>
      </c>
      <c r="K444" t="s">
        <v>194</v>
      </c>
      <c r="L444" t="s">
        <v>681</v>
      </c>
      <c r="M444" t="s">
        <v>861</v>
      </c>
      <c r="N444" t="s">
        <v>822</v>
      </c>
      <c r="O444" t="s">
        <v>683</v>
      </c>
      <c r="P444" t="s">
        <v>682</v>
      </c>
      <c r="Q444">
        <v>9</v>
      </c>
      <c r="R444">
        <v>191</v>
      </c>
      <c r="S444">
        <v>99.989997860000003</v>
      </c>
      <c r="T444">
        <v>95.114003926871064</v>
      </c>
      <c r="U444">
        <v>5</v>
      </c>
      <c r="V444">
        <f t="shared" si="23"/>
        <v>499.94998930000003</v>
      </c>
      <c r="W444">
        <v>15</v>
      </c>
      <c r="X444">
        <f>Orders!$W332/Orders!$V332</f>
        <v>0.12</v>
      </c>
      <c r="Y444" t="s">
        <v>123</v>
      </c>
    </row>
    <row r="445" spans="1:25" x14ac:dyDescent="0.3">
      <c r="A445">
        <v>63972</v>
      </c>
      <c r="B445">
        <v>42938</v>
      </c>
      <c r="C445">
        <v>2</v>
      </c>
      <c r="D445">
        <f t="shared" si="21"/>
        <v>42941</v>
      </c>
      <c r="E445">
        <v>1</v>
      </c>
      <c r="F445" t="s">
        <v>110</v>
      </c>
      <c r="G445" t="str">
        <f t="shared" si="22"/>
        <v>Other</v>
      </c>
      <c r="H445">
        <v>18</v>
      </c>
      <c r="I445">
        <v>1962</v>
      </c>
      <c r="J445">
        <v>4</v>
      </c>
      <c r="K445" t="s">
        <v>171</v>
      </c>
      <c r="L445" t="s">
        <v>681</v>
      </c>
      <c r="M445" t="s">
        <v>839</v>
      </c>
      <c r="N445" t="s">
        <v>700</v>
      </c>
      <c r="O445" t="s">
        <v>699</v>
      </c>
      <c r="P445" t="s">
        <v>698</v>
      </c>
      <c r="Q445">
        <v>18</v>
      </c>
      <c r="R445">
        <v>403</v>
      </c>
      <c r="S445">
        <v>129.9900055</v>
      </c>
      <c r="T445">
        <v>110.80340837177086</v>
      </c>
      <c r="U445">
        <v>1</v>
      </c>
      <c r="V445">
        <f t="shared" si="23"/>
        <v>129.9900055</v>
      </c>
      <c r="W445">
        <v>1.2999999520000001</v>
      </c>
      <c r="X445">
        <f>Orders!$W390/Orders!$V390</f>
        <v>8.9982390061757733E-2</v>
      </c>
      <c r="Y445" t="s">
        <v>123</v>
      </c>
    </row>
    <row r="446" spans="1:25" x14ac:dyDescent="0.3">
      <c r="A446">
        <v>63445</v>
      </c>
      <c r="B446">
        <v>42931</v>
      </c>
      <c r="C446">
        <v>4</v>
      </c>
      <c r="D446">
        <f t="shared" si="21"/>
        <v>42936</v>
      </c>
      <c r="E446">
        <v>1</v>
      </c>
      <c r="F446" t="s">
        <v>107</v>
      </c>
      <c r="G446" t="str">
        <f t="shared" si="22"/>
        <v>Other</v>
      </c>
      <c r="H446">
        <v>9</v>
      </c>
      <c r="I446">
        <v>5206</v>
      </c>
      <c r="J446">
        <v>3</v>
      </c>
      <c r="K446" t="s">
        <v>194</v>
      </c>
      <c r="L446" t="s">
        <v>681</v>
      </c>
      <c r="M446" t="s">
        <v>867</v>
      </c>
      <c r="N446" t="s">
        <v>866</v>
      </c>
      <c r="O446" t="s">
        <v>678</v>
      </c>
      <c r="P446" t="s">
        <v>677</v>
      </c>
      <c r="Q446">
        <v>9</v>
      </c>
      <c r="R446">
        <v>191</v>
      </c>
      <c r="S446">
        <v>99.989997860000003</v>
      </c>
      <c r="T446">
        <v>95.114003926871064</v>
      </c>
      <c r="U446">
        <v>5</v>
      </c>
      <c r="V446">
        <f t="shared" si="23"/>
        <v>499.94998930000003</v>
      </c>
      <c r="W446">
        <v>25</v>
      </c>
      <c r="X446">
        <f>Orders!$W339/Orders!$V339</f>
        <v>1.0001666664397399E-2</v>
      </c>
      <c r="Y446" t="s">
        <v>123</v>
      </c>
    </row>
    <row r="447" spans="1:25" x14ac:dyDescent="0.3">
      <c r="A447">
        <v>71362</v>
      </c>
      <c r="B447">
        <v>42927</v>
      </c>
      <c r="C447">
        <v>2</v>
      </c>
      <c r="D447">
        <f t="shared" si="21"/>
        <v>42929</v>
      </c>
      <c r="E447">
        <v>1</v>
      </c>
      <c r="F447" t="s">
        <v>110</v>
      </c>
      <c r="G447" t="str">
        <f t="shared" si="22"/>
        <v>Other</v>
      </c>
      <c r="H447">
        <v>66</v>
      </c>
      <c r="I447">
        <v>14915</v>
      </c>
      <c r="J447">
        <v>4</v>
      </c>
      <c r="K447" t="s">
        <v>171</v>
      </c>
      <c r="L447" t="s">
        <v>681</v>
      </c>
      <c r="M447" t="s">
        <v>165</v>
      </c>
      <c r="N447" t="s">
        <v>772</v>
      </c>
      <c r="O447" t="s">
        <v>687</v>
      </c>
      <c r="P447" t="s">
        <v>677</v>
      </c>
      <c r="Q447">
        <v>66</v>
      </c>
      <c r="R447">
        <v>1353</v>
      </c>
      <c r="S447">
        <v>461.48001099999999</v>
      </c>
      <c r="T447">
        <v>376.77167767999998</v>
      </c>
      <c r="U447">
        <v>1</v>
      </c>
      <c r="V447">
        <f t="shared" si="23"/>
        <v>461.48001099999999</v>
      </c>
      <c r="W447">
        <v>0</v>
      </c>
      <c r="X447">
        <f>Orders!$W381/Orders!$V381</f>
        <v>2.9992372003051104E-2</v>
      </c>
      <c r="Y447" t="s">
        <v>123</v>
      </c>
    </row>
    <row r="448" spans="1:25" x14ac:dyDescent="0.3">
      <c r="A448">
        <v>62336</v>
      </c>
      <c r="B448">
        <v>42914</v>
      </c>
      <c r="C448">
        <v>4</v>
      </c>
      <c r="D448">
        <f t="shared" si="21"/>
        <v>42920</v>
      </c>
      <c r="E448">
        <v>0</v>
      </c>
      <c r="F448" t="s">
        <v>107</v>
      </c>
      <c r="G448" t="str">
        <f t="shared" si="22"/>
        <v>Other</v>
      </c>
      <c r="H448">
        <v>9</v>
      </c>
      <c r="I448">
        <v>9385</v>
      </c>
      <c r="J448">
        <v>3</v>
      </c>
      <c r="K448" t="s">
        <v>194</v>
      </c>
      <c r="L448" t="s">
        <v>681</v>
      </c>
      <c r="M448" t="s">
        <v>874</v>
      </c>
      <c r="N448" t="s">
        <v>684</v>
      </c>
      <c r="O448" t="s">
        <v>683</v>
      </c>
      <c r="P448" t="s">
        <v>682</v>
      </c>
      <c r="Q448">
        <v>9</v>
      </c>
      <c r="R448">
        <v>191</v>
      </c>
      <c r="S448">
        <v>99.989997860000003</v>
      </c>
      <c r="T448">
        <v>95.114003926871064</v>
      </c>
      <c r="U448">
        <v>5</v>
      </c>
      <c r="V448">
        <f t="shared" si="23"/>
        <v>499.94998930000003</v>
      </c>
      <c r="W448">
        <v>15</v>
      </c>
      <c r="X448">
        <f>Orders!$W334/Orders!$V334</f>
        <v>0.149991666678013</v>
      </c>
      <c r="Y448" t="s">
        <v>123</v>
      </c>
    </row>
    <row r="449" spans="1:25" x14ac:dyDescent="0.3">
      <c r="A449">
        <v>62117</v>
      </c>
      <c r="B449">
        <v>42911</v>
      </c>
      <c r="C449">
        <v>2</v>
      </c>
      <c r="D449">
        <f t="shared" si="21"/>
        <v>42913</v>
      </c>
      <c r="E449">
        <v>1</v>
      </c>
      <c r="F449" t="s">
        <v>110</v>
      </c>
      <c r="G449" t="str">
        <f t="shared" si="22"/>
        <v>Other</v>
      </c>
      <c r="H449">
        <v>17</v>
      </c>
      <c r="I449">
        <v>5113</v>
      </c>
      <c r="J449">
        <v>4</v>
      </c>
      <c r="K449" t="s">
        <v>171</v>
      </c>
      <c r="L449" t="s">
        <v>681</v>
      </c>
      <c r="M449" t="s">
        <v>788</v>
      </c>
      <c r="N449" t="s">
        <v>739</v>
      </c>
      <c r="O449" t="s">
        <v>678</v>
      </c>
      <c r="P449" t="s">
        <v>677</v>
      </c>
      <c r="Q449">
        <v>17</v>
      </c>
      <c r="R449">
        <v>365</v>
      </c>
      <c r="S449">
        <v>59.990001679999999</v>
      </c>
      <c r="T449">
        <v>54.488929209402009</v>
      </c>
      <c r="U449">
        <v>1</v>
      </c>
      <c r="V449">
        <f t="shared" si="23"/>
        <v>59.990001679999999</v>
      </c>
      <c r="W449">
        <v>7.8000001909999996</v>
      </c>
      <c r="X449">
        <f>Orders!$W446/Orders!$V446</f>
        <v>5.0005001570264059E-2</v>
      </c>
      <c r="Y449" t="s">
        <v>123</v>
      </c>
    </row>
    <row r="450" spans="1:25" x14ac:dyDescent="0.3">
      <c r="A450">
        <v>71271</v>
      </c>
      <c r="B450">
        <v>42897</v>
      </c>
      <c r="C450">
        <v>2</v>
      </c>
      <c r="D450">
        <f t="shared" si="21"/>
        <v>42899</v>
      </c>
      <c r="E450">
        <v>0</v>
      </c>
      <c r="F450" t="s">
        <v>110</v>
      </c>
      <c r="G450" t="str">
        <f t="shared" si="22"/>
        <v>Other</v>
      </c>
      <c r="H450">
        <v>66</v>
      </c>
      <c r="I450">
        <v>14824</v>
      </c>
      <c r="J450">
        <v>4</v>
      </c>
      <c r="K450" t="s">
        <v>171</v>
      </c>
      <c r="L450" t="s">
        <v>681</v>
      </c>
      <c r="M450" t="s">
        <v>775</v>
      </c>
      <c r="N450" t="s">
        <v>684</v>
      </c>
      <c r="O450" t="s">
        <v>683</v>
      </c>
      <c r="P450" t="s">
        <v>682</v>
      </c>
      <c r="Q450">
        <v>66</v>
      </c>
      <c r="R450">
        <v>1353</v>
      </c>
      <c r="S450">
        <v>461.48001099999999</v>
      </c>
      <c r="T450">
        <v>376.77167767999998</v>
      </c>
      <c r="U450">
        <v>1</v>
      </c>
      <c r="V450">
        <f t="shared" si="23"/>
        <v>461.48001099999999</v>
      </c>
      <c r="W450">
        <v>4.6100001339999999</v>
      </c>
      <c r="X450">
        <f>Orders!$W396/Orders!$V396</f>
        <v>0.12000000558352403</v>
      </c>
      <c r="Y450" t="s">
        <v>123</v>
      </c>
    </row>
    <row r="451" spans="1:25" x14ac:dyDescent="0.3">
      <c r="A451">
        <v>71295</v>
      </c>
      <c r="B451">
        <v>42897</v>
      </c>
      <c r="C451">
        <v>2</v>
      </c>
      <c r="D451">
        <f t="shared" si="21"/>
        <v>42899</v>
      </c>
      <c r="E451">
        <v>1</v>
      </c>
      <c r="F451" t="s">
        <v>110</v>
      </c>
      <c r="G451" t="str">
        <f t="shared" si="22"/>
        <v>Other</v>
      </c>
      <c r="H451">
        <v>66</v>
      </c>
      <c r="I451">
        <v>14848</v>
      </c>
      <c r="J451">
        <v>4</v>
      </c>
      <c r="K451" t="s">
        <v>171</v>
      </c>
      <c r="L451" t="s">
        <v>681</v>
      </c>
      <c r="M451" t="s">
        <v>770</v>
      </c>
      <c r="N451" t="s">
        <v>712</v>
      </c>
      <c r="O451" t="s">
        <v>683</v>
      </c>
      <c r="P451" t="s">
        <v>682</v>
      </c>
      <c r="Q451">
        <v>66</v>
      </c>
      <c r="R451">
        <v>1353</v>
      </c>
      <c r="S451">
        <v>461.48001099999999</v>
      </c>
      <c r="T451">
        <v>376.77167767999998</v>
      </c>
      <c r="U451">
        <v>1</v>
      </c>
      <c r="V451">
        <f t="shared" si="23"/>
        <v>461.48001099999999</v>
      </c>
      <c r="W451">
        <v>73.839996339999999</v>
      </c>
      <c r="X451">
        <f>Orders!$W464/Orders!$V464</f>
        <v>0</v>
      </c>
      <c r="Y451" t="s">
        <v>123</v>
      </c>
    </row>
    <row r="452" spans="1:25" x14ac:dyDescent="0.3">
      <c r="A452">
        <v>65011</v>
      </c>
      <c r="B452">
        <v>42894</v>
      </c>
      <c r="C452">
        <v>2</v>
      </c>
      <c r="D452">
        <f t="shared" si="21"/>
        <v>42898</v>
      </c>
      <c r="E452">
        <v>0</v>
      </c>
      <c r="F452" t="s">
        <v>110</v>
      </c>
      <c r="G452" t="str">
        <f t="shared" si="22"/>
        <v>Other</v>
      </c>
      <c r="H452">
        <v>18</v>
      </c>
      <c r="I452">
        <v>2270</v>
      </c>
      <c r="J452">
        <v>4</v>
      </c>
      <c r="K452" t="s">
        <v>171</v>
      </c>
      <c r="L452" t="s">
        <v>681</v>
      </c>
      <c r="M452" t="s">
        <v>808</v>
      </c>
      <c r="N452" t="s">
        <v>708</v>
      </c>
      <c r="O452" t="s">
        <v>692</v>
      </c>
      <c r="P452" t="s">
        <v>682</v>
      </c>
      <c r="Q452">
        <v>18</v>
      </c>
      <c r="R452">
        <v>403</v>
      </c>
      <c r="S452">
        <v>129.9900055</v>
      </c>
      <c r="T452">
        <v>110.80340837177086</v>
      </c>
      <c r="U452">
        <v>1</v>
      </c>
      <c r="V452">
        <f t="shared" si="23"/>
        <v>129.9900055</v>
      </c>
      <c r="W452">
        <v>9.1000003809999992</v>
      </c>
      <c r="X452">
        <f>Orders!$W422/Orders!$V422</f>
        <v>9.9991151026624231E-2</v>
      </c>
      <c r="Y452" t="s">
        <v>123</v>
      </c>
    </row>
    <row r="453" spans="1:25" x14ac:dyDescent="0.3">
      <c r="A453">
        <v>65005</v>
      </c>
      <c r="B453">
        <v>42894</v>
      </c>
      <c r="C453">
        <v>2</v>
      </c>
      <c r="D453">
        <f t="shared" si="21"/>
        <v>42898</v>
      </c>
      <c r="E453">
        <v>1</v>
      </c>
      <c r="F453" t="s">
        <v>110</v>
      </c>
      <c r="G453" t="str">
        <f t="shared" si="22"/>
        <v>Other</v>
      </c>
      <c r="H453">
        <v>18</v>
      </c>
      <c r="I453">
        <v>1956</v>
      </c>
      <c r="J453">
        <v>4</v>
      </c>
      <c r="K453" t="s">
        <v>171</v>
      </c>
      <c r="L453" t="s">
        <v>681</v>
      </c>
      <c r="M453" t="s">
        <v>806</v>
      </c>
      <c r="N453" t="s">
        <v>700</v>
      </c>
      <c r="O453" t="s">
        <v>699</v>
      </c>
      <c r="P453" t="s">
        <v>698</v>
      </c>
      <c r="Q453">
        <v>18</v>
      </c>
      <c r="R453">
        <v>403</v>
      </c>
      <c r="S453">
        <v>129.9900055</v>
      </c>
      <c r="T453">
        <v>110.80340837177086</v>
      </c>
      <c r="U453">
        <v>1</v>
      </c>
      <c r="V453">
        <f t="shared" si="23"/>
        <v>129.9900055</v>
      </c>
      <c r="W453">
        <v>11.69999981</v>
      </c>
      <c r="X453">
        <f>Orders!$W424/Orders!$V424</f>
        <v>0.18000619684087099</v>
      </c>
      <c r="Y453" t="s">
        <v>123</v>
      </c>
    </row>
    <row r="454" spans="1:25" x14ac:dyDescent="0.3">
      <c r="A454">
        <v>62885</v>
      </c>
      <c r="B454">
        <v>42893</v>
      </c>
      <c r="C454">
        <v>4</v>
      </c>
      <c r="D454">
        <f t="shared" si="21"/>
        <v>42899</v>
      </c>
      <c r="E454">
        <v>1</v>
      </c>
      <c r="F454" t="s">
        <v>107</v>
      </c>
      <c r="G454" t="str">
        <f t="shared" si="22"/>
        <v>Other</v>
      </c>
      <c r="H454">
        <v>9</v>
      </c>
      <c r="I454">
        <v>6217</v>
      </c>
      <c r="J454">
        <v>3</v>
      </c>
      <c r="K454" t="s">
        <v>194</v>
      </c>
      <c r="L454" t="s">
        <v>681</v>
      </c>
      <c r="M454" t="s">
        <v>872</v>
      </c>
      <c r="N454" t="s">
        <v>710</v>
      </c>
      <c r="O454" t="s">
        <v>687</v>
      </c>
      <c r="P454" t="s">
        <v>677</v>
      </c>
      <c r="Q454">
        <v>9</v>
      </c>
      <c r="R454">
        <v>191</v>
      </c>
      <c r="S454">
        <v>99.989997860000003</v>
      </c>
      <c r="T454">
        <v>95.114003926871064</v>
      </c>
      <c r="U454">
        <v>5</v>
      </c>
      <c r="V454">
        <f t="shared" si="23"/>
        <v>499.94998930000003</v>
      </c>
      <c r="W454">
        <v>20</v>
      </c>
      <c r="X454">
        <f>Orders!$W336/Orders!$V336</f>
        <v>9.0022501844516045E-2</v>
      </c>
      <c r="Y454" t="s">
        <v>123</v>
      </c>
    </row>
    <row r="455" spans="1:25" x14ac:dyDescent="0.3">
      <c r="A455">
        <v>71217</v>
      </c>
      <c r="B455">
        <v>42866</v>
      </c>
      <c r="C455">
        <v>2</v>
      </c>
      <c r="D455">
        <f t="shared" si="21"/>
        <v>42870</v>
      </c>
      <c r="E455">
        <v>1</v>
      </c>
      <c r="F455" t="s">
        <v>110</v>
      </c>
      <c r="G455" t="str">
        <f t="shared" si="22"/>
        <v>Other</v>
      </c>
      <c r="H455">
        <v>66</v>
      </c>
      <c r="I455">
        <v>14770</v>
      </c>
      <c r="J455">
        <v>4</v>
      </c>
      <c r="K455" t="s">
        <v>171</v>
      </c>
      <c r="L455" t="s">
        <v>681</v>
      </c>
      <c r="M455" t="s">
        <v>238</v>
      </c>
      <c r="N455" t="s">
        <v>700</v>
      </c>
      <c r="O455" t="s">
        <v>699</v>
      </c>
      <c r="P455" t="s">
        <v>698</v>
      </c>
      <c r="Q455">
        <v>66</v>
      </c>
      <c r="R455">
        <v>1353</v>
      </c>
      <c r="S455">
        <v>461.48001099999999</v>
      </c>
      <c r="T455">
        <v>376.77167767999998</v>
      </c>
      <c r="U455">
        <v>1</v>
      </c>
      <c r="V455">
        <f t="shared" si="23"/>
        <v>461.48001099999999</v>
      </c>
      <c r="W455">
        <v>4.6100001339999999</v>
      </c>
      <c r="X455">
        <f>Orders!$W389/Orders!$V389</f>
        <v>4.9995364632720966E-2</v>
      </c>
      <c r="Y455" t="s">
        <v>123</v>
      </c>
    </row>
    <row r="456" spans="1:25" x14ac:dyDescent="0.3">
      <c r="A456">
        <v>67028</v>
      </c>
      <c r="B456">
        <v>42864</v>
      </c>
      <c r="C456">
        <v>4</v>
      </c>
      <c r="D456">
        <f t="shared" si="21"/>
        <v>42870</v>
      </c>
      <c r="E456">
        <v>0</v>
      </c>
      <c r="F456" t="s">
        <v>107</v>
      </c>
      <c r="G456" t="str">
        <f t="shared" si="22"/>
        <v>Other</v>
      </c>
      <c r="H456">
        <v>9</v>
      </c>
      <c r="I456">
        <v>11229</v>
      </c>
      <c r="J456">
        <v>3</v>
      </c>
      <c r="K456" t="s">
        <v>194</v>
      </c>
      <c r="L456" t="s">
        <v>681</v>
      </c>
      <c r="M456" t="s">
        <v>876</v>
      </c>
      <c r="N456" t="s">
        <v>875</v>
      </c>
      <c r="O456" t="s">
        <v>683</v>
      </c>
      <c r="P456" t="s">
        <v>682</v>
      </c>
      <c r="Q456">
        <v>9</v>
      </c>
      <c r="R456">
        <v>191</v>
      </c>
      <c r="S456">
        <v>99.989997860000003</v>
      </c>
      <c r="T456">
        <v>95.114003926871064</v>
      </c>
      <c r="U456">
        <v>5</v>
      </c>
      <c r="V456">
        <f t="shared" si="23"/>
        <v>499.94998930000003</v>
      </c>
      <c r="W456">
        <v>15</v>
      </c>
      <c r="X456">
        <f>Orders!$W333/Orders!$V333</f>
        <v>0.13</v>
      </c>
      <c r="Y456" t="s">
        <v>123</v>
      </c>
    </row>
    <row r="457" spans="1:25" x14ac:dyDescent="0.3">
      <c r="A457">
        <v>66998</v>
      </c>
      <c r="B457">
        <v>42864</v>
      </c>
      <c r="C457">
        <v>4</v>
      </c>
      <c r="D457">
        <f t="shared" si="21"/>
        <v>42870</v>
      </c>
      <c r="E457">
        <v>0</v>
      </c>
      <c r="F457" t="s">
        <v>107</v>
      </c>
      <c r="G457" t="str">
        <f t="shared" si="22"/>
        <v>Other</v>
      </c>
      <c r="H457">
        <v>9</v>
      </c>
      <c r="I457">
        <v>9466</v>
      </c>
      <c r="J457">
        <v>3</v>
      </c>
      <c r="K457" t="s">
        <v>194</v>
      </c>
      <c r="L457" t="s">
        <v>681</v>
      </c>
      <c r="M457" t="s">
        <v>871</v>
      </c>
      <c r="N457" t="s">
        <v>870</v>
      </c>
      <c r="O457" t="s">
        <v>687</v>
      </c>
      <c r="P457" t="s">
        <v>677</v>
      </c>
      <c r="Q457">
        <v>9</v>
      </c>
      <c r="R457">
        <v>191</v>
      </c>
      <c r="S457">
        <v>99.989997860000003</v>
      </c>
      <c r="T457">
        <v>95.114003926871064</v>
      </c>
      <c r="U457">
        <v>5</v>
      </c>
      <c r="V457">
        <f t="shared" si="23"/>
        <v>499.94998930000003</v>
      </c>
      <c r="W457">
        <v>20</v>
      </c>
      <c r="X457">
        <f>Orders!$W337/Orders!$V337</f>
        <v>0.25</v>
      </c>
      <c r="Y457" t="s">
        <v>123</v>
      </c>
    </row>
    <row r="458" spans="1:25" x14ac:dyDescent="0.3">
      <c r="A458">
        <v>62795</v>
      </c>
      <c r="B458">
        <v>42862</v>
      </c>
      <c r="C458">
        <v>2</v>
      </c>
      <c r="D458">
        <f t="shared" si="21"/>
        <v>42864</v>
      </c>
      <c r="E458">
        <v>1</v>
      </c>
      <c r="F458" t="s">
        <v>110</v>
      </c>
      <c r="G458" t="str">
        <f t="shared" si="22"/>
        <v>Other</v>
      </c>
      <c r="H458">
        <v>18</v>
      </c>
      <c r="I458">
        <v>10308</v>
      </c>
      <c r="J458">
        <v>4</v>
      </c>
      <c r="K458" t="s">
        <v>171</v>
      </c>
      <c r="L458" t="s">
        <v>681</v>
      </c>
      <c r="M458" t="s">
        <v>813</v>
      </c>
      <c r="N458" t="s">
        <v>744</v>
      </c>
      <c r="O458" t="s">
        <v>683</v>
      </c>
      <c r="P458" t="s">
        <v>682</v>
      </c>
      <c r="Q458">
        <v>18</v>
      </c>
      <c r="R458">
        <v>403</v>
      </c>
      <c r="S458">
        <v>129.9900055</v>
      </c>
      <c r="T458">
        <v>110.80340837177086</v>
      </c>
      <c r="U458">
        <v>1</v>
      </c>
      <c r="V458">
        <f t="shared" si="23"/>
        <v>129.9900055</v>
      </c>
      <c r="W458">
        <v>7.1500000950000002</v>
      </c>
      <c r="X458">
        <f>Orders!$W419/Orders!$V419</f>
        <v>3.9996459561167361E-2</v>
      </c>
      <c r="Y458" t="s">
        <v>123</v>
      </c>
    </row>
    <row r="459" spans="1:25" x14ac:dyDescent="0.3">
      <c r="A459">
        <v>57353</v>
      </c>
      <c r="B459">
        <v>42842</v>
      </c>
      <c r="C459">
        <v>0</v>
      </c>
      <c r="D459">
        <f t="shared" si="21"/>
        <v>42842</v>
      </c>
      <c r="E459">
        <v>0</v>
      </c>
      <c r="F459" t="s">
        <v>127</v>
      </c>
      <c r="G459" t="str">
        <f t="shared" si="22"/>
        <v>Same Day - On Time</v>
      </c>
      <c r="H459">
        <v>7</v>
      </c>
      <c r="I459">
        <v>5783</v>
      </c>
      <c r="J459">
        <v>2</v>
      </c>
      <c r="K459" t="s">
        <v>101</v>
      </c>
      <c r="L459" t="s">
        <v>476</v>
      </c>
      <c r="M459" t="s">
        <v>475</v>
      </c>
      <c r="N459" t="s">
        <v>474</v>
      </c>
      <c r="O459" t="s">
        <v>473</v>
      </c>
      <c r="P459" t="s">
        <v>472</v>
      </c>
      <c r="Q459">
        <v>7</v>
      </c>
      <c r="R459">
        <v>135</v>
      </c>
      <c r="S459">
        <v>22</v>
      </c>
      <c r="T459">
        <v>19.656208341820829</v>
      </c>
      <c r="U459">
        <v>1</v>
      </c>
      <c r="V459">
        <f t="shared" si="23"/>
        <v>22</v>
      </c>
      <c r="W459">
        <v>0.87999999500000003</v>
      </c>
      <c r="X459">
        <f>Orders!$W761/Orders!$V761</f>
        <v>7.0000000000000007E-2</v>
      </c>
      <c r="Y459" t="s">
        <v>123</v>
      </c>
    </row>
    <row r="460" spans="1:25" x14ac:dyDescent="0.3">
      <c r="A460">
        <v>71112</v>
      </c>
      <c r="B460">
        <v>42836</v>
      </c>
      <c r="C460">
        <v>2</v>
      </c>
      <c r="D460">
        <f t="shared" si="21"/>
        <v>42838</v>
      </c>
      <c r="E460">
        <v>1</v>
      </c>
      <c r="F460" t="s">
        <v>110</v>
      </c>
      <c r="G460" t="str">
        <f t="shared" si="22"/>
        <v>Other</v>
      </c>
      <c r="H460">
        <v>65</v>
      </c>
      <c r="I460">
        <v>14665</v>
      </c>
      <c r="J460">
        <v>10</v>
      </c>
      <c r="K460" t="s">
        <v>888</v>
      </c>
      <c r="L460" t="s">
        <v>681</v>
      </c>
      <c r="M460" t="s">
        <v>787</v>
      </c>
      <c r="N460" t="s">
        <v>696</v>
      </c>
      <c r="O460" t="s">
        <v>683</v>
      </c>
      <c r="P460" t="s">
        <v>682</v>
      </c>
      <c r="Q460">
        <v>65</v>
      </c>
      <c r="R460">
        <v>1352</v>
      </c>
      <c r="S460">
        <v>252.88000489999999</v>
      </c>
      <c r="T460">
        <v>203.36417164041666</v>
      </c>
      <c r="U460">
        <v>1</v>
      </c>
      <c r="V460">
        <f t="shared" si="23"/>
        <v>252.88000489999999</v>
      </c>
      <c r="W460">
        <v>2.5299999710000001</v>
      </c>
      <c r="X460">
        <f>Orders!$W291/Orders!$V291</f>
        <v>0.17998249381418882</v>
      </c>
      <c r="Y460" t="s">
        <v>123</v>
      </c>
    </row>
    <row r="461" spans="1:25" x14ac:dyDescent="0.3">
      <c r="A461">
        <v>71123</v>
      </c>
      <c r="B461">
        <v>42836</v>
      </c>
      <c r="C461">
        <v>2</v>
      </c>
      <c r="D461">
        <f t="shared" si="21"/>
        <v>42838</v>
      </c>
      <c r="E461">
        <v>1</v>
      </c>
      <c r="F461" t="s">
        <v>110</v>
      </c>
      <c r="G461" t="str">
        <f t="shared" si="22"/>
        <v>Other</v>
      </c>
      <c r="H461">
        <v>65</v>
      </c>
      <c r="I461">
        <v>14676</v>
      </c>
      <c r="J461">
        <v>10</v>
      </c>
      <c r="K461" t="s">
        <v>888</v>
      </c>
      <c r="L461" t="s">
        <v>681</v>
      </c>
      <c r="M461" t="s">
        <v>702</v>
      </c>
      <c r="N461" t="s">
        <v>702</v>
      </c>
      <c r="O461" t="s">
        <v>678</v>
      </c>
      <c r="P461" t="s">
        <v>677</v>
      </c>
      <c r="Q461">
        <v>65</v>
      </c>
      <c r="R461">
        <v>1352</v>
      </c>
      <c r="S461">
        <v>252.88000489999999</v>
      </c>
      <c r="T461">
        <v>203.36417164041666</v>
      </c>
      <c r="U461">
        <v>1</v>
      </c>
      <c r="V461">
        <f t="shared" si="23"/>
        <v>252.88000489999999</v>
      </c>
      <c r="W461">
        <v>22.760000229999999</v>
      </c>
      <c r="X461">
        <f>Orders!$W303/Orders!$V303</f>
        <v>0.15998499047716647</v>
      </c>
      <c r="Y461" t="s">
        <v>123</v>
      </c>
    </row>
    <row r="462" spans="1:25" x14ac:dyDescent="0.3">
      <c r="A462">
        <v>52407</v>
      </c>
      <c r="B462">
        <v>42827</v>
      </c>
      <c r="C462">
        <v>2</v>
      </c>
      <c r="D462">
        <f t="shared" si="21"/>
        <v>42829</v>
      </c>
      <c r="E462">
        <v>1</v>
      </c>
      <c r="F462" t="s">
        <v>110</v>
      </c>
      <c r="G462" t="str">
        <f t="shared" si="22"/>
        <v>Other</v>
      </c>
      <c r="H462">
        <v>9</v>
      </c>
      <c r="I462">
        <v>6517</v>
      </c>
      <c r="J462">
        <v>3</v>
      </c>
      <c r="K462" t="s">
        <v>194</v>
      </c>
      <c r="L462" t="s">
        <v>476</v>
      </c>
      <c r="M462" t="s">
        <v>513</v>
      </c>
      <c r="N462" t="s">
        <v>513</v>
      </c>
      <c r="O462" t="s">
        <v>496</v>
      </c>
      <c r="P462" t="s">
        <v>472</v>
      </c>
      <c r="Q462">
        <v>9</v>
      </c>
      <c r="R462">
        <v>191</v>
      </c>
      <c r="S462">
        <v>99.989997860000003</v>
      </c>
      <c r="T462">
        <v>95.114003926871064</v>
      </c>
      <c r="U462">
        <v>1</v>
      </c>
      <c r="V462">
        <f t="shared" si="23"/>
        <v>99.989997860000003</v>
      </c>
      <c r="W462">
        <v>3</v>
      </c>
      <c r="X462">
        <f>Orders!$W737/Orders!$V737</f>
        <v>7.0000000000000007E-2</v>
      </c>
      <c r="Y462" t="s">
        <v>123</v>
      </c>
    </row>
    <row r="463" spans="1:25" x14ac:dyDescent="0.3">
      <c r="A463">
        <v>56037</v>
      </c>
      <c r="B463">
        <v>42822</v>
      </c>
      <c r="C463">
        <v>2</v>
      </c>
      <c r="D463">
        <f t="shared" si="21"/>
        <v>42824</v>
      </c>
      <c r="E463">
        <v>1</v>
      </c>
      <c r="F463" t="s">
        <v>110</v>
      </c>
      <c r="G463" t="str">
        <f t="shared" si="22"/>
        <v>Other</v>
      </c>
      <c r="H463">
        <v>9</v>
      </c>
      <c r="I463">
        <v>3125</v>
      </c>
      <c r="J463">
        <v>3</v>
      </c>
      <c r="K463" t="s">
        <v>194</v>
      </c>
      <c r="L463" t="s">
        <v>476</v>
      </c>
      <c r="M463" t="s">
        <v>500</v>
      </c>
      <c r="N463" t="s">
        <v>499</v>
      </c>
      <c r="O463" t="s">
        <v>499</v>
      </c>
      <c r="P463" t="s">
        <v>472</v>
      </c>
      <c r="Q463">
        <v>9</v>
      </c>
      <c r="R463">
        <v>191</v>
      </c>
      <c r="S463">
        <v>99.989997860000003</v>
      </c>
      <c r="T463">
        <v>95.114003926871064</v>
      </c>
      <c r="U463">
        <v>1</v>
      </c>
      <c r="V463">
        <f t="shared" si="23"/>
        <v>99.989997860000003</v>
      </c>
      <c r="W463">
        <v>18</v>
      </c>
      <c r="X463">
        <f>Orders!$W743/Orders!$V743</f>
        <v>0.19999499842973595</v>
      </c>
      <c r="Y463" t="s">
        <v>123</v>
      </c>
    </row>
    <row r="464" spans="1:25" x14ac:dyDescent="0.3">
      <c r="A464">
        <v>71077</v>
      </c>
      <c r="B464">
        <v>42805</v>
      </c>
      <c r="C464">
        <v>2</v>
      </c>
      <c r="D464">
        <f t="shared" si="21"/>
        <v>42808</v>
      </c>
      <c r="E464">
        <v>1</v>
      </c>
      <c r="F464" t="s">
        <v>110</v>
      </c>
      <c r="G464" t="str">
        <f t="shared" si="22"/>
        <v>Other</v>
      </c>
      <c r="H464">
        <v>65</v>
      </c>
      <c r="I464">
        <v>14630</v>
      </c>
      <c r="J464">
        <v>10</v>
      </c>
      <c r="K464" t="s">
        <v>888</v>
      </c>
      <c r="L464" t="s">
        <v>681</v>
      </c>
      <c r="M464" t="s">
        <v>912</v>
      </c>
      <c r="N464" t="s">
        <v>911</v>
      </c>
      <c r="O464" t="s">
        <v>687</v>
      </c>
      <c r="P464" t="s">
        <v>677</v>
      </c>
      <c r="Q464">
        <v>65</v>
      </c>
      <c r="R464">
        <v>1352</v>
      </c>
      <c r="S464">
        <v>252.88000489999999</v>
      </c>
      <c r="T464">
        <v>203.36417164041666</v>
      </c>
      <c r="U464">
        <v>1</v>
      </c>
      <c r="V464">
        <f t="shared" si="23"/>
        <v>252.88000489999999</v>
      </c>
      <c r="W464">
        <v>0</v>
      </c>
      <c r="X464">
        <f>Orders!$W289/Orders!$V289</f>
        <v>9.0015004202502538E-2</v>
      </c>
      <c r="Y464" t="s">
        <v>123</v>
      </c>
    </row>
    <row r="465" spans="1:25" x14ac:dyDescent="0.3">
      <c r="A465">
        <v>71092</v>
      </c>
      <c r="B465">
        <v>42805</v>
      </c>
      <c r="C465">
        <v>2</v>
      </c>
      <c r="D465">
        <f t="shared" si="21"/>
        <v>42808</v>
      </c>
      <c r="E465">
        <v>1</v>
      </c>
      <c r="F465" t="s">
        <v>110</v>
      </c>
      <c r="G465" t="str">
        <f t="shared" si="22"/>
        <v>Other</v>
      </c>
      <c r="H465">
        <v>65</v>
      </c>
      <c r="I465">
        <v>14645</v>
      </c>
      <c r="J465">
        <v>10</v>
      </c>
      <c r="K465" t="s">
        <v>888</v>
      </c>
      <c r="L465" t="s">
        <v>681</v>
      </c>
      <c r="M465" t="s">
        <v>907</v>
      </c>
      <c r="N465" t="s">
        <v>906</v>
      </c>
      <c r="O465" t="s">
        <v>692</v>
      </c>
      <c r="P465" t="s">
        <v>682</v>
      </c>
      <c r="Q465">
        <v>65</v>
      </c>
      <c r="R465">
        <v>1352</v>
      </c>
      <c r="S465">
        <v>252.88000489999999</v>
      </c>
      <c r="T465">
        <v>203.36417164041666</v>
      </c>
      <c r="U465">
        <v>1</v>
      </c>
      <c r="V465">
        <f t="shared" si="23"/>
        <v>252.88000489999999</v>
      </c>
      <c r="W465">
        <v>7.5900001530000001</v>
      </c>
      <c r="X465">
        <f>Orders!$W293/Orders!$V293</f>
        <v>0.16999500000680778</v>
      </c>
      <c r="Y465" t="s">
        <v>123</v>
      </c>
    </row>
    <row r="466" spans="1:25" x14ac:dyDescent="0.3">
      <c r="A466">
        <v>71051</v>
      </c>
      <c r="B466">
        <v>42805</v>
      </c>
      <c r="C466">
        <v>2</v>
      </c>
      <c r="D466">
        <f t="shared" si="21"/>
        <v>42808</v>
      </c>
      <c r="E466">
        <v>0</v>
      </c>
      <c r="F466" t="s">
        <v>110</v>
      </c>
      <c r="G466" t="str">
        <f t="shared" si="22"/>
        <v>Other</v>
      </c>
      <c r="H466">
        <v>65</v>
      </c>
      <c r="I466">
        <v>14604</v>
      </c>
      <c r="J466">
        <v>10</v>
      </c>
      <c r="K466" t="s">
        <v>888</v>
      </c>
      <c r="L466" t="s">
        <v>681</v>
      </c>
      <c r="M466" t="s">
        <v>901</v>
      </c>
      <c r="N466" t="s">
        <v>700</v>
      </c>
      <c r="O466" t="s">
        <v>699</v>
      </c>
      <c r="P466" t="s">
        <v>698</v>
      </c>
      <c r="Q466">
        <v>65</v>
      </c>
      <c r="R466">
        <v>1352</v>
      </c>
      <c r="S466">
        <v>252.88000489999999</v>
      </c>
      <c r="T466">
        <v>203.36417164041666</v>
      </c>
      <c r="U466">
        <v>1</v>
      </c>
      <c r="V466">
        <f t="shared" si="23"/>
        <v>252.88000489999999</v>
      </c>
      <c r="W466">
        <v>22.760000229999999</v>
      </c>
      <c r="X466">
        <f>Orders!$W301/Orders!$V301</f>
        <v>2.0005000409892455E-2</v>
      </c>
      <c r="Y466" t="s">
        <v>123</v>
      </c>
    </row>
    <row r="467" spans="1:25" x14ac:dyDescent="0.3">
      <c r="A467">
        <v>71080</v>
      </c>
      <c r="B467">
        <v>42805</v>
      </c>
      <c r="C467">
        <v>2</v>
      </c>
      <c r="D467">
        <f t="shared" si="21"/>
        <v>42808</v>
      </c>
      <c r="E467">
        <v>1</v>
      </c>
      <c r="F467" t="s">
        <v>110</v>
      </c>
      <c r="G467" t="str">
        <f t="shared" si="22"/>
        <v>Other</v>
      </c>
      <c r="H467">
        <v>65</v>
      </c>
      <c r="I467">
        <v>14633</v>
      </c>
      <c r="J467">
        <v>10</v>
      </c>
      <c r="K467" t="s">
        <v>888</v>
      </c>
      <c r="L467" t="s">
        <v>681</v>
      </c>
      <c r="M467" t="s">
        <v>890</v>
      </c>
      <c r="N467" t="s">
        <v>882</v>
      </c>
      <c r="O467" t="s">
        <v>692</v>
      </c>
      <c r="P467" t="s">
        <v>682</v>
      </c>
      <c r="Q467">
        <v>65</v>
      </c>
      <c r="R467">
        <v>1352</v>
      </c>
      <c r="S467">
        <v>252.88000489999999</v>
      </c>
      <c r="T467">
        <v>203.36417164041666</v>
      </c>
      <c r="U467">
        <v>1</v>
      </c>
      <c r="V467">
        <f t="shared" si="23"/>
        <v>252.88000489999999</v>
      </c>
      <c r="W467">
        <v>45.520000459999999</v>
      </c>
      <c r="X467">
        <f>Orders!$W315/Orders!$V315</f>
        <v>0.17</v>
      </c>
      <c r="Y467" t="s">
        <v>123</v>
      </c>
    </row>
    <row r="468" spans="1:25" x14ac:dyDescent="0.3">
      <c r="A468">
        <v>62637</v>
      </c>
      <c r="B468">
        <v>42801</v>
      </c>
      <c r="C468">
        <v>2</v>
      </c>
      <c r="D468">
        <f t="shared" si="21"/>
        <v>42803</v>
      </c>
      <c r="E468">
        <v>1</v>
      </c>
      <c r="F468" t="s">
        <v>110</v>
      </c>
      <c r="G468" t="str">
        <f t="shared" si="22"/>
        <v>Other</v>
      </c>
      <c r="H468">
        <v>18</v>
      </c>
      <c r="I468">
        <v>9726</v>
      </c>
      <c r="J468">
        <v>4</v>
      </c>
      <c r="K468" t="s">
        <v>171</v>
      </c>
      <c r="L468" t="s">
        <v>681</v>
      </c>
      <c r="M468" t="s">
        <v>780</v>
      </c>
      <c r="N468" t="s">
        <v>734</v>
      </c>
      <c r="O468" t="s">
        <v>687</v>
      </c>
      <c r="P468" t="s">
        <v>677</v>
      </c>
      <c r="Q468">
        <v>18</v>
      </c>
      <c r="R468">
        <v>403</v>
      </c>
      <c r="S468">
        <v>129.9900055</v>
      </c>
      <c r="T468">
        <v>110.80340837177086</v>
      </c>
      <c r="U468">
        <v>1</v>
      </c>
      <c r="V468">
        <f t="shared" si="23"/>
        <v>129.9900055</v>
      </c>
      <c r="W468">
        <v>16.899999619999999</v>
      </c>
      <c r="X468">
        <f>Orders!$W447/Orders!$V447</f>
        <v>0</v>
      </c>
      <c r="Y468" t="s">
        <v>123</v>
      </c>
    </row>
    <row r="469" spans="1:25" x14ac:dyDescent="0.3">
      <c r="A469">
        <v>62637</v>
      </c>
      <c r="B469">
        <v>42801</v>
      </c>
      <c r="C469">
        <v>2</v>
      </c>
      <c r="D469">
        <f t="shared" si="21"/>
        <v>42803</v>
      </c>
      <c r="E469">
        <v>1</v>
      </c>
      <c r="F469" t="s">
        <v>110</v>
      </c>
      <c r="G469" t="str">
        <f t="shared" si="22"/>
        <v>Other</v>
      </c>
      <c r="H469">
        <v>18</v>
      </c>
      <c r="I469">
        <v>9726</v>
      </c>
      <c r="J469">
        <v>4</v>
      </c>
      <c r="K469" t="s">
        <v>171</v>
      </c>
      <c r="L469" t="s">
        <v>681</v>
      </c>
      <c r="M469" t="s">
        <v>780</v>
      </c>
      <c r="N469" t="s">
        <v>734</v>
      </c>
      <c r="O469" t="s">
        <v>687</v>
      </c>
      <c r="P469" t="s">
        <v>677</v>
      </c>
      <c r="Q469">
        <v>18</v>
      </c>
      <c r="R469">
        <v>403</v>
      </c>
      <c r="S469">
        <v>129.9900055</v>
      </c>
      <c r="T469">
        <v>110.80340837177086</v>
      </c>
      <c r="U469">
        <v>1</v>
      </c>
      <c r="V469">
        <f t="shared" si="23"/>
        <v>129.9900055</v>
      </c>
      <c r="W469">
        <v>19.5</v>
      </c>
      <c r="X469">
        <f>Orders!$W454/Orders!$V454</f>
        <v>4.0004001256211244E-2</v>
      </c>
      <c r="Y469" t="s">
        <v>123</v>
      </c>
    </row>
    <row r="470" spans="1:25" x14ac:dyDescent="0.3">
      <c r="A470">
        <v>53816</v>
      </c>
      <c r="B470">
        <v>42790</v>
      </c>
      <c r="C470">
        <v>2</v>
      </c>
      <c r="D470">
        <f t="shared" si="21"/>
        <v>42794</v>
      </c>
      <c r="E470">
        <v>0</v>
      </c>
      <c r="F470" t="s">
        <v>110</v>
      </c>
      <c r="G470" t="str">
        <f t="shared" si="22"/>
        <v>Other</v>
      </c>
      <c r="H470">
        <v>9</v>
      </c>
      <c r="I470">
        <v>8360</v>
      </c>
      <c r="J470">
        <v>3</v>
      </c>
      <c r="K470" t="s">
        <v>194</v>
      </c>
      <c r="L470" t="s">
        <v>476</v>
      </c>
      <c r="M470" t="s">
        <v>510</v>
      </c>
      <c r="N470" t="s">
        <v>509</v>
      </c>
      <c r="O470" t="s">
        <v>484</v>
      </c>
      <c r="P470" t="s">
        <v>480</v>
      </c>
      <c r="Q470">
        <v>9</v>
      </c>
      <c r="R470">
        <v>191</v>
      </c>
      <c r="S470">
        <v>99.989997860000003</v>
      </c>
      <c r="T470">
        <v>95.114003926871064</v>
      </c>
      <c r="U470">
        <v>1</v>
      </c>
      <c r="V470">
        <f t="shared" si="23"/>
        <v>99.989997860000003</v>
      </c>
      <c r="W470">
        <v>9</v>
      </c>
      <c r="X470">
        <f>Orders!$W741/Orders!$V741</f>
        <v>0.1799966666712052</v>
      </c>
      <c r="Y470" t="s">
        <v>123</v>
      </c>
    </row>
    <row r="471" spans="1:25" x14ac:dyDescent="0.3">
      <c r="A471">
        <v>71000</v>
      </c>
      <c r="B471">
        <v>42777</v>
      </c>
      <c r="C471">
        <v>2</v>
      </c>
      <c r="D471">
        <f t="shared" ref="D471:D534" si="24">WORKDAY(B471,C471)</f>
        <v>42780</v>
      </c>
      <c r="E471">
        <v>1</v>
      </c>
      <c r="F471" t="s">
        <v>110</v>
      </c>
      <c r="G471" t="str">
        <f t="shared" ref="G471:G534" si="25">IF(AND(E471=0,F471="Same Day"),"Same Day - On Time","Other")</f>
        <v>Other</v>
      </c>
      <c r="H471">
        <v>65</v>
      </c>
      <c r="I471">
        <v>14553</v>
      </c>
      <c r="J471">
        <v>10</v>
      </c>
      <c r="K471" t="s">
        <v>888</v>
      </c>
      <c r="L471" t="s">
        <v>681</v>
      </c>
      <c r="M471" t="s">
        <v>904</v>
      </c>
      <c r="N471" t="s">
        <v>706</v>
      </c>
      <c r="O471" t="s">
        <v>692</v>
      </c>
      <c r="P471" t="s">
        <v>682</v>
      </c>
      <c r="Q471">
        <v>65</v>
      </c>
      <c r="R471">
        <v>1352</v>
      </c>
      <c r="S471">
        <v>252.88000489999999</v>
      </c>
      <c r="T471">
        <v>203.36417164041666</v>
      </c>
      <c r="U471">
        <v>1</v>
      </c>
      <c r="V471">
        <f t="shared" ref="V471:V534" si="26">PRODUCT(S471,U471)</f>
        <v>252.88000489999999</v>
      </c>
      <c r="W471">
        <v>12.64000034</v>
      </c>
      <c r="X471">
        <f>Orders!$W295/Orders!$V295</f>
        <v>4.001000241184953E-2</v>
      </c>
      <c r="Y471" t="s">
        <v>123</v>
      </c>
    </row>
    <row r="472" spans="1:25" x14ac:dyDescent="0.3">
      <c r="A472">
        <v>71009</v>
      </c>
      <c r="B472">
        <v>42777</v>
      </c>
      <c r="C472">
        <v>2</v>
      </c>
      <c r="D472">
        <f t="shared" si="24"/>
        <v>42780</v>
      </c>
      <c r="E472">
        <v>1</v>
      </c>
      <c r="F472" t="s">
        <v>110</v>
      </c>
      <c r="G472" t="str">
        <f t="shared" si="25"/>
        <v>Other</v>
      </c>
      <c r="H472">
        <v>65</v>
      </c>
      <c r="I472">
        <v>14562</v>
      </c>
      <c r="J472">
        <v>10</v>
      </c>
      <c r="K472" t="s">
        <v>888</v>
      </c>
      <c r="L472" t="s">
        <v>681</v>
      </c>
      <c r="M472" t="s">
        <v>892</v>
      </c>
      <c r="N472" t="s">
        <v>882</v>
      </c>
      <c r="O472" t="s">
        <v>692</v>
      </c>
      <c r="P472" t="s">
        <v>682</v>
      </c>
      <c r="Q472">
        <v>65</v>
      </c>
      <c r="R472">
        <v>1352</v>
      </c>
      <c r="S472">
        <v>252.88000489999999</v>
      </c>
      <c r="T472">
        <v>203.36417164041666</v>
      </c>
      <c r="U472">
        <v>1</v>
      </c>
      <c r="V472">
        <f t="shared" si="26"/>
        <v>252.88000489999999</v>
      </c>
      <c r="W472">
        <v>42.990001679999999</v>
      </c>
      <c r="X472">
        <f>Orders!$W312/Orders!$V312</f>
        <v>0.15998499047716647</v>
      </c>
      <c r="Y472" t="s">
        <v>123</v>
      </c>
    </row>
    <row r="473" spans="1:25" x14ac:dyDescent="0.3">
      <c r="A473">
        <v>68879</v>
      </c>
      <c r="B473">
        <v>42776</v>
      </c>
      <c r="C473">
        <v>2</v>
      </c>
      <c r="D473">
        <f t="shared" si="24"/>
        <v>42780</v>
      </c>
      <c r="E473">
        <v>1</v>
      </c>
      <c r="F473" t="s">
        <v>110</v>
      </c>
      <c r="G473" t="str">
        <f t="shared" si="25"/>
        <v>Other</v>
      </c>
      <c r="H473">
        <v>4</v>
      </c>
      <c r="I473">
        <v>778</v>
      </c>
      <c r="J473">
        <v>2</v>
      </c>
      <c r="K473" t="s">
        <v>101</v>
      </c>
      <c r="L473" t="s">
        <v>681</v>
      </c>
      <c r="M473" t="s">
        <v>835</v>
      </c>
      <c r="N473" t="s">
        <v>684</v>
      </c>
      <c r="O473" t="s">
        <v>683</v>
      </c>
      <c r="P473" t="s">
        <v>682</v>
      </c>
      <c r="Q473">
        <v>4</v>
      </c>
      <c r="R473">
        <v>60</v>
      </c>
      <c r="S473">
        <v>999.98999019999997</v>
      </c>
      <c r="T473">
        <v>584.19000239999991</v>
      </c>
      <c r="U473">
        <v>1</v>
      </c>
      <c r="V473">
        <f t="shared" si="26"/>
        <v>999.98999019999997</v>
      </c>
      <c r="W473">
        <v>10</v>
      </c>
      <c r="X473">
        <f>Orders!$W318/Orders!$V318</f>
        <v>0.05</v>
      </c>
      <c r="Y473" t="s">
        <v>123</v>
      </c>
    </row>
    <row r="474" spans="1:25" x14ac:dyDescent="0.3">
      <c r="A474">
        <v>68879</v>
      </c>
      <c r="B474">
        <v>42776</v>
      </c>
      <c r="C474">
        <v>2</v>
      </c>
      <c r="D474">
        <f t="shared" si="24"/>
        <v>42780</v>
      </c>
      <c r="E474">
        <v>1</v>
      </c>
      <c r="F474" t="s">
        <v>110</v>
      </c>
      <c r="G474" t="str">
        <f t="shared" si="25"/>
        <v>Other</v>
      </c>
      <c r="H474">
        <v>18</v>
      </c>
      <c r="I474">
        <v>778</v>
      </c>
      <c r="J474">
        <v>4</v>
      </c>
      <c r="K474" t="s">
        <v>171</v>
      </c>
      <c r="L474" t="s">
        <v>681</v>
      </c>
      <c r="M474" t="s">
        <v>835</v>
      </c>
      <c r="N474" t="s">
        <v>684</v>
      </c>
      <c r="O474" t="s">
        <v>683</v>
      </c>
      <c r="P474" t="s">
        <v>682</v>
      </c>
      <c r="Q474">
        <v>18</v>
      </c>
      <c r="R474">
        <v>403</v>
      </c>
      <c r="S474">
        <v>129.9900055</v>
      </c>
      <c r="T474">
        <v>110.80340837177086</v>
      </c>
      <c r="U474">
        <v>1</v>
      </c>
      <c r="V474">
        <f t="shared" si="26"/>
        <v>129.9900055</v>
      </c>
      <c r="W474">
        <v>0</v>
      </c>
      <c r="X474">
        <f>Orders!$W384/Orders!$V384</f>
        <v>0.17000763148741418</v>
      </c>
      <c r="Y474" t="s">
        <v>123</v>
      </c>
    </row>
    <row r="475" spans="1:25" x14ac:dyDescent="0.3">
      <c r="A475">
        <v>68879</v>
      </c>
      <c r="B475">
        <v>42776</v>
      </c>
      <c r="C475">
        <v>2</v>
      </c>
      <c r="D475">
        <f t="shared" si="24"/>
        <v>42780</v>
      </c>
      <c r="E475">
        <v>1</v>
      </c>
      <c r="F475" t="s">
        <v>110</v>
      </c>
      <c r="G475" t="str">
        <f t="shared" si="25"/>
        <v>Other</v>
      </c>
      <c r="H475">
        <v>18</v>
      </c>
      <c r="I475">
        <v>778</v>
      </c>
      <c r="J475">
        <v>4</v>
      </c>
      <c r="K475" t="s">
        <v>171</v>
      </c>
      <c r="L475" t="s">
        <v>681</v>
      </c>
      <c r="M475" t="s">
        <v>835</v>
      </c>
      <c r="N475" t="s">
        <v>684</v>
      </c>
      <c r="O475" t="s">
        <v>683</v>
      </c>
      <c r="P475" t="s">
        <v>682</v>
      </c>
      <c r="Q475">
        <v>18</v>
      </c>
      <c r="R475">
        <v>403</v>
      </c>
      <c r="S475">
        <v>129.9900055</v>
      </c>
      <c r="T475">
        <v>110.80340837177086</v>
      </c>
      <c r="U475">
        <v>1</v>
      </c>
      <c r="V475">
        <f t="shared" si="26"/>
        <v>129.9900055</v>
      </c>
      <c r="W475">
        <v>1.2999999520000001</v>
      </c>
      <c r="X475">
        <f>Orders!$W397/Orders!$V397</f>
        <v>0.25000763520976355</v>
      </c>
      <c r="Y475" t="s">
        <v>123</v>
      </c>
    </row>
    <row r="476" spans="1:25" x14ac:dyDescent="0.3">
      <c r="A476">
        <v>66854</v>
      </c>
      <c r="B476">
        <v>42775</v>
      </c>
      <c r="C476">
        <v>4</v>
      </c>
      <c r="D476">
        <f t="shared" si="24"/>
        <v>42781</v>
      </c>
      <c r="E476">
        <v>1</v>
      </c>
      <c r="F476" t="s">
        <v>107</v>
      </c>
      <c r="G476" t="str">
        <f t="shared" si="25"/>
        <v>Other</v>
      </c>
      <c r="H476">
        <v>16</v>
      </c>
      <c r="I476">
        <v>40</v>
      </c>
      <c r="J476">
        <v>3</v>
      </c>
      <c r="K476" t="s">
        <v>194</v>
      </c>
      <c r="L476" t="s">
        <v>681</v>
      </c>
      <c r="M476" t="s">
        <v>863</v>
      </c>
      <c r="N476" t="s">
        <v>700</v>
      </c>
      <c r="O476" t="s">
        <v>699</v>
      </c>
      <c r="P476" t="s">
        <v>698</v>
      </c>
      <c r="Q476">
        <v>16</v>
      </c>
      <c r="R476">
        <v>359</v>
      </c>
      <c r="S476">
        <v>99.989997860000003</v>
      </c>
      <c r="T476">
        <v>65.117997740000007</v>
      </c>
      <c r="U476">
        <v>5</v>
      </c>
      <c r="V476">
        <f t="shared" si="26"/>
        <v>499.94998930000003</v>
      </c>
      <c r="W476">
        <v>35</v>
      </c>
      <c r="X476">
        <f>Orders!$W344/Orders!$V344</f>
        <v>0.25000763520976355</v>
      </c>
      <c r="Y476" t="s">
        <v>123</v>
      </c>
    </row>
    <row r="477" spans="1:25" x14ac:dyDescent="0.3">
      <c r="A477">
        <v>56317</v>
      </c>
      <c r="B477">
        <v>42770</v>
      </c>
      <c r="C477">
        <v>2</v>
      </c>
      <c r="D477">
        <f t="shared" si="24"/>
        <v>42773</v>
      </c>
      <c r="E477">
        <v>1</v>
      </c>
      <c r="F477" t="s">
        <v>110</v>
      </c>
      <c r="G477" t="str">
        <f t="shared" si="25"/>
        <v>Other</v>
      </c>
      <c r="H477">
        <v>9</v>
      </c>
      <c r="I477">
        <v>9918</v>
      </c>
      <c r="J477">
        <v>3</v>
      </c>
      <c r="K477" t="s">
        <v>194</v>
      </c>
      <c r="L477" t="s">
        <v>476</v>
      </c>
      <c r="M477" t="s">
        <v>516</v>
      </c>
      <c r="N477" t="s">
        <v>515</v>
      </c>
      <c r="O477" t="s">
        <v>514</v>
      </c>
      <c r="P477" t="s">
        <v>490</v>
      </c>
      <c r="Q477">
        <v>9</v>
      </c>
      <c r="R477">
        <v>191</v>
      </c>
      <c r="S477">
        <v>99.989997860000003</v>
      </c>
      <c r="T477">
        <v>95.114003926871064</v>
      </c>
      <c r="U477">
        <v>1</v>
      </c>
      <c r="V477">
        <f t="shared" si="26"/>
        <v>99.989997860000003</v>
      </c>
      <c r="W477">
        <v>3</v>
      </c>
      <c r="X477">
        <f>Orders!$W736/Orders!$V736</f>
        <v>5.5009165862387084E-2</v>
      </c>
      <c r="Y477" t="s">
        <v>123</v>
      </c>
    </row>
    <row r="478" spans="1:25" x14ac:dyDescent="0.3">
      <c r="A478">
        <v>51209</v>
      </c>
      <c r="B478">
        <v>42752</v>
      </c>
      <c r="C478">
        <v>4</v>
      </c>
      <c r="D478">
        <f t="shared" si="24"/>
        <v>42758</v>
      </c>
      <c r="E478">
        <v>1</v>
      </c>
      <c r="F478" t="s">
        <v>107</v>
      </c>
      <c r="G478" t="str">
        <f t="shared" si="25"/>
        <v>Other</v>
      </c>
      <c r="H478">
        <v>18</v>
      </c>
      <c r="I478">
        <v>7705</v>
      </c>
      <c r="J478">
        <v>4</v>
      </c>
      <c r="K478" t="s">
        <v>171</v>
      </c>
      <c r="L478" t="s">
        <v>264</v>
      </c>
      <c r="M478" t="s">
        <v>423</v>
      </c>
      <c r="N478" t="s">
        <v>423</v>
      </c>
      <c r="O478" t="s">
        <v>328</v>
      </c>
      <c r="P478" t="s">
        <v>278</v>
      </c>
      <c r="Q478">
        <v>18</v>
      </c>
      <c r="R478">
        <v>403</v>
      </c>
      <c r="S478">
        <v>129.9900055</v>
      </c>
      <c r="T478">
        <v>110.80340837177086</v>
      </c>
      <c r="U478">
        <v>1</v>
      </c>
      <c r="V478">
        <f t="shared" si="26"/>
        <v>129.9900055</v>
      </c>
      <c r="W478">
        <v>9.1000003809999992</v>
      </c>
      <c r="X478">
        <f>Orders!$W852/Orders!$V852</f>
        <v>0.18</v>
      </c>
      <c r="Y478" t="s">
        <v>123</v>
      </c>
    </row>
    <row r="479" spans="1:25" x14ac:dyDescent="0.3">
      <c r="A479">
        <v>51048</v>
      </c>
      <c r="B479">
        <v>42750</v>
      </c>
      <c r="C479">
        <v>4</v>
      </c>
      <c r="D479">
        <f t="shared" si="24"/>
        <v>42754</v>
      </c>
      <c r="E479">
        <v>0</v>
      </c>
      <c r="F479" t="s">
        <v>107</v>
      </c>
      <c r="G479" t="str">
        <f t="shared" si="25"/>
        <v>Other</v>
      </c>
      <c r="H479">
        <v>7</v>
      </c>
      <c r="I479">
        <v>5884</v>
      </c>
      <c r="J479">
        <v>2</v>
      </c>
      <c r="K479" t="s">
        <v>101</v>
      </c>
      <c r="L479" t="s">
        <v>920</v>
      </c>
      <c r="M479" t="s">
        <v>968</v>
      </c>
      <c r="N479" t="s">
        <v>967</v>
      </c>
      <c r="O479" t="s">
        <v>966</v>
      </c>
      <c r="P479" t="s">
        <v>932</v>
      </c>
      <c r="Q479">
        <v>7</v>
      </c>
      <c r="R479">
        <v>134</v>
      </c>
      <c r="S479">
        <v>25</v>
      </c>
      <c r="T479">
        <v>23.551858392987498</v>
      </c>
      <c r="U479">
        <v>1</v>
      </c>
      <c r="V479">
        <f t="shared" si="26"/>
        <v>25</v>
      </c>
      <c r="W479">
        <v>0.75</v>
      </c>
      <c r="X479">
        <f>Orders!$W191/Orders!$V191</f>
        <v>4.0003073997869787E-2</v>
      </c>
      <c r="Y479" t="s">
        <v>123</v>
      </c>
    </row>
    <row r="480" spans="1:25" x14ac:dyDescent="0.3">
      <c r="A480">
        <v>51050</v>
      </c>
      <c r="B480">
        <v>42750</v>
      </c>
      <c r="C480">
        <v>2</v>
      </c>
      <c r="D480">
        <f t="shared" si="24"/>
        <v>42752</v>
      </c>
      <c r="E480">
        <v>1</v>
      </c>
      <c r="F480" t="s">
        <v>110</v>
      </c>
      <c r="G480" t="str">
        <f t="shared" si="25"/>
        <v>Other</v>
      </c>
      <c r="H480">
        <v>9</v>
      </c>
      <c r="I480">
        <v>1840</v>
      </c>
      <c r="J480">
        <v>3</v>
      </c>
      <c r="K480" t="s">
        <v>194</v>
      </c>
      <c r="L480" t="s">
        <v>920</v>
      </c>
      <c r="M480" t="s">
        <v>968</v>
      </c>
      <c r="N480" t="s">
        <v>967</v>
      </c>
      <c r="O480" t="s">
        <v>966</v>
      </c>
      <c r="P480" t="s">
        <v>932</v>
      </c>
      <c r="Q480">
        <v>9</v>
      </c>
      <c r="R480">
        <v>191</v>
      </c>
      <c r="S480">
        <v>99.989997860000003</v>
      </c>
      <c r="T480">
        <v>95.114003926871064</v>
      </c>
      <c r="U480">
        <v>1</v>
      </c>
      <c r="V480">
        <f t="shared" si="26"/>
        <v>99.989997860000003</v>
      </c>
      <c r="W480">
        <v>13</v>
      </c>
      <c r="X480">
        <f>Orders!$W6/Orders!$V6</f>
        <v>0.10001525180778031</v>
      </c>
      <c r="Y480" t="s">
        <v>123</v>
      </c>
    </row>
    <row r="481" spans="1:25" x14ac:dyDescent="0.3">
      <c r="A481">
        <v>70960</v>
      </c>
      <c r="B481">
        <v>42746</v>
      </c>
      <c r="C481">
        <v>2</v>
      </c>
      <c r="D481">
        <f t="shared" si="24"/>
        <v>42748</v>
      </c>
      <c r="E481">
        <v>1</v>
      </c>
      <c r="F481" t="s">
        <v>110</v>
      </c>
      <c r="G481" t="str">
        <f t="shared" si="25"/>
        <v>Other</v>
      </c>
      <c r="H481">
        <v>65</v>
      </c>
      <c r="I481">
        <v>14513</v>
      </c>
      <c r="J481">
        <v>10</v>
      </c>
      <c r="K481" t="s">
        <v>888</v>
      </c>
      <c r="L481" t="s">
        <v>681</v>
      </c>
      <c r="M481" t="s">
        <v>897</v>
      </c>
      <c r="N481" t="s">
        <v>725</v>
      </c>
      <c r="O481" t="s">
        <v>683</v>
      </c>
      <c r="P481" t="s">
        <v>682</v>
      </c>
      <c r="Q481">
        <v>65</v>
      </c>
      <c r="R481">
        <v>1352</v>
      </c>
      <c r="S481">
        <v>252.88000489999999</v>
      </c>
      <c r="T481">
        <v>203.36417164041666</v>
      </c>
      <c r="U481">
        <v>1</v>
      </c>
      <c r="V481">
        <f t="shared" si="26"/>
        <v>252.88000489999999</v>
      </c>
      <c r="W481">
        <v>25.290000920000001</v>
      </c>
      <c r="X481">
        <f>Orders!$W306/Orders!$V306</f>
        <v>0.18</v>
      </c>
      <c r="Y481" t="s">
        <v>123</v>
      </c>
    </row>
    <row r="482" spans="1:25" x14ac:dyDescent="0.3">
      <c r="A482">
        <v>70957</v>
      </c>
      <c r="B482">
        <v>42746</v>
      </c>
      <c r="C482">
        <v>2</v>
      </c>
      <c r="D482">
        <f t="shared" si="24"/>
        <v>42748</v>
      </c>
      <c r="E482">
        <v>1</v>
      </c>
      <c r="F482" t="s">
        <v>110</v>
      </c>
      <c r="G482" t="str">
        <f t="shared" si="25"/>
        <v>Other</v>
      </c>
      <c r="H482">
        <v>65</v>
      </c>
      <c r="I482">
        <v>14510</v>
      </c>
      <c r="J482">
        <v>10</v>
      </c>
      <c r="K482" t="s">
        <v>888</v>
      </c>
      <c r="L482" t="s">
        <v>681</v>
      </c>
      <c r="M482" t="s">
        <v>895</v>
      </c>
      <c r="N482" t="s">
        <v>684</v>
      </c>
      <c r="O482" t="s">
        <v>683</v>
      </c>
      <c r="P482" t="s">
        <v>682</v>
      </c>
      <c r="Q482">
        <v>65</v>
      </c>
      <c r="R482">
        <v>1352</v>
      </c>
      <c r="S482">
        <v>252.88000489999999</v>
      </c>
      <c r="T482">
        <v>203.36417164041666</v>
      </c>
      <c r="U482">
        <v>1</v>
      </c>
      <c r="V482">
        <f t="shared" si="26"/>
        <v>252.88000489999999</v>
      </c>
      <c r="W482">
        <v>37.930000309999997</v>
      </c>
      <c r="X482">
        <f>Orders!$W308/Orders!$V308</f>
        <v>0.1</v>
      </c>
      <c r="Y482" t="s">
        <v>123</v>
      </c>
    </row>
    <row r="483" spans="1:25" x14ac:dyDescent="0.3">
      <c r="A483">
        <v>70955</v>
      </c>
      <c r="B483">
        <v>42746</v>
      </c>
      <c r="C483">
        <v>2</v>
      </c>
      <c r="D483">
        <f t="shared" si="24"/>
        <v>42748</v>
      </c>
      <c r="E483">
        <v>1</v>
      </c>
      <c r="F483" t="s">
        <v>110</v>
      </c>
      <c r="G483" t="str">
        <f t="shared" si="25"/>
        <v>Other</v>
      </c>
      <c r="H483">
        <v>65</v>
      </c>
      <c r="I483">
        <v>14508</v>
      </c>
      <c r="J483">
        <v>10</v>
      </c>
      <c r="K483" t="s">
        <v>888</v>
      </c>
      <c r="L483" t="s">
        <v>681</v>
      </c>
      <c r="M483" t="s">
        <v>894</v>
      </c>
      <c r="N483" t="s">
        <v>886</v>
      </c>
      <c r="O483" t="s">
        <v>699</v>
      </c>
      <c r="P483" t="s">
        <v>698</v>
      </c>
      <c r="Q483">
        <v>65</v>
      </c>
      <c r="R483">
        <v>1352</v>
      </c>
      <c r="S483">
        <v>252.88000489999999</v>
      </c>
      <c r="T483">
        <v>203.36417164041666</v>
      </c>
      <c r="U483">
        <v>1</v>
      </c>
      <c r="V483">
        <f t="shared" si="26"/>
        <v>252.88000489999999</v>
      </c>
      <c r="W483">
        <v>42.990001679999999</v>
      </c>
      <c r="X483">
        <f>Orders!$W310/Orders!$V310</f>
        <v>1.000312582215439E-2</v>
      </c>
      <c r="Y483" t="s">
        <v>123</v>
      </c>
    </row>
    <row r="484" spans="1:25" x14ac:dyDescent="0.3">
      <c r="A484">
        <v>70919</v>
      </c>
      <c r="B484">
        <v>42746</v>
      </c>
      <c r="C484">
        <v>2</v>
      </c>
      <c r="D484">
        <f t="shared" si="24"/>
        <v>42748</v>
      </c>
      <c r="E484">
        <v>1</v>
      </c>
      <c r="F484" t="s">
        <v>110</v>
      </c>
      <c r="G484" t="str">
        <f t="shared" si="25"/>
        <v>Other</v>
      </c>
      <c r="H484">
        <v>65</v>
      </c>
      <c r="I484">
        <v>14472</v>
      </c>
      <c r="J484">
        <v>10</v>
      </c>
      <c r="K484" t="s">
        <v>888</v>
      </c>
      <c r="L484" t="s">
        <v>681</v>
      </c>
      <c r="M484" t="s">
        <v>893</v>
      </c>
      <c r="N484" t="s">
        <v>723</v>
      </c>
      <c r="O484" t="s">
        <v>687</v>
      </c>
      <c r="P484" t="s">
        <v>677</v>
      </c>
      <c r="Q484">
        <v>65</v>
      </c>
      <c r="R484">
        <v>1352</v>
      </c>
      <c r="S484">
        <v>252.88000489999999</v>
      </c>
      <c r="T484">
        <v>203.36417164041666</v>
      </c>
      <c r="U484">
        <v>1</v>
      </c>
      <c r="V484">
        <f t="shared" si="26"/>
        <v>252.88000489999999</v>
      </c>
      <c r="W484">
        <v>42.990001679999999</v>
      </c>
      <c r="X484">
        <f>Orders!$W311/Orders!$V311</f>
        <v>2.0002000628105625E-2</v>
      </c>
      <c r="Y484" t="s">
        <v>123</v>
      </c>
    </row>
    <row r="485" spans="1:25" x14ac:dyDescent="0.3">
      <c r="A485">
        <v>64637</v>
      </c>
      <c r="B485">
        <v>42743</v>
      </c>
      <c r="C485">
        <v>2</v>
      </c>
      <c r="D485">
        <f t="shared" si="24"/>
        <v>42745</v>
      </c>
      <c r="E485">
        <v>1</v>
      </c>
      <c r="F485" t="s">
        <v>110</v>
      </c>
      <c r="G485" t="str">
        <f t="shared" si="25"/>
        <v>Other</v>
      </c>
      <c r="H485">
        <v>18</v>
      </c>
      <c r="I485">
        <v>9857</v>
      </c>
      <c r="J485">
        <v>4</v>
      </c>
      <c r="K485" t="s">
        <v>171</v>
      </c>
      <c r="L485" t="s">
        <v>681</v>
      </c>
      <c r="M485" t="s">
        <v>238</v>
      </c>
      <c r="N485" t="s">
        <v>700</v>
      </c>
      <c r="O485" t="s">
        <v>699</v>
      </c>
      <c r="P485" t="s">
        <v>698</v>
      </c>
      <c r="Q485">
        <v>18</v>
      </c>
      <c r="R485">
        <v>403</v>
      </c>
      <c r="S485">
        <v>129.9900055</v>
      </c>
      <c r="T485">
        <v>110.80340837177086</v>
      </c>
      <c r="U485">
        <v>1</v>
      </c>
      <c r="V485">
        <f t="shared" si="26"/>
        <v>129.9900055</v>
      </c>
      <c r="W485">
        <v>13</v>
      </c>
      <c r="X485">
        <f>Orders!$W430/Orders!$V430</f>
        <v>0</v>
      </c>
      <c r="Y485" t="s">
        <v>123</v>
      </c>
    </row>
    <row r="486" spans="1:25" x14ac:dyDescent="0.3">
      <c r="A486">
        <v>49910</v>
      </c>
      <c r="B486">
        <v>42733</v>
      </c>
      <c r="C486">
        <v>4</v>
      </c>
      <c r="D486">
        <f t="shared" si="24"/>
        <v>42739</v>
      </c>
      <c r="E486">
        <v>1</v>
      </c>
      <c r="F486" t="s">
        <v>107</v>
      </c>
      <c r="G486" t="str">
        <f t="shared" si="25"/>
        <v>Other</v>
      </c>
      <c r="H486">
        <v>37</v>
      </c>
      <c r="I486">
        <v>7504</v>
      </c>
      <c r="J486">
        <v>6</v>
      </c>
      <c r="K486" t="s">
        <v>164</v>
      </c>
      <c r="L486" t="s">
        <v>920</v>
      </c>
      <c r="M486" t="s">
        <v>969</v>
      </c>
      <c r="N486" t="s">
        <v>952</v>
      </c>
      <c r="O486" t="s">
        <v>917</v>
      </c>
      <c r="P486" t="s">
        <v>916</v>
      </c>
      <c r="Q486">
        <v>37</v>
      </c>
      <c r="R486">
        <v>818</v>
      </c>
      <c r="S486">
        <v>47.990001679999999</v>
      </c>
      <c r="T486">
        <v>51.274287170714288</v>
      </c>
      <c r="U486">
        <v>5</v>
      </c>
      <c r="V486">
        <f t="shared" si="26"/>
        <v>239.9500084</v>
      </c>
      <c r="W486">
        <v>43.189998629999998</v>
      </c>
      <c r="X486">
        <f>Orders!$W69/Orders!$V69</f>
        <v>0.09</v>
      </c>
      <c r="Y486" t="s">
        <v>123</v>
      </c>
    </row>
    <row r="487" spans="1:25" x14ac:dyDescent="0.3">
      <c r="A487">
        <v>49916</v>
      </c>
      <c r="B487">
        <v>42733</v>
      </c>
      <c r="C487">
        <v>4</v>
      </c>
      <c r="D487">
        <f t="shared" si="24"/>
        <v>42739</v>
      </c>
      <c r="E487">
        <v>0</v>
      </c>
      <c r="F487" t="s">
        <v>107</v>
      </c>
      <c r="G487" t="str">
        <f t="shared" si="25"/>
        <v>Other</v>
      </c>
      <c r="H487">
        <v>18</v>
      </c>
      <c r="I487">
        <v>10671</v>
      </c>
      <c r="J487">
        <v>4</v>
      </c>
      <c r="K487" t="s">
        <v>171</v>
      </c>
      <c r="L487" t="s">
        <v>264</v>
      </c>
      <c r="M487" t="s">
        <v>420</v>
      </c>
      <c r="N487" t="s">
        <v>420</v>
      </c>
      <c r="O487" t="s">
        <v>261</v>
      </c>
      <c r="P487" t="s">
        <v>260</v>
      </c>
      <c r="Q487">
        <v>18</v>
      </c>
      <c r="R487">
        <v>403</v>
      </c>
      <c r="S487">
        <v>129.9900055</v>
      </c>
      <c r="T487">
        <v>110.80340837177086</v>
      </c>
      <c r="U487">
        <v>1</v>
      </c>
      <c r="V487">
        <f t="shared" si="26"/>
        <v>129.9900055</v>
      </c>
      <c r="W487">
        <v>11.69999981</v>
      </c>
      <c r="X487">
        <f>Orders!$W859/Orders!$V859</f>
        <v>0.15</v>
      </c>
      <c r="Y487" t="s">
        <v>123</v>
      </c>
    </row>
    <row r="488" spans="1:25" x14ac:dyDescent="0.3">
      <c r="A488">
        <v>49857</v>
      </c>
      <c r="B488">
        <v>42732</v>
      </c>
      <c r="C488">
        <v>4</v>
      </c>
      <c r="D488">
        <f t="shared" si="24"/>
        <v>42738</v>
      </c>
      <c r="E488">
        <v>0</v>
      </c>
      <c r="F488" t="s">
        <v>107</v>
      </c>
      <c r="G488" t="str">
        <f t="shared" si="25"/>
        <v>Other</v>
      </c>
      <c r="H488">
        <v>37</v>
      </c>
      <c r="I488">
        <v>3283</v>
      </c>
      <c r="J488">
        <v>6</v>
      </c>
      <c r="K488" t="s">
        <v>164</v>
      </c>
      <c r="L488" t="s">
        <v>920</v>
      </c>
      <c r="M488" t="s">
        <v>1042</v>
      </c>
      <c r="N488" t="s">
        <v>1042</v>
      </c>
      <c r="O488" t="s">
        <v>922</v>
      </c>
      <c r="P488" t="s">
        <v>921</v>
      </c>
      <c r="Q488">
        <v>37</v>
      </c>
      <c r="R488">
        <v>825</v>
      </c>
      <c r="S488">
        <v>31.989999770000001</v>
      </c>
      <c r="T488">
        <v>23.973333102666668</v>
      </c>
      <c r="U488">
        <v>5</v>
      </c>
      <c r="V488">
        <f t="shared" si="26"/>
        <v>159.94999885000001</v>
      </c>
      <c r="W488">
        <v>28.790000920000001</v>
      </c>
      <c r="X488">
        <f>Orders!$W62/Orders!$V62</f>
        <v>0.15</v>
      </c>
      <c r="Y488" t="s">
        <v>123</v>
      </c>
    </row>
    <row r="489" spans="1:25" x14ac:dyDescent="0.3">
      <c r="A489">
        <v>49664</v>
      </c>
      <c r="B489">
        <v>42729</v>
      </c>
      <c r="C489">
        <v>2</v>
      </c>
      <c r="D489">
        <f t="shared" si="24"/>
        <v>42731</v>
      </c>
      <c r="E489">
        <v>1</v>
      </c>
      <c r="F489" t="s">
        <v>110</v>
      </c>
      <c r="G489" t="str">
        <f t="shared" si="25"/>
        <v>Other</v>
      </c>
      <c r="H489">
        <v>17</v>
      </c>
      <c r="I489">
        <v>10497</v>
      </c>
      <c r="J489">
        <v>4</v>
      </c>
      <c r="K489" t="s">
        <v>171</v>
      </c>
      <c r="L489" t="s">
        <v>681</v>
      </c>
      <c r="M489" t="s">
        <v>832</v>
      </c>
      <c r="N489" t="s">
        <v>831</v>
      </c>
      <c r="O489" t="s">
        <v>760</v>
      </c>
      <c r="P489" t="s">
        <v>719</v>
      </c>
      <c r="Q489">
        <v>17</v>
      </c>
      <c r="R489">
        <v>365</v>
      </c>
      <c r="S489">
        <v>59.990001679999999</v>
      </c>
      <c r="T489">
        <v>54.488929209402009</v>
      </c>
      <c r="U489">
        <v>1</v>
      </c>
      <c r="V489">
        <f t="shared" si="26"/>
        <v>59.990001679999999</v>
      </c>
      <c r="W489">
        <v>1.2000000479999999</v>
      </c>
      <c r="X489">
        <f>Orders!$W400/Orders!$V400</f>
        <v>1.0007627676582762E-2</v>
      </c>
      <c r="Y489" t="s">
        <v>123</v>
      </c>
    </row>
    <row r="490" spans="1:25" x14ac:dyDescent="0.3">
      <c r="A490">
        <v>49413</v>
      </c>
      <c r="B490">
        <v>42726</v>
      </c>
      <c r="C490">
        <v>1</v>
      </c>
      <c r="D490">
        <f t="shared" si="24"/>
        <v>42727</v>
      </c>
      <c r="E490">
        <v>1</v>
      </c>
      <c r="F490" t="s">
        <v>102</v>
      </c>
      <c r="G490" t="str">
        <f t="shared" si="25"/>
        <v>Other</v>
      </c>
      <c r="H490">
        <v>7</v>
      </c>
      <c r="I490">
        <v>1788</v>
      </c>
      <c r="J490">
        <v>2</v>
      </c>
      <c r="K490" t="s">
        <v>101</v>
      </c>
      <c r="L490" t="s">
        <v>920</v>
      </c>
      <c r="M490" t="s">
        <v>1024</v>
      </c>
      <c r="N490" t="s">
        <v>1023</v>
      </c>
      <c r="O490" t="s">
        <v>930</v>
      </c>
      <c r="P490" t="s">
        <v>929</v>
      </c>
      <c r="Q490">
        <v>7</v>
      </c>
      <c r="R490">
        <v>135</v>
      </c>
      <c r="S490">
        <v>22</v>
      </c>
      <c r="T490">
        <v>19.656208341820829</v>
      </c>
      <c r="U490">
        <v>4</v>
      </c>
      <c r="V490">
        <f t="shared" si="26"/>
        <v>88</v>
      </c>
      <c r="W490">
        <v>8.8000001910000005</v>
      </c>
      <c r="X490">
        <f>Orders!$W172/Orders!$V172</f>
        <v>0.16001229602225073</v>
      </c>
      <c r="Y490" t="s">
        <v>123</v>
      </c>
    </row>
    <row r="491" spans="1:25" x14ac:dyDescent="0.3">
      <c r="A491">
        <v>49416</v>
      </c>
      <c r="B491">
        <v>42726</v>
      </c>
      <c r="C491">
        <v>1</v>
      </c>
      <c r="D491">
        <f t="shared" si="24"/>
        <v>42727</v>
      </c>
      <c r="E491">
        <v>1</v>
      </c>
      <c r="F491" t="s">
        <v>102</v>
      </c>
      <c r="G491" t="str">
        <f t="shared" si="25"/>
        <v>Other</v>
      </c>
      <c r="H491">
        <v>7</v>
      </c>
      <c r="I491">
        <v>7680</v>
      </c>
      <c r="J491">
        <v>2</v>
      </c>
      <c r="K491" t="s">
        <v>101</v>
      </c>
      <c r="L491" t="s">
        <v>920</v>
      </c>
      <c r="M491" t="s">
        <v>1008</v>
      </c>
      <c r="N491" t="s">
        <v>1007</v>
      </c>
      <c r="O491" t="s">
        <v>980</v>
      </c>
      <c r="P491" t="s">
        <v>921</v>
      </c>
      <c r="Q491">
        <v>7</v>
      </c>
      <c r="R491">
        <v>134</v>
      </c>
      <c r="S491">
        <v>25</v>
      </c>
      <c r="T491">
        <v>23.551858392987498</v>
      </c>
      <c r="U491">
        <v>4</v>
      </c>
      <c r="V491">
        <f t="shared" si="26"/>
        <v>100</v>
      </c>
      <c r="W491">
        <v>5</v>
      </c>
      <c r="X491">
        <f>Orders!$W194/Orders!$V194</f>
        <v>0.15</v>
      </c>
      <c r="Y491" t="s">
        <v>123</v>
      </c>
    </row>
    <row r="492" spans="1:25" x14ac:dyDescent="0.3">
      <c r="A492">
        <v>49302</v>
      </c>
      <c r="B492">
        <v>42724</v>
      </c>
      <c r="C492">
        <v>4</v>
      </c>
      <c r="D492">
        <f t="shared" si="24"/>
        <v>42730</v>
      </c>
      <c r="E492">
        <v>0</v>
      </c>
      <c r="F492" t="s">
        <v>107</v>
      </c>
      <c r="G492" t="str">
        <f t="shared" si="25"/>
        <v>Other</v>
      </c>
      <c r="H492">
        <v>7</v>
      </c>
      <c r="I492">
        <v>8480</v>
      </c>
      <c r="J492">
        <v>2</v>
      </c>
      <c r="K492" t="s">
        <v>101</v>
      </c>
      <c r="L492" t="s">
        <v>920</v>
      </c>
      <c r="M492" t="s">
        <v>976</v>
      </c>
      <c r="N492" t="s">
        <v>976</v>
      </c>
      <c r="O492" t="s">
        <v>962</v>
      </c>
      <c r="P492" t="s">
        <v>921</v>
      </c>
      <c r="Q492">
        <v>7</v>
      </c>
      <c r="R492">
        <v>135</v>
      </c>
      <c r="S492">
        <v>22</v>
      </c>
      <c r="T492">
        <v>19.656208341820829</v>
      </c>
      <c r="U492">
        <v>5</v>
      </c>
      <c r="V492">
        <f t="shared" si="26"/>
        <v>110</v>
      </c>
      <c r="W492">
        <v>9.8999996190000008</v>
      </c>
      <c r="X492">
        <f>Orders!$W173/Orders!$V173</f>
        <v>0.17001307365895912</v>
      </c>
      <c r="Y492" t="s">
        <v>123</v>
      </c>
    </row>
    <row r="493" spans="1:25" x14ac:dyDescent="0.3">
      <c r="A493">
        <v>49214</v>
      </c>
      <c r="B493">
        <v>42723</v>
      </c>
      <c r="C493">
        <v>4</v>
      </c>
      <c r="D493">
        <f t="shared" si="24"/>
        <v>42727</v>
      </c>
      <c r="E493">
        <v>1</v>
      </c>
      <c r="F493" t="s">
        <v>107</v>
      </c>
      <c r="G493" t="str">
        <f t="shared" si="25"/>
        <v>Other</v>
      </c>
      <c r="H493">
        <v>24</v>
      </c>
      <c r="I493">
        <v>2792</v>
      </c>
      <c r="J493">
        <v>5</v>
      </c>
      <c r="K493" t="s">
        <v>166</v>
      </c>
      <c r="L493" t="s">
        <v>920</v>
      </c>
      <c r="M493" t="s">
        <v>988</v>
      </c>
      <c r="N493" t="s">
        <v>987</v>
      </c>
      <c r="O493" t="s">
        <v>986</v>
      </c>
      <c r="P493" t="s">
        <v>929</v>
      </c>
      <c r="Q493">
        <v>24</v>
      </c>
      <c r="R493">
        <v>502</v>
      </c>
      <c r="S493">
        <v>50</v>
      </c>
      <c r="T493">
        <v>43.678035218757444</v>
      </c>
      <c r="U493">
        <v>5</v>
      </c>
      <c r="V493">
        <f t="shared" si="26"/>
        <v>250</v>
      </c>
      <c r="W493">
        <v>62.5</v>
      </c>
      <c r="X493">
        <f>Orders!$W56/Orders!$V56</f>
        <v>0.25</v>
      </c>
      <c r="Y493" t="s">
        <v>123</v>
      </c>
    </row>
    <row r="494" spans="1:25" x14ac:dyDescent="0.3">
      <c r="A494">
        <v>48713</v>
      </c>
      <c r="B494">
        <v>42716</v>
      </c>
      <c r="C494">
        <v>4</v>
      </c>
      <c r="D494">
        <f t="shared" si="24"/>
        <v>42720</v>
      </c>
      <c r="E494">
        <v>0</v>
      </c>
      <c r="F494" t="s">
        <v>107</v>
      </c>
      <c r="G494" t="str">
        <f t="shared" si="25"/>
        <v>Other</v>
      </c>
      <c r="H494">
        <v>18</v>
      </c>
      <c r="I494">
        <v>5384</v>
      </c>
      <c r="J494">
        <v>4</v>
      </c>
      <c r="K494" t="s">
        <v>171</v>
      </c>
      <c r="L494" t="s">
        <v>264</v>
      </c>
      <c r="M494" t="s">
        <v>435</v>
      </c>
      <c r="N494" t="s">
        <v>435</v>
      </c>
      <c r="O494" t="s">
        <v>314</v>
      </c>
      <c r="P494" t="s">
        <v>265</v>
      </c>
      <c r="Q494">
        <v>18</v>
      </c>
      <c r="R494">
        <v>403</v>
      </c>
      <c r="S494">
        <v>129.9900055</v>
      </c>
      <c r="T494">
        <v>110.80340837177086</v>
      </c>
      <c r="U494">
        <v>1</v>
      </c>
      <c r="V494">
        <f t="shared" si="26"/>
        <v>129.9900055</v>
      </c>
      <c r="W494">
        <v>6.5</v>
      </c>
      <c r="X494">
        <f>Orders!$W830/Orders!$V830</f>
        <v>5.5009166654185697E-2</v>
      </c>
      <c r="Y494" t="s">
        <v>123</v>
      </c>
    </row>
    <row r="495" spans="1:25" x14ac:dyDescent="0.3">
      <c r="A495">
        <v>48713</v>
      </c>
      <c r="B495">
        <v>42716</v>
      </c>
      <c r="C495">
        <v>4</v>
      </c>
      <c r="D495">
        <f t="shared" si="24"/>
        <v>42720</v>
      </c>
      <c r="E495">
        <v>0</v>
      </c>
      <c r="F495" t="s">
        <v>107</v>
      </c>
      <c r="G495" t="str">
        <f t="shared" si="25"/>
        <v>Other</v>
      </c>
      <c r="H495">
        <v>18</v>
      </c>
      <c r="I495">
        <v>5384</v>
      </c>
      <c r="J495">
        <v>4</v>
      </c>
      <c r="K495" t="s">
        <v>171</v>
      </c>
      <c r="L495" t="s">
        <v>264</v>
      </c>
      <c r="M495" t="s">
        <v>435</v>
      </c>
      <c r="N495" t="s">
        <v>435</v>
      </c>
      <c r="O495" t="s">
        <v>314</v>
      </c>
      <c r="P495" t="s">
        <v>265</v>
      </c>
      <c r="Q495">
        <v>18</v>
      </c>
      <c r="R495">
        <v>403</v>
      </c>
      <c r="S495">
        <v>129.9900055</v>
      </c>
      <c r="T495">
        <v>110.80340837177086</v>
      </c>
      <c r="U495">
        <v>1</v>
      </c>
      <c r="V495">
        <f t="shared" si="26"/>
        <v>129.9900055</v>
      </c>
      <c r="W495">
        <v>7.1500000950000002</v>
      </c>
      <c r="X495">
        <f>Orders!$W839/Orders!$V839</f>
        <v>9.0014999979576599E-2</v>
      </c>
      <c r="Y495" t="s">
        <v>123</v>
      </c>
    </row>
    <row r="496" spans="1:25" x14ac:dyDescent="0.3">
      <c r="A496">
        <v>46667</v>
      </c>
      <c r="B496">
        <v>42715</v>
      </c>
      <c r="C496">
        <v>4</v>
      </c>
      <c r="D496">
        <f t="shared" si="24"/>
        <v>42719</v>
      </c>
      <c r="E496">
        <v>0</v>
      </c>
      <c r="F496" t="s">
        <v>107</v>
      </c>
      <c r="G496" t="str">
        <f t="shared" si="25"/>
        <v>Other</v>
      </c>
      <c r="H496">
        <v>24</v>
      </c>
      <c r="I496">
        <v>4399</v>
      </c>
      <c r="J496">
        <v>5</v>
      </c>
      <c r="K496" t="s">
        <v>166</v>
      </c>
      <c r="L496" t="s">
        <v>920</v>
      </c>
      <c r="M496" t="s">
        <v>1089</v>
      </c>
      <c r="N496" t="s">
        <v>1088</v>
      </c>
      <c r="O496" t="s">
        <v>930</v>
      </c>
      <c r="P496" t="s">
        <v>929</v>
      </c>
      <c r="Q496">
        <v>24</v>
      </c>
      <c r="R496">
        <v>502</v>
      </c>
      <c r="S496">
        <v>50</v>
      </c>
      <c r="T496">
        <v>43.678035218757444</v>
      </c>
      <c r="U496">
        <v>5</v>
      </c>
      <c r="V496">
        <f t="shared" si="26"/>
        <v>250</v>
      </c>
      <c r="W496">
        <v>42.5</v>
      </c>
      <c r="X496">
        <f>Orders!$W50/Orders!$V50</f>
        <v>3.0002307331235555E-2</v>
      </c>
      <c r="Y496" t="s">
        <v>123</v>
      </c>
    </row>
    <row r="497" spans="1:25" x14ac:dyDescent="0.3">
      <c r="A497">
        <v>36238</v>
      </c>
      <c r="B497">
        <v>42710</v>
      </c>
      <c r="C497">
        <v>2</v>
      </c>
      <c r="D497">
        <f t="shared" si="24"/>
        <v>42712</v>
      </c>
      <c r="E497">
        <v>1</v>
      </c>
      <c r="F497" t="s">
        <v>110</v>
      </c>
      <c r="G497" t="str">
        <f t="shared" si="25"/>
        <v>Other</v>
      </c>
      <c r="H497">
        <v>7</v>
      </c>
      <c r="I497">
        <v>11044</v>
      </c>
      <c r="J497">
        <v>2</v>
      </c>
      <c r="K497" t="s">
        <v>101</v>
      </c>
      <c r="L497" t="s">
        <v>100</v>
      </c>
      <c r="M497" t="s">
        <v>129</v>
      </c>
      <c r="N497" t="s">
        <v>128</v>
      </c>
      <c r="O497" t="s">
        <v>97</v>
      </c>
      <c r="P497" t="s">
        <v>104</v>
      </c>
      <c r="Q497">
        <v>7</v>
      </c>
      <c r="R497">
        <v>135</v>
      </c>
      <c r="S497">
        <v>22</v>
      </c>
      <c r="T497">
        <v>19.656208341820829</v>
      </c>
      <c r="U497">
        <v>5</v>
      </c>
      <c r="V497">
        <f t="shared" si="26"/>
        <v>110</v>
      </c>
      <c r="W497">
        <v>2.2000000480000002</v>
      </c>
      <c r="X497">
        <f>Orders!$W1261/Orders!$V1261</f>
        <v>7.0007002198369681E-2</v>
      </c>
      <c r="Y497" t="s">
        <v>123</v>
      </c>
    </row>
    <row r="498" spans="1:25" x14ac:dyDescent="0.3">
      <c r="A498">
        <v>27918</v>
      </c>
      <c r="B498">
        <v>42706</v>
      </c>
      <c r="C498">
        <v>4</v>
      </c>
      <c r="D498">
        <f t="shared" si="24"/>
        <v>42712</v>
      </c>
      <c r="E498">
        <v>0</v>
      </c>
      <c r="F498" t="s">
        <v>107</v>
      </c>
      <c r="G498" t="str">
        <f t="shared" si="25"/>
        <v>Other</v>
      </c>
      <c r="H498">
        <v>18</v>
      </c>
      <c r="I498">
        <v>11286</v>
      </c>
      <c r="J498">
        <v>4</v>
      </c>
      <c r="K498" t="s">
        <v>171</v>
      </c>
      <c r="L498" t="s">
        <v>264</v>
      </c>
      <c r="M498" t="s">
        <v>439</v>
      </c>
      <c r="N498" t="s">
        <v>439</v>
      </c>
      <c r="O498" t="s">
        <v>292</v>
      </c>
      <c r="P498" t="s">
        <v>291</v>
      </c>
      <c r="Q498">
        <v>18</v>
      </c>
      <c r="R498">
        <v>403</v>
      </c>
      <c r="S498">
        <v>129.9900055</v>
      </c>
      <c r="T498">
        <v>110.80340837177086</v>
      </c>
      <c r="U498">
        <v>1</v>
      </c>
      <c r="V498">
        <f t="shared" si="26"/>
        <v>129.9900055</v>
      </c>
      <c r="W498">
        <v>7.1500000950000002</v>
      </c>
      <c r="X498">
        <f>Orders!$W833/Orders!$V833</f>
        <v>0.2</v>
      </c>
      <c r="Y498" t="s">
        <v>123</v>
      </c>
    </row>
    <row r="499" spans="1:25" x14ac:dyDescent="0.3">
      <c r="A499">
        <v>47758</v>
      </c>
      <c r="B499">
        <v>42702</v>
      </c>
      <c r="C499">
        <v>2</v>
      </c>
      <c r="D499">
        <f t="shared" si="24"/>
        <v>42704</v>
      </c>
      <c r="E499">
        <v>1</v>
      </c>
      <c r="F499" t="s">
        <v>110</v>
      </c>
      <c r="G499" t="str">
        <f t="shared" si="25"/>
        <v>Other</v>
      </c>
      <c r="H499">
        <v>18</v>
      </c>
      <c r="I499">
        <v>8293</v>
      </c>
      <c r="J499">
        <v>4</v>
      </c>
      <c r="K499" t="s">
        <v>171</v>
      </c>
      <c r="L499" t="s">
        <v>681</v>
      </c>
      <c r="M499" t="s">
        <v>795</v>
      </c>
      <c r="N499" t="s">
        <v>795</v>
      </c>
      <c r="O499" t="s">
        <v>794</v>
      </c>
      <c r="P499" t="s">
        <v>719</v>
      </c>
      <c r="Q499">
        <v>18</v>
      </c>
      <c r="R499">
        <v>403</v>
      </c>
      <c r="S499">
        <v>129.9900055</v>
      </c>
      <c r="T499">
        <v>110.80340837177086</v>
      </c>
      <c r="U499">
        <v>1</v>
      </c>
      <c r="V499">
        <f t="shared" si="26"/>
        <v>129.9900055</v>
      </c>
      <c r="W499">
        <v>15.600000380000001</v>
      </c>
      <c r="X499">
        <f>Orders!$W435/Orders!$V435</f>
        <v>5.5004229498244003E-2</v>
      </c>
      <c r="Y499" t="s">
        <v>123</v>
      </c>
    </row>
    <row r="500" spans="1:25" x14ac:dyDescent="0.3">
      <c r="A500">
        <v>47734</v>
      </c>
      <c r="B500">
        <v>42701</v>
      </c>
      <c r="C500">
        <v>4</v>
      </c>
      <c r="D500">
        <f t="shared" si="24"/>
        <v>42705</v>
      </c>
      <c r="E500">
        <v>1</v>
      </c>
      <c r="F500" t="s">
        <v>107</v>
      </c>
      <c r="G500" t="str">
        <f t="shared" si="25"/>
        <v>Other</v>
      </c>
      <c r="H500">
        <v>7</v>
      </c>
      <c r="I500">
        <v>10173</v>
      </c>
      <c r="J500">
        <v>2</v>
      </c>
      <c r="K500" t="s">
        <v>101</v>
      </c>
      <c r="L500" t="s">
        <v>920</v>
      </c>
      <c r="M500" t="s">
        <v>994</v>
      </c>
      <c r="N500" t="s">
        <v>994</v>
      </c>
      <c r="O500" t="s">
        <v>954</v>
      </c>
      <c r="P500" t="s">
        <v>925</v>
      </c>
      <c r="Q500">
        <v>7</v>
      </c>
      <c r="R500">
        <v>134</v>
      </c>
      <c r="S500">
        <v>25</v>
      </c>
      <c r="T500">
        <v>23.551858392987498</v>
      </c>
      <c r="U500">
        <v>2</v>
      </c>
      <c r="V500">
        <f t="shared" si="26"/>
        <v>50</v>
      </c>
      <c r="W500">
        <v>2</v>
      </c>
      <c r="X500">
        <f>Orders!$W198/Orders!$V198</f>
        <v>0.150024999965961</v>
      </c>
      <c r="Y500" t="s">
        <v>123</v>
      </c>
    </row>
    <row r="501" spans="1:25" x14ac:dyDescent="0.3">
      <c r="A501">
        <v>47647</v>
      </c>
      <c r="B501">
        <v>42700</v>
      </c>
      <c r="C501">
        <v>4</v>
      </c>
      <c r="D501">
        <f t="shared" si="24"/>
        <v>42705</v>
      </c>
      <c r="E501">
        <v>0</v>
      </c>
      <c r="F501" t="s">
        <v>107</v>
      </c>
      <c r="G501" t="str">
        <f t="shared" si="25"/>
        <v>Other</v>
      </c>
      <c r="H501">
        <v>24</v>
      </c>
      <c r="I501">
        <v>185</v>
      </c>
      <c r="J501">
        <v>5</v>
      </c>
      <c r="K501" t="s">
        <v>166</v>
      </c>
      <c r="L501" t="s">
        <v>920</v>
      </c>
      <c r="M501" t="s">
        <v>1087</v>
      </c>
      <c r="N501" t="s">
        <v>1087</v>
      </c>
      <c r="O501" t="s">
        <v>971</v>
      </c>
      <c r="P501" t="s">
        <v>925</v>
      </c>
      <c r="Q501">
        <v>24</v>
      </c>
      <c r="R501">
        <v>502</v>
      </c>
      <c r="S501">
        <v>50</v>
      </c>
      <c r="T501">
        <v>43.678035218757444</v>
      </c>
      <c r="U501">
        <v>5</v>
      </c>
      <c r="V501">
        <f t="shared" si="26"/>
        <v>250</v>
      </c>
      <c r="W501">
        <v>45</v>
      </c>
      <c r="X501">
        <f>Orders!$W51/Orders!$V51</f>
        <v>5.0003331721992637E-2</v>
      </c>
      <c r="Y501" t="s">
        <v>123</v>
      </c>
    </row>
    <row r="502" spans="1:25" x14ac:dyDescent="0.3">
      <c r="A502">
        <v>47002</v>
      </c>
      <c r="B502">
        <v>42691</v>
      </c>
      <c r="C502">
        <v>4</v>
      </c>
      <c r="D502">
        <f t="shared" si="24"/>
        <v>42697</v>
      </c>
      <c r="E502">
        <v>0</v>
      </c>
      <c r="F502" t="s">
        <v>107</v>
      </c>
      <c r="G502" t="str">
        <f t="shared" si="25"/>
        <v>Other</v>
      </c>
      <c r="H502">
        <v>9</v>
      </c>
      <c r="I502">
        <v>4596</v>
      </c>
      <c r="J502">
        <v>3</v>
      </c>
      <c r="K502" t="s">
        <v>194</v>
      </c>
      <c r="L502" t="s">
        <v>681</v>
      </c>
      <c r="M502" t="s">
        <v>869</v>
      </c>
      <c r="N502" t="s">
        <v>868</v>
      </c>
      <c r="O502" t="s">
        <v>765</v>
      </c>
      <c r="P502" t="s">
        <v>719</v>
      </c>
      <c r="Q502">
        <v>9</v>
      </c>
      <c r="R502">
        <v>191</v>
      </c>
      <c r="S502">
        <v>99.989997860000003</v>
      </c>
      <c r="T502">
        <v>95.114003926871064</v>
      </c>
      <c r="U502">
        <v>5</v>
      </c>
      <c r="V502">
        <f t="shared" si="26"/>
        <v>499.94998930000003</v>
      </c>
      <c r="W502">
        <v>25</v>
      </c>
      <c r="X502">
        <f>Orders!$W338/Orders!$V338</f>
        <v>0.16007276838639092</v>
      </c>
      <c r="Y502" t="s">
        <v>123</v>
      </c>
    </row>
    <row r="503" spans="1:25" x14ac:dyDescent="0.3">
      <c r="A503">
        <v>47009</v>
      </c>
      <c r="B503">
        <v>42691</v>
      </c>
      <c r="C503">
        <v>4</v>
      </c>
      <c r="D503">
        <f t="shared" si="24"/>
        <v>42697</v>
      </c>
      <c r="E503">
        <v>1</v>
      </c>
      <c r="F503" t="s">
        <v>107</v>
      </c>
      <c r="G503" t="str">
        <f t="shared" si="25"/>
        <v>Other</v>
      </c>
      <c r="H503">
        <v>18</v>
      </c>
      <c r="I503">
        <v>150</v>
      </c>
      <c r="J503">
        <v>4</v>
      </c>
      <c r="K503" t="s">
        <v>171</v>
      </c>
      <c r="L503" t="s">
        <v>264</v>
      </c>
      <c r="M503" t="s">
        <v>267</v>
      </c>
      <c r="N503" t="s">
        <v>267</v>
      </c>
      <c r="O503" t="s">
        <v>266</v>
      </c>
      <c r="P503" t="s">
        <v>265</v>
      </c>
      <c r="Q503">
        <v>18</v>
      </c>
      <c r="R503">
        <v>403</v>
      </c>
      <c r="S503">
        <v>129.9900055</v>
      </c>
      <c r="T503">
        <v>110.80340837177086</v>
      </c>
      <c r="U503">
        <v>1</v>
      </c>
      <c r="V503">
        <f t="shared" si="26"/>
        <v>129.9900055</v>
      </c>
      <c r="W503">
        <v>9.1000003809999992</v>
      </c>
      <c r="X503">
        <f>Orders!$W858/Orders!$V858</f>
        <v>0.149991666678013</v>
      </c>
      <c r="Y503" t="s">
        <v>123</v>
      </c>
    </row>
    <row r="504" spans="1:25" x14ac:dyDescent="0.3">
      <c r="A504">
        <v>47009</v>
      </c>
      <c r="B504">
        <v>42691</v>
      </c>
      <c r="C504">
        <v>4</v>
      </c>
      <c r="D504">
        <f t="shared" si="24"/>
        <v>42697</v>
      </c>
      <c r="E504">
        <v>1</v>
      </c>
      <c r="F504" t="s">
        <v>107</v>
      </c>
      <c r="G504" t="str">
        <f t="shared" si="25"/>
        <v>Other</v>
      </c>
      <c r="H504">
        <v>18</v>
      </c>
      <c r="I504">
        <v>150</v>
      </c>
      <c r="J504">
        <v>4</v>
      </c>
      <c r="K504" t="s">
        <v>171</v>
      </c>
      <c r="L504" t="s">
        <v>264</v>
      </c>
      <c r="M504" t="s">
        <v>267</v>
      </c>
      <c r="N504" t="s">
        <v>267</v>
      </c>
      <c r="O504" t="s">
        <v>266</v>
      </c>
      <c r="P504" t="s">
        <v>265</v>
      </c>
      <c r="Q504">
        <v>18</v>
      </c>
      <c r="R504">
        <v>403</v>
      </c>
      <c r="S504">
        <v>129.9900055</v>
      </c>
      <c r="T504">
        <v>110.80340837177086</v>
      </c>
      <c r="U504">
        <v>1</v>
      </c>
      <c r="V504">
        <f t="shared" si="26"/>
        <v>129.9900055</v>
      </c>
      <c r="W504">
        <v>11.69999981</v>
      </c>
      <c r="X504">
        <f>Orders!$W1027/Orders!$V1027</f>
        <v>0.15</v>
      </c>
      <c r="Y504" t="s">
        <v>123</v>
      </c>
    </row>
    <row r="505" spans="1:25" x14ac:dyDescent="0.3">
      <c r="A505">
        <v>46984</v>
      </c>
      <c r="B505">
        <v>42690</v>
      </c>
      <c r="C505">
        <v>4</v>
      </c>
      <c r="D505">
        <f t="shared" si="24"/>
        <v>42696</v>
      </c>
      <c r="E505">
        <v>1</v>
      </c>
      <c r="F505" t="s">
        <v>107</v>
      </c>
      <c r="G505" t="str">
        <f t="shared" si="25"/>
        <v>Other</v>
      </c>
      <c r="H505">
        <v>7</v>
      </c>
      <c r="I505">
        <v>6374</v>
      </c>
      <c r="J505">
        <v>2</v>
      </c>
      <c r="K505" t="s">
        <v>101</v>
      </c>
      <c r="L505" t="s">
        <v>920</v>
      </c>
      <c r="M505" t="s">
        <v>1020</v>
      </c>
      <c r="N505" t="s">
        <v>1019</v>
      </c>
      <c r="O505" t="s">
        <v>933</v>
      </c>
      <c r="P505" t="s">
        <v>932</v>
      </c>
      <c r="Q505">
        <v>7</v>
      </c>
      <c r="R505">
        <v>135</v>
      </c>
      <c r="S505">
        <v>22</v>
      </c>
      <c r="T505">
        <v>19.656208341820829</v>
      </c>
      <c r="U505">
        <v>1</v>
      </c>
      <c r="V505">
        <f t="shared" si="26"/>
        <v>22</v>
      </c>
      <c r="W505">
        <v>3.7400000100000002</v>
      </c>
      <c r="X505">
        <f>Orders!$W179/Orders!$V179</f>
        <v>0.18</v>
      </c>
      <c r="Y505" t="s">
        <v>123</v>
      </c>
    </row>
    <row r="506" spans="1:25" x14ac:dyDescent="0.3">
      <c r="A506">
        <v>46955</v>
      </c>
      <c r="B506">
        <v>42690</v>
      </c>
      <c r="C506">
        <v>4</v>
      </c>
      <c r="D506">
        <f t="shared" si="24"/>
        <v>42696</v>
      </c>
      <c r="E506">
        <v>1</v>
      </c>
      <c r="F506" t="s">
        <v>107</v>
      </c>
      <c r="G506" t="str">
        <f t="shared" si="25"/>
        <v>Other</v>
      </c>
      <c r="H506">
        <v>9</v>
      </c>
      <c r="I506">
        <v>11636</v>
      </c>
      <c r="J506">
        <v>3</v>
      </c>
      <c r="K506" t="s">
        <v>194</v>
      </c>
      <c r="L506" t="s">
        <v>681</v>
      </c>
      <c r="M506" t="s">
        <v>862</v>
      </c>
      <c r="N506" t="s">
        <v>862</v>
      </c>
      <c r="O506" t="s">
        <v>844</v>
      </c>
      <c r="P506" t="s">
        <v>719</v>
      </c>
      <c r="Q506">
        <v>9</v>
      </c>
      <c r="R506">
        <v>191</v>
      </c>
      <c r="S506">
        <v>99.989997860000003</v>
      </c>
      <c r="T506">
        <v>95.114003926871064</v>
      </c>
      <c r="U506">
        <v>5</v>
      </c>
      <c r="V506">
        <f t="shared" si="26"/>
        <v>499.94998930000003</v>
      </c>
      <c r="W506">
        <v>45</v>
      </c>
      <c r="X506">
        <f>Orders!$W345/Orders!$V345</f>
        <v>1.0007627676582762E-2</v>
      </c>
      <c r="Y506" t="s">
        <v>123</v>
      </c>
    </row>
    <row r="507" spans="1:25" x14ac:dyDescent="0.3">
      <c r="A507">
        <v>44504</v>
      </c>
      <c r="B507">
        <v>42684</v>
      </c>
      <c r="C507">
        <v>4</v>
      </c>
      <c r="D507">
        <f t="shared" si="24"/>
        <v>42690</v>
      </c>
      <c r="E507">
        <v>1</v>
      </c>
      <c r="F507" t="s">
        <v>107</v>
      </c>
      <c r="G507" t="str">
        <f t="shared" si="25"/>
        <v>Other</v>
      </c>
      <c r="H507">
        <v>40</v>
      </c>
      <c r="I507">
        <v>8544</v>
      </c>
      <c r="J507">
        <v>6</v>
      </c>
      <c r="K507" t="s">
        <v>164</v>
      </c>
      <c r="L507" t="s">
        <v>920</v>
      </c>
      <c r="M507" t="s">
        <v>951</v>
      </c>
      <c r="N507" t="s">
        <v>951</v>
      </c>
      <c r="O507" t="s">
        <v>950</v>
      </c>
      <c r="P507" t="s">
        <v>929</v>
      </c>
      <c r="Q507">
        <v>40</v>
      </c>
      <c r="R507">
        <v>885</v>
      </c>
      <c r="S507">
        <v>24.989999770000001</v>
      </c>
      <c r="T507">
        <v>29.483249567625002</v>
      </c>
      <c r="U507">
        <v>5</v>
      </c>
      <c r="V507">
        <f t="shared" si="26"/>
        <v>124.94999885</v>
      </c>
      <c r="W507">
        <v>6.25</v>
      </c>
      <c r="X507">
        <f>Orders!$W58/Orders!$V58</f>
        <v>0.04</v>
      </c>
      <c r="Y507" t="s">
        <v>123</v>
      </c>
    </row>
    <row r="508" spans="1:25" x14ac:dyDescent="0.3">
      <c r="A508">
        <v>44496</v>
      </c>
      <c r="B508">
        <v>42684</v>
      </c>
      <c r="C508">
        <v>4</v>
      </c>
      <c r="D508">
        <f t="shared" si="24"/>
        <v>42690</v>
      </c>
      <c r="E508">
        <v>0</v>
      </c>
      <c r="F508" t="s">
        <v>107</v>
      </c>
      <c r="G508" t="str">
        <f t="shared" si="25"/>
        <v>Other</v>
      </c>
      <c r="H508">
        <v>40</v>
      </c>
      <c r="I508">
        <v>4296</v>
      </c>
      <c r="J508">
        <v>6</v>
      </c>
      <c r="K508" t="s">
        <v>164</v>
      </c>
      <c r="L508" t="s">
        <v>920</v>
      </c>
      <c r="M508" t="s">
        <v>1080</v>
      </c>
      <c r="N508" t="s">
        <v>1079</v>
      </c>
      <c r="O508" t="s">
        <v>1049</v>
      </c>
      <c r="P508" t="s">
        <v>925</v>
      </c>
      <c r="Q508">
        <v>40</v>
      </c>
      <c r="R508">
        <v>886</v>
      </c>
      <c r="S508">
        <v>24.989999770000001</v>
      </c>
      <c r="T508">
        <v>18.459749817000002</v>
      </c>
      <c r="U508">
        <v>5</v>
      </c>
      <c r="V508">
        <f t="shared" si="26"/>
        <v>124.94999885</v>
      </c>
      <c r="W508">
        <v>6.8699998860000004</v>
      </c>
      <c r="X508">
        <f>Orders!$W59/Orders!$V59</f>
        <v>0.2</v>
      </c>
      <c r="Y508" t="s">
        <v>123</v>
      </c>
    </row>
    <row r="509" spans="1:25" x14ac:dyDescent="0.3">
      <c r="A509">
        <v>44504</v>
      </c>
      <c r="B509">
        <v>42684</v>
      </c>
      <c r="C509">
        <v>4</v>
      </c>
      <c r="D509">
        <f t="shared" si="24"/>
        <v>42690</v>
      </c>
      <c r="E509">
        <v>1</v>
      </c>
      <c r="F509" t="s">
        <v>107</v>
      </c>
      <c r="G509" t="str">
        <f t="shared" si="25"/>
        <v>Other</v>
      </c>
      <c r="H509">
        <v>7</v>
      </c>
      <c r="I509">
        <v>8544</v>
      </c>
      <c r="J509">
        <v>2</v>
      </c>
      <c r="K509" t="s">
        <v>101</v>
      </c>
      <c r="L509" t="s">
        <v>920</v>
      </c>
      <c r="M509" t="s">
        <v>951</v>
      </c>
      <c r="N509" t="s">
        <v>951</v>
      </c>
      <c r="O509" t="s">
        <v>950</v>
      </c>
      <c r="P509" t="s">
        <v>929</v>
      </c>
      <c r="Q509">
        <v>7</v>
      </c>
      <c r="R509">
        <v>135</v>
      </c>
      <c r="S509">
        <v>22</v>
      </c>
      <c r="T509">
        <v>19.656208341820829</v>
      </c>
      <c r="U509">
        <v>3</v>
      </c>
      <c r="V509">
        <f t="shared" si="26"/>
        <v>66</v>
      </c>
      <c r="W509">
        <v>0</v>
      </c>
      <c r="X509">
        <f>Orders!$W185/Orders!$V185</f>
        <v>0.20001332688797055</v>
      </c>
      <c r="Y509" t="s">
        <v>123</v>
      </c>
    </row>
    <row r="510" spans="1:25" x14ac:dyDescent="0.3">
      <c r="A510">
        <v>44507</v>
      </c>
      <c r="B510">
        <v>42684</v>
      </c>
      <c r="C510">
        <v>4</v>
      </c>
      <c r="D510">
        <f t="shared" si="24"/>
        <v>42690</v>
      </c>
      <c r="E510">
        <v>0</v>
      </c>
      <c r="F510" t="s">
        <v>107</v>
      </c>
      <c r="G510" t="str">
        <f t="shared" si="25"/>
        <v>Other</v>
      </c>
      <c r="H510">
        <v>7</v>
      </c>
      <c r="I510">
        <v>7783</v>
      </c>
      <c r="J510">
        <v>2</v>
      </c>
      <c r="K510" t="s">
        <v>101</v>
      </c>
      <c r="L510" t="s">
        <v>920</v>
      </c>
      <c r="M510" t="s">
        <v>984</v>
      </c>
      <c r="N510" t="s">
        <v>983</v>
      </c>
      <c r="O510" t="s">
        <v>980</v>
      </c>
      <c r="P510" t="s">
        <v>921</v>
      </c>
      <c r="Q510">
        <v>7</v>
      </c>
      <c r="R510">
        <v>134</v>
      </c>
      <c r="S510">
        <v>25</v>
      </c>
      <c r="T510">
        <v>23.551858392987498</v>
      </c>
      <c r="U510">
        <v>3</v>
      </c>
      <c r="V510">
        <f t="shared" si="26"/>
        <v>75</v>
      </c>
      <c r="W510">
        <v>11.25</v>
      </c>
      <c r="X510">
        <f>Orders!$W222/Orders!$V222</f>
        <v>0.18000728106951278</v>
      </c>
      <c r="Y510" t="s">
        <v>123</v>
      </c>
    </row>
    <row r="511" spans="1:25" x14ac:dyDescent="0.3">
      <c r="A511">
        <v>45668</v>
      </c>
      <c r="B511">
        <v>42671</v>
      </c>
      <c r="C511">
        <v>4</v>
      </c>
      <c r="D511">
        <f t="shared" si="24"/>
        <v>42677</v>
      </c>
      <c r="E511">
        <v>0</v>
      </c>
      <c r="F511" t="s">
        <v>107</v>
      </c>
      <c r="G511" t="str">
        <f t="shared" si="25"/>
        <v>Other</v>
      </c>
      <c r="H511">
        <v>18</v>
      </c>
      <c r="I511">
        <v>2985</v>
      </c>
      <c r="J511">
        <v>4</v>
      </c>
      <c r="K511" t="s">
        <v>171</v>
      </c>
      <c r="L511" t="s">
        <v>264</v>
      </c>
      <c r="M511" t="s">
        <v>434</v>
      </c>
      <c r="N511" t="s">
        <v>434</v>
      </c>
      <c r="O511" t="s">
        <v>367</v>
      </c>
      <c r="P511" t="s">
        <v>265</v>
      </c>
      <c r="Q511">
        <v>18</v>
      </c>
      <c r="R511">
        <v>403</v>
      </c>
      <c r="S511">
        <v>129.9900055</v>
      </c>
      <c r="T511">
        <v>110.80340837177086</v>
      </c>
      <c r="U511">
        <v>1</v>
      </c>
      <c r="V511">
        <f t="shared" si="26"/>
        <v>129.9900055</v>
      </c>
      <c r="W511">
        <v>6.5</v>
      </c>
      <c r="X511">
        <f>Orders!$W831/Orders!$V831</f>
        <v>0.2</v>
      </c>
      <c r="Y511" t="s">
        <v>123</v>
      </c>
    </row>
    <row r="512" spans="1:25" x14ac:dyDescent="0.3">
      <c r="A512">
        <v>45668</v>
      </c>
      <c r="B512">
        <v>42671</v>
      </c>
      <c r="C512">
        <v>4</v>
      </c>
      <c r="D512">
        <f t="shared" si="24"/>
        <v>42677</v>
      </c>
      <c r="E512">
        <v>0</v>
      </c>
      <c r="F512" t="s">
        <v>107</v>
      </c>
      <c r="G512" t="str">
        <f t="shared" si="25"/>
        <v>Other</v>
      </c>
      <c r="H512">
        <v>18</v>
      </c>
      <c r="I512">
        <v>2985</v>
      </c>
      <c r="J512">
        <v>4</v>
      </c>
      <c r="K512" t="s">
        <v>171</v>
      </c>
      <c r="L512" t="s">
        <v>264</v>
      </c>
      <c r="M512" t="s">
        <v>434</v>
      </c>
      <c r="N512" t="s">
        <v>434</v>
      </c>
      <c r="O512" t="s">
        <v>367</v>
      </c>
      <c r="P512" t="s">
        <v>265</v>
      </c>
      <c r="Q512">
        <v>18</v>
      </c>
      <c r="R512">
        <v>403</v>
      </c>
      <c r="S512">
        <v>129.9900055</v>
      </c>
      <c r="T512">
        <v>110.80340837177086</v>
      </c>
      <c r="U512">
        <v>1</v>
      </c>
      <c r="V512">
        <f t="shared" si="26"/>
        <v>129.9900055</v>
      </c>
      <c r="W512">
        <v>7.1500000950000002</v>
      </c>
      <c r="X512">
        <f>Orders!$W841/Orders!$V841</f>
        <v>0.04</v>
      </c>
      <c r="Y512" t="s">
        <v>123</v>
      </c>
    </row>
    <row r="513" spans="1:25" x14ac:dyDescent="0.3">
      <c r="A513">
        <v>45680</v>
      </c>
      <c r="B513">
        <v>42671</v>
      </c>
      <c r="C513">
        <v>2</v>
      </c>
      <c r="D513">
        <f t="shared" si="24"/>
        <v>42675</v>
      </c>
      <c r="E513">
        <v>1</v>
      </c>
      <c r="F513" t="s">
        <v>110</v>
      </c>
      <c r="G513" t="str">
        <f t="shared" si="25"/>
        <v>Other</v>
      </c>
      <c r="H513">
        <v>18</v>
      </c>
      <c r="I513">
        <v>6757</v>
      </c>
      <c r="J513">
        <v>4</v>
      </c>
      <c r="K513" t="s">
        <v>171</v>
      </c>
      <c r="L513" t="s">
        <v>920</v>
      </c>
      <c r="M513" t="s">
        <v>1077</v>
      </c>
      <c r="N513" t="s">
        <v>1077</v>
      </c>
      <c r="O513" t="s">
        <v>995</v>
      </c>
      <c r="P513" t="s">
        <v>921</v>
      </c>
      <c r="Q513">
        <v>18</v>
      </c>
      <c r="R513">
        <v>403</v>
      </c>
      <c r="S513">
        <v>129.9900055</v>
      </c>
      <c r="T513">
        <v>110.80340837177086</v>
      </c>
      <c r="U513">
        <v>1</v>
      </c>
      <c r="V513">
        <f t="shared" si="26"/>
        <v>129.9900055</v>
      </c>
      <c r="W513">
        <v>2.5999999049999998</v>
      </c>
      <c r="X513">
        <f>Orders!$W7/Orders!$V7</f>
        <v>5.0007625903890157E-2</v>
      </c>
      <c r="Y513" t="s">
        <v>123</v>
      </c>
    </row>
    <row r="514" spans="1:25" x14ac:dyDescent="0.3">
      <c r="A514">
        <v>45680</v>
      </c>
      <c r="B514">
        <v>42671</v>
      </c>
      <c r="C514">
        <v>2</v>
      </c>
      <c r="D514">
        <f t="shared" si="24"/>
        <v>42675</v>
      </c>
      <c r="E514">
        <v>1</v>
      </c>
      <c r="F514" t="s">
        <v>110</v>
      </c>
      <c r="G514" t="str">
        <f t="shared" si="25"/>
        <v>Other</v>
      </c>
      <c r="H514">
        <v>17</v>
      </c>
      <c r="I514">
        <v>6757</v>
      </c>
      <c r="J514">
        <v>4</v>
      </c>
      <c r="K514" t="s">
        <v>171</v>
      </c>
      <c r="L514" t="s">
        <v>920</v>
      </c>
      <c r="M514" t="s">
        <v>1077</v>
      </c>
      <c r="N514" t="s">
        <v>1077</v>
      </c>
      <c r="O514" t="s">
        <v>995</v>
      </c>
      <c r="P514" t="s">
        <v>921</v>
      </c>
      <c r="Q514">
        <v>17</v>
      </c>
      <c r="R514">
        <v>365</v>
      </c>
      <c r="S514">
        <v>59.990001679999999</v>
      </c>
      <c r="T514">
        <v>54.488929209402009</v>
      </c>
      <c r="U514">
        <v>1</v>
      </c>
      <c r="V514">
        <f t="shared" si="26"/>
        <v>59.990001679999999</v>
      </c>
      <c r="W514">
        <v>10.80000019</v>
      </c>
      <c r="X514">
        <f>Orders!$W10/Orders!$V10</f>
        <v>0.18001525553012968</v>
      </c>
      <c r="Y514" t="s">
        <v>123</v>
      </c>
    </row>
    <row r="515" spans="1:25" x14ac:dyDescent="0.3">
      <c r="A515">
        <v>45559</v>
      </c>
      <c r="B515">
        <v>42670</v>
      </c>
      <c r="C515">
        <v>4</v>
      </c>
      <c r="D515">
        <f t="shared" si="24"/>
        <v>42676</v>
      </c>
      <c r="E515">
        <v>1</v>
      </c>
      <c r="F515" t="s">
        <v>107</v>
      </c>
      <c r="G515" t="str">
        <f t="shared" si="25"/>
        <v>Other</v>
      </c>
      <c r="H515">
        <v>41</v>
      </c>
      <c r="I515">
        <v>4391</v>
      </c>
      <c r="J515">
        <v>6</v>
      </c>
      <c r="K515" t="s">
        <v>164</v>
      </c>
      <c r="L515" t="s">
        <v>920</v>
      </c>
      <c r="M515" t="s">
        <v>988</v>
      </c>
      <c r="N515" t="s">
        <v>987</v>
      </c>
      <c r="O515" t="s">
        <v>986</v>
      </c>
      <c r="P515" t="s">
        <v>929</v>
      </c>
      <c r="Q515">
        <v>41</v>
      </c>
      <c r="R515">
        <v>926</v>
      </c>
      <c r="S515">
        <v>15.989999770000001</v>
      </c>
      <c r="T515">
        <v>12.230249713200003</v>
      </c>
      <c r="U515">
        <v>5</v>
      </c>
      <c r="V515">
        <f t="shared" si="26"/>
        <v>79.94999885</v>
      </c>
      <c r="W515">
        <v>5.5999999049999998</v>
      </c>
      <c r="X515">
        <f>Orders!$W60/Orders!$V60</f>
        <v>0.2</v>
      </c>
      <c r="Y515" t="s">
        <v>123</v>
      </c>
    </row>
    <row r="516" spans="1:25" x14ac:dyDescent="0.3">
      <c r="A516">
        <v>45506</v>
      </c>
      <c r="B516">
        <v>42669</v>
      </c>
      <c r="C516">
        <v>4</v>
      </c>
      <c r="D516">
        <f t="shared" si="24"/>
        <v>42675</v>
      </c>
      <c r="E516">
        <v>0</v>
      </c>
      <c r="F516" t="s">
        <v>107</v>
      </c>
      <c r="G516" t="str">
        <f t="shared" si="25"/>
        <v>Other</v>
      </c>
      <c r="H516">
        <v>24</v>
      </c>
      <c r="I516">
        <v>5687</v>
      </c>
      <c r="J516">
        <v>5</v>
      </c>
      <c r="K516" t="s">
        <v>166</v>
      </c>
      <c r="L516" t="s">
        <v>920</v>
      </c>
      <c r="M516" t="s">
        <v>1094</v>
      </c>
      <c r="N516" t="s">
        <v>1093</v>
      </c>
      <c r="O516" t="s">
        <v>930</v>
      </c>
      <c r="P516" t="s">
        <v>929</v>
      </c>
      <c r="Q516">
        <v>24</v>
      </c>
      <c r="R516">
        <v>502</v>
      </c>
      <c r="S516">
        <v>50</v>
      </c>
      <c r="T516">
        <v>43.678035218757444</v>
      </c>
      <c r="U516">
        <v>5</v>
      </c>
      <c r="V516">
        <f t="shared" si="26"/>
        <v>250</v>
      </c>
      <c r="W516">
        <v>30</v>
      </c>
      <c r="X516">
        <f>Orders!$W44/Orders!$V44</f>
        <v>2.0015255356216628E-2</v>
      </c>
      <c r="Y516" t="s">
        <v>123</v>
      </c>
    </row>
    <row r="517" spans="1:25" x14ac:dyDescent="0.3">
      <c r="A517">
        <v>45219</v>
      </c>
      <c r="B517">
        <v>42665</v>
      </c>
      <c r="C517">
        <v>4</v>
      </c>
      <c r="D517">
        <f t="shared" si="24"/>
        <v>42670</v>
      </c>
      <c r="E517">
        <v>1</v>
      </c>
      <c r="F517" t="s">
        <v>107</v>
      </c>
      <c r="G517" t="str">
        <f t="shared" si="25"/>
        <v>Other</v>
      </c>
      <c r="H517">
        <v>7</v>
      </c>
      <c r="I517">
        <v>7269</v>
      </c>
      <c r="J517">
        <v>2</v>
      </c>
      <c r="K517" t="s">
        <v>101</v>
      </c>
      <c r="L517" t="s">
        <v>920</v>
      </c>
      <c r="M517" t="s">
        <v>1013</v>
      </c>
      <c r="N517" t="s">
        <v>1012</v>
      </c>
      <c r="O517" t="s">
        <v>1011</v>
      </c>
      <c r="P517" t="s">
        <v>929</v>
      </c>
      <c r="Q517">
        <v>7</v>
      </c>
      <c r="R517">
        <v>135</v>
      </c>
      <c r="S517">
        <v>22</v>
      </c>
      <c r="T517">
        <v>19.656208341820829</v>
      </c>
      <c r="U517">
        <v>2</v>
      </c>
      <c r="V517">
        <f t="shared" si="26"/>
        <v>44</v>
      </c>
      <c r="W517">
        <v>11</v>
      </c>
      <c r="X517">
        <f>Orders!$W183/Orders!$V183</f>
        <v>0</v>
      </c>
      <c r="Y517" t="s">
        <v>123</v>
      </c>
    </row>
    <row r="518" spans="1:25" x14ac:dyDescent="0.3">
      <c r="A518">
        <v>45138</v>
      </c>
      <c r="B518">
        <v>42663</v>
      </c>
      <c r="C518">
        <v>4</v>
      </c>
      <c r="D518">
        <f t="shared" si="24"/>
        <v>42669</v>
      </c>
      <c r="E518">
        <v>0</v>
      </c>
      <c r="F518" t="s">
        <v>107</v>
      </c>
      <c r="G518" t="str">
        <f t="shared" si="25"/>
        <v>Other</v>
      </c>
      <c r="H518">
        <v>24</v>
      </c>
      <c r="I518">
        <v>1555</v>
      </c>
      <c r="J518">
        <v>5</v>
      </c>
      <c r="K518" t="s">
        <v>166</v>
      </c>
      <c r="L518" t="s">
        <v>920</v>
      </c>
      <c r="M518" t="s">
        <v>1083</v>
      </c>
      <c r="N518" t="s">
        <v>1047</v>
      </c>
      <c r="O518" t="s">
        <v>1046</v>
      </c>
      <c r="P518" t="s">
        <v>932</v>
      </c>
      <c r="Q518">
        <v>24</v>
      </c>
      <c r="R518">
        <v>502</v>
      </c>
      <c r="S518">
        <v>50</v>
      </c>
      <c r="T518">
        <v>43.678035218757444</v>
      </c>
      <c r="U518">
        <v>5</v>
      </c>
      <c r="V518">
        <f t="shared" si="26"/>
        <v>250</v>
      </c>
      <c r="W518">
        <v>50</v>
      </c>
      <c r="X518">
        <f>Orders!$W54/Orders!$V54</f>
        <v>2.0005000709967465E-2</v>
      </c>
      <c r="Y518" t="s">
        <v>123</v>
      </c>
    </row>
    <row r="519" spans="1:25" x14ac:dyDescent="0.3">
      <c r="A519">
        <v>45027</v>
      </c>
      <c r="B519">
        <v>42662</v>
      </c>
      <c r="C519">
        <v>4</v>
      </c>
      <c r="D519">
        <f t="shared" si="24"/>
        <v>42668</v>
      </c>
      <c r="E519">
        <v>0</v>
      </c>
      <c r="F519" t="s">
        <v>107</v>
      </c>
      <c r="G519" t="str">
        <f t="shared" si="25"/>
        <v>Other</v>
      </c>
      <c r="H519">
        <v>29</v>
      </c>
      <c r="I519">
        <v>8534</v>
      </c>
      <c r="J519">
        <v>5</v>
      </c>
      <c r="K519" t="s">
        <v>166</v>
      </c>
      <c r="L519" t="s">
        <v>920</v>
      </c>
      <c r="M519" t="s">
        <v>1092</v>
      </c>
      <c r="N519" t="s">
        <v>1091</v>
      </c>
      <c r="O519" t="s">
        <v>930</v>
      </c>
      <c r="P519" t="s">
        <v>929</v>
      </c>
      <c r="Q519">
        <v>29</v>
      </c>
      <c r="R519">
        <v>627</v>
      </c>
      <c r="S519">
        <v>39.990001679999999</v>
      </c>
      <c r="T519">
        <v>34.198098313835338</v>
      </c>
      <c r="U519">
        <v>5</v>
      </c>
      <c r="V519">
        <f t="shared" si="26"/>
        <v>199.9500084</v>
      </c>
      <c r="W519">
        <v>25.989999770000001</v>
      </c>
      <c r="X519">
        <f>Orders!$W45/Orders!$V45</f>
        <v>2.9992372003051104E-2</v>
      </c>
      <c r="Y519" t="s">
        <v>123</v>
      </c>
    </row>
    <row r="520" spans="1:25" x14ac:dyDescent="0.3">
      <c r="A520">
        <v>44981</v>
      </c>
      <c r="B520">
        <v>42661</v>
      </c>
      <c r="C520">
        <v>4</v>
      </c>
      <c r="D520">
        <f t="shared" si="24"/>
        <v>42667</v>
      </c>
      <c r="E520">
        <v>0</v>
      </c>
      <c r="F520" t="s">
        <v>107</v>
      </c>
      <c r="G520" t="str">
        <f t="shared" si="25"/>
        <v>Other</v>
      </c>
      <c r="H520">
        <v>29</v>
      </c>
      <c r="I520">
        <v>2091</v>
      </c>
      <c r="J520">
        <v>5</v>
      </c>
      <c r="K520" t="s">
        <v>166</v>
      </c>
      <c r="L520" t="s">
        <v>920</v>
      </c>
      <c r="M520" t="s">
        <v>976</v>
      </c>
      <c r="N520" t="s">
        <v>976</v>
      </c>
      <c r="O520" t="s">
        <v>962</v>
      </c>
      <c r="P520" t="s">
        <v>921</v>
      </c>
      <c r="Q520">
        <v>29</v>
      </c>
      <c r="R520">
        <v>627</v>
      </c>
      <c r="S520">
        <v>39.990001679999999</v>
      </c>
      <c r="T520">
        <v>34.198098313835338</v>
      </c>
      <c r="U520">
        <v>5</v>
      </c>
      <c r="V520">
        <f t="shared" si="26"/>
        <v>199.9500084</v>
      </c>
      <c r="W520">
        <v>33.990001679999999</v>
      </c>
      <c r="X520">
        <f>Orders!$W67/Orders!$V67</f>
        <v>0.19998748703478425</v>
      </c>
      <c r="Y520" t="s">
        <v>123</v>
      </c>
    </row>
    <row r="521" spans="1:25" x14ac:dyDescent="0.3">
      <c r="A521">
        <v>44910</v>
      </c>
      <c r="B521">
        <v>42660</v>
      </c>
      <c r="C521">
        <v>1</v>
      </c>
      <c r="D521">
        <f t="shared" si="24"/>
        <v>42661</v>
      </c>
      <c r="E521">
        <v>1</v>
      </c>
      <c r="F521" t="s">
        <v>102</v>
      </c>
      <c r="G521" t="str">
        <f t="shared" si="25"/>
        <v>Other</v>
      </c>
      <c r="H521">
        <v>7</v>
      </c>
      <c r="I521">
        <v>210</v>
      </c>
      <c r="J521">
        <v>2</v>
      </c>
      <c r="K521" t="s">
        <v>101</v>
      </c>
      <c r="L521" t="s">
        <v>100</v>
      </c>
      <c r="M521" t="s">
        <v>163</v>
      </c>
      <c r="N521" t="s">
        <v>162</v>
      </c>
      <c r="O521" t="s">
        <v>161</v>
      </c>
      <c r="P521" t="s">
        <v>161</v>
      </c>
      <c r="Q521">
        <v>7</v>
      </c>
      <c r="R521">
        <v>135</v>
      </c>
      <c r="S521">
        <v>22</v>
      </c>
      <c r="T521">
        <v>19.656208341820829</v>
      </c>
      <c r="U521">
        <v>2</v>
      </c>
      <c r="V521">
        <f t="shared" si="26"/>
        <v>44</v>
      </c>
      <c r="W521">
        <v>0</v>
      </c>
      <c r="X521">
        <f>Orders!$W1230/Orders!$V1230</f>
        <v>0.13002166980436064</v>
      </c>
      <c r="Y521" t="s">
        <v>123</v>
      </c>
    </row>
    <row r="522" spans="1:25" x14ac:dyDescent="0.3">
      <c r="A522">
        <v>48608</v>
      </c>
      <c r="B522">
        <v>42655</v>
      </c>
      <c r="C522">
        <v>4</v>
      </c>
      <c r="D522">
        <f t="shared" si="24"/>
        <v>42661</v>
      </c>
      <c r="E522">
        <v>0</v>
      </c>
      <c r="F522" t="s">
        <v>107</v>
      </c>
      <c r="G522" t="str">
        <f t="shared" si="25"/>
        <v>Other</v>
      </c>
      <c r="H522">
        <v>24</v>
      </c>
      <c r="I522">
        <v>4398</v>
      </c>
      <c r="J522">
        <v>5</v>
      </c>
      <c r="K522" t="s">
        <v>166</v>
      </c>
      <c r="L522" t="s">
        <v>920</v>
      </c>
      <c r="M522" t="s">
        <v>1096</v>
      </c>
      <c r="N522" t="s">
        <v>1095</v>
      </c>
      <c r="O522" t="s">
        <v>1025</v>
      </c>
      <c r="P522" t="s">
        <v>929</v>
      </c>
      <c r="Q522">
        <v>24</v>
      </c>
      <c r="R522">
        <v>502</v>
      </c>
      <c r="S522">
        <v>50</v>
      </c>
      <c r="T522">
        <v>43.678035218757444</v>
      </c>
      <c r="U522">
        <v>5</v>
      </c>
      <c r="V522">
        <f t="shared" si="26"/>
        <v>250</v>
      </c>
      <c r="W522">
        <v>25</v>
      </c>
      <c r="X522">
        <f>Orders!$W43/Orders!$V43</f>
        <v>2.9992372003051104E-2</v>
      </c>
      <c r="Y522" t="s">
        <v>123</v>
      </c>
    </row>
    <row r="523" spans="1:25" x14ac:dyDescent="0.3">
      <c r="A523">
        <v>42352</v>
      </c>
      <c r="B523">
        <v>42652</v>
      </c>
      <c r="C523">
        <v>4</v>
      </c>
      <c r="D523">
        <f t="shared" si="24"/>
        <v>42656</v>
      </c>
      <c r="E523">
        <v>0</v>
      </c>
      <c r="F523" t="s">
        <v>107</v>
      </c>
      <c r="G523" t="str">
        <f t="shared" si="25"/>
        <v>Other</v>
      </c>
      <c r="H523">
        <v>7</v>
      </c>
      <c r="I523">
        <v>1303</v>
      </c>
      <c r="J523">
        <v>2</v>
      </c>
      <c r="K523" t="s">
        <v>101</v>
      </c>
      <c r="L523" t="s">
        <v>920</v>
      </c>
      <c r="M523" t="s">
        <v>979</v>
      </c>
      <c r="N523" t="s">
        <v>979</v>
      </c>
      <c r="O523" t="s">
        <v>978</v>
      </c>
      <c r="P523" t="s">
        <v>929</v>
      </c>
      <c r="Q523">
        <v>7</v>
      </c>
      <c r="R523">
        <v>134</v>
      </c>
      <c r="S523">
        <v>25</v>
      </c>
      <c r="T523">
        <v>23.551858392987498</v>
      </c>
      <c r="U523">
        <v>3</v>
      </c>
      <c r="V523">
        <f t="shared" si="26"/>
        <v>75</v>
      </c>
      <c r="W523">
        <v>13.5</v>
      </c>
      <c r="X523">
        <f>Orders!$W226/Orders!$V226</f>
        <v>0.09</v>
      </c>
      <c r="Y523" t="s">
        <v>123</v>
      </c>
    </row>
    <row r="524" spans="1:25" x14ac:dyDescent="0.3">
      <c r="A524">
        <v>42353</v>
      </c>
      <c r="B524">
        <v>42652</v>
      </c>
      <c r="C524">
        <v>4</v>
      </c>
      <c r="D524">
        <f t="shared" si="24"/>
        <v>42656</v>
      </c>
      <c r="E524">
        <v>0</v>
      </c>
      <c r="F524" t="s">
        <v>107</v>
      </c>
      <c r="G524" t="str">
        <f t="shared" si="25"/>
        <v>Other</v>
      </c>
      <c r="H524">
        <v>18</v>
      </c>
      <c r="I524">
        <v>5295</v>
      </c>
      <c r="J524">
        <v>4</v>
      </c>
      <c r="K524" t="s">
        <v>171</v>
      </c>
      <c r="L524" t="s">
        <v>264</v>
      </c>
      <c r="M524" t="s">
        <v>333</v>
      </c>
      <c r="N524" t="s">
        <v>333</v>
      </c>
      <c r="O524" t="s">
        <v>314</v>
      </c>
      <c r="P524" t="s">
        <v>265</v>
      </c>
      <c r="Q524">
        <v>18</v>
      </c>
      <c r="R524">
        <v>403</v>
      </c>
      <c r="S524">
        <v>129.9900055</v>
      </c>
      <c r="T524">
        <v>110.80340837177086</v>
      </c>
      <c r="U524">
        <v>1</v>
      </c>
      <c r="V524">
        <f t="shared" si="26"/>
        <v>129.9900055</v>
      </c>
      <c r="W524">
        <v>7.1500000950000002</v>
      </c>
      <c r="X524">
        <f>Orders!$W840/Orders!$V840</f>
        <v>0.11999111671053438</v>
      </c>
      <c r="Y524" t="s">
        <v>123</v>
      </c>
    </row>
    <row r="525" spans="1:25" x14ac:dyDescent="0.3">
      <c r="A525">
        <v>40278</v>
      </c>
      <c r="B525">
        <v>42651</v>
      </c>
      <c r="C525">
        <v>4</v>
      </c>
      <c r="D525">
        <f t="shared" si="24"/>
        <v>42656</v>
      </c>
      <c r="E525">
        <v>0</v>
      </c>
      <c r="F525" t="s">
        <v>107</v>
      </c>
      <c r="G525" t="str">
        <f t="shared" si="25"/>
        <v>Other</v>
      </c>
      <c r="H525">
        <v>7</v>
      </c>
      <c r="I525">
        <v>7576</v>
      </c>
      <c r="J525">
        <v>2</v>
      </c>
      <c r="K525" t="s">
        <v>101</v>
      </c>
      <c r="L525" t="s">
        <v>100</v>
      </c>
      <c r="M525" t="s">
        <v>120</v>
      </c>
      <c r="N525" t="s">
        <v>119</v>
      </c>
      <c r="O525" t="s">
        <v>97</v>
      </c>
      <c r="P525" t="s">
        <v>116</v>
      </c>
      <c r="Q525">
        <v>7</v>
      </c>
      <c r="R525">
        <v>135</v>
      </c>
      <c r="S525">
        <v>22</v>
      </c>
      <c r="T525">
        <v>19.656208341820829</v>
      </c>
      <c r="U525">
        <v>1</v>
      </c>
      <c r="V525">
        <f t="shared" si="26"/>
        <v>22</v>
      </c>
      <c r="W525">
        <v>1.210000038</v>
      </c>
      <c r="X525">
        <f>Orders!$W1234/Orders!$V1234</f>
        <v>5.5022009309926456E-2</v>
      </c>
      <c r="Y525" t="s">
        <v>123</v>
      </c>
    </row>
    <row r="526" spans="1:25" x14ac:dyDescent="0.3">
      <c r="A526">
        <v>29746</v>
      </c>
      <c r="B526">
        <v>42646</v>
      </c>
      <c r="C526">
        <v>4</v>
      </c>
      <c r="D526">
        <f t="shared" si="24"/>
        <v>42650</v>
      </c>
      <c r="E526">
        <v>0</v>
      </c>
      <c r="F526" t="s">
        <v>107</v>
      </c>
      <c r="G526" t="str">
        <f t="shared" si="25"/>
        <v>Other</v>
      </c>
      <c r="H526">
        <v>17</v>
      </c>
      <c r="I526">
        <v>11924</v>
      </c>
      <c r="J526">
        <v>4</v>
      </c>
      <c r="K526" t="s">
        <v>171</v>
      </c>
      <c r="L526" t="s">
        <v>264</v>
      </c>
      <c r="M526" t="s">
        <v>419</v>
      </c>
      <c r="N526" t="s">
        <v>418</v>
      </c>
      <c r="O526" t="s">
        <v>292</v>
      </c>
      <c r="P526" t="s">
        <v>291</v>
      </c>
      <c r="Q526">
        <v>17</v>
      </c>
      <c r="R526">
        <v>365</v>
      </c>
      <c r="S526">
        <v>59.990001679999999</v>
      </c>
      <c r="T526">
        <v>54.488929209402009</v>
      </c>
      <c r="U526">
        <v>1</v>
      </c>
      <c r="V526">
        <f t="shared" si="26"/>
        <v>59.990001679999999</v>
      </c>
      <c r="W526">
        <v>5.4000000950000002</v>
      </c>
      <c r="X526">
        <f>Orders!$W860/Orders!$V860</f>
        <v>9.0015004202502538E-2</v>
      </c>
      <c r="Y526" t="s">
        <v>123</v>
      </c>
    </row>
    <row r="527" spans="1:25" x14ac:dyDescent="0.3">
      <c r="A527">
        <v>43685</v>
      </c>
      <c r="B527">
        <v>42642</v>
      </c>
      <c r="C527">
        <v>4</v>
      </c>
      <c r="D527">
        <f t="shared" si="24"/>
        <v>42648</v>
      </c>
      <c r="E527">
        <v>1</v>
      </c>
      <c r="F527" t="s">
        <v>107</v>
      </c>
      <c r="G527" t="str">
        <f t="shared" si="25"/>
        <v>Other</v>
      </c>
      <c r="H527">
        <v>24</v>
      </c>
      <c r="I527">
        <v>10927</v>
      </c>
      <c r="J527">
        <v>5</v>
      </c>
      <c r="K527" t="s">
        <v>166</v>
      </c>
      <c r="L527" t="s">
        <v>920</v>
      </c>
      <c r="M527" t="s">
        <v>942</v>
      </c>
      <c r="N527" t="s">
        <v>942</v>
      </c>
      <c r="O527" t="s">
        <v>930</v>
      </c>
      <c r="P527" t="s">
        <v>929</v>
      </c>
      <c r="Q527">
        <v>24</v>
      </c>
      <c r="R527">
        <v>502</v>
      </c>
      <c r="S527">
        <v>50</v>
      </c>
      <c r="T527">
        <v>43.678035218757444</v>
      </c>
      <c r="U527">
        <v>5</v>
      </c>
      <c r="V527">
        <f t="shared" si="26"/>
        <v>250</v>
      </c>
      <c r="W527">
        <v>40</v>
      </c>
      <c r="X527">
        <f>Orders!$W47/Orders!$V47</f>
        <v>5.0007625903890157E-2</v>
      </c>
      <c r="Y527" t="s">
        <v>123</v>
      </c>
    </row>
    <row r="528" spans="1:25" x14ac:dyDescent="0.3">
      <c r="A528">
        <v>43650</v>
      </c>
      <c r="B528">
        <v>42642</v>
      </c>
      <c r="C528">
        <v>4</v>
      </c>
      <c r="D528">
        <f t="shared" si="24"/>
        <v>42648</v>
      </c>
      <c r="E528">
        <v>1</v>
      </c>
      <c r="F528" t="s">
        <v>107</v>
      </c>
      <c r="G528" t="str">
        <f t="shared" si="25"/>
        <v>Other</v>
      </c>
      <c r="H528">
        <v>11</v>
      </c>
      <c r="I528">
        <v>1738</v>
      </c>
      <c r="J528">
        <v>3</v>
      </c>
      <c r="K528" t="s">
        <v>194</v>
      </c>
      <c r="L528" t="s">
        <v>681</v>
      </c>
      <c r="M528" t="s">
        <v>881</v>
      </c>
      <c r="N528" t="s">
        <v>880</v>
      </c>
      <c r="O528" t="s">
        <v>720</v>
      </c>
      <c r="P528" t="s">
        <v>719</v>
      </c>
      <c r="Q528">
        <v>11</v>
      </c>
      <c r="R528">
        <v>235</v>
      </c>
      <c r="S528">
        <v>34.990001679999999</v>
      </c>
      <c r="T528">
        <v>25.521801568600001</v>
      </c>
      <c r="U528">
        <v>5</v>
      </c>
      <c r="V528">
        <f t="shared" si="26"/>
        <v>174.9500084</v>
      </c>
      <c r="W528">
        <v>0</v>
      </c>
      <c r="X528">
        <f>Orders!$W328/Orders!$V328</f>
        <v>5.5009166654185697E-2</v>
      </c>
      <c r="Y528" t="s">
        <v>123</v>
      </c>
    </row>
    <row r="529" spans="1:25" x14ac:dyDescent="0.3">
      <c r="A529">
        <v>42992</v>
      </c>
      <c r="B529">
        <v>42632</v>
      </c>
      <c r="C529">
        <v>2</v>
      </c>
      <c r="D529">
        <f t="shared" si="24"/>
        <v>42634</v>
      </c>
      <c r="E529">
        <v>1</v>
      </c>
      <c r="F529" t="s">
        <v>110</v>
      </c>
      <c r="G529" t="str">
        <f t="shared" si="25"/>
        <v>Other</v>
      </c>
      <c r="H529">
        <v>18</v>
      </c>
      <c r="I529">
        <v>3972</v>
      </c>
      <c r="J529">
        <v>4</v>
      </c>
      <c r="K529" t="s">
        <v>171</v>
      </c>
      <c r="L529" t="s">
        <v>920</v>
      </c>
      <c r="M529" t="s">
        <v>1005</v>
      </c>
      <c r="N529" t="s">
        <v>1004</v>
      </c>
      <c r="O529" t="s">
        <v>1003</v>
      </c>
      <c r="P529" t="s">
        <v>925</v>
      </c>
      <c r="Q529">
        <v>18</v>
      </c>
      <c r="R529">
        <v>403</v>
      </c>
      <c r="S529">
        <v>129.9900055</v>
      </c>
      <c r="T529">
        <v>110.80340837177086</v>
      </c>
      <c r="U529">
        <v>1</v>
      </c>
      <c r="V529">
        <f t="shared" si="26"/>
        <v>129.9900055</v>
      </c>
      <c r="W529">
        <v>11.69999981</v>
      </c>
      <c r="X529">
        <f>Orders!$W8/Orders!$V8</f>
        <v>0.10001525180778031</v>
      </c>
      <c r="Y529" t="s">
        <v>123</v>
      </c>
    </row>
    <row r="530" spans="1:25" x14ac:dyDescent="0.3">
      <c r="A530">
        <v>42828</v>
      </c>
      <c r="B530">
        <v>42630</v>
      </c>
      <c r="C530">
        <v>4</v>
      </c>
      <c r="D530">
        <f t="shared" si="24"/>
        <v>42635</v>
      </c>
      <c r="E530">
        <v>0</v>
      </c>
      <c r="F530" t="s">
        <v>107</v>
      </c>
      <c r="G530" t="str">
        <f t="shared" si="25"/>
        <v>Other</v>
      </c>
      <c r="H530">
        <v>17</v>
      </c>
      <c r="I530">
        <v>6422</v>
      </c>
      <c r="J530">
        <v>4</v>
      </c>
      <c r="K530" t="s">
        <v>171</v>
      </c>
      <c r="L530" t="s">
        <v>264</v>
      </c>
      <c r="M530" t="s">
        <v>267</v>
      </c>
      <c r="N530" t="s">
        <v>267</v>
      </c>
      <c r="O530" t="s">
        <v>266</v>
      </c>
      <c r="P530" t="s">
        <v>265</v>
      </c>
      <c r="Q530">
        <v>17</v>
      </c>
      <c r="R530">
        <v>365</v>
      </c>
      <c r="S530">
        <v>59.990001679999999</v>
      </c>
      <c r="T530">
        <v>54.488929209402009</v>
      </c>
      <c r="U530">
        <v>1</v>
      </c>
      <c r="V530">
        <f t="shared" si="26"/>
        <v>59.990001679999999</v>
      </c>
      <c r="W530">
        <v>3</v>
      </c>
      <c r="X530">
        <f>Orders!$W828/Orders!$V828</f>
        <v>0.10006254052622791</v>
      </c>
      <c r="Y530" t="s">
        <v>123</v>
      </c>
    </row>
    <row r="531" spans="1:25" x14ac:dyDescent="0.3">
      <c r="A531">
        <v>48565</v>
      </c>
      <c r="B531">
        <v>42625</v>
      </c>
      <c r="C531">
        <v>4</v>
      </c>
      <c r="D531">
        <f t="shared" si="24"/>
        <v>42629</v>
      </c>
      <c r="E531">
        <v>1</v>
      </c>
      <c r="F531" t="s">
        <v>107</v>
      </c>
      <c r="G531" t="str">
        <f t="shared" si="25"/>
        <v>Other</v>
      </c>
      <c r="H531">
        <v>24</v>
      </c>
      <c r="I531">
        <v>3441</v>
      </c>
      <c r="J531">
        <v>5</v>
      </c>
      <c r="K531" t="s">
        <v>166</v>
      </c>
      <c r="L531" t="s">
        <v>920</v>
      </c>
      <c r="M531" t="s">
        <v>1086</v>
      </c>
      <c r="N531" t="s">
        <v>1085</v>
      </c>
      <c r="O531" t="s">
        <v>1084</v>
      </c>
      <c r="P531" t="s">
        <v>925</v>
      </c>
      <c r="Q531">
        <v>24</v>
      </c>
      <c r="R531">
        <v>502</v>
      </c>
      <c r="S531">
        <v>50</v>
      </c>
      <c r="T531">
        <v>43.678035218757444</v>
      </c>
      <c r="U531">
        <v>5</v>
      </c>
      <c r="V531">
        <f t="shared" si="26"/>
        <v>250</v>
      </c>
      <c r="W531">
        <v>45</v>
      </c>
      <c r="X531">
        <f>Orders!$W52/Orders!$V52</f>
        <v>5.5003664894191902E-2</v>
      </c>
      <c r="Y531" t="s">
        <v>123</v>
      </c>
    </row>
    <row r="532" spans="1:25" x14ac:dyDescent="0.3">
      <c r="A532">
        <v>44388</v>
      </c>
      <c r="B532">
        <v>42623</v>
      </c>
      <c r="C532">
        <v>2</v>
      </c>
      <c r="D532">
        <f t="shared" si="24"/>
        <v>42626</v>
      </c>
      <c r="E532">
        <v>1</v>
      </c>
      <c r="F532" t="s">
        <v>110</v>
      </c>
      <c r="G532" t="str">
        <f t="shared" si="25"/>
        <v>Other</v>
      </c>
      <c r="H532">
        <v>18</v>
      </c>
      <c r="I532">
        <v>468</v>
      </c>
      <c r="J532">
        <v>4</v>
      </c>
      <c r="K532" t="s">
        <v>171</v>
      </c>
      <c r="L532" t="s">
        <v>681</v>
      </c>
      <c r="M532" t="s">
        <v>816</v>
      </c>
      <c r="N532" t="s">
        <v>816</v>
      </c>
      <c r="O532" t="s">
        <v>765</v>
      </c>
      <c r="P532" t="s">
        <v>719</v>
      </c>
      <c r="Q532">
        <v>18</v>
      </c>
      <c r="R532">
        <v>403</v>
      </c>
      <c r="S532">
        <v>129.9900055</v>
      </c>
      <c r="T532">
        <v>110.80340837177086</v>
      </c>
      <c r="U532">
        <v>1</v>
      </c>
      <c r="V532">
        <f t="shared" si="26"/>
        <v>129.9900055</v>
      </c>
      <c r="W532">
        <v>7.1500000950000002</v>
      </c>
      <c r="X532">
        <f>Orders!$W415/Orders!$V415</f>
        <v>0.15001399827755421</v>
      </c>
      <c r="Y532" t="s">
        <v>123</v>
      </c>
    </row>
    <row r="533" spans="1:25" x14ac:dyDescent="0.3">
      <c r="A533">
        <v>42307</v>
      </c>
      <c r="B533">
        <v>42622</v>
      </c>
      <c r="C533">
        <v>4</v>
      </c>
      <c r="D533">
        <f t="shared" si="24"/>
        <v>42628</v>
      </c>
      <c r="E533">
        <v>0</v>
      </c>
      <c r="F533" t="s">
        <v>107</v>
      </c>
      <c r="G533" t="str">
        <f t="shared" si="25"/>
        <v>Other</v>
      </c>
      <c r="H533">
        <v>7</v>
      </c>
      <c r="I533">
        <v>10428</v>
      </c>
      <c r="J533">
        <v>2</v>
      </c>
      <c r="K533" t="s">
        <v>101</v>
      </c>
      <c r="L533" t="s">
        <v>920</v>
      </c>
      <c r="M533" t="s">
        <v>934</v>
      </c>
      <c r="N533" t="s">
        <v>934</v>
      </c>
      <c r="O533" t="s">
        <v>933</v>
      </c>
      <c r="P533" t="s">
        <v>932</v>
      </c>
      <c r="Q533">
        <v>7</v>
      </c>
      <c r="R533">
        <v>135</v>
      </c>
      <c r="S533">
        <v>22</v>
      </c>
      <c r="T533">
        <v>19.656208341820829</v>
      </c>
      <c r="U533">
        <v>3</v>
      </c>
      <c r="V533">
        <f t="shared" si="26"/>
        <v>66</v>
      </c>
      <c r="W533">
        <v>1.980000019</v>
      </c>
      <c r="X533">
        <f>Orders!$W187/Orders!$V187</f>
        <v>0</v>
      </c>
      <c r="Y533" t="s">
        <v>123</v>
      </c>
    </row>
    <row r="534" spans="1:25" x14ac:dyDescent="0.3">
      <c r="A534">
        <v>42271</v>
      </c>
      <c r="B534">
        <v>42622</v>
      </c>
      <c r="C534">
        <v>4</v>
      </c>
      <c r="D534">
        <f t="shared" si="24"/>
        <v>42628</v>
      </c>
      <c r="E534">
        <v>0</v>
      </c>
      <c r="F534" t="s">
        <v>107</v>
      </c>
      <c r="G534" t="str">
        <f t="shared" si="25"/>
        <v>Other</v>
      </c>
      <c r="H534">
        <v>18</v>
      </c>
      <c r="I534">
        <v>3905</v>
      </c>
      <c r="J534">
        <v>4</v>
      </c>
      <c r="K534" t="s">
        <v>171</v>
      </c>
      <c r="L534" t="s">
        <v>264</v>
      </c>
      <c r="M534" t="s">
        <v>263</v>
      </c>
      <c r="N534" t="s">
        <v>262</v>
      </c>
      <c r="O534" t="s">
        <v>261</v>
      </c>
      <c r="P534" t="s">
        <v>260</v>
      </c>
      <c r="Q534">
        <v>18</v>
      </c>
      <c r="R534">
        <v>403</v>
      </c>
      <c r="S534">
        <v>129.9900055</v>
      </c>
      <c r="T534">
        <v>110.80340837177086</v>
      </c>
      <c r="U534">
        <v>1</v>
      </c>
      <c r="V534">
        <f t="shared" si="26"/>
        <v>129.9900055</v>
      </c>
      <c r="W534">
        <v>13</v>
      </c>
      <c r="X534">
        <f>Orders!$W1028/Orders!$V1028</f>
        <v>0.13</v>
      </c>
      <c r="Y534" t="s">
        <v>123</v>
      </c>
    </row>
    <row r="535" spans="1:25" x14ac:dyDescent="0.3">
      <c r="A535">
        <v>40153</v>
      </c>
      <c r="B535">
        <v>42621</v>
      </c>
      <c r="C535">
        <v>4</v>
      </c>
      <c r="D535">
        <f t="shared" ref="D535:D598" si="27">WORKDAY(B535,C535)</f>
        <v>42627</v>
      </c>
      <c r="E535">
        <v>0</v>
      </c>
      <c r="F535" t="s">
        <v>107</v>
      </c>
      <c r="G535" t="str">
        <f t="shared" ref="G535:G598" si="28">IF(AND(E535=0,F535="Same Day"),"Same Day - On Time","Other")</f>
        <v>Other</v>
      </c>
      <c r="H535">
        <v>7</v>
      </c>
      <c r="I535">
        <v>11187</v>
      </c>
      <c r="J535">
        <v>2</v>
      </c>
      <c r="K535" t="s">
        <v>101</v>
      </c>
      <c r="L535" t="s">
        <v>100</v>
      </c>
      <c r="M535" t="s">
        <v>159</v>
      </c>
      <c r="N535" t="s">
        <v>114</v>
      </c>
      <c r="O535" t="s">
        <v>97</v>
      </c>
      <c r="P535" t="s">
        <v>96</v>
      </c>
      <c r="Q535">
        <v>7</v>
      </c>
      <c r="R535">
        <v>135</v>
      </c>
      <c r="S535">
        <v>22</v>
      </c>
      <c r="T535">
        <v>19.656208341820829</v>
      </c>
      <c r="U535">
        <v>3</v>
      </c>
      <c r="V535">
        <f t="shared" ref="V535:V598" si="29">PRODUCT(S535,U535)</f>
        <v>66</v>
      </c>
      <c r="W535">
        <v>3.2999999519999998</v>
      </c>
      <c r="X535">
        <f>Orders!$W1235/Orders!$V1235</f>
        <v>0.1</v>
      </c>
      <c r="Y535" t="s">
        <v>123</v>
      </c>
    </row>
    <row r="536" spans="1:25" x14ac:dyDescent="0.3">
      <c r="A536">
        <v>41686</v>
      </c>
      <c r="B536">
        <v>42613</v>
      </c>
      <c r="C536">
        <v>4</v>
      </c>
      <c r="D536">
        <f t="shared" si="27"/>
        <v>42619</v>
      </c>
      <c r="E536">
        <v>0</v>
      </c>
      <c r="F536" t="s">
        <v>107</v>
      </c>
      <c r="G536" t="str">
        <f t="shared" si="28"/>
        <v>Other</v>
      </c>
      <c r="H536">
        <v>18</v>
      </c>
      <c r="I536">
        <v>7884</v>
      </c>
      <c r="J536">
        <v>4</v>
      </c>
      <c r="K536" t="s">
        <v>171</v>
      </c>
      <c r="L536" t="s">
        <v>264</v>
      </c>
      <c r="M536" t="s">
        <v>352</v>
      </c>
      <c r="N536" t="s">
        <v>352</v>
      </c>
      <c r="O536" t="s">
        <v>314</v>
      </c>
      <c r="P536" t="s">
        <v>265</v>
      </c>
      <c r="Q536">
        <v>18</v>
      </c>
      <c r="R536">
        <v>403</v>
      </c>
      <c r="S536">
        <v>129.9900055</v>
      </c>
      <c r="T536">
        <v>110.80340837177086</v>
      </c>
      <c r="U536">
        <v>1</v>
      </c>
      <c r="V536">
        <f t="shared" si="29"/>
        <v>129.9900055</v>
      </c>
      <c r="W536">
        <v>5.1999998090000004</v>
      </c>
      <c r="X536">
        <f>Orders!$W817/Orders!$V817</f>
        <v>0.150024999965961</v>
      </c>
      <c r="Y536" t="s">
        <v>123</v>
      </c>
    </row>
    <row r="537" spans="1:25" x14ac:dyDescent="0.3">
      <c r="A537">
        <v>41591</v>
      </c>
      <c r="B537">
        <v>42612</v>
      </c>
      <c r="C537">
        <v>4</v>
      </c>
      <c r="D537">
        <f t="shared" si="27"/>
        <v>42618</v>
      </c>
      <c r="E537">
        <v>0</v>
      </c>
      <c r="F537" t="s">
        <v>107</v>
      </c>
      <c r="G537" t="str">
        <f t="shared" si="28"/>
        <v>Other</v>
      </c>
      <c r="H537">
        <v>17</v>
      </c>
      <c r="I537">
        <v>10699</v>
      </c>
      <c r="J537">
        <v>4</v>
      </c>
      <c r="K537" t="s">
        <v>171</v>
      </c>
      <c r="L537" t="s">
        <v>920</v>
      </c>
      <c r="M537" t="s">
        <v>955</v>
      </c>
      <c r="N537" t="s">
        <v>955</v>
      </c>
      <c r="O537" t="s">
        <v>954</v>
      </c>
      <c r="P537" t="s">
        <v>925</v>
      </c>
      <c r="Q537">
        <v>17</v>
      </c>
      <c r="R537">
        <v>365</v>
      </c>
      <c r="S537">
        <v>59.990001679999999</v>
      </c>
      <c r="T537">
        <v>54.488929209402009</v>
      </c>
      <c r="U537">
        <v>5</v>
      </c>
      <c r="V537">
        <f t="shared" si="29"/>
        <v>299.9500084</v>
      </c>
      <c r="W537">
        <v>0</v>
      </c>
      <c r="X537">
        <f>Orders!$W66/Orders!$V66</f>
        <v>7.0000000000000007E-2</v>
      </c>
      <c r="Y537" t="s">
        <v>123</v>
      </c>
    </row>
    <row r="538" spans="1:25" x14ac:dyDescent="0.3">
      <c r="A538">
        <v>41608</v>
      </c>
      <c r="B538">
        <v>42612</v>
      </c>
      <c r="C538">
        <v>4</v>
      </c>
      <c r="D538">
        <f t="shared" si="27"/>
        <v>42618</v>
      </c>
      <c r="E538">
        <v>0</v>
      </c>
      <c r="F538" t="s">
        <v>107</v>
      </c>
      <c r="G538" t="str">
        <f t="shared" si="28"/>
        <v>Other</v>
      </c>
      <c r="H538">
        <v>18</v>
      </c>
      <c r="I538">
        <v>2454</v>
      </c>
      <c r="J538">
        <v>4</v>
      </c>
      <c r="K538" t="s">
        <v>171</v>
      </c>
      <c r="L538" t="s">
        <v>264</v>
      </c>
      <c r="M538" t="s">
        <v>421</v>
      </c>
      <c r="N538" t="s">
        <v>421</v>
      </c>
      <c r="O538" t="s">
        <v>314</v>
      </c>
      <c r="P538" t="s">
        <v>265</v>
      </c>
      <c r="Q538">
        <v>18</v>
      </c>
      <c r="R538">
        <v>403</v>
      </c>
      <c r="S538">
        <v>129.9900055</v>
      </c>
      <c r="T538">
        <v>110.80340837177086</v>
      </c>
      <c r="U538">
        <v>1</v>
      </c>
      <c r="V538">
        <f t="shared" si="29"/>
        <v>129.9900055</v>
      </c>
      <c r="W538">
        <v>9.1000003809999992</v>
      </c>
      <c r="X538">
        <f>Orders!$W857/Orders!$V857</f>
        <v>0.25000832058653144</v>
      </c>
      <c r="Y538" t="s">
        <v>123</v>
      </c>
    </row>
    <row r="539" spans="1:25" x14ac:dyDescent="0.3">
      <c r="A539">
        <v>41545</v>
      </c>
      <c r="B539">
        <v>42611</v>
      </c>
      <c r="C539">
        <v>4</v>
      </c>
      <c r="D539">
        <f t="shared" si="27"/>
        <v>42615</v>
      </c>
      <c r="E539">
        <v>1</v>
      </c>
      <c r="F539" t="s">
        <v>107</v>
      </c>
      <c r="G539" t="str">
        <f t="shared" si="28"/>
        <v>Other</v>
      </c>
      <c r="H539">
        <v>24</v>
      </c>
      <c r="I539">
        <v>10474</v>
      </c>
      <c r="J539">
        <v>5</v>
      </c>
      <c r="K539" t="s">
        <v>166</v>
      </c>
      <c r="L539" t="s">
        <v>920</v>
      </c>
      <c r="M539" t="s">
        <v>969</v>
      </c>
      <c r="N539" t="s">
        <v>952</v>
      </c>
      <c r="O539" t="s">
        <v>917</v>
      </c>
      <c r="P539" t="s">
        <v>916</v>
      </c>
      <c r="Q539">
        <v>24</v>
      </c>
      <c r="R539">
        <v>502</v>
      </c>
      <c r="S539">
        <v>50</v>
      </c>
      <c r="T539">
        <v>43.678035218757444</v>
      </c>
      <c r="U539">
        <v>5</v>
      </c>
      <c r="V539">
        <f t="shared" si="29"/>
        <v>250</v>
      </c>
      <c r="W539">
        <v>50</v>
      </c>
      <c r="X539">
        <f>Orders!$W68/Orders!$V68</f>
        <v>0.24999166404955991</v>
      </c>
      <c r="Y539" t="s">
        <v>123</v>
      </c>
    </row>
    <row r="540" spans="1:25" x14ac:dyDescent="0.3">
      <c r="A540">
        <v>41494</v>
      </c>
      <c r="B540">
        <v>42610</v>
      </c>
      <c r="C540">
        <v>2</v>
      </c>
      <c r="D540">
        <f t="shared" si="27"/>
        <v>42612</v>
      </c>
      <c r="E540">
        <v>1</v>
      </c>
      <c r="F540" t="s">
        <v>110</v>
      </c>
      <c r="G540" t="str">
        <f t="shared" si="28"/>
        <v>Other</v>
      </c>
      <c r="H540">
        <v>17</v>
      </c>
      <c r="I540">
        <v>1173</v>
      </c>
      <c r="J540">
        <v>4</v>
      </c>
      <c r="K540" t="s">
        <v>171</v>
      </c>
      <c r="L540" t="s">
        <v>681</v>
      </c>
      <c r="M540" t="s">
        <v>783</v>
      </c>
      <c r="N540" t="s">
        <v>782</v>
      </c>
      <c r="O540" t="s">
        <v>720</v>
      </c>
      <c r="P540" t="s">
        <v>719</v>
      </c>
      <c r="Q540">
        <v>17</v>
      </c>
      <c r="R540">
        <v>365</v>
      </c>
      <c r="S540">
        <v>59.990001679999999</v>
      </c>
      <c r="T540">
        <v>54.488929209402009</v>
      </c>
      <c r="U540">
        <v>1</v>
      </c>
      <c r="V540">
        <f t="shared" si="29"/>
        <v>59.990001679999999</v>
      </c>
      <c r="W540">
        <v>9</v>
      </c>
      <c r="X540">
        <f>Orders!$W451/Orders!$V451</f>
        <v>0.1600069224666808</v>
      </c>
      <c r="Y540" t="s">
        <v>123</v>
      </c>
    </row>
    <row r="541" spans="1:25" x14ac:dyDescent="0.3">
      <c r="A541">
        <v>41304</v>
      </c>
      <c r="B541">
        <v>42607</v>
      </c>
      <c r="C541">
        <v>2</v>
      </c>
      <c r="D541">
        <f t="shared" si="27"/>
        <v>42611</v>
      </c>
      <c r="E541">
        <v>1</v>
      </c>
      <c r="F541" t="s">
        <v>110</v>
      </c>
      <c r="G541" t="str">
        <f t="shared" si="28"/>
        <v>Other</v>
      </c>
      <c r="H541">
        <v>18</v>
      </c>
      <c r="I541">
        <v>9316</v>
      </c>
      <c r="J541">
        <v>4</v>
      </c>
      <c r="K541" t="s">
        <v>171</v>
      </c>
      <c r="L541" t="s">
        <v>920</v>
      </c>
      <c r="M541" t="s">
        <v>1008</v>
      </c>
      <c r="N541" t="s">
        <v>1007</v>
      </c>
      <c r="O541" t="s">
        <v>980</v>
      </c>
      <c r="P541" t="s">
        <v>921</v>
      </c>
      <c r="Q541">
        <v>18</v>
      </c>
      <c r="R541">
        <v>403</v>
      </c>
      <c r="S541">
        <v>129.9900055</v>
      </c>
      <c r="T541">
        <v>110.80340837177086</v>
      </c>
      <c r="U541">
        <v>1</v>
      </c>
      <c r="V541">
        <f t="shared" si="29"/>
        <v>129.9900055</v>
      </c>
      <c r="W541">
        <v>13</v>
      </c>
      <c r="X541">
        <f>Orders!$W9/Orders!$V9</f>
        <v>5.0007625903890157E-2</v>
      </c>
      <c r="Y541" t="s">
        <v>123</v>
      </c>
    </row>
    <row r="542" spans="1:25" x14ac:dyDescent="0.3">
      <c r="A542">
        <v>41304</v>
      </c>
      <c r="B542">
        <v>42607</v>
      </c>
      <c r="C542">
        <v>2</v>
      </c>
      <c r="D542">
        <f t="shared" si="27"/>
        <v>42611</v>
      </c>
      <c r="E542">
        <v>1</v>
      </c>
      <c r="F542" t="s">
        <v>110</v>
      </c>
      <c r="G542" t="str">
        <f t="shared" si="28"/>
        <v>Other</v>
      </c>
      <c r="H542">
        <v>43</v>
      </c>
      <c r="I542">
        <v>9316</v>
      </c>
      <c r="J542">
        <v>7</v>
      </c>
      <c r="K542" t="s">
        <v>659</v>
      </c>
      <c r="L542" t="s">
        <v>920</v>
      </c>
      <c r="M542" t="s">
        <v>1008</v>
      </c>
      <c r="N542" t="s">
        <v>1007</v>
      </c>
      <c r="O542" t="s">
        <v>980</v>
      </c>
      <c r="P542" t="s">
        <v>921</v>
      </c>
      <c r="Q542">
        <v>43</v>
      </c>
      <c r="R542">
        <v>957</v>
      </c>
      <c r="S542">
        <v>299.98001099999999</v>
      </c>
      <c r="T542">
        <v>295.0300103351052</v>
      </c>
      <c r="U542">
        <v>1</v>
      </c>
      <c r="V542">
        <f t="shared" si="29"/>
        <v>299.98001099999999</v>
      </c>
      <c r="W542">
        <v>6</v>
      </c>
      <c r="X542">
        <f>Orders!$W13/Orders!$V13</f>
        <v>0.13000762962623952</v>
      </c>
      <c r="Y542" t="s">
        <v>123</v>
      </c>
    </row>
    <row r="543" spans="1:25" x14ac:dyDescent="0.3">
      <c r="A543">
        <v>41304</v>
      </c>
      <c r="B543">
        <v>42607</v>
      </c>
      <c r="C543">
        <v>2</v>
      </c>
      <c r="D543">
        <f t="shared" si="27"/>
        <v>42611</v>
      </c>
      <c r="E543">
        <v>1</v>
      </c>
      <c r="F543" t="s">
        <v>110</v>
      </c>
      <c r="G543" t="str">
        <f t="shared" si="28"/>
        <v>Other</v>
      </c>
      <c r="H543">
        <v>7</v>
      </c>
      <c r="I543">
        <v>9316</v>
      </c>
      <c r="J543">
        <v>2</v>
      </c>
      <c r="K543" t="s">
        <v>101</v>
      </c>
      <c r="L543" t="s">
        <v>920</v>
      </c>
      <c r="M543" t="s">
        <v>1008</v>
      </c>
      <c r="N543" t="s">
        <v>1007</v>
      </c>
      <c r="O543" t="s">
        <v>980</v>
      </c>
      <c r="P543" t="s">
        <v>921</v>
      </c>
      <c r="Q543">
        <v>7</v>
      </c>
      <c r="R543">
        <v>135</v>
      </c>
      <c r="S543">
        <v>22</v>
      </c>
      <c r="T543">
        <v>19.656208341820829</v>
      </c>
      <c r="U543">
        <v>4</v>
      </c>
      <c r="V543">
        <f t="shared" si="29"/>
        <v>88</v>
      </c>
      <c r="W543">
        <v>15.84000015</v>
      </c>
      <c r="X543">
        <f>Orders!$W190/Orders!$V190</f>
        <v>4.0012503304247445E-2</v>
      </c>
      <c r="Y543" t="s">
        <v>123</v>
      </c>
    </row>
    <row r="544" spans="1:25" x14ac:dyDescent="0.3">
      <c r="A544">
        <v>40991</v>
      </c>
      <c r="B544">
        <v>42603</v>
      </c>
      <c r="C544">
        <v>4</v>
      </c>
      <c r="D544">
        <f t="shared" si="27"/>
        <v>42607</v>
      </c>
      <c r="E544">
        <v>0</v>
      </c>
      <c r="F544" t="s">
        <v>107</v>
      </c>
      <c r="G544" t="str">
        <f t="shared" si="28"/>
        <v>Other</v>
      </c>
      <c r="H544">
        <v>7</v>
      </c>
      <c r="I544">
        <v>1153</v>
      </c>
      <c r="J544">
        <v>2</v>
      </c>
      <c r="K544" t="s">
        <v>101</v>
      </c>
      <c r="L544" t="s">
        <v>100</v>
      </c>
      <c r="M544" t="s">
        <v>115</v>
      </c>
      <c r="N544" t="s">
        <v>114</v>
      </c>
      <c r="O544" t="s">
        <v>97</v>
      </c>
      <c r="P544" t="s">
        <v>96</v>
      </c>
      <c r="Q544">
        <v>7</v>
      </c>
      <c r="R544">
        <v>135</v>
      </c>
      <c r="S544">
        <v>22</v>
      </c>
      <c r="T544">
        <v>19.656208341820829</v>
      </c>
      <c r="U544">
        <v>1</v>
      </c>
      <c r="V544">
        <f t="shared" si="29"/>
        <v>22</v>
      </c>
      <c r="W544">
        <v>0.87999999500000003</v>
      </c>
      <c r="X544">
        <f>Orders!$W1231/Orders!$V1231</f>
        <v>0.10002500204946228</v>
      </c>
      <c r="Y544" t="s">
        <v>123</v>
      </c>
    </row>
    <row r="545" spans="1:25" x14ac:dyDescent="0.3">
      <c r="A545">
        <v>44301</v>
      </c>
      <c r="B545">
        <v>42592</v>
      </c>
      <c r="C545">
        <v>4</v>
      </c>
      <c r="D545">
        <f t="shared" si="27"/>
        <v>42598</v>
      </c>
      <c r="E545">
        <v>0</v>
      </c>
      <c r="F545" t="s">
        <v>107</v>
      </c>
      <c r="G545" t="str">
        <f t="shared" si="28"/>
        <v>Other</v>
      </c>
      <c r="H545">
        <v>9</v>
      </c>
      <c r="I545">
        <v>12214</v>
      </c>
      <c r="J545">
        <v>3</v>
      </c>
      <c r="K545" t="s">
        <v>194</v>
      </c>
      <c r="L545" t="s">
        <v>920</v>
      </c>
      <c r="M545" t="s">
        <v>1077</v>
      </c>
      <c r="N545" t="s">
        <v>1077</v>
      </c>
      <c r="O545" t="s">
        <v>995</v>
      </c>
      <c r="P545" t="s">
        <v>921</v>
      </c>
      <c r="Q545">
        <v>9</v>
      </c>
      <c r="R545">
        <v>191</v>
      </c>
      <c r="S545">
        <v>99.989997860000003</v>
      </c>
      <c r="T545">
        <v>95.114003926871064</v>
      </c>
      <c r="U545">
        <v>5</v>
      </c>
      <c r="V545">
        <f t="shared" si="29"/>
        <v>499.94998930000003</v>
      </c>
      <c r="W545">
        <v>25</v>
      </c>
      <c r="X545">
        <f>Orders!$W65/Orders!$V65</f>
        <v>0.10001000314052812</v>
      </c>
      <c r="Y545" t="s">
        <v>123</v>
      </c>
    </row>
    <row r="546" spans="1:25" x14ac:dyDescent="0.3">
      <c r="A546">
        <v>38466</v>
      </c>
      <c r="B546">
        <v>42566</v>
      </c>
      <c r="C546">
        <v>2</v>
      </c>
      <c r="D546">
        <f t="shared" si="27"/>
        <v>42570</v>
      </c>
      <c r="E546">
        <v>0</v>
      </c>
      <c r="F546" t="s">
        <v>110</v>
      </c>
      <c r="G546" t="str">
        <f t="shared" si="28"/>
        <v>Other</v>
      </c>
      <c r="H546">
        <v>7</v>
      </c>
      <c r="I546">
        <v>8478</v>
      </c>
      <c r="J546">
        <v>2</v>
      </c>
      <c r="K546" t="s">
        <v>101</v>
      </c>
      <c r="L546" t="s">
        <v>100</v>
      </c>
      <c r="M546" t="s">
        <v>115</v>
      </c>
      <c r="N546" t="s">
        <v>114</v>
      </c>
      <c r="O546" t="s">
        <v>97</v>
      </c>
      <c r="P546" t="s">
        <v>96</v>
      </c>
      <c r="Q546">
        <v>7</v>
      </c>
      <c r="R546">
        <v>135</v>
      </c>
      <c r="S546">
        <v>22</v>
      </c>
      <c r="T546">
        <v>19.656208341820829</v>
      </c>
      <c r="U546">
        <v>5</v>
      </c>
      <c r="V546">
        <f t="shared" si="29"/>
        <v>110</v>
      </c>
      <c r="W546">
        <v>22</v>
      </c>
      <c r="X546">
        <f>Orders!$W1248/Orders!$V1248</f>
        <v>0.13</v>
      </c>
      <c r="Y546" t="s">
        <v>123</v>
      </c>
    </row>
    <row r="547" spans="1:25" x14ac:dyDescent="0.3">
      <c r="A547">
        <v>38383</v>
      </c>
      <c r="B547">
        <v>42565</v>
      </c>
      <c r="C547">
        <v>4</v>
      </c>
      <c r="D547">
        <f t="shared" si="27"/>
        <v>42571</v>
      </c>
      <c r="E547">
        <v>0</v>
      </c>
      <c r="F547" t="s">
        <v>107</v>
      </c>
      <c r="G547" t="str">
        <f t="shared" si="28"/>
        <v>Other</v>
      </c>
      <c r="H547">
        <v>7</v>
      </c>
      <c r="I547">
        <v>5845</v>
      </c>
      <c r="J547">
        <v>2</v>
      </c>
      <c r="K547" t="s">
        <v>101</v>
      </c>
      <c r="L547" t="s">
        <v>100</v>
      </c>
      <c r="M547" t="s">
        <v>147</v>
      </c>
      <c r="N547" t="s">
        <v>132</v>
      </c>
      <c r="O547" t="s">
        <v>97</v>
      </c>
      <c r="P547" t="s">
        <v>104</v>
      </c>
      <c r="Q547">
        <v>7</v>
      </c>
      <c r="R547">
        <v>135</v>
      </c>
      <c r="S547">
        <v>22</v>
      </c>
      <c r="T547">
        <v>19.656208341820829</v>
      </c>
      <c r="U547">
        <v>1</v>
      </c>
      <c r="V547">
        <f t="shared" si="29"/>
        <v>22</v>
      </c>
      <c r="W547">
        <v>2.2000000480000002</v>
      </c>
      <c r="X547">
        <f>Orders!$W1249/Orders!$V1249</f>
        <v>5.0005001570264059E-2</v>
      </c>
      <c r="Y547" t="s">
        <v>123</v>
      </c>
    </row>
    <row r="548" spans="1:25" x14ac:dyDescent="0.3">
      <c r="A548">
        <v>46339</v>
      </c>
      <c r="B548">
        <v>42562</v>
      </c>
      <c r="C548">
        <v>4</v>
      </c>
      <c r="D548">
        <f t="shared" si="27"/>
        <v>42566</v>
      </c>
      <c r="E548">
        <v>1</v>
      </c>
      <c r="F548" t="s">
        <v>107</v>
      </c>
      <c r="G548" t="str">
        <f t="shared" si="28"/>
        <v>Other</v>
      </c>
      <c r="H548">
        <v>24</v>
      </c>
      <c r="I548">
        <v>2052</v>
      </c>
      <c r="J548">
        <v>5</v>
      </c>
      <c r="K548" t="s">
        <v>166</v>
      </c>
      <c r="L548" t="s">
        <v>920</v>
      </c>
      <c r="M548" t="s">
        <v>1000</v>
      </c>
      <c r="N548" t="s">
        <v>1000</v>
      </c>
      <c r="O548" t="s">
        <v>966</v>
      </c>
      <c r="P548" t="s">
        <v>932</v>
      </c>
      <c r="Q548">
        <v>24</v>
      </c>
      <c r="R548">
        <v>502</v>
      </c>
      <c r="S548">
        <v>50</v>
      </c>
      <c r="T548">
        <v>43.678035218757444</v>
      </c>
      <c r="U548">
        <v>5</v>
      </c>
      <c r="V548">
        <f t="shared" si="29"/>
        <v>250</v>
      </c>
      <c r="W548">
        <v>42.5</v>
      </c>
      <c r="X548">
        <f>Orders!$W49/Orders!$V49</f>
        <v>2.0003333328794799E-2</v>
      </c>
      <c r="Y548" t="s">
        <v>123</v>
      </c>
    </row>
    <row r="549" spans="1:25" x14ac:dyDescent="0.3">
      <c r="A549">
        <v>44253</v>
      </c>
      <c r="B549">
        <v>42561</v>
      </c>
      <c r="C549">
        <v>2</v>
      </c>
      <c r="D549">
        <f t="shared" si="27"/>
        <v>42563</v>
      </c>
      <c r="E549">
        <v>1</v>
      </c>
      <c r="F549" t="s">
        <v>110</v>
      </c>
      <c r="G549" t="str">
        <f t="shared" si="28"/>
        <v>Other</v>
      </c>
      <c r="H549">
        <v>18</v>
      </c>
      <c r="I549">
        <v>11213</v>
      </c>
      <c r="J549">
        <v>4</v>
      </c>
      <c r="K549" t="s">
        <v>171</v>
      </c>
      <c r="L549" t="s">
        <v>920</v>
      </c>
      <c r="M549" t="s">
        <v>1013</v>
      </c>
      <c r="N549" t="s">
        <v>1012</v>
      </c>
      <c r="O549" t="s">
        <v>1011</v>
      </c>
      <c r="P549" t="s">
        <v>929</v>
      </c>
      <c r="Q549">
        <v>18</v>
      </c>
      <c r="R549">
        <v>403</v>
      </c>
      <c r="S549">
        <v>129.9900055</v>
      </c>
      <c r="T549">
        <v>110.80340837177086</v>
      </c>
      <c r="U549">
        <v>1</v>
      </c>
      <c r="V549">
        <f t="shared" si="29"/>
        <v>129.9900055</v>
      </c>
      <c r="W549">
        <v>26</v>
      </c>
      <c r="X549">
        <f>Orders!$W11/Orders!$V11</f>
        <v>1.0007627676582762E-2</v>
      </c>
      <c r="Y549" t="s">
        <v>123</v>
      </c>
    </row>
    <row r="550" spans="1:25" x14ac:dyDescent="0.3">
      <c r="A550">
        <v>42134</v>
      </c>
      <c r="B550">
        <v>42560</v>
      </c>
      <c r="C550">
        <v>4</v>
      </c>
      <c r="D550">
        <f t="shared" si="27"/>
        <v>42565</v>
      </c>
      <c r="E550">
        <v>1</v>
      </c>
      <c r="F550" t="s">
        <v>107</v>
      </c>
      <c r="G550" t="str">
        <f t="shared" si="28"/>
        <v>Other</v>
      </c>
      <c r="H550">
        <v>18</v>
      </c>
      <c r="I550">
        <v>3984</v>
      </c>
      <c r="J550">
        <v>4</v>
      </c>
      <c r="K550" t="s">
        <v>171</v>
      </c>
      <c r="L550" t="s">
        <v>264</v>
      </c>
      <c r="M550" t="s">
        <v>433</v>
      </c>
      <c r="N550" t="s">
        <v>432</v>
      </c>
      <c r="O550" t="s">
        <v>431</v>
      </c>
      <c r="P550" t="s">
        <v>260</v>
      </c>
      <c r="Q550">
        <v>18</v>
      </c>
      <c r="R550">
        <v>403</v>
      </c>
      <c r="S550">
        <v>129.9900055</v>
      </c>
      <c r="T550">
        <v>110.80340837177086</v>
      </c>
      <c r="U550">
        <v>1</v>
      </c>
      <c r="V550">
        <f t="shared" si="29"/>
        <v>129.9900055</v>
      </c>
      <c r="W550">
        <v>9.1000003809999992</v>
      </c>
      <c r="X550">
        <f>Orders!$W842/Orders!$V842</f>
        <v>0.09</v>
      </c>
      <c r="Y550" t="s">
        <v>123</v>
      </c>
    </row>
    <row r="551" spans="1:25" x14ac:dyDescent="0.3">
      <c r="A551">
        <v>25433</v>
      </c>
      <c r="B551">
        <v>42552</v>
      </c>
      <c r="C551">
        <v>4</v>
      </c>
      <c r="D551">
        <f t="shared" si="27"/>
        <v>42558</v>
      </c>
      <c r="E551">
        <v>0</v>
      </c>
      <c r="F551" t="s">
        <v>107</v>
      </c>
      <c r="G551" t="str">
        <f t="shared" si="28"/>
        <v>Other</v>
      </c>
      <c r="H551">
        <v>18</v>
      </c>
      <c r="I551">
        <v>1868</v>
      </c>
      <c r="J551">
        <v>4</v>
      </c>
      <c r="K551" t="s">
        <v>171</v>
      </c>
      <c r="L551" t="s">
        <v>264</v>
      </c>
      <c r="M551" t="s">
        <v>430</v>
      </c>
      <c r="N551" t="s">
        <v>391</v>
      </c>
      <c r="O551" t="s">
        <v>292</v>
      </c>
      <c r="P551" t="s">
        <v>291</v>
      </c>
      <c r="Q551">
        <v>18</v>
      </c>
      <c r="R551">
        <v>403</v>
      </c>
      <c r="S551">
        <v>129.9900055</v>
      </c>
      <c r="T551">
        <v>110.80340837177086</v>
      </c>
      <c r="U551">
        <v>1</v>
      </c>
      <c r="V551">
        <f t="shared" si="29"/>
        <v>129.9900055</v>
      </c>
      <c r="W551">
        <v>9.1000003809999992</v>
      </c>
      <c r="X551">
        <f>Orders!$W845/Orders!$V845</f>
        <v>0</v>
      </c>
      <c r="Y551" t="s">
        <v>123</v>
      </c>
    </row>
    <row r="552" spans="1:25" x14ac:dyDescent="0.3">
      <c r="A552">
        <v>37186</v>
      </c>
      <c r="B552">
        <v>42547</v>
      </c>
      <c r="C552">
        <v>4</v>
      </c>
      <c r="D552">
        <f t="shared" si="27"/>
        <v>42551</v>
      </c>
      <c r="E552">
        <v>0</v>
      </c>
      <c r="F552" t="s">
        <v>107</v>
      </c>
      <c r="G552" t="str">
        <f t="shared" si="28"/>
        <v>Other</v>
      </c>
      <c r="H552">
        <v>7</v>
      </c>
      <c r="I552">
        <v>2641</v>
      </c>
      <c r="J552">
        <v>2</v>
      </c>
      <c r="K552" t="s">
        <v>101</v>
      </c>
      <c r="L552" t="s">
        <v>100</v>
      </c>
      <c r="M552" t="s">
        <v>141</v>
      </c>
      <c r="N552" t="s">
        <v>140</v>
      </c>
      <c r="O552" t="s">
        <v>97</v>
      </c>
      <c r="P552" t="s">
        <v>104</v>
      </c>
      <c r="Q552">
        <v>7</v>
      </c>
      <c r="R552">
        <v>135</v>
      </c>
      <c r="S552">
        <v>22</v>
      </c>
      <c r="T552">
        <v>19.656208341820829</v>
      </c>
      <c r="U552">
        <v>1</v>
      </c>
      <c r="V552">
        <f t="shared" si="29"/>
        <v>22</v>
      </c>
      <c r="W552">
        <v>3.2999999519999998</v>
      </c>
      <c r="X552">
        <f>Orders!$W1255/Orders!$V1255</f>
        <v>5.5E-2</v>
      </c>
      <c r="Y552" t="s">
        <v>123</v>
      </c>
    </row>
    <row r="553" spans="1:25" x14ac:dyDescent="0.3">
      <c r="A553">
        <v>37159</v>
      </c>
      <c r="B553">
        <v>42547</v>
      </c>
      <c r="C553">
        <v>4</v>
      </c>
      <c r="D553">
        <f t="shared" si="27"/>
        <v>42551</v>
      </c>
      <c r="E553">
        <v>1</v>
      </c>
      <c r="F553" t="s">
        <v>107</v>
      </c>
      <c r="G553" t="str">
        <f t="shared" si="28"/>
        <v>Other</v>
      </c>
      <c r="H553">
        <v>7</v>
      </c>
      <c r="I553">
        <v>10245</v>
      </c>
      <c r="J553">
        <v>2</v>
      </c>
      <c r="K553" t="s">
        <v>101</v>
      </c>
      <c r="L553" t="s">
        <v>100</v>
      </c>
      <c r="M553" t="s">
        <v>139</v>
      </c>
      <c r="N553" t="s">
        <v>138</v>
      </c>
      <c r="O553" t="s">
        <v>97</v>
      </c>
      <c r="P553" t="s">
        <v>111</v>
      </c>
      <c r="Q553">
        <v>7</v>
      </c>
      <c r="R553">
        <v>135</v>
      </c>
      <c r="S553">
        <v>22</v>
      </c>
      <c r="T553">
        <v>19.656208341820829</v>
      </c>
      <c r="U553">
        <v>5</v>
      </c>
      <c r="V553">
        <f t="shared" si="29"/>
        <v>110</v>
      </c>
      <c r="W553">
        <v>27.5</v>
      </c>
      <c r="X553">
        <f>Orders!$W1256/Orders!$V1256</f>
        <v>5.4999998635714288E-2</v>
      </c>
      <c r="Y553" t="s">
        <v>123</v>
      </c>
    </row>
    <row r="554" spans="1:25" x14ac:dyDescent="0.3">
      <c r="A554">
        <v>36590</v>
      </c>
      <c r="B554">
        <v>42539</v>
      </c>
      <c r="C554">
        <v>2</v>
      </c>
      <c r="D554">
        <f t="shared" si="27"/>
        <v>42542</v>
      </c>
      <c r="E554">
        <v>1</v>
      </c>
      <c r="F554" t="s">
        <v>110</v>
      </c>
      <c r="G554" t="str">
        <f t="shared" si="28"/>
        <v>Other</v>
      </c>
      <c r="H554">
        <v>7</v>
      </c>
      <c r="I554">
        <v>12363</v>
      </c>
      <c r="J554">
        <v>2</v>
      </c>
      <c r="K554" t="s">
        <v>101</v>
      </c>
      <c r="L554" t="s">
        <v>100</v>
      </c>
      <c r="M554" t="s">
        <v>135</v>
      </c>
      <c r="N554" t="s">
        <v>134</v>
      </c>
      <c r="O554" t="s">
        <v>97</v>
      </c>
      <c r="P554" t="s">
        <v>104</v>
      </c>
      <c r="Q554">
        <v>7</v>
      </c>
      <c r="R554">
        <v>135</v>
      </c>
      <c r="S554">
        <v>22</v>
      </c>
      <c r="T554">
        <v>19.656208341820829</v>
      </c>
      <c r="U554">
        <v>5</v>
      </c>
      <c r="V554">
        <f t="shared" si="29"/>
        <v>110</v>
      </c>
      <c r="W554">
        <v>1.1000000240000001</v>
      </c>
      <c r="X554">
        <f>Orders!$W1258/Orders!$V1258</f>
        <v>0.16001600502484498</v>
      </c>
      <c r="Y554" t="s">
        <v>123</v>
      </c>
    </row>
    <row r="555" spans="1:25" x14ac:dyDescent="0.3">
      <c r="A555">
        <v>36412</v>
      </c>
      <c r="B555">
        <v>42536</v>
      </c>
      <c r="C555">
        <v>4</v>
      </c>
      <c r="D555">
        <f t="shared" si="27"/>
        <v>42542</v>
      </c>
      <c r="E555">
        <v>0</v>
      </c>
      <c r="F555" t="s">
        <v>107</v>
      </c>
      <c r="G555" t="str">
        <f t="shared" si="28"/>
        <v>Other</v>
      </c>
      <c r="H555">
        <v>7</v>
      </c>
      <c r="I555">
        <v>7512</v>
      </c>
      <c r="J555">
        <v>2</v>
      </c>
      <c r="K555" t="s">
        <v>101</v>
      </c>
      <c r="L555" t="s">
        <v>100</v>
      </c>
      <c r="M555" t="s">
        <v>133</v>
      </c>
      <c r="N555" t="s">
        <v>132</v>
      </c>
      <c r="O555" t="s">
        <v>97</v>
      </c>
      <c r="P555" t="s">
        <v>104</v>
      </c>
      <c r="Q555">
        <v>7</v>
      </c>
      <c r="R555">
        <v>135</v>
      </c>
      <c r="S555">
        <v>22</v>
      </c>
      <c r="T555">
        <v>19.656208341820829</v>
      </c>
      <c r="U555">
        <v>1</v>
      </c>
      <c r="V555">
        <f t="shared" si="29"/>
        <v>22</v>
      </c>
      <c r="W555">
        <v>3.5199999809999998</v>
      </c>
      <c r="X555">
        <f>Orders!$W1259/Orders!$V1259</f>
        <v>0.1</v>
      </c>
      <c r="Y555" t="s">
        <v>123</v>
      </c>
    </row>
    <row r="556" spans="1:25" x14ac:dyDescent="0.3">
      <c r="A556">
        <v>48317</v>
      </c>
      <c r="B556">
        <v>42533</v>
      </c>
      <c r="C556">
        <v>2</v>
      </c>
      <c r="D556">
        <f t="shared" si="27"/>
        <v>42535</v>
      </c>
      <c r="E556">
        <v>1</v>
      </c>
      <c r="F556" t="s">
        <v>110</v>
      </c>
      <c r="G556" t="str">
        <f t="shared" si="28"/>
        <v>Other</v>
      </c>
      <c r="H556">
        <v>7</v>
      </c>
      <c r="I556">
        <v>10454</v>
      </c>
      <c r="J556">
        <v>2</v>
      </c>
      <c r="K556" t="s">
        <v>101</v>
      </c>
      <c r="L556" t="s">
        <v>920</v>
      </c>
      <c r="M556" t="s">
        <v>218</v>
      </c>
      <c r="N556" t="s">
        <v>218</v>
      </c>
      <c r="O556" t="s">
        <v>962</v>
      </c>
      <c r="P556" t="s">
        <v>921</v>
      </c>
      <c r="Q556">
        <v>7</v>
      </c>
      <c r="R556">
        <v>134</v>
      </c>
      <c r="S556">
        <v>25</v>
      </c>
      <c r="T556">
        <v>23.551858392987498</v>
      </c>
      <c r="U556">
        <v>3</v>
      </c>
      <c r="V556">
        <f t="shared" si="29"/>
        <v>75</v>
      </c>
      <c r="W556">
        <v>4.1300001139999996</v>
      </c>
      <c r="X556">
        <f>Orders!$W196/Orders!$V196</f>
        <v>3.0012005078141703E-2</v>
      </c>
      <c r="Y556" t="s">
        <v>123</v>
      </c>
    </row>
    <row r="557" spans="1:25" x14ac:dyDescent="0.3">
      <c r="A557">
        <v>46308</v>
      </c>
      <c r="B557">
        <v>42532</v>
      </c>
      <c r="C557">
        <v>4</v>
      </c>
      <c r="D557">
        <f t="shared" si="27"/>
        <v>42537</v>
      </c>
      <c r="E557">
        <v>0</v>
      </c>
      <c r="F557" t="s">
        <v>107</v>
      </c>
      <c r="G557" t="str">
        <f t="shared" si="28"/>
        <v>Other</v>
      </c>
      <c r="H557">
        <v>29</v>
      </c>
      <c r="I557">
        <v>3372</v>
      </c>
      <c r="J557">
        <v>5</v>
      </c>
      <c r="K557" t="s">
        <v>166</v>
      </c>
      <c r="L557" t="s">
        <v>920</v>
      </c>
      <c r="M557" t="s">
        <v>999</v>
      </c>
      <c r="N557" t="s">
        <v>999</v>
      </c>
      <c r="O557" t="s">
        <v>933</v>
      </c>
      <c r="P557" t="s">
        <v>932</v>
      </c>
      <c r="Q557">
        <v>29</v>
      </c>
      <c r="R557">
        <v>627</v>
      </c>
      <c r="S557">
        <v>39.990001679999999</v>
      </c>
      <c r="T557">
        <v>34.198098313835338</v>
      </c>
      <c r="U557">
        <v>5</v>
      </c>
      <c r="V557">
        <f t="shared" si="29"/>
        <v>199.9500084</v>
      </c>
      <c r="W557">
        <v>29.989999770000001</v>
      </c>
      <c r="X557">
        <f>Orders!$W46/Orders!$V46</f>
        <v>3.9999998962623948E-2</v>
      </c>
      <c r="Y557" t="s">
        <v>123</v>
      </c>
    </row>
    <row r="558" spans="1:25" x14ac:dyDescent="0.3">
      <c r="A558">
        <v>44160</v>
      </c>
      <c r="B558">
        <v>42531</v>
      </c>
      <c r="C558">
        <v>4</v>
      </c>
      <c r="D558">
        <f t="shared" si="27"/>
        <v>42537</v>
      </c>
      <c r="E558">
        <v>1</v>
      </c>
      <c r="F558" t="s">
        <v>107</v>
      </c>
      <c r="G558" t="str">
        <f t="shared" si="28"/>
        <v>Other</v>
      </c>
      <c r="H558">
        <v>29</v>
      </c>
      <c r="I558">
        <v>9399</v>
      </c>
      <c r="J558">
        <v>5</v>
      </c>
      <c r="K558" t="s">
        <v>166</v>
      </c>
      <c r="L558" t="s">
        <v>920</v>
      </c>
      <c r="M558" t="s">
        <v>1082</v>
      </c>
      <c r="N558" t="s">
        <v>1081</v>
      </c>
      <c r="O558" t="s">
        <v>933</v>
      </c>
      <c r="P558" t="s">
        <v>932</v>
      </c>
      <c r="Q558">
        <v>29</v>
      </c>
      <c r="R558">
        <v>627</v>
      </c>
      <c r="S558">
        <v>39.990001679999999</v>
      </c>
      <c r="T558">
        <v>34.198098313835338</v>
      </c>
      <c r="U558">
        <v>5</v>
      </c>
      <c r="V558">
        <f t="shared" si="29"/>
        <v>199.9500084</v>
      </c>
      <c r="W558">
        <v>49.990001679999999</v>
      </c>
      <c r="X558">
        <f>Orders!$W55/Orders!$V55</f>
        <v>0.10002500204946228</v>
      </c>
      <c r="Y558" t="s">
        <v>123</v>
      </c>
    </row>
    <row r="559" spans="1:25" x14ac:dyDescent="0.3">
      <c r="A559">
        <v>44148</v>
      </c>
      <c r="B559">
        <v>42531</v>
      </c>
      <c r="C559">
        <v>2</v>
      </c>
      <c r="D559">
        <f t="shared" si="27"/>
        <v>42535</v>
      </c>
      <c r="E559">
        <v>1</v>
      </c>
      <c r="F559" t="s">
        <v>110</v>
      </c>
      <c r="G559" t="str">
        <f t="shared" si="28"/>
        <v>Other</v>
      </c>
      <c r="H559">
        <v>18</v>
      </c>
      <c r="I559">
        <v>5887</v>
      </c>
      <c r="J559">
        <v>4</v>
      </c>
      <c r="K559" t="s">
        <v>171</v>
      </c>
      <c r="L559" t="s">
        <v>681</v>
      </c>
      <c r="M559" t="s">
        <v>767</v>
      </c>
      <c r="N559" t="s">
        <v>766</v>
      </c>
      <c r="O559" t="s">
        <v>765</v>
      </c>
      <c r="P559" t="s">
        <v>719</v>
      </c>
      <c r="Q559">
        <v>18</v>
      </c>
      <c r="R559">
        <v>403</v>
      </c>
      <c r="S559">
        <v>129.9900055</v>
      </c>
      <c r="T559">
        <v>110.80340837177086</v>
      </c>
      <c r="U559">
        <v>1</v>
      </c>
      <c r="V559">
        <f t="shared" si="29"/>
        <v>129.9900055</v>
      </c>
      <c r="W559">
        <v>22.100000380000001</v>
      </c>
      <c r="X559">
        <f>Orders!$W467/Orders!$V467</f>
        <v>0.18000632544277526</v>
      </c>
      <c r="Y559" t="s">
        <v>123</v>
      </c>
    </row>
    <row r="560" spans="1:25" x14ac:dyDescent="0.3">
      <c r="A560">
        <v>42106</v>
      </c>
      <c r="B560">
        <v>42530</v>
      </c>
      <c r="C560">
        <v>4</v>
      </c>
      <c r="D560">
        <f t="shared" si="27"/>
        <v>42536</v>
      </c>
      <c r="E560">
        <v>0</v>
      </c>
      <c r="F560" t="s">
        <v>107</v>
      </c>
      <c r="G560" t="str">
        <f t="shared" si="28"/>
        <v>Other</v>
      </c>
      <c r="H560">
        <v>7</v>
      </c>
      <c r="I560">
        <v>11307</v>
      </c>
      <c r="J560">
        <v>2</v>
      </c>
      <c r="K560" t="s">
        <v>101</v>
      </c>
      <c r="L560" t="s">
        <v>920</v>
      </c>
      <c r="M560" t="s">
        <v>977</v>
      </c>
      <c r="N560" t="s">
        <v>974</v>
      </c>
      <c r="O560" t="s">
        <v>933</v>
      </c>
      <c r="P560" t="s">
        <v>932</v>
      </c>
      <c r="Q560">
        <v>7</v>
      </c>
      <c r="R560">
        <v>134</v>
      </c>
      <c r="S560">
        <v>25</v>
      </c>
      <c r="T560">
        <v>23.551858392987498</v>
      </c>
      <c r="U560">
        <v>4</v>
      </c>
      <c r="V560">
        <f t="shared" si="29"/>
        <v>100</v>
      </c>
      <c r="W560">
        <v>2</v>
      </c>
      <c r="X560">
        <f>Orders!$W227/Orders!$V227</f>
        <v>5.0012501024731142E-2</v>
      </c>
      <c r="Y560" t="s">
        <v>123</v>
      </c>
    </row>
    <row r="561" spans="1:25" x14ac:dyDescent="0.3">
      <c r="A561">
        <v>27478</v>
      </c>
      <c r="B561">
        <v>42523</v>
      </c>
      <c r="C561">
        <v>4</v>
      </c>
      <c r="D561">
        <f t="shared" si="27"/>
        <v>42529</v>
      </c>
      <c r="E561">
        <v>0</v>
      </c>
      <c r="F561" t="s">
        <v>107</v>
      </c>
      <c r="G561" t="str">
        <f t="shared" si="28"/>
        <v>Other</v>
      </c>
      <c r="H561">
        <v>18</v>
      </c>
      <c r="I561">
        <v>11930</v>
      </c>
      <c r="J561">
        <v>4</v>
      </c>
      <c r="K561" t="s">
        <v>171</v>
      </c>
      <c r="L561" t="s">
        <v>264</v>
      </c>
      <c r="M561" t="s">
        <v>427</v>
      </c>
      <c r="N561" t="s">
        <v>353</v>
      </c>
      <c r="O561" t="s">
        <v>285</v>
      </c>
      <c r="P561" t="s">
        <v>284</v>
      </c>
      <c r="Q561">
        <v>18</v>
      </c>
      <c r="R561">
        <v>403</v>
      </c>
      <c r="S561">
        <v>129.9900055</v>
      </c>
      <c r="T561">
        <v>110.80340837177086</v>
      </c>
      <c r="U561">
        <v>1</v>
      </c>
      <c r="V561">
        <f t="shared" si="29"/>
        <v>129.9900055</v>
      </c>
      <c r="W561">
        <v>9.1000003809999992</v>
      </c>
      <c r="X561">
        <f>Orders!$W849/Orders!$V849</f>
        <v>0</v>
      </c>
      <c r="Y561" t="s">
        <v>123</v>
      </c>
    </row>
    <row r="562" spans="1:25" x14ac:dyDescent="0.3">
      <c r="A562">
        <v>35406</v>
      </c>
      <c r="B562">
        <v>42521</v>
      </c>
      <c r="C562">
        <v>4</v>
      </c>
      <c r="D562">
        <f t="shared" si="27"/>
        <v>42527</v>
      </c>
      <c r="E562">
        <v>0</v>
      </c>
      <c r="F562" t="s">
        <v>107</v>
      </c>
      <c r="G562" t="str">
        <f t="shared" si="28"/>
        <v>Other</v>
      </c>
      <c r="H562">
        <v>7</v>
      </c>
      <c r="I562">
        <v>11551</v>
      </c>
      <c r="J562">
        <v>2</v>
      </c>
      <c r="K562" t="s">
        <v>101</v>
      </c>
      <c r="L562" t="s">
        <v>100</v>
      </c>
      <c r="M562" t="s">
        <v>125</v>
      </c>
      <c r="N562" t="s">
        <v>124</v>
      </c>
      <c r="O562" t="s">
        <v>97</v>
      </c>
      <c r="P562" t="s">
        <v>116</v>
      </c>
      <c r="Q562">
        <v>7</v>
      </c>
      <c r="R562">
        <v>135</v>
      </c>
      <c r="S562">
        <v>22</v>
      </c>
      <c r="T562">
        <v>19.656208341820829</v>
      </c>
      <c r="U562">
        <v>4</v>
      </c>
      <c r="V562">
        <f t="shared" si="29"/>
        <v>88</v>
      </c>
      <c r="W562">
        <v>2.6400001049999999</v>
      </c>
      <c r="X562">
        <f>Orders!$W1264/Orders!$V1264</f>
        <v>0.14998333335602601</v>
      </c>
      <c r="Y562" t="s">
        <v>123</v>
      </c>
    </row>
    <row r="563" spans="1:25" x14ac:dyDescent="0.3">
      <c r="A563">
        <v>46224</v>
      </c>
      <c r="B563">
        <v>42501</v>
      </c>
      <c r="C563">
        <v>2</v>
      </c>
      <c r="D563">
        <f t="shared" si="27"/>
        <v>42503</v>
      </c>
      <c r="E563">
        <v>1</v>
      </c>
      <c r="F563" t="s">
        <v>110</v>
      </c>
      <c r="G563" t="str">
        <f t="shared" si="28"/>
        <v>Other</v>
      </c>
      <c r="H563">
        <v>17</v>
      </c>
      <c r="I563">
        <v>1820</v>
      </c>
      <c r="J563">
        <v>4</v>
      </c>
      <c r="K563" t="s">
        <v>171</v>
      </c>
      <c r="L563" t="s">
        <v>681</v>
      </c>
      <c r="M563" t="s">
        <v>840</v>
      </c>
      <c r="N563" t="s">
        <v>840</v>
      </c>
      <c r="O563" t="s">
        <v>760</v>
      </c>
      <c r="P563" t="s">
        <v>719</v>
      </c>
      <c r="Q563">
        <v>17</v>
      </c>
      <c r="R563">
        <v>365</v>
      </c>
      <c r="S563">
        <v>59.990001679999999</v>
      </c>
      <c r="T563">
        <v>54.488929209402009</v>
      </c>
      <c r="U563">
        <v>1</v>
      </c>
      <c r="V563">
        <f t="shared" si="29"/>
        <v>59.990001679999999</v>
      </c>
      <c r="W563">
        <v>0.60000002399999997</v>
      </c>
      <c r="X563">
        <f>Orders!$W388/Orders!$V388</f>
        <v>7.0012043132759175E-2</v>
      </c>
      <c r="Y563" t="s">
        <v>123</v>
      </c>
    </row>
    <row r="564" spans="1:25" x14ac:dyDescent="0.3">
      <c r="A564">
        <v>44074</v>
      </c>
      <c r="B564">
        <v>42500</v>
      </c>
      <c r="C564">
        <v>4</v>
      </c>
      <c r="D564">
        <f t="shared" si="27"/>
        <v>42506</v>
      </c>
      <c r="E564">
        <v>1</v>
      </c>
      <c r="F564" t="s">
        <v>107</v>
      </c>
      <c r="G564" t="str">
        <f t="shared" si="28"/>
        <v>Other</v>
      </c>
      <c r="H564">
        <v>41</v>
      </c>
      <c r="I564">
        <v>2882</v>
      </c>
      <c r="J564">
        <v>6</v>
      </c>
      <c r="K564" t="s">
        <v>164</v>
      </c>
      <c r="L564" t="s">
        <v>920</v>
      </c>
      <c r="M564" t="s">
        <v>931</v>
      </c>
      <c r="N564" t="s">
        <v>931</v>
      </c>
      <c r="O564" t="s">
        <v>930</v>
      </c>
      <c r="P564" t="s">
        <v>929</v>
      </c>
      <c r="Q564">
        <v>41</v>
      </c>
      <c r="R564">
        <v>924</v>
      </c>
      <c r="S564">
        <v>15.989999770000001</v>
      </c>
      <c r="T564">
        <v>16.143866608000003</v>
      </c>
      <c r="U564">
        <v>5</v>
      </c>
      <c r="V564">
        <f t="shared" si="29"/>
        <v>79.94999885</v>
      </c>
      <c r="W564">
        <v>12.789999959999999</v>
      </c>
      <c r="X564">
        <f>Orders!$W61/Orders!$V61</f>
        <v>0.16999500000680778</v>
      </c>
      <c r="Y564" t="s">
        <v>123</v>
      </c>
    </row>
    <row r="565" spans="1:25" x14ac:dyDescent="0.3">
      <c r="A565">
        <v>27357</v>
      </c>
      <c r="B565">
        <v>42462</v>
      </c>
      <c r="C565">
        <v>4</v>
      </c>
      <c r="D565">
        <f t="shared" si="27"/>
        <v>42467</v>
      </c>
      <c r="E565">
        <v>0</v>
      </c>
      <c r="F565" t="s">
        <v>107</v>
      </c>
      <c r="G565" t="str">
        <f t="shared" si="28"/>
        <v>Other</v>
      </c>
      <c r="H565">
        <v>18</v>
      </c>
      <c r="I565">
        <v>4807</v>
      </c>
      <c r="J565">
        <v>4</v>
      </c>
      <c r="K565" t="s">
        <v>171</v>
      </c>
      <c r="L565" t="s">
        <v>264</v>
      </c>
      <c r="M565" t="s">
        <v>290</v>
      </c>
      <c r="N565" t="s">
        <v>288</v>
      </c>
      <c r="O565" t="s">
        <v>285</v>
      </c>
      <c r="P565" t="s">
        <v>284</v>
      </c>
      <c r="Q565">
        <v>18</v>
      </c>
      <c r="R565">
        <v>403</v>
      </c>
      <c r="S565">
        <v>129.9900055</v>
      </c>
      <c r="T565">
        <v>110.80340837177086</v>
      </c>
      <c r="U565">
        <v>1</v>
      </c>
      <c r="V565">
        <f t="shared" si="29"/>
        <v>129.9900055</v>
      </c>
      <c r="W565">
        <v>11.69999981</v>
      </c>
      <c r="X565">
        <f>Orders!$W1018/Orders!$V1018</f>
        <v>5.0010419076526272E-2</v>
      </c>
      <c r="Y565" t="s">
        <v>123</v>
      </c>
    </row>
    <row r="566" spans="1:25" x14ac:dyDescent="0.3">
      <c r="A566">
        <v>30966</v>
      </c>
      <c r="B566">
        <v>42457</v>
      </c>
      <c r="C566">
        <v>4</v>
      </c>
      <c r="D566">
        <f t="shared" si="27"/>
        <v>42461</v>
      </c>
      <c r="E566">
        <v>0</v>
      </c>
      <c r="F566" t="s">
        <v>107</v>
      </c>
      <c r="G566" t="str">
        <f t="shared" si="28"/>
        <v>Other</v>
      </c>
      <c r="H566">
        <v>18</v>
      </c>
      <c r="I566">
        <v>4510</v>
      </c>
      <c r="J566">
        <v>4</v>
      </c>
      <c r="K566" t="s">
        <v>171</v>
      </c>
      <c r="L566" t="s">
        <v>264</v>
      </c>
      <c r="M566" t="s">
        <v>438</v>
      </c>
      <c r="N566" t="s">
        <v>437</v>
      </c>
      <c r="O566" t="s">
        <v>338</v>
      </c>
      <c r="P566" t="s">
        <v>284</v>
      </c>
      <c r="Q566">
        <v>18</v>
      </c>
      <c r="R566">
        <v>403</v>
      </c>
      <c r="S566">
        <v>129.9900055</v>
      </c>
      <c r="T566">
        <v>110.80340837177086</v>
      </c>
      <c r="U566">
        <v>1</v>
      </c>
      <c r="V566">
        <f t="shared" si="29"/>
        <v>129.9900055</v>
      </c>
      <c r="W566">
        <v>7.1500000950000002</v>
      </c>
      <c r="X566">
        <f>Orders!$W835/Orders!$V835</f>
        <v>1.0001666664397399E-2</v>
      </c>
      <c r="Y566" t="s">
        <v>123</v>
      </c>
    </row>
    <row r="567" spans="1:25" x14ac:dyDescent="0.3">
      <c r="A567">
        <v>30851</v>
      </c>
      <c r="B567">
        <v>42455</v>
      </c>
      <c r="C567">
        <v>4</v>
      </c>
      <c r="D567">
        <f t="shared" si="27"/>
        <v>42460</v>
      </c>
      <c r="E567">
        <v>0</v>
      </c>
      <c r="F567" t="s">
        <v>107</v>
      </c>
      <c r="G567" t="str">
        <f t="shared" si="28"/>
        <v>Other</v>
      </c>
      <c r="H567">
        <v>18</v>
      </c>
      <c r="I567">
        <v>1182</v>
      </c>
      <c r="J567">
        <v>4</v>
      </c>
      <c r="K567" t="s">
        <v>171</v>
      </c>
      <c r="L567" t="s">
        <v>264</v>
      </c>
      <c r="M567" t="s">
        <v>445</v>
      </c>
      <c r="N567" t="s">
        <v>339</v>
      </c>
      <c r="O567" t="s">
        <v>338</v>
      </c>
      <c r="P567" t="s">
        <v>284</v>
      </c>
      <c r="Q567">
        <v>18</v>
      </c>
      <c r="R567">
        <v>403</v>
      </c>
      <c r="S567">
        <v>129.9900055</v>
      </c>
      <c r="T567">
        <v>110.80340837177086</v>
      </c>
      <c r="U567">
        <v>1</v>
      </c>
      <c r="V567">
        <f t="shared" si="29"/>
        <v>129.9900055</v>
      </c>
      <c r="W567">
        <v>6.5</v>
      </c>
      <c r="X567">
        <f>Orders!$W821/Orders!$V821</f>
        <v>0.2</v>
      </c>
      <c r="Y567" t="s">
        <v>123</v>
      </c>
    </row>
    <row r="568" spans="1:25" x14ac:dyDescent="0.3">
      <c r="A568">
        <v>30724</v>
      </c>
      <c r="B568">
        <v>42453</v>
      </c>
      <c r="C568">
        <v>4</v>
      </c>
      <c r="D568">
        <f t="shared" si="27"/>
        <v>42459</v>
      </c>
      <c r="E568">
        <v>1</v>
      </c>
      <c r="F568" t="s">
        <v>107</v>
      </c>
      <c r="G568" t="str">
        <f t="shared" si="28"/>
        <v>Other</v>
      </c>
      <c r="H568">
        <v>18</v>
      </c>
      <c r="I568">
        <v>7697</v>
      </c>
      <c r="J568">
        <v>4</v>
      </c>
      <c r="K568" t="s">
        <v>171</v>
      </c>
      <c r="L568" t="s">
        <v>264</v>
      </c>
      <c r="M568" t="s">
        <v>287</v>
      </c>
      <c r="N568" t="s">
        <v>286</v>
      </c>
      <c r="O568" t="s">
        <v>285</v>
      </c>
      <c r="P568" t="s">
        <v>284</v>
      </c>
      <c r="Q568">
        <v>18</v>
      </c>
      <c r="R568">
        <v>403</v>
      </c>
      <c r="S568">
        <v>129.9900055</v>
      </c>
      <c r="T568">
        <v>110.80340837177086</v>
      </c>
      <c r="U568">
        <v>1</v>
      </c>
      <c r="V568">
        <f t="shared" si="29"/>
        <v>129.9900055</v>
      </c>
      <c r="W568">
        <v>11.69999981</v>
      </c>
      <c r="X568">
        <f>Orders!$W1020/Orders!$V1020</f>
        <v>0.03</v>
      </c>
      <c r="Y568" t="s">
        <v>123</v>
      </c>
    </row>
    <row r="569" spans="1:25" x14ac:dyDescent="0.3">
      <c r="A569">
        <v>30172</v>
      </c>
      <c r="B569">
        <v>42445</v>
      </c>
      <c r="C569">
        <v>4</v>
      </c>
      <c r="D569">
        <f t="shared" si="27"/>
        <v>42451</v>
      </c>
      <c r="E569">
        <v>0</v>
      </c>
      <c r="F569" t="s">
        <v>107</v>
      </c>
      <c r="G569" t="str">
        <f t="shared" si="28"/>
        <v>Other</v>
      </c>
      <c r="H569">
        <v>18</v>
      </c>
      <c r="I569">
        <v>1271</v>
      </c>
      <c r="J569">
        <v>4</v>
      </c>
      <c r="K569" t="s">
        <v>171</v>
      </c>
      <c r="L569" t="s">
        <v>264</v>
      </c>
      <c r="M569" t="s">
        <v>354</v>
      </c>
      <c r="N569" t="s">
        <v>353</v>
      </c>
      <c r="O569" t="s">
        <v>285</v>
      </c>
      <c r="P569" t="s">
        <v>284</v>
      </c>
      <c r="Q569">
        <v>18</v>
      </c>
      <c r="R569">
        <v>403</v>
      </c>
      <c r="S569">
        <v>129.9900055</v>
      </c>
      <c r="T569">
        <v>110.80340837177086</v>
      </c>
      <c r="U569">
        <v>1</v>
      </c>
      <c r="V569">
        <f t="shared" si="29"/>
        <v>129.9900055</v>
      </c>
      <c r="W569">
        <v>9.1000003809999992</v>
      </c>
      <c r="X569">
        <f>Orders!$W848/Orders!$V848</f>
        <v>0.15001500471079218</v>
      </c>
      <c r="Y569" t="s">
        <v>123</v>
      </c>
    </row>
    <row r="570" spans="1:25" x14ac:dyDescent="0.3">
      <c r="A570">
        <v>30097</v>
      </c>
      <c r="B570">
        <v>42444</v>
      </c>
      <c r="C570">
        <v>4</v>
      </c>
      <c r="D570">
        <f t="shared" si="27"/>
        <v>42450</v>
      </c>
      <c r="E570">
        <v>0</v>
      </c>
      <c r="F570" t="s">
        <v>107</v>
      </c>
      <c r="G570" t="str">
        <f t="shared" si="28"/>
        <v>Other</v>
      </c>
      <c r="H570">
        <v>17</v>
      </c>
      <c r="I570">
        <v>489</v>
      </c>
      <c r="J570">
        <v>4</v>
      </c>
      <c r="K570" t="s">
        <v>171</v>
      </c>
      <c r="L570" t="s">
        <v>264</v>
      </c>
      <c r="M570" t="s">
        <v>347</v>
      </c>
      <c r="N570" t="s">
        <v>346</v>
      </c>
      <c r="O570" t="s">
        <v>285</v>
      </c>
      <c r="P570" t="s">
        <v>284</v>
      </c>
      <c r="Q570">
        <v>17</v>
      </c>
      <c r="R570">
        <v>365</v>
      </c>
      <c r="S570">
        <v>59.990001679999999</v>
      </c>
      <c r="T570">
        <v>54.488929209402009</v>
      </c>
      <c r="U570">
        <v>1</v>
      </c>
      <c r="V570">
        <f t="shared" si="29"/>
        <v>59.990001679999999</v>
      </c>
      <c r="W570">
        <v>3.2999999519999998</v>
      </c>
      <c r="X570">
        <f>Orders!$W834/Orders!$V834</f>
        <v>0.05</v>
      </c>
      <c r="Y570" t="s">
        <v>123</v>
      </c>
    </row>
    <row r="571" spans="1:25" x14ac:dyDescent="0.3">
      <c r="A571">
        <v>30085</v>
      </c>
      <c r="B571">
        <v>42444</v>
      </c>
      <c r="C571">
        <v>4</v>
      </c>
      <c r="D571">
        <f t="shared" si="27"/>
        <v>42450</v>
      </c>
      <c r="E571">
        <v>1</v>
      </c>
      <c r="F571" t="s">
        <v>107</v>
      </c>
      <c r="G571" t="str">
        <f t="shared" si="28"/>
        <v>Other</v>
      </c>
      <c r="H571">
        <v>17</v>
      </c>
      <c r="I571">
        <v>10071</v>
      </c>
      <c r="J571">
        <v>4</v>
      </c>
      <c r="K571" t="s">
        <v>171</v>
      </c>
      <c r="L571" t="s">
        <v>264</v>
      </c>
      <c r="M571" t="s">
        <v>428</v>
      </c>
      <c r="N571" t="s">
        <v>286</v>
      </c>
      <c r="O571" t="s">
        <v>285</v>
      </c>
      <c r="P571" t="s">
        <v>284</v>
      </c>
      <c r="Q571">
        <v>17</v>
      </c>
      <c r="R571">
        <v>365</v>
      </c>
      <c r="S571">
        <v>59.990001679999999</v>
      </c>
      <c r="T571">
        <v>54.488929209402009</v>
      </c>
      <c r="U571">
        <v>1</v>
      </c>
      <c r="V571">
        <f t="shared" si="29"/>
        <v>59.990001679999999</v>
      </c>
      <c r="W571">
        <v>4.1999998090000004</v>
      </c>
      <c r="X571">
        <f>Orders!$W847/Orders!$V847</f>
        <v>0.20006252394543234</v>
      </c>
      <c r="Y571" t="s">
        <v>123</v>
      </c>
    </row>
    <row r="572" spans="1:25" x14ac:dyDescent="0.3">
      <c r="A572">
        <v>30063</v>
      </c>
      <c r="B572">
        <v>42443</v>
      </c>
      <c r="C572">
        <v>4</v>
      </c>
      <c r="D572">
        <f t="shared" si="27"/>
        <v>42447</v>
      </c>
      <c r="E572">
        <v>0</v>
      </c>
      <c r="F572" t="s">
        <v>107</v>
      </c>
      <c r="G572" t="str">
        <f t="shared" si="28"/>
        <v>Other</v>
      </c>
      <c r="H572">
        <v>18</v>
      </c>
      <c r="I572">
        <v>9626</v>
      </c>
      <c r="J572">
        <v>4</v>
      </c>
      <c r="K572" t="s">
        <v>171</v>
      </c>
      <c r="L572" t="s">
        <v>264</v>
      </c>
      <c r="M572" t="s">
        <v>354</v>
      </c>
      <c r="N572" t="s">
        <v>353</v>
      </c>
      <c r="O572" t="s">
        <v>285</v>
      </c>
      <c r="P572" t="s">
        <v>284</v>
      </c>
      <c r="Q572">
        <v>18</v>
      </c>
      <c r="R572">
        <v>403</v>
      </c>
      <c r="S572">
        <v>129.9900055</v>
      </c>
      <c r="T572">
        <v>110.80340837177086</v>
      </c>
      <c r="U572">
        <v>1</v>
      </c>
      <c r="V572">
        <f t="shared" si="29"/>
        <v>129.9900055</v>
      </c>
      <c r="W572">
        <v>7.1500000950000002</v>
      </c>
      <c r="X572">
        <f>Orders!$W836/Orders!$V836</f>
        <v>0.18004499893784451</v>
      </c>
      <c r="Y572" t="s">
        <v>123</v>
      </c>
    </row>
    <row r="573" spans="1:25" x14ac:dyDescent="0.3">
      <c r="A573">
        <v>46098</v>
      </c>
      <c r="B573">
        <v>42440</v>
      </c>
      <c r="C573">
        <v>2</v>
      </c>
      <c r="D573">
        <f t="shared" si="27"/>
        <v>42444</v>
      </c>
      <c r="E573">
        <v>1</v>
      </c>
      <c r="F573" t="s">
        <v>110</v>
      </c>
      <c r="G573" t="str">
        <f t="shared" si="28"/>
        <v>Other</v>
      </c>
      <c r="H573">
        <v>43</v>
      </c>
      <c r="I573">
        <v>3474</v>
      </c>
      <c r="J573">
        <v>7</v>
      </c>
      <c r="K573" t="s">
        <v>659</v>
      </c>
      <c r="L573" t="s">
        <v>920</v>
      </c>
      <c r="M573" t="s">
        <v>1057</v>
      </c>
      <c r="N573" t="s">
        <v>1056</v>
      </c>
      <c r="O573" t="s">
        <v>962</v>
      </c>
      <c r="P573" t="s">
        <v>921</v>
      </c>
      <c r="Q573">
        <v>43</v>
      </c>
      <c r="R573">
        <v>957</v>
      </c>
      <c r="S573">
        <v>299.98001099999999</v>
      </c>
      <c r="T573">
        <v>295.0300103351052</v>
      </c>
      <c r="U573">
        <v>1</v>
      </c>
      <c r="V573">
        <f t="shared" si="29"/>
        <v>299.98001099999999</v>
      </c>
      <c r="W573">
        <v>3</v>
      </c>
      <c r="X573">
        <f>Orders!$W12/Orders!$V12</f>
        <v>5.5011443752860413E-2</v>
      </c>
      <c r="Y573" t="s">
        <v>123</v>
      </c>
    </row>
    <row r="574" spans="1:25" x14ac:dyDescent="0.3">
      <c r="A574">
        <v>41893</v>
      </c>
      <c r="B574">
        <v>42438</v>
      </c>
      <c r="C574">
        <v>4</v>
      </c>
      <c r="D574">
        <f t="shared" si="27"/>
        <v>42444</v>
      </c>
      <c r="E574">
        <v>0</v>
      </c>
      <c r="F574" t="s">
        <v>107</v>
      </c>
      <c r="G574" t="str">
        <f t="shared" si="28"/>
        <v>Other</v>
      </c>
      <c r="H574">
        <v>24</v>
      </c>
      <c r="I574">
        <v>3597</v>
      </c>
      <c r="J574">
        <v>5</v>
      </c>
      <c r="K574" t="s">
        <v>166</v>
      </c>
      <c r="L574" t="s">
        <v>920</v>
      </c>
      <c r="M574" t="s">
        <v>1090</v>
      </c>
      <c r="N574" t="s">
        <v>515</v>
      </c>
      <c r="O574" t="s">
        <v>1046</v>
      </c>
      <c r="P574" t="s">
        <v>932</v>
      </c>
      <c r="Q574">
        <v>24</v>
      </c>
      <c r="R574">
        <v>502</v>
      </c>
      <c r="S574">
        <v>50</v>
      </c>
      <c r="T574">
        <v>43.678035218757444</v>
      </c>
      <c r="U574">
        <v>5</v>
      </c>
      <c r="V574">
        <f t="shared" si="29"/>
        <v>250</v>
      </c>
      <c r="W574">
        <v>42.5</v>
      </c>
      <c r="X574">
        <f>Orders!$W48/Orders!$V48</f>
        <v>0.04</v>
      </c>
      <c r="Y574" t="s">
        <v>123</v>
      </c>
    </row>
    <row r="575" spans="1:25" x14ac:dyDescent="0.3">
      <c r="A575">
        <v>41896</v>
      </c>
      <c r="B575">
        <v>42438</v>
      </c>
      <c r="C575">
        <v>4</v>
      </c>
      <c r="D575">
        <f t="shared" si="27"/>
        <v>42444</v>
      </c>
      <c r="E575">
        <v>0</v>
      </c>
      <c r="F575" t="s">
        <v>107</v>
      </c>
      <c r="G575" t="str">
        <f t="shared" si="28"/>
        <v>Other</v>
      </c>
      <c r="H575">
        <v>18</v>
      </c>
      <c r="I575">
        <v>289</v>
      </c>
      <c r="J575">
        <v>4</v>
      </c>
      <c r="K575" t="s">
        <v>171</v>
      </c>
      <c r="L575" t="s">
        <v>264</v>
      </c>
      <c r="M575" t="s">
        <v>441</v>
      </c>
      <c r="N575" t="s">
        <v>441</v>
      </c>
      <c r="O575" t="s">
        <v>440</v>
      </c>
      <c r="P575" t="s">
        <v>265</v>
      </c>
      <c r="Q575">
        <v>18</v>
      </c>
      <c r="R575">
        <v>403</v>
      </c>
      <c r="S575">
        <v>129.9900055</v>
      </c>
      <c r="T575">
        <v>110.80340837177086</v>
      </c>
      <c r="U575">
        <v>1</v>
      </c>
      <c r="V575">
        <f t="shared" si="29"/>
        <v>129.9900055</v>
      </c>
      <c r="W575">
        <v>5.1999998090000004</v>
      </c>
      <c r="X575">
        <f>Orders!$W818/Orders!$V818</f>
        <v>0.19999499842973595</v>
      </c>
      <c r="Y575" t="s">
        <v>123</v>
      </c>
    </row>
    <row r="576" spans="1:25" x14ac:dyDescent="0.3">
      <c r="A576">
        <v>41896</v>
      </c>
      <c r="B576">
        <v>42438</v>
      </c>
      <c r="C576">
        <v>4</v>
      </c>
      <c r="D576">
        <f t="shared" si="27"/>
        <v>42444</v>
      </c>
      <c r="E576">
        <v>0</v>
      </c>
      <c r="F576" t="s">
        <v>107</v>
      </c>
      <c r="G576" t="str">
        <f t="shared" si="28"/>
        <v>Other</v>
      </c>
      <c r="H576">
        <v>18</v>
      </c>
      <c r="I576">
        <v>289</v>
      </c>
      <c r="J576">
        <v>4</v>
      </c>
      <c r="K576" t="s">
        <v>171</v>
      </c>
      <c r="L576" t="s">
        <v>264</v>
      </c>
      <c r="M576" t="s">
        <v>441</v>
      </c>
      <c r="N576" t="s">
        <v>441</v>
      </c>
      <c r="O576" t="s">
        <v>440</v>
      </c>
      <c r="P576" t="s">
        <v>265</v>
      </c>
      <c r="Q576">
        <v>18</v>
      </c>
      <c r="R576">
        <v>403</v>
      </c>
      <c r="S576">
        <v>129.9900055</v>
      </c>
      <c r="T576">
        <v>110.80340837177086</v>
      </c>
      <c r="U576">
        <v>1</v>
      </c>
      <c r="V576">
        <f t="shared" si="29"/>
        <v>129.9900055</v>
      </c>
      <c r="W576">
        <v>6.5</v>
      </c>
      <c r="X576">
        <f>Orders!$W829/Orders!$V829</f>
        <v>0.15998499047716647</v>
      </c>
      <c r="Y576" t="s">
        <v>123</v>
      </c>
    </row>
    <row r="577" spans="1:25" x14ac:dyDescent="0.3">
      <c r="A577">
        <v>29283</v>
      </c>
      <c r="B577">
        <v>42432</v>
      </c>
      <c r="C577">
        <v>4</v>
      </c>
      <c r="D577">
        <f t="shared" si="27"/>
        <v>42438</v>
      </c>
      <c r="E577">
        <v>0</v>
      </c>
      <c r="F577" t="s">
        <v>107</v>
      </c>
      <c r="G577" t="str">
        <f t="shared" si="28"/>
        <v>Other</v>
      </c>
      <c r="H577">
        <v>18</v>
      </c>
      <c r="I577">
        <v>88</v>
      </c>
      <c r="J577">
        <v>4</v>
      </c>
      <c r="K577" t="s">
        <v>171</v>
      </c>
      <c r="L577" t="s">
        <v>264</v>
      </c>
      <c r="M577" t="s">
        <v>289</v>
      </c>
      <c r="N577" t="s">
        <v>288</v>
      </c>
      <c r="O577" t="s">
        <v>285</v>
      </c>
      <c r="P577" t="s">
        <v>284</v>
      </c>
      <c r="Q577">
        <v>18</v>
      </c>
      <c r="R577">
        <v>403</v>
      </c>
      <c r="S577">
        <v>129.9900055</v>
      </c>
      <c r="T577">
        <v>110.80340837177086</v>
      </c>
      <c r="U577">
        <v>1</v>
      </c>
      <c r="V577">
        <f t="shared" si="29"/>
        <v>129.9900055</v>
      </c>
      <c r="W577">
        <v>11.69999981</v>
      </c>
      <c r="X577">
        <f>Orders!$W1019/Orders!$V1019</f>
        <v>7.0007002198369681E-2</v>
      </c>
      <c r="Y577" t="s">
        <v>123</v>
      </c>
    </row>
    <row r="578" spans="1:25" x14ac:dyDescent="0.3">
      <c r="A578">
        <v>25163</v>
      </c>
      <c r="B578">
        <v>42430</v>
      </c>
      <c r="C578">
        <v>4</v>
      </c>
      <c r="D578">
        <f t="shared" si="27"/>
        <v>42436</v>
      </c>
      <c r="E578">
        <v>0</v>
      </c>
      <c r="F578" t="s">
        <v>107</v>
      </c>
      <c r="G578" t="str">
        <f t="shared" si="28"/>
        <v>Other</v>
      </c>
      <c r="H578">
        <v>18</v>
      </c>
      <c r="I578">
        <v>5801</v>
      </c>
      <c r="J578">
        <v>4</v>
      </c>
      <c r="K578" t="s">
        <v>171</v>
      </c>
      <c r="L578" t="s">
        <v>264</v>
      </c>
      <c r="M578" t="s">
        <v>321</v>
      </c>
      <c r="N578" t="s">
        <v>321</v>
      </c>
      <c r="O578" t="s">
        <v>320</v>
      </c>
      <c r="P578" t="s">
        <v>278</v>
      </c>
      <c r="Q578">
        <v>18</v>
      </c>
      <c r="R578">
        <v>403</v>
      </c>
      <c r="S578">
        <v>129.9900055</v>
      </c>
      <c r="T578">
        <v>110.80340837177086</v>
      </c>
      <c r="U578">
        <v>1</v>
      </c>
      <c r="V578">
        <f t="shared" si="29"/>
        <v>129.9900055</v>
      </c>
      <c r="W578">
        <v>6.5</v>
      </c>
      <c r="X578">
        <f>Orders!$W824/Orders!$V824</f>
        <v>2.0005000409892455E-2</v>
      </c>
      <c r="Y578" t="s">
        <v>123</v>
      </c>
    </row>
    <row r="579" spans="1:25" x14ac:dyDescent="0.3">
      <c r="A579">
        <v>28168</v>
      </c>
      <c r="B579">
        <v>42416</v>
      </c>
      <c r="C579">
        <v>4</v>
      </c>
      <c r="D579">
        <f t="shared" si="27"/>
        <v>42422</v>
      </c>
      <c r="E579">
        <v>0</v>
      </c>
      <c r="F579" t="s">
        <v>107</v>
      </c>
      <c r="G579" t="str">
        <f t="shared" si="28"/>
        <v>Other</v>
      </c>
      <c r="H579">
        <v>17</v>
      </c>
      <c r="I579">
        <v>10081</v>
      </c>
      <c r="J579">
        <v>4</v>
      </c>
      <c r="K579" t="s">
        <v>171</v>
      </c>
      <c r="L579" t="s">
        <v>264</v>
      </c>
      <c r="M579" t="s">
        <v>287</v>
      </c>
      <c r="N579" t="s">
        <v>286</v>
      </c>
      <c r="O579" t="s">
        <v>285</v>
      </c>
      <c r="P579" t="s">
        <v>284</v>
      </c>
      <c r="Q579">
        <v>17</v>
      </c>
      <c r="R579">
        <v>365</v>
      </c>
      <c r="S579">
        <v>59.990001679999999</v>
      </c>
      <c r="T579">
        <v>54.488929209402009</v>
      </c>
      <c r="U579">
        <v>1</v>
      </c>
      <c r="V579">
        <f t="shared" si="29"/>
        <v>59.990001679999999</v>
      </c>
      <c r="W579">
        <v>3</v>
      </c>
      <c r="X579">
        <f>Orders!$W819/Orders!$V819</f>
        <v>0.05</v>
      </c>
      <c r="Y579" t="s">
        <v>123</v>
      </c>
    </row>
    <row r="580" spans="1:25" x14ac:dyDescent="0.3">
      <c r="A580">
        <v>28036</v>
      </c>
      <c r="B580">
        <v>42414</v>
      </c>
      <c r="C580">
        <v>4</v>
      </c>
      <c r="D580">
        <f t="shared" si="27"/>
        <v>42418</v>
      </c>
      <c r="E580">
        <v>0</v>
      </c>
      <c r="F580" t="s">
        <v>107</v>
      </c>
      <c r="G580" t="str">
        <f t="shared" si="28"/>
        <v>Other</v>
      </c>
      <c r="H580">
        <v>18</v>
      </c>
      <c r="I580">
        <v>702</v>
      </c>
      <c r="J580">
        <v>4</v>
      </c>
      <c r="K580" t="s">
        <v>171</v>
      </c>
      <c r="L580" t="s">
        <v>264</v>
      </c>
      <c r="M580" t="s">
        <v>443</v>
      </c>
      <c r="N580" t="s">
        <v>442</v>
      </c>
      <c r="O580" t="s">
        <v>279</v>
      </c>
      <c r="P580" t="s">
        <v>278</v>
      </c>
      <c r="Q580">
        <v>18</v>
      </c>
      <c r="R580">
        <v>403</v>
      </c>
      <c r="S580">
        <v>129.9900055</v>
      </c>
      <c r="T580">
        <v>110.80340837177086</v>
      </c>
      <c r="U580">
        <v>1</v>
      </c>
      <c r="V580">
        <f t="shared" si="29"/>
        <v>129.9900055</v>
      </c>
      <c r="W580">
        <v>6.5</v>
      </c>
      <c r="X580">
        <f>Orders!$W825/Orders!$V825</f>
        <v>4.0006666657589597E-2</v>
      </c>
      <c r="Y580" t="s">
        <v>123</v>
      </c>
    </row>
    <row r="581" spans="1:25" x14ac:dyDescent="0.3">
      <c r="A581">
        <v>48042</v>
      </c>
      <c r="B581">
        <v>42412</v>
      </c>
      <c r="C581">
        <v>4</v>
      </c>
      <c r="D581">
        <f t="shared" si="27"/>
        <v>42418</v>
      </c>
      <c r="E581">
        <v>0</v>
      </c>
      <c r="F581" t="s">
        <v>107</v>
      </c>
      <c r="G581" t="str">
        <f t="shared" si="28"/>
        <v>Other</v>
      </c>
      <c r="H581">
        <v>6</v>
      </c>
      <c r="I581">
        <v>4104</v>
      </c>
      <c r="J581">
        <v>2</v>
      </c>
      <c r="K581" t="s">
        <v>101</v>
      </c>
      <c r="L581" t="s">
        <v>920</v>
      </c>
      <c r="M581" t="s">
        <v>1078</v>
      </c>
      <c r="N581" t="s">
        <v>1047</v>
      </c>
      <c r="O581" t="s">
        <v>1025</v>
      </c>
      <c r="P581" t="s">
        <v>929</v>
      </c>
      <c r="Q581">
        <v>6</v>
      </c>
      <c r="R581">
        <v>116</v>
      </c>
      <c r="S581">
        <v>44.990001679999999</v>
      </c>
      <c r="T581">
        <v>30.409585080374999</v>
      </c>
      <c r="U581">
        <v>5</v>
      </c>
      <c r="V581">
        <f t="shared" si="29"/>
        <v>224.9500084</v>
      </c>
      <c r="W581">
        <v>38.240001679999999</v>
      </c>
      <c r="X581">
        <f>Orders!$W64/Orders!$V64</f>
        <v>6.999999826363637E-2</v>
      </c>
      <c r="Y581" t="s">
        <v>123</v>
      </c>
    </row>
    <row r="582" spans="1:25" x14ac:dyDescent="0.3">
      <c r="A582">
        <v>43889</v>
      </c>
      <c r="B582">
        <v>42410</v>
      </c>
      <c r="C582">
        <v>4</v>
      </c>
      <c r="D582">
        <f t="shared" si="27"/>
        <v>42416</v>
      </c>
      <c r="E582">
        <v>1</v>
      </c>
      <c r="F582" t="s">
        <v>107</v>
      </c>
      <c r="G582" t="str">
        <f t="shared" si="28"/>
        <v>Other</v>
      </c>
      <c r="H582">
        <v>24</v>
      </c>
      <c r="I582">
        <v>11947</v>
      </c>
      <c r="J582">
        <v>5</v>
      </c>
      <c r="K582" t="s">
        <v>166</v>
      </c>
      <c r="L582" t="s">
        <v>920</v>
      </c>
      <c r="M582" t="s">
        <v>942</v>
      </c>
      <c r="N582" t="s">
        <v>942</v>
      </c>
      <c r="O582" t="s">
        <v>930</v>
      </c>
      <c r="P582" t="s">
        <v>929</v>
      </c>
      <c r="Q582">
        <v>24</v>
      </c>
      <c r="R582">
        <v>502</v>
      </c>
      <c r="S582">
        <v>50</v>
      </c>
      <c r="T582">
        <v>43.678035218757444</v>
      </c>
      <c r="U582">
        <v>5</v>
      </c>
      <c r="V582">
        <f t="shared" si="29"/>
        <v>250</v>
      </c>
      <c r="W582">
        <v>45</v>
      </c>
      <c r="X582">
        <f>Orders!$W53/Orders!$V53</f>
        <v>0.15</v>
      </c>
      <c r="Y582" t="s">
        <v>123</v>
      </c>
    </row>
    <row r="583" spans="1:25" x14ac:dyDescent="0.3">
      <c r="A583">
        <v>41825</v>
      </c>
      <c r="B583">
        <v>42409</v>
      </c>
      <c r="C583">
        <v>4</v>
      </c>
      <c r="D583">
        <f t="shared" si="27"/>
        <v>42415</v>
      </c>
      <c r="E583">
        <v>1</v>
      </c>
      <c r="F583" t="s">
        <v>107</v>
      </c>
      <c r="G583" t="str">
        <f t="shared" si="28"/>
        <v>Other</v>
      </c>
      <c r="H583">
        <v>40</v>
      </c>
      <c r="I583">
        <v>10118</v>
      </c>
      <c r="J583">
        <v>6</v>
      </c>
      <c r="K583" t="s">
        <v>164</v>
      </c>
      <c r="L583" t="s">
        <v>920</v>
      </c>
      <c r="M583" t="s">
        <v>1006</v>
      </c>
      <c r="N583" t="s">
        <v>918</v>
      </c>
      <c r="O583" t="s">
        <v>917</v>
      </c>
      <c r="P583" t="s">
        <v>916</v>
      </c>
      <c r="Q583">
        <v>40</v>
      </c>
      <c r="R583">
        <v>906</v>
      </c>
      <c r="S583">
        <v>24.989999770000001</v>
      </c>
      <c r="T583">
        <v>16.911999892000001</v>
      </c>
      <c r="U583">
        <v>5</v>
      </c>
      <c r="V583">
        <f t="shared" si="29"/>
        <v>124.94999885</v>
      </c>
      <c r="W583">
        <v>0</v>
      </c>
      <c r="X583">
        <f>Orders!$W57/Orders!$V57</f>
        <v>0.18003000312634765</v>
      </c>
      <c r="Y583" t="s">
        <v>123</v>
      </c>
    </row>
    <row r="584" spans="1:25" x14ac:dyDescent="0.3">
      <c r="A584">
        <v>39718</v>
      </c>
      <c r="B584">
        <v>42408</v>
      </c>
      <c r="C584">
        <v>0</v>
      </c>
      <c r="D584">
        <f t="shared" si="27"/>
        <v>42408</v>
      </c>
      <c r="E584">
        <v>1</v>
      </c>
      <c r="F584" t="s">
        <v>127</v>
      </c>
      <c r="G584" t="str">
        <f t="shared" si="28"/>
        <v>Other</v>
      </c>
      <c r="H584">
        <v>7</v>
      </c>
      <c r="I584">
        <v>10893</v>
      </c>
      <c r="J584">
        <v>2</v>
      </c>
      <c r="K584" t="s">
        <v>101</v>
      </c>
      <c r="L584" t="s">
        <v>100</v>
      </c>
      <c r="M584" t="s">
        <v>154</v>
      </c>
      <c r="N584" t="s">
        <v>153</v>
      </c>
      <c r="O584" t="s">
        <v>97</v>
      </c>
      <c r="P584" t="s">
        <v>104</v>
      </c>
      <c r="Q584">
        <v>7</v>
      </c>
      <c r="R584">
        <v>135</v>
      </c>
      <c r="S584">
        <v>22</v>
      </c>
      <c r="T584">
        <v>19.656208341820829</v>
      </c>
      <c r="U584">
        <v>3</v>
      </c>
      <c r="V584">
        <f t="shared" si="29"/>
        <v>66</v>
      </c>
      <c r="W584">
        <v>4.6199998860000004</v>
      </c>
      <c r="X584">
        <f>Orders!$W1240/Orders!$V1240</f>
        <v>4.0006668245354177E-2</v>
      </c>
      <c r="Y584" t="s">
        <v>123</v>
      </c>
    </row>
    <row r="585" spans="1:25" x14ac:dyDescent="0.3">
      <c r="A585">
        <v>25074</v>
      </c>
      <c r="B585">
        <v>42401</v>
      </c>
      <c r="C585">
        <v>4</v>
      </c>
      <c r="D585">
        <f t="shared" si="27"/>
        <v>42405</v>
      </c>
      <c r="E585">
        <v>1</v>
      </c>
      <c r="F585" t="s">
        <v>107</v>
      </c>
      <c r="G585" t="str">
        <f t="shared" si="28"/>
        <v>Other</v>
      </c>
      <c r="H585">
        <v>18</v>
      </c>
      <c r="I585">
        <v>717</v>
      </c>
      <c r="J585">
        <v>4</v>
      </c>
      <c r="K585" t="s">
        <v>171</v>
      </c>
      <c r="L585" t="s">
        <v>264</v>
      </c>
      <c r="M585" t="s">
        <v>444</v>
      </c>
      <c r="N585" t="s">
        <v>353</v>
      </c>
      <c r="O585" t="s">
        <v>285</v>
      </c>
      <c r="P585" t="s">
        <v>284</v>
      </c>
      <c r="Q585">
        <v>18</v>
      </c>
      <c r="R585">
        <v>403</v>
      </c>
      <c r="S585">
        <v>129.9900055</v>
      </c>
      <c r="T585">
        <v>110.80340837177086</v>
      </c>
      <c r="U585">
        <v>1</v>
      </c>
      <c r="V585">
        <f t="shared" si="29"/>
        <v>129.9900055</v>
      </c>
      <c r="W585">
        <v>6.5</v>
      </c>
      <c r="X585">
        <f>Orders!$W822/Orders!$V822</f>
        <v>0.1</v>
      </c>
      <c r="Y585" t="s">
        <v>123</v>
      </c>
    </row>
    <row r="586" spans="1:25" x14ac:dyDescent="0.3">
      <c r="A586">
        <v>26821</v>
      </c>
      <c r="B586">
        <v>42396</v>
      </c>
      <c r="C586">
        <v>4</v>
      </c>
      <c r="D586">
        <f t="shared" si="27"/>
        <v>42402</v>
      </c>
      <c r="E586">
        <v>0</v>
      </c>
      <c r="F586" t="s">
        <v>107</v>
      </c>
      <c r="G586" t="str">
        <f t="shared" si="28"/>
        <v>Other</v>
      </c>
      <c r="H586">
        <v>18</v>
      </c>
      <c r="I586">
        <v>7795</v>
      </c>
      <c r="J586">
        <v>4</v>
      </c>
      <c r="K586" t="s">
        <v>171</v>
      </c>
      <c r="L586" t="s">
        <v>264</v>
      </c>
      <c r="M586" t="s">
        <v>274</v>
      </c>
      <c r="N586" t="s">
        <v>273</v>
      </c>
      <c r="O586" t="s">
        <v>269</v>
      </c>
      <c r="P586" t="s">
        <v>268</v>
      </c>
      <c r="Q586">
        <v>18</v>
      </c>
      <c r="R586">
        <v>403</v>
      </c>
      <c r="S586">
        <v>129.9900055</v>
      </c>
      <c r="T586">
        <v>110.80340837177086</v>
      </c>
      <c r="U586">
        <v>1</v>
      </c>
      <c r="V586">
        <f t="shared" si="29"/>
        <v>129.9900055</v>
      </c>
      <c r="W586">
        <v>9.1000003809999992</v>
      </c>
      <c r="X586">
        <f>Orders!$W855/Orders!$V855</f>
        <v>9.0014999979576599E-2</v>
      </c>
      <c r="Y586" t="s">
        <v>123</v>
      </c>
    </row>
    <row r="587" spans="1:25" x14ac:dyDescent="0.3">
      <c r="A587">
        <v>26821</v>
      </c>
      <c r="B587">
        <v>42396</v>
      </c>
      <c r="C587">
        <v>4</v>
      </c>
      <c r="D587">
        <f t="shared" si="27"/>
        <v>42402</v>
      </c>
      <c r="E587">
        <v>0</v>
      </c>
      <c r="F587" t="s">
        <v>107</v>
      </c>
      <c r="G587" t="str">
        <f t="shared" si="28"/>
        <v>Other</v>
      </c>
      <c r="H587">
        <v>18</v>
      </c>
      <c r="I587">
        <v>7795</v>
      </c>
      <c r="J587">
        <v>4</v>
      </c>
      <c r="K587" t="s">
        <v>171</v>
      </c>
      <c r="L587" t="s">
        <v>264</v>
      </c>
      <c r="M587" t="s">
        <v>274</v>
      </c>
      <c r="N587" t="s">
        <v>273</v>
      </c>
      <c r="O587" t="s">
        <v>269</v>
      </c>
      <c r="P587" t="s">
        <v>268</v>
      </c>
      <c r="Q587">
        <v>18</v>
      </c>
      <c r="R587">
        <v>403</v>
      </c>
      <c r="S587">
        <v>129.9900055</v>
      </c>
      <c r="T587">
        <v>110.80340837177086</v>
      </c>
      <c r="U587">
        <v>1</v>
      </c>
      <c r="V587">
        <f t="shared" si="29"/>
        <v>129.9900055</v>
      </c>
      <c r="W587">
        <v>11.69999981</v>
      </c>
      <c r="X587">
        <f>Orders!$W1024/Orders!$V1024</f>
        <v>0.25006250512365569</v>
      </c>
      <c r="Y587" t="s">
        <v>123</v>
      </c>
    </row>
    <row r="588" spans="1:25" x14ac:dyDescent="0.3">
      <c r="A588">
        <v>26670</v>
      </c>
      <c r="B588">
        <v>42394</v>
      </c>
      <c r="C588">
        <v>4</v>
      </c>
      <c r="D588">
        <f t="shared" si="27"/>
        <v>42398</v>
      </c>
      <c r="E588">
        <v>1</v>
      </c>
      <c r="F588" t="s">
        <v>107</v>
      </c>
      <c r="G588" t="str">
        <f t="shared" si="28"/>
        <v>Other</v>
      </c>
      <c r="H588">
        <v>18</v>
      </c>
      <c r="I588">
        <v>7163</v>
      </c>
      <c r="J588">
        <v>4</v>
      </c>
      <c r="K588" t="s">
        <v>171</v>
      </c>
      <c r="L588" t="s">
        <v>264</v>
      </c>
      <c r="M588" t="s">
        <v>299</v>
      </c>
      <c r="N588" t="s">
        <v>298</v>
      </c>
      <c r="O588" t="s">
        <v>292</v>
      </c>
      <c r="P588" t="s">
        <v>291</v>
      </c>
      <c r="Q588">
        <v>18</v>
      </c>
      <c r="R588">
        <v>403</v>
      </c>
      <c r="S588">
        <v>129.9900055</v>
      </c>
      <c r="T588">
        <v>110.80340837177086</v>
      </c>
      <c r="U588">
        <v>1</v>
      </c>
      <c r="V588">
        <f t="shared" si="29"/>
        <v>129.9900055</v>
      </c>
      <c r="W588">
        <v>11.69999981</v>
      </c>
      <c r="X588">
        <f>Orders!$W1015/Orders!$V1015</f>
        <v>0.15</v>
      </c>
      <c r="Y588" t="s">
        <v>123</v>
      </c>
    </row>
    <row r="589" spans="1:25" x14ac:dyDescent="0.3">
      <c r="A589">
        <v>41786</v>
      </c>
      <c r="B589">
        <v>42378</v>
      </c>
      <c r="C589">
        <v>4</v>
      </c>
      <c r="D589">
        <f t="shared" si="27"/>
        <v>42383</v>
      </c>
      <c r="E589">
        <v>0</v>
      </c>
      <c r="F589" t="s">
        <v>107</v>
      </c>
      <c r="G589" t="str">
        <f t="shared" si="28"/>
        <v>Other</v>
      </c>
      <c r="H589">
        <v>44</v>
      </c>
      <c r="I589">
        <v>397</v>
      </c>
      <c r="J589">
        <v>7</v>
      </c>
      <c r="K589" t="s">
        <v>659</v>
      </c>
      <c r="L589" t="s">
        <v>920</v>
      </c>
      <c r="M589" t="s">
        <v>1029</v>
      </c>
      <c r="N589" t="s">
        <v>1028</v>
      </c>
      <c r="O589" t="s">
        <v>980</v>
      </c>
      <c r="P589" t="s">
        <v>921</v>
      </c>
      <c r="Q589">
        <v>44</v>
      </c>
      <c r="R589">
        <v>977</v>
      </c>
      <c r="S589">
        <v>29.989999770000001</v>
      </c>
      <c r="T589">
        <v>21.106999969000004</v>
      </c>
      <c r="U589">
        <v>5</v>
      </c>
      <c r="V589">
        <f t="shared" si="29"/>
        <v>149.94999885000001</v>
      </c>
      <c r="W589">
        <v>29.989999770000001</v>
      </c>
      <c r="X589">
        <f>Orders!$W63/Orders!$V63</f>
        <v>0.100016666643974</v>
      </c>
      <c r="Y589" t="s">
        <v>123</v>
      </c>
    </row>
    <row r="590" spans="1:25" x14ac:dyDescent="0.3">
      <c r="A590">
        <v>41735</v>
      </c>
      <c r="B590">
        <v>42378</v>
      </c>
      <c r="C590">
        <v>0</v>
      </c>
      <c r="D590">
        <f t="shared" si="27"/>
        <v>42378</v>
      </c>
      <c r="E590">
        <v>0</v>
      </c>
      <c r="F590" t="s">
        <v>127</v>
      </c>
      <c r="G590" t="str">
        <f t="shared" si="28"/>
        <v>Same Day - On Time</v>
      </c>
      <c r="H590">
        <v>7</v>
      </c>
      <c r="I590">
        <v>7114</v>
      </c>
      <c r="J590">
        <v>2</v>
      </c>
      <c r="K590" t="s">
        <v>101</v>
      </c>
      <c r="L590" t="s">
        <v>920</v>
      </c>
      <c r="M590" t="s">
        <v>941</v>
      </c>
      <c r="N590" t="s">
        <v>940</v>
      </c>
      <c r="O590" t="s">
        <v>922</v>
      </c>
      <c r="P590" t="s">
        <v>921</v>
      </c>
      <c r="Q590">
        <v>7</v>
      </c>
      <c r="R590">
        <v>135</v>
      </c>
      <c r="S590">
        <v>22</v>
      </c>
      <c r="T590">
        <v>19.656208341820829</v>
      </c>
      <c r="U590">
        <v>2</v>
      </c>
      <c r="V590">
        <f t="shared" si="29"/>
        <v>44</v>
      </c>
      <c r="W590">
        <v>1.3200000519999999</v>
      </c>
      <c r="X590">
        <f>Orders!$W189/Orders!$V189</f>
        <v>0.25004166660993499</v>
      </c>
      <c r="Y590" t="s">
        <v>123</v>
      </c>
    </row>
    <row r="591" spans="1:25" x14ac:dyDescent="0.3">
      <c r="A591">
        <v>24992</v>
      </c>
      <c r="B591">
        <v>42369</v>
      </c>
      <c r="C591">
        <v>4</v>
      </c>
      <c r="D591">
        <f t="shared" si="27"/>
        <v>42375</v>
      </c>
      <c r="E591">
        <v>0</v>
      </c>
      <c r="F591" t="s">
        <v>107</v>
      </c>
      <c r="G591" t="str">
        <f t="shared" si="28"/>
        <v>Other</v>
      </c>
      <c r="H591">
        <v>18</v>
      </c>
      <c r="I591">
        <v>1169</v>
      </c>
      <c r="J591">
        <v>4</v>
      </c>
      <c r="K591" t="s">
        <v>171</v>
      </c>
      <c r="L591" t="s">
        <v>264</v>
      </c>
      <c r="M591" t="s">
        <v>290</v>
      </c>
      <c r="N591" t="s">
        <v>288</v>
      </c>
      <c r="O591" t="s">
        <v>285</v>
      </c>
      <c r="P591" t="s">
        <v>284</v>
      </c>
      <c r="Q591">
        <v>18</v>
      </c>
      <c r="R591">
        <v>403</v>
      </c>
      <c r="S591">
        <v>129.9900055</v>
      </c>
      <c r="T591">
        <v>110.80340837177086</v>
      </c>
      <c r="U591">
        <v>1</v>
      </c>
      <c r="V591">
        <f t="shared" si="29"/>
        <v>129.9900055</v>
      </c>
      <c r="W591">
        <v>6.5</v>
      </c>
      <c r="X591">
        <f>Orders!$W820/Orders!$V820</f>
        <v>0.16998999643540177</v>
      </c>
      <c r="Y591" t="s">
        <v>123</v>
      </c>
    </row>
    <row r="592" spans="1:25" x14ac:dyDescent="0.3">
      <c r="A592">
        <v>24764</v>
      </c>
      <c r="B592">
        <v>42366</v>
      </c>
      <c r="C592">
        <v>4</v>
      </c>
      <c r="D592">
        <f t="shared" si="27"/>
        <v>42370</v>
      </c>
      <c r="E592">
        <v>1</v>
      </c>
      <c r="F592" t="s">
        <v>107</v>
      </c>
      <c r="G592" t="str">
        <f t="shared" si="28"/>
        <v>Other</v>
      </c>
      <c r="H592">
        <v>18</v>
      </c>
      <c r="I592">
        <v>8551</v>
      </c>
      <c r="J592">
        <v>4</v>
      </c>
      <c r="K592" t="s">
        <v>171</v>
      </c>
      <c r="L592" t="s">
        <v>264</v>
      </c>
      <c r="M592" t="s">
        <v>304</v>
      </c>
      <c r="N592" t="s">
        <v>303</v>
      </c>
      <c r="O592" t="s">
        <v>302</v>
      </c>
      <c r="P592" t="s">
        <v>291</v>
      </c>
      <c r="Q592">
        <v>18</v>
      </c>
      <c r="R592">
        <v>403</v>
      </c>
      <c r="S592">
        <v>129.9900055</v>
      </c>
      <c r="T592">
        <v>110.80340837177086</v>
      </c>
      <c r="U592">
        <v>1</v>
      </c>
      <c r="V592">
        <f t="shared" si="29"/>
        <v>129.9900055</v>
      </c>
      <c r="W592">
        <v>11.69999981</v>
      </c>
      <c r="X592">
        <f>Orders!$W1013/Orders!$V1013</f>
        <v>0.25000500165027206</v>
      </c>
      <c r="Y592" t="s">
        <v>123</v>
      </c>
    </row>
    <row r="593" spans="1:25" x14ac:dyDescent="0.3">
      <c r="A593">
        <v>24558</v>
      </c>
      <c r="B593">
        <v>42363</v>
      </c>
      <c r="C593">
        <v>4</v>
      </c>
      <c r="D593">
        <f t="shared" si="27"/>
        <v>42369</v>
      </c>
      <c r="E593">
        <v>0</v>
      </c>
      <c r="F593" t="s">
        <v>107</v>
      </c>
      <c r="G593" t="str">
        <f t="shared" si="28"/>
        <v>Other</v>
      </c>
      <c r="H593">
        <v>18</v>
      </c>
      <c r="I593">
        <v>8720</v>
      </c>
      <c r="J593">
        <v>4</v>
      </c>
      <c r="K593" t="s">
        <v>171</v>
      </c>
      <c r="L593" t="s">
        <v>264</v>
      </c>
      <c r="M593" t="s">
        <v>281</v>
      </c>
      <c r="N593" t="s">
        <v>280</v>
      </c>
      <c r="O593" t="s">
        <v>279</v>
      </c>
      <c r="P593" t="s">
        <v>278</v>
      </c>
      <c r="Q593">
        <v>18</v>
      </c>
      <c r="R593">
        <v>403</v>
      </c>
      <c r="S593">
        <v>129.9900055</v>
      </c>
      <c r="T593">
        <v>110.80340837177086</v>
      </c>
      <c r="U593">
        <v>1</v>
      </c>
      <c r="V593">
        <f t="shared" si="29"/>
        <v>129.9900055</v>
      </c>
      <c r="W593">
        <v>11.69999981</v>
      </c>
      <c r="X593">
        <f>Orders!$W1022/Orders!$V1022</f>
        <v>2.0003334120593411E-2</v>
      </c>
      <c r="Y593" t="s">
        <v>123</v>
      </c>
    </row>
    <row r="594" spans="1:25" x14ac:dyDescent="0.3">
      <c r="A594">
        <v>24230</v>
      </c>
      <c r="B594">
        <v>42358</v>
      </c>
      <c r="C594">
        <v>4</v>
      </c>
      <c r="D594">
        <f t="shared" si="27"/>
        <v>42362</v>
      </c>
      <c r="E594">
        <v>1</v>
      </c>
      <c r="F594" t="s">
        <v>107</v>
      </c>
      <c r="G594" t="str">
        <f t="shared" si="28"/>
        <v>Other</v>
      </c>
      <c r="H594">
        <v>18</v>
      </c>
      <c r="I594">
        <v>1718</v>
      </c>
      <c r="J594">
        <v>4</v>
      </c>
      <c r="K594" t="s">
        <v>171</v>
      </c>
      <c r="L594" t="s">
        <v>264</v>
      </c>
      <c r="M594" t="s">
        <v>277</v>
      </c>
      <c r="N594" t="s">
        <v>276</v>
      </c>
      <c r="O594" t="s">
        <v>275</v>
      </c>
      <c r="P594" t="s">
        <v>268</v>
      </c>
      <c r="Q594">
        <v>18</v>
      </c>
      <c r="R594">
        <v>403</v>
      </c>
      <c r="S594">
        <v>129.9900055</v>
      </c>
      <c r="T594">
        <v>110.80340837177086</v>
      </c>
      <c r="U594">
        <v>1</v>
      </c>
      <c r="V594">
        <f t="shared" si="29"/>
        <v>129.9900055</v>
      </c>
      <c r="W594">
        <v>7.1500000950000002</v>
      </c>
      <c r="X594">
        <f>Orders!$W838/Orders!$V838</f>
        <v>3.0003000942158433E-2</v>
      </c>
      <c r="Y594" t="s">
        <v>123</v>
      </c>
    </row>
    <row r="595" spans="1:25" x14ac:dyDescent="0.3">
      <c r="A595">
        <v>24230</v>
      </c>
      <c r="B595">
        <v>42358</v>
      </c>
      <c r="C595">
        <v>4</v>
      </c>
      <c r="D595">
        <f t="shared" si="27"/>
        <v>42362</v>
      </c>
      <c r="E595">
        <v>1</v>
      </c>
      <c r="F595" t="s">
        <v>107</v>
      </c>
      <c r="G595" t="str">
        <f t="shared" si="28"/>
        <v>Other</v>
      </c>
      <c r="H595">
        <v>17</v>
      </c>
      <c r="I595">
        <v>1718</v>
      </c>
      <c r="J595">
        <v>4</v>
      </c>
      <c r="K595" t="s">
        <v>171</v>
      </c>
      <c r="L595" t="s">
        <v>264</v>
      </c>
      <c r="M595" t="s">
        <v>277</v>
      </c>
      <c r="N595" t="s">
        <v>276</v>
      </c>
      <c r="O595" t="s">
        <v>275</v>
      </c>
      <c r="P595" t="s">
        <v>268</v>
      </c>
      <c r="Q595">
        <v>17</v>
      </c>
      <c r="R595">
        <v>365</v>
      </c>
      <c r="S595">
        <v>59.990001679999999</v>
      </c>
      <c r="T595">
        <v>54.488929209402009</v>
      </c>
      <c r="U595">
        <v>1</v>
      </c>
      <c r="V595">
        <f t="shared" si="29"/>
        <v>59.990001679999999</v>
      </c>
      <c r="W595">
        <v>5.4000000950000002</v>
      </c>
      <c r="X595">
        <f>Orders!$W1023/Orders!$V1023</f>
        <v>9.0014999979576599E-2</v>
      </c>
      <c r="Y595" t="s">
        <v>123</v>
      </c>
    </row>
    <row r="596" spans="1:25" x14ac:dyDescent="0.3">
      <c r="A596">
        <v>24063</v>
      </c>
      <c r="B596">
        <v>42356</v>
      </c>
      <c r="C596">
        <v>4</v>
      </c>
      <c r="D596">
        <f t="shared" si="27"/>
        <v>42362</v>
      </c>
      <c r="E596">
        <v>0</v>
      </c>
      <c r="F596" t="s">
        <v>107</v>
      </c>
      <c r="G596" t="str">
        <f t="shared" si="28"/>
        <v>Other</v>
      </c>
      <c r="H596">
        <v>18</v>
      </c>
      <c r="I596">
        <v>8358</v>
      </c>
      <c r="J596">
        <v>4</v>
      </c>
      <c r="K596" t="s">
        <v>171</v>
      </c>
      <c r="L596" t="s">
        <v>264</v>
      </c>
      <c r="M596" t="s">
        <v>424</v>
      </c>
      <c r="N596" t="s">
        <v>326</v>
      </c>
      <c r="O596" t="s">
        <v>279</v>
      </c>
      <c r="P596" t="s">
        <v>278</v>
      </c>
      <c r="Q596">
        <v>18</v>
      </c>
      <c r="R596">
        <v>403</v>
      </c>
      <c r="S596">
        <v>129.9900055</v>
      </c>
      <c r="T596">
        <v>110.80340837177086</v>
      </c>
      <c r="U596">
        <v>1</v>
      </c>
      <c r="V596">
        <f t="shared" si="29"/>
        <v>129.9900055</v>
      </c>
      <c r="W596">
        <v>9.1000003809999992</v>
      </c>
      <c r="X596">
        <f>Orders!$W851/Orders!$V851</f>
        <v>1.0001000314052811E-2</v>
      </c>
      <c r="Y596" t="s">
        <v>123</v>
      </c>
    </row>
    <row r="597" spans="1:25" x14ac:dyDescent="0.3">
      <c r="A597">
        <v>23767</v>
      </c>
      <c r="B597">
        <v>42351</v>
      </c>
      <c r="C597">
        <v>4</v>
      </c>
      <c r="D597">
        <f t="shared" si="27"/>
        <v>42355</v>
      </c>
      <c r="E597">
        <v>0</v>
      </c>
      <c r="F597" t="s">
        <v>107</v>
      </c>
      <c r="G597" t="str">
        <f t="shared" si="28"/>
        <v>Other</v>
      </c>
      <c r="H597">
        <v>18</v>
      </c>
      <c r="I597">
        <v>10966</v>
      </c>
      <c r="J597">
        <v>4</v>
      </c>
      <c r="K597" t="s">
        <v>171</v>
      </c>
      <c r="L597" t="s">
        <v>264</v>
      </c>
      <c r="M597" t="s">
        <v>313</v>
      </c>
      <c r="N597" t="s">
        <v>309</v>
      </c>
      <c r="O597" t="s">
        <v>292</v>
      </c>
      <c r="P597" t="s">
        <v>291</v>
      </c>
      <c r="Q597">
        <v>18</v>
      </c>
      <c r="R597">
        <v>403</v>
      </c>
      <c r="S597">
        <v>129.9900055</v>
      </c>
      <c r="T597">
        <v>110.80340837177086</v>
      </c>
      <c r="U597">
        <v>1</v>
      </c>
      <c r="V597">
        <f t="shared" si="29"/>
        <v>129.9900055</v>
      </c>
      <c r="W597">
        <v>9.1000003809999992</v>
      </c>
      <c r="X597">
        <f>Orders!$W844/Orders!$V844</f>
        <v>1.0001666664397399E-2</v>
      </c>
      <c r="Y597" t="s">
        <v>123</v>
      </c>
    </row>
    <row r="598" spans="1:25" x14ac:dyDescent="0.3">
      <c r="A598">
        <v>22679</v>
      </c>
      <c r="B598">
        <v>42336</v>
      </c>
      <c r="C598">
        <v>4</v>
      </c>
      <c r="D598">
        <f t="shared" si="27"/>
        <v>42341</v>
      </c>
      <c r="E598">
        <v>1</v>
      </c>
      <c r="F598" t="s">
        <v>107</v>
      </c>
      <c r="G598" t="str">
        <f t="shared" si="28"/>
        <v>Other</v>
      </c>
      <c r="H598">
        <v>18</v>
      </c>
      <c r="I598">
        <v>6951</v>
      </c>
      <c r="J598">
        <v>4</v>
      </c>
      <c r="K598" t="s">
        <v>171</v>
      </c>
      <c r="L598" t="s">
        <v>264</v>
      </c>
      <c r="M598" t="s">
        <v>381</v>
      </c>
      <c r="N598" t="s">
        <v>381</v>
      </c>
      <c r="O598" t="s">
        <v>379</v>
      </c>
      <c r="P598" t="s">
        <v>268</v>
      </c>
      <c r="Q598">
        <v>18</v>
      </c>
      <c r="R598">
        <v>403</v>
      </c>
      <c r="S598">
        <v>129.9900055</v>
      </c>
      <c r="T598">
        <v>110.80340837177086</v>
      </c>
      <c r="U598">
        <v>1</v>
      </c>
      <c r="V598">
        <f t="shared" si="29"/>
        <v>129.9900055</v>
      </c>
      <c r="W598">
        <v>6.5</v>
      </c>
      <c r="X598">
        <f>Orders!$W826/Orders!$V826</f>
        <v>0.17002833012756136</v>
      </c>
      <c r="Y598" t="s">
        <v>123</v>
      </c>
    </row>
    <row r="599" spans="1:25" x14ac:dyDescent="0.3">
      <c r="A599">
        <v>22019</v>
      </c>
      <c r="B599">
        <v>42326</v>
      </c>
      <c r="C599">
        <v>4</v>
      </c>
      <c r="D599">
        <f t="shared" ref="D599:D662" si="30">WORKDAY(B599,C599)</f>
        <v>42332</v>
      </c>
      <c r="E599">
        <v>1</v>
      </c>
      <c r="F599" t="s">
        <v>107</v>
      </c>
      <c r="G599" t="str">
        <f t="shared" ref="G599:G662" si="31">IF(AND(E599=0,F599="Same Day"),"Same Day - On Time","Other")</f>
        <v>Other</v>
      </c>
      <c r="H599">
        <v>18</v>
      </c>
      <c r="I599">
        <v>9494</v>
      </c>
      <c r="J599">
        <v>4</v>
      </c>
      <c r="K599" t="s">
        <v>171</v>
      </c>
      <c r="L599" t="s">
        <v>264</v>
      </c>
      <c r="M599" t="s">
        <v>436</v>
      </c>
      <c r="N599" t="s">
        <v>382</v>
      </c>
      <c r="O599" t="s">
        <v>279</v>
      </c>
      <c r="P599" t="s">
        <v>278</v>
      </c>
      <c r="Q599">
        <v>18</v>
      </c>
      <c r="R599">
        <v>403</v>
      </c>
      <c r="S599">
        <v>129.9900055</v>
      </c>
      <c r="T599">
        <v>110.80340837177086</v>
      </c>
      <c r="U599">
        <v>1</v>
      </c>
      <c r="V599">
        <f t="shared" ref="V599:V662" si="32">PRODUCT(S599,U599)</f>
        <v>129.9900055</v>
      </c>
      <c r="W599">
        <v>7.1500000950000002</v>
      </c>
      <c r="X599">
        <f>Orders!$W837/Orders!$V837</f>
        <v>0.2</v>
      </c>
      <c r="Y599" t="s">
        <v>123</v>
      </c>
    </row>
    <row r="600" spans="1:25" x14ac:dyDescent="0.3">
      <c r="A600">
        <v>21971</v>
      </c>
      <c r="B600">
        <v>42325</v>
      </c>
      <c r="C600">
        <v>4</v>
      </c>
      <c r="D600">
        <f t="shared" si="30"/>
        <v>42331</v>
      </c>
      <c r="E600">
        <v>0</v>
      </c>
      <c r="F600" t="s">
        <v>107</v>
      </c>
      <c r="G600" t="str">
        <f t="shared" si="31"/>
        <v>Other</v>
      </c>
      <c r="H600">
        <v>18</v>
      </c>
      <c r="I600">
        <v>9163</v>
      </c>
      <c r="J600">
        <v>4</v>
      </c>
      <c r="K600" t="s">
        <v>171</v>
      </c>
      <c r="L600" t="s">
        <v>264</v>
      </c>
      <c r="M600" t="s">
        <v>297</v>
      </c>
      <c r="N600" t="s">
        <v>296</v>
      </c>
      <c r="O600" t="s">
        <v>295</v>
      </c>
      <c r="P600" t="s">
        <v>291</v>
      </c>
      <c r="Q600">
        <v>18</v>
      </c>
      <c r="R600">
        <v>403</v>
      </c>
      <c r="S600">
        <v>129.9900055</v>
      </c>
      <c r="T600">
        <v>110.80340837177086</v>
      </c>
      <c r="U600">
        <v>1</v>
      </c>
      <c r="V600">
        <f t="shared" si="32"/>
        <v>129.9900055</v>
      </c>
      <c r="W600">
        <v>11.69999981</v>
      </c>
      <c r="X600">
        <f>Orders!$W1016/Orders!$V1016</f>
        <v>0.16</v>
      </c>
      <c r="Y600" t="s">
        <v>123</v>
      </c>
    </row>
    <row r="601" spans="1:25" x14ac:dyDescent="0.3">
      <c r="A601">
        <v>21868</v>
      </c>
      <c r="B601">
        <v>42324</v>
      </c>
      <c r="C601">
        <v>4</v>
      </c>
      <c r="D601">
        <f t="shared" si="30"/>
        <v>42328</v>
      </c>
      <c r="E601">
        <v>0</v>
      </c>
      <c r="F601" t="s">
        <v>107</v>
      </c>
      <c r="G601" t="str">
        <f t="shared" si="31"/>
        <v>Other</v>
      </c>
      <c r="H601">
        <v>18</v>
      </c>
      <c r="I601">
        <v>11979</v>
      </c>
      <c r="J601">
        <v>4</v>
      </c>
      <c r="K601" t="s">
        <v>171</v>
      </c>
      <c r="L601" t="s">
        <v>264</v>
      </c>
      <c r="M601" t="s">
        <v>270</v>
      </c>
      <c r="N601" t="s">
        <v>270</v>
      </c>
      <c r="O601" t="s">
        <v>269</v>
      </c>
      <c r="P601" t="s">
        <v>268</v>
      </c>
      <c r="Q601">
        <v>18</v>
      </c>
      <c r="R601">
        <v>403</v>
      </c>
      <c r="S601">
        <v>129.9900055</v>
      </c>
      <c r="T601">
        <v>110.80340837177086</v>
      </c>
      <c r="U601">
        <v>1</v>
      </c>
      <c r="V601">
        <f t="shared" si="32"/>
        <v>129.9900055</v>
      </c>
      <c r="W601">
        <v>11.69999981</v>
      </c>
      <c r="X601">
        <f>Orders!$W1026/Orders!$V1026</f>
        <v>0.12000000477272726</v>
      </c>
      <c r="Y601" t="s">
        <v>123</v>
      </c>
    </row>
    <row r="602" spans="1:25" x14ac:dyDescent="0.3">
      <c r="A602">
        <v>23610</v>
      </c>
      <c r="B602">
        <v>42320</v>
      </c>
      <c r="C602">
        <v>4</v>
      </c>
      <c r="D602">
        <f t="shared" si="30"/>
        <v>42326</v>
      </c>
      <c r="E602">
        <v>1</v>
      </c>
      <c r="F602" t="s">
        <v>107</v>
      </c>
      <c r="G602" t="str">
        <f t="shared" si="31"/>
        <v>Other</v>
      </c>
      <c r="H602">
        <v>18</v>
      </c>
      <c r="I602">
        <v>6780</v>
      </c>
      <c r="J602">
        <v>4</v>
      </c>
      <c r="K602" t="s">
        <v>171</v>
      </c>
      <c r="L602" t="s">
        <v>264</v>
      </c>
      <c r="M602" t="s">
        <v>381</v>
      </c>
      <c r="N602" t="s">
        <v>381</v>
      </c>
      <c r="O602" t="s">
        <v>379</v>
      </c>
      <c r="P602" t="s">
        <v>268</v>
      </c>
      <c r="Q602">
        <v>18</v>
      </c>
      <c r="R602">
        <v>403</v>
      </c>
      <c r="S602">
        <v>129.9900055</v>
      </c>
      <c r="T602">
        <v>110.80340837177086</v>
      </c>
      <c r="U602">
        <v>1</v>
      </c>
      <c r="V602">
        <f t="shared" si="32"/>
        <v>129.9900055</v>
      </c>
      <c r="W602">
        <v>6.5</v>
      </c>
      <c r="X602">
        <f>Orders!$W827/Orders!$V827</f>
        <v>0.01</v>
      </c>
      <c r="Y602" t="s">
        <v>123</v>
      </c>
    </row>
    <row r="603" spans="1:25" x14ac:dyDescent="0.3">
      <c r="A603">
        <v>21522</v>
      </c>
      <c r="B603">
        <v>42319</v>
      </c>
      <c r="C603">
        <v>4</v>
      </c>
      <c r="D603">
        <f t="shared" si="30"/>
        <v>42325</v>
      </c>
      <c r="E603">
        <v>0</v>
      </c>
      <c r="F603" t="s">
        <v>107</v>
      </c>
      <c r="G603" t="str">
        <f t="shared" si="31"/>
        <v>Other</v>
      </c>
      <c r="H603">
        <v>18</v>
      </c>
      <c r="I603">
        <v>5270</v>
      </c>
      <c r="J603">
        <v>4</v>
      </c>
      <c r="K603" t="s">
        <v>171</v>
      </c>
      <c r="L603" t="s">
        <v>264</v>
      </c>
      <c r="M603" t="s">
        <v>301</v>
      </c>
      <c r="N603" t="s">
        <v>300</v>
      </c>
      <c r="O603" t="s">
        <v>292</v>
      </c>
      <c r="P603" t="s">
        <v>291</v>
      </c>
      <c r="Q603">
        <v>18</v>
      </c>
      <c r="R603">
        <v>403</v>
      </c>
      <c r="S603">
        <v>129.9900055</v>
      </c>
      <c r="T603">
        <v>110.80340837177086</v>
      </c>
      <c r="U603">
        <v>1</v>
      </c>
      <c r="V603">
        <f t="shared" si="32"/>
        <v>129.9900055</v>
      </c>
      <c r="W603">
        <v>9.1000003809999992</v>
      </c>
      <c r="X603">
        <f>Orders!$W843/Orders!$V843</f>
        <v>0.17002833012756136</v>
      </c>
      <c r="Y603" t="s">
        <v>123</v>
      </c>
    </row>
    <row r="604" spans="1:25" x14ac:dyDescent="0.3">
      <c r="A604">
        <v>21522</v>
      </c>
      <c r="B604">
        <v>42319</v>
      </c>
      <c r="C604">
        <v>4</v>
      </c>
      <c r="D604">
        <f t="shared" si="30"/>
        <v>42325</v>
      </c>
      <c r="E604">
        <v>0</v>
      </c>
      <c r="F604" t="s">
        <v>107</v>
      </c>
      <c r="G604" t="str">
        <f t="shared" si="31"/>
        <v>Other</v>
      </c>
      <c r="H604">
        <v>18</v>
      </c>
      <c r="I604">
        <v>5270</v>
      </c>
      <c r="J604">
        <v>4</v>
      </c>
      <c r="K604" t="s">
        <v>171</v>
      </c>
      <c r="L604" t="s">
        <v>264</v>
      </c>
      <c r="M604" t="s">
        <v>301</v>
      </c>
      <c r="N604" t="s">
        <v>300</v>
      </c>
      <c r="O604" t="s">
        <v>292</v>
      </c>
      <c r="P604" t="s">
        <v>291</v>
      </c>
      <c r="Q604">
        <v>18</v>
      </c>
      <c r="R604">
        <v>403</v>
      </c>
      <c r="S604">
        <v>129.9900055</v>
      </c>
      <c r="T604">
        <v>110.80340837177086</v>
      </c>
      <c r="U604">
        <v>1</v>
      </c>
      <c r="V604">
        <f t="shared" si="32"/>
        <v>129.9900055</v>
      </c>
      <c r="W604">
        <v>11.69999981</v>
      </c>
      <c r="X604">
        <f>Orders!$W1014/Orders!$V1014</f>
        <v>9.0000000863636367E-2</v>
      </c>
      <c r="Y604" t="s">
        <v>123</v>
      </c>
    </row>
    <row r="605" spans="1:25" x14ac:dyDescent="0.3">
      <c r="A605">
        <v>15269</v>
      </c>
      <c r="B605">
        <v>42316</v>
      </c>
      <c r="C605">
        <v>2</v>
      </c>
      <c r="D605">
        <f t="shared" si="30"/>
        <v>42318</v>
      </c>
      <c r="E605">
        <v>1</v>
      </c>
      <c r="F605" t="s">
        <v>110</v>
      </c>
      <c r="G605" t="str">
        <f t="shared" si="31"/>
        <v>Other</v>
      </c>
      <c r="H605">
        <v>18</v>
      </c>
      <c r="I605">
        <v>3969</v>
      </c>
      <c r="J605">
        <v>4</v>
      </c>
      <c r="K605" t="s">
        <v>171</v>
      </c>
      <c r="L605" t="s">
        <v>681</v>
      </c>
      <c r="M605" t="s">
        <v>800</v>
      </c>
      <c r="N605" t="s">
        <v>800</v>
      </c>
      <c r="O605" t="s">
        <v>799</v>
      </c>
      <c r="P605" t="s">
        <v>698</v>
      </c>
      <c r="Q605">
        <v>18</v>
      </c>
      <c r="R605">
        <v>403</v>
      </c>
      <c r="S605">
        <v>129.9900055</v>
      </c>
      <c r="T605">
        <v>110.80340837177086</v>
      </c>
      <c r="U605">
        <v>1</v>
      </c>
      <c r="V605">
        <f t="shared" si="32"/>
        <v>129.9900055</v>
      </c>
      <c r="W605">
        <v>13</v>
      </c>
      <c r="X605">
        <f>Orders!$W431/Orders!$V431</f>
        <v>0.1500115330020507</v>
      </c>
      <c r="Y605" t="s">
        <v>123</v>
      </c>
    </row>
    <row r="606" spans="1:25" x14ac:dyDescent="0.3">
      <c r="A606">
        <v>13139</v>
      </c>
      <c r="B606">
        <v>42315</v>
      </c>
      <c r="C606">
        <v>2</v>
      </c>
      <c r="D606">
        <f t="shared" si="30"/>
        <v>42318</v>
      </c>
      <c r="E606">
        <v>1</v>
      </c>
      <c r="F606" t="s">
        <v>110</v>
      </c>
      <c r="G606" t="str">
        <f t="shared" si="31"/>
        <v>Other</v>
      </c>
      <c r="H606">
        <v>9</v>
      </c>
      <c r="I606">
        <v>3709</v>
      </c>
      <c r="J606">
        <v>3</v>
      </c>
      <c r="K606" t="s">
        <v>194</v>
      </c>
      <c r="L606" t="s">
        <v>681</v>
      </c>
      <c r="M606" t="s">
        <v>691</v>
      </c>
      <c r="N606" t="s">
        <v>691</v>
      </c>
      <c r="O606" t="s">
        <v>690</v>
      </c>
      <c r="P606" t="s">
        <v>682</v>
      </c>
      <c r="Q606">
        <v>9</v>
      </c>
      <c r="R606">
        <v>191</v>
      </c>
      <c r="S606">
        <v>99.989997860000003</v>
      </c>
      <c r="T606">
        <v>95.114003926871064</v>
      </c>
      <c r="U606">
        <v>1</v>
      </c>
      <c r="V606">
        <f t="shared" si="32"/>
        <v>99.989997860000003</v>
      </c>
      <c r="W606">
        <v>12</v>
      </c>
      <c r="X606">
        <f>Orders!$W326/Orders!$V326</f>
        <v>0</v>
      </c>
      <c r="Y606" t="s">
        <v>123</v>
      </c>
    </row>
    <row r="607" spans="1:25" x14ac:dyDescent="0.3">
      <c r="A607">
        <v>20234</v>
      </c>
      <c r="B607">
        <v>42300</v>
      </c>
      <c r="C607">
        <v>2</v>
      </c>
      <c r="D607">
        <f t="shared" si="30"/>
        <v>42304</v>
      </c>
      <c r="E607">
        <v>1</v>
      </c>
      <c r="F607" t="s">
        <v>110</v>
      </c>
      <c r="G607" t="str">
        <f t="shared" si="31"/>
        <v>Other</v>
      </c>
      <c r="H607">
        <v>9</v>
      </c>
      <c r="I607">
        <v>7132</v>
      </c>
      <c r="J607">
        <v>3</v>
      </c>
      <c r="K607" t="s">
        <v>194</v>
      </c>
      <c r="L607" t="s">
        <v>681</v>
      </c>
      <c r="M607" t="s">
        <v>691</v>
      </c>
      <c r="N607" t="s">
        <v>691</v>
      </c>
      <c r="O607" t="s">
        <v>690</v>
      </c>
      <c r="P607" t="s">
        <v>682</v>
      </c>
      <c r="Q607">
        <v>9</v>
      </c>
      <c r="R607">
        <v>191</v>
      </c>
      <c r="S607">
        <v>99.989997860000003</v>
      </c>
      <c r="T607">
        <v>95.114003926871064</v>
      </c>
      <c r="U607">
        <v>1</v>
      </c>
      <c r="V607">
        <f t="shared" si="32"/>
        <v>99.989997860000003</v>
      </c>
      <c r="W607">
        <v>10</v>
      </c>
      <c r="X607">
        <f>Orders!$W325/Orders!$V325</f>
        <v>0.12</v>
      </c>
      <c r="Y607" t="s">
        <v>123</v>
      </c>
    </row>
    <row r="608" spans="1:25" x14ac:dyDescent="0.3">
      <c r="A608">
        <v>20085</v>
      </c>
      <c r="B608">
        <v>42298</v>
      </c>
      <c r="C608">
        <v>2</v>
      </c>
      <c r="D608">
        <f t="shared" si="30"/>
        <v>42300</v>
      </c>
      <c r="E608">
        <v>1</v>
      </c>
      <c r="F608" t="s">
        <v>110</v>
      </c>
      <c r="G608" t="str">
        <f t="shared" si="31"/>
        <v>Other</v>
      </c>
      <c r="H608">
        <v>18</v>
      </c>
      <c r="I608">
        <v>7466</v>
      </c>
      <c r="J608">
        <v>4</v>
      </c>
      <c r="K608" t="s">
        <v>171</v>
      </c>
      <c r="L608" t="s">
        <v>681</v>
      </c>
      <c r="M608" t="s">
        <v>805</v>
      </c>
      <c r="N608" t="s">
        <v>700</v>
      </c>
      <c r="O608" t="s">
        <v>699</v>
      </c>
      <c r="P608" t="s">
        <v>698</v>
      </c>
      <c r="Q608">
        <v>18</v>
      </c>
      <c r="R608">
        <v>403</v>
      </c>
      <c r="S608">
        <v>129.9900055</v>
      </c>
      <c r="T608">
        <v>110.80340837177086</v>
      </c>
      <c r="U608">
        <v>1</v>
      </c>
      <c r="V608">
        <f t="shared" si="32"/>
        <v>129.9900055</v>
      </c>
      <c r="W608">
        <v>11.69999981</v>
      </c>
      <c r="X608">
        <f>Orders!$W425/Orders!$V425</f>
        <v>8.9992035096601405E-2</v>
      </c>
      <c r="Y608" t="s">
        <v>123</v>
      </c>
    </row>
    <row r="609" spans="1:25" x14ac:dyDescent="0.3">
      <c r="A609">
        <v>20072</v>
      </c>
      <c r="B609">
        <v>42297</v>
      </c>
      <c r="C609">
        <v>2</v>
      </c>
      <c r="D609">
        <f t="shared" si="30"/>
        <v>42299</v>
      </c>
      <c r="E609">
        <v>1</v>
      </c>
      <c r="F609" t="s">
        <v>110</v>
      </c>
      <c r="G609" t="str">
        <f t="shared" si="31"/>
        <v>Other</v>
      </c>
      <c r="H609">
        <v>18</v>
      </c>
      <c r="I609">
        <v>4279</v>
      </c>
      <c r="J609">
        <v>4</v>
      </c>
      <c r="K609" t="s">
        <v>171</v>
      </c>
      <c r="L609" t="s">
        <v>681</v>
      </c>
      <c r="M609" t="s">
        <v>165</v>
      </c>
      <c r="N609" t="s">
        <v>772</v>
      </c>
      <c r="O609" t="s">
        <v>687</v>
      </c>
      <c r="P609" t="s">
        <v>677</v>
      </c>
      <c r="Q609">
        <v>18</v>
      </c>
      <c r="R609">
        <v>403</v>
      </c>
      <c r="S609">
        <v>129.9900055</v>
      </c>
      <c r="T609">
        <v>110.80340837177086</v>
      </c>
      <c r="U609">
        <v>1</v>
      </c>
      <c r="V609">
        <f t="shared" si="32"/>
        <v>129.9900055</v>
      </c>
      <c r="W609">
        <v>20.799999239999998</v>
      </c>
      <c r="X609">
        <f>Orders!$W462/Orders!$V462</f>
        <v>3.0003000942158436E-2</v>
      </c>
      <c r="Y609" t="s">
        <v>123</v>
      </c>
    </row>
    <row r="610" spans="1:25" x14ac:dyDescent="0.3">
      <c r="A610">
        <v>19817</v>
      </c>
      <c r="B610">
        <v>42294</v>
      </c>
      <c r="C610">
        <v>2</v>
      </c>
      <c r="D610">
        <f t="shared" si="30"/>
        <v>42297</v>
      </c>
      <c r="E610">
        <v>1</v>
      </c>
      <c r="F610" t="s">
        <v>110</v>
      </c>
      <c r="G610" t="str">
        <f t="shared" si="31"/>
        <v>Other</v>
      </c>
      <c r="H610">
        <v>18</v>
      </c>
      <c r="I610">
        <v>3490</v>
      </c>
      <c r="J610">
        <v>4</v>
      </c>
      <c r="K610" t="s">
        <v>171</v>
      </c>
      <c r="L610" t="s">
        <v>681</v>
      </c>
      <c r="M610" t="s">
        <v>803</v>
      </c>
      <c r="N610" t="s">
        <v>801</v>
      </c>
      <c r="O610" t="s">
        <v>678</v>
      </c>
      <c r="P610" t="s">
        <v>677</v>
      </c>
      <c r="Q610">
        <v>18</v>
      </c>
      <c r="R610">
        <v>403</v>
      </c>
      <c r="S610">
        <v>129.9900055</v>
      </c>
      <c r="T610">
        <v>110.80340837177086</v>
      </c>
      <c r="U610">
        <v>1</v>
      </c>
      <c r="V610">
        <f t="shared" si="32"/>
        <v>129.9900055</v>
      </c>
      <c r="W610">
        <v>11.69999981</v>
      </c>
      <c r="X610">
        <f>Orders!$W428/Orders!$V428</f>
        <v>0.13000999234514227</v>
      </c>
      <c r="Y610" t="s">
        <v>123</v>
      </c>
    </row>
    <row r="611" spans="1:25" x14ac:dyDescent="0.3">
      <c r="A611">
        <v>19610</v>
      </c>
      <c r="B611">
        <v>42291</v>
      </c>
      <c r="C611">
        <v>2</v>
      </c>
      <c r="D611">
        <f t="shared" si="30"/>
        <v>42293</v>
      </c>
      <c r="E611">
        <v>1</v>
      </c>
      <c r="F611" t="s">
        <v>110</v>
      </c>
      <c r="G611" t="str">
        <f t="shared" si="31"/>
        <v>Other</v>
      </c>
      <c r="H611">
        <v>18</v>
      </c>
      <c r="I611">
        <v>387</v>
      </c>
      <c r="J611">
        <v>4</v>
      </c>
      <c r="K611" t="s">
        <v>171</v>
      </c>
      <c r="L611" t="s">
        <v>681</v>
      </c>
      <c r="M611" t="s">
        <v>810</v>
      </c>
      <c r="N611" t="s">
        <v>809</v>
      </c>
      <c r="O611" t="s">
        <v>687</v>
      </c>
      <c r="P611" t="s">
        <v>677</v>
      </c>
      <c r="Q611">
        <v>18</v>
      </c>
      <c r="R611">
        <v>403</v>
      </c>
      <c r="S611">
        <v>129.9900055</v>
      </c>
      <c r="T611">
        <v>110.80340837177086</v>
      </c>
      <c r="U611">
        <v>1</v>
      </c>
      <c r="V611">
        <f t="shared" si="32"/>
        <v>129.9900055</v>
      </c>
      <c r="W611">
        <v>9.1000003809999992</v>
      </c>
      <c r="X611">
        <f>Orders!$W421/Orders!$V421</f>
        <v>6.999380319231191E-2</v>
      </c>
      <c r="Y611" t="s">
        <v>123</v>
      </c>
    </row>
    <row r="612" spans="1:25" x14ac:dyDescent="0.3">
      <c r="A612">
        <v>19590</v>
      </c>
      <c r="B612">
        <v>42290</v>
      </c>
      <c r="C612">
        <v>4</v>
      </c>
      <c r="D612">
        <f t="shared" si="30"/>
        <v>42296</v>
      </c>
      <c r="E612">
        <v>1</v>
      </c>
      <c r="F612" t="s">
        <v>107</v>
      </c>
      <c r="G612" t="str">
        <f t="shared" si="31"/>
        <v>Other</v>
      </c>
      <c r="H612">
        <v>3</v>
      </c>
      <c r="I612">
        <v>7518</v>
      </c>
      <c r="J612">
        <v>2</v>
      </c>
      <c r="K612" t="s">
        <v>101</v>
      </c>
      <c r="L612" t="s">
        <v>681</v>
      </c>
      <c r="M612" t="s">
        <v>861</v>
      </c>
      <c r="N612" t="s">
        <v>822</v>
      </c>
      <c r="O612" t="s">
        <v>683</v>
      </c>
      <c r="P612" t="s">
        <v>682</v>
      </c>
      <c r="Q612">
        <v>3</v>
      </c>
      <c r="R612">
        <v>44</v>
      </c>
      <c r="S612">
        <v>59.990001679999999</v>
      </c>
      <c r="T612">
        <v>57.194418487916671</v>
      </c>
      <c r="U612">
        <v>5</v>
      </c>
      <c r="V612">
        <f t="shared" si="32"/>
        <v>299.9500084</v>
      </c>
      <c r="W612">
        <v>15</v>
      </c>
      <c r="X612">
        <f>Orders!$W327/Orders!$V327</f>
        <v>0.2</v>
      </c>
      <c r="Y612" t="s">
        <v>123</v>
      </c>
    </row>
    <row r="613" spans="1:25" x14ac:dyDescent="0.3">
      <c r="A613">
        <v>19380</v>
      </c>
      <c r="B613">
        <v>42287</v>
      </c>
      <c r="C613">
        <v>2</v>
      </c>
      <c r="D613">
        <f t="shared" si="30"/>
        <v>42290</v>
      </c>
      <c r="E613">
        <v>1</v>
      </c>
      <c r="F613" t="s">
        <v>110</v>
      </c>
      <c r="G613" t="str">
        <f t="shared" si="31"/>
        <v>Other</v>
      </c>
      <c r="H613">
        <v>18</v>
      </c>
      <c r="I613">
        <v>482</v>
      </c>
      <c r="J613">
        <v>4</v>
      </c>
      <c r="K613" t="s">
        <v>171</v>
      </c>
      <c r="L613" t="s">
        <v>681</v>
      </c>
      <c r="M613" t="s">
        <v>807</v>
      </c>
      <c r="N613" t="s">
        <v>684</v>
      </c>
      <c r="O613" t="s">
        <v>683</v>
      </c>
      <c r="P613" t="s">
        <v>682</v>
      </c>
      <c r="Q613">
        <v>18</v>
      </c>
      <c r="R613">
        <v>403</v>
      </c>
      <c r="S613">
        <v>129.9900055</v>
      </c>
      <c r="T613">
        <v>110.80340837177086</v>
      </c>
      <c r="U613">
        <v>1</v>
      </c>
      <c r="V613">
        <f t="shared" si="32"/>
        <v>129.9900055</v>
      </c>
      <c r="W613">
        <v>9.1000003809999992</v>
      </c>
      <c r="X613">
        <f>Orders!$W423/Orders!$V423</f>
        <v>0.16000796493658148</v>
      </c>
      <c r="Y613" t="s">
        <v>123</v>
      </c>
    </row>
    <row r="614" spans="1:25" x14ac:dyDescent="0.3">
      <c r="A614">
        <v>15202</v>
      </c>
      <c r="B614">
        <v>42285</v>
      </c>
      <c r="C614">
        <v>4</v>
      </c>
      <c r="D614">
        <f t="shared" si="30"/>
        <v>42291</v>
      </c>
      <c r="E614">
        <v>0</v>
      </c>
      <c r="F614" t="s">
        <v>107</v>
      </c>
      <c r="G614" t="str">
        <f t="shared" si="31"/>
        <v>Other</v>
      </c>
      <c r="H614">
        <v>9</v>
      </c>
      <c r="I614">
        <v>1622</v>
      </c>
      <c r="J614">
        <v>3</v>
      </c>
      <c r="K614" t="s">
        <v>194</v>
      </c>
      <c r="L614" t="s">
        <v>681</v>
      </c>
      <c r="M614" t="s">
        <v>879</v>
      </c>
      <c r="N614" t="s">
        <v>811</v>
      </c>
      <c r="O614" t="s">
        <v>683</v>
      </c>
      <c r="P614" t="s">
        <v>682</v>
      </c>
      <c r="Q614">
        <v>9</v>
      </c>
      <c r="R614">
        <v>191</v>
      </c>
      <c r="S614">
        <v>99.989997860000003</v>
      </c>
      <c r="T614">
        <v>95.114003926871064</v>
      </c>
      <c r="U614">
        <v>5</v>
      </c>
      <c r="V614">
        <f t="shared" si="32"/>
        <v>499.94998930000003</v>
      </c>
      <c r="W614">
        <v>5</v>
      </c>
      <c r="X614">
        <f>Orders!$W329/Orders!$V329</f>
        <v>5.5E-2</v>
      </c>
      <c r="Y614" t="s">
        <v>123</v>
      </c>
    </row>
    <row r="615" spans="1:25" x14ac:dyDescent="0.3">
      <c r="A615">
        <v>15155</v>
      </c>
      <c r="B615">
        <v>42285</v>
      </c>
      <c r="C615">
        <v>4</v>
      </c>
      <c r="D615">
        <f t="shared" si="30"/>
        <v>42291</v>
      </c>
      <c r="E615">
        <v>1</v>
      </c>
      <c r="F615" t="s">
        <v>107</v>
      </c>
      <c r="G615" t="str">
        <f t="shared" si="31"/>
        <v>Other</v>
      </c>
      <c r="H615">
        <v>9</v>
      </c>
      <c r="I615">
        <v>5505</v>
      </c>
      <c r="J615">
        <v>3</v>
      </c>
      <c r="K615" t="s">
        <v>194</v>
      </c>
      <c r="L615" t="s">
        <v>681</v>
      </c>
      <c r="M615" t="s">
        <v>877</v>
      </c>
      <c r="N615" t="s">
        <v>684</v>
      </c>
      <c r="O615" t="s">
        <v>683</v>
      </c>
      <c r="P615" t="s">
        <v>682</v>
      </c>
      <c r="Q615">
        <v>9</v>
      </c>
      <c r="R615">
        <v>191</v>
      </c>
      <c r="S615">
        <v>99.989997860000003</v>
      </c>
      <c r="T615">
        <v>95.114003926871064</v>
      </c>
      <c r="U615">
        <v>5</v>
      </c>
      <c r="V615">
        <f t="shared" si="32"/>
        <v>499.94998930000003</v>
      </c>
      <c r="W615">
        <v>10</v>
      </c>
      <c r="X615">
        <f>Orders!$W331/Orders!$V331</f>
        <v>0.12998833334921819</v>
      </c>
      <c r="Y615" t="s">
        <v>123</v>
      </c>
    </row>
    <row r="616" spans="1:25" x14ac:dyDescent="0.3">
      <c r="A616">
        <v>13050</v>
      </c>
      <c r="B616">
        <v>42284</v>
      </c>
      <c r="C616">
        <v>2</v>
      </c>
      <c r="D616">
        <f t="shared" si="30"/>
        <v>42286</v>
      </c>
      <c r="E616">
        <v>1</v>
      </c>
      <c r="F616" t="s">
        <v>110</v>
      </c>
      <c r="G616" t="str">
        <f t="shared" si="31"/>
        <v>Other</v>
      </c>
      <c r="H616">
        <v>17</v>
      </c>
      <c r="I616">
        <v>8456</v>
      </c>
      <c r="J616">
        <v>4</v>
      </c>
      <c r="K616" t="s">
        <v>171</v>
      </c>
      <c r="L616" t="s">
        <v>681</v>
      </c>
      <c r="M616" t="s">
        <v>792</v>
      </c>
      <c r="N616" t="s">
        <v>792</v>
      </c>
      <c r="O616" t="s">
        <v>791</v>
      </c>
      <c r="P616" t="s">
        <v>698</v>
      </c>
      <c r="Q616">
        <v>17</v>
      </c>
      <c r="R616">
        <v>365</v>
      </c>
      <c r="S616">
        <v>59.990001679999999</v>
      </c>
      <c r="T616">
        <v>54.488929209402009</v>
      </c>
      <c r="U616">
        <v>1</v>
      </c>
      <c r="V616">
        <f t="shared" si="32"/>
        <v>59.990001679999999</v>
      </c>
      <c r="W616">
        <v>3.2999999519999998</v>
      </c>
      <c r="X616">
        <f>Orders!$W416/Orders!$V416</f>
        <v>0.15000884055597924</v>
      </c>
      <c r="Y616" t="s">
        <v>123</v>
      </c>
    </row>
    <row r="617" spans="1:25" x14ac:dyDescent="0.3">
      <c r="A617">
        <v>10990</v>
      </c>
      <c r="B617">
        <v>42283</v>
      </c>
      <c r="C617">
        <v>2</v>
      </c>
      <c r="D617">
        <f t="shared" si="30"/>
        <v>42285</v>
      </c>
      <c r="E617">
        <v>1</v>
      </c>
      <c r="F617" t="s">
        <v>110</v>
      </c>
      <c r="G617" t="str">
        <f t="shared" si="31"/>
        <v>Other</v>
      </c>
      <c r="H617">
        <v>18</v>
      </c>
      <c r="I617">
        <v>6588</v>
      </c>
      <c r="J617">
        <v>4</v>
      </c>
      <c r="K617" t="s">
        <v>171</v>
      </c>
      <c r="L617" t="s">
        <v>681</v>
      </c>
      <c r="M617" t="s">
        <v>819</v>
      </c>
      <c r="N617" t="s">
        <v>819</v>
      </c>
      <c r="O617" t="s">
        <v>692</v>
      </c>
      <c r="P617" t="s">
        <v>682</v>
      </c>
      <c r="Q617">
        <v>18</v>
      </c>
      <c r="R617">
        <v>403</v>
      </c>
      <c r="S617">
        <v>129.9900055</v>
      </c>
      <c r="T617">
        <v>110.80340837177086</v>
      </c>
      <c r="U617">
        <v>1</v>
      </c>
      <c r="V617">
        <f t="shared" si="32"/>
        <v>129.9900055</v>
      </c>
      <c r="W617">
        <v>3.9000000950000002</v>
      </c>
      <c r="X617">
        <f>Orders!$W408/Orders!$V408</f>
        <v>0.18000619684087099</v>
      </c>
      <c r="Y617" t="s">
        <v>123</v>
      </c>
    </row>
    <row r="618" spans="1:25" x14ac:dyDescent="0.3">
      <c r="A618">
        <v>10990</v>
      </c>
      <c r="B618">
        <v>42283</v>
      </c>
      <c r="C618">
        <v>2</v>
      </c>
      <c r="D618">
        <f t="shared" si="30"/>
        <v>42285</v>
      </c>
      <c r="E618">
        <v>1</v>
      </c>
      <c r="F618" t="s">
        <v>110</v>
      </c>
      <c r="G618" t="str">
        <f t="shared" si="31"/>
        <v>Other</v>
      </c>
      <c r="H618">
        <v>18</v>
      </c>
      <c r="I618">
        <v>6588</v>
      </c>
      <c r="J618">
        <v>4</v>
      </c>
      <c r="K618" t="s">
        <v>171</v>
      </c>
      <c r="L618" t="s">
        <v>681</v>
      </c>
      <c r="M618" t="s">
        <v>819</v>
      </c>
      <c r="N618" t="s">
        <v>819</v>
      </c>
      <c r="O618" t="s">
        <v>692</v>
      </c>
      <c r="P618" t="s">
        <v>682</v>
      </c>
      <c r="Q618">
        <v>18</v>
      </c>
      <c r="R618">
        <v>403</v>
      </c>
      <c r="S618">
        <v>129.9900055</v>
      </c>
      <c r="T618">
        <v>110.80340837177086</v>
      </c>
      <c r="U618">
        <v>1</v>
      </c>
      <c r="V618">
        <f t="shared" si="32"/>
        <v>129.9900055</v>
      </c>
      <c r="W618">
        <v>5.1999998090000004</v>
      </c>
      <c r="X618">
        <f>Orders!$W413/Orders!$V413</f>
        <v>0.09</v>
      </c>
      <c r="Y618" t="s">
        <v>123</v>
      </c>
    </row>
    <row r="619" spans="1:25" x14ac:dyDescent="0.3">
      <c r="A619">
        <v>18593</v>
      </c>
      <c r="B619">
        <v>42276</v>
      </c>
      <c r="C619">
        <v>2</v>
      </c>
      <c r="D619">
        <f t="shared" si="30"/>
        <v>42278</v>
      </c>
      <c r="E619">
        <v>1</v>
      </c>
      <c r="F619" t="s">
        <v>110</v>
      </c>
      <c r="G619" t="str">
        <f t="shared" si="31"/>
        <v>Other</v>
      </c>
      <c r="H619">
        <v>18</v>
      </c>
      <c r="I619">
        <v>1275</v>
      </c>
      <c r="J619">
        <v>4</v>
      </c>
      <c r="K619" t="s">
        <v>171</v>
      </c>
      <c r="L619" t="s">
        <v>681</v>
      </c>
      <c r="M619" t="s">
        <v>781</v>
      </c>
      <c r="N619" t="s">
        <v>700</v>
      </c>
      <c r="O619" t="s">
        <v>699</v>
      </c>
      <c r="P619" t="s">
        <v>698</v>
      </c>
      <c r="Q619">
        <v>18</v>
      </c>
      <c r="R619">
        <v>403</v>
      </c>
      <c r="S619">
        <v>129.9900055</v>
      </c>
      <c r="T619">
        <v>110.80340837177086</v>
      </c>
      <c r="U619">
        <v>1</v>
      </c>
      <c r="V619">
        <f t="shared" si="32"/>
        <v>129.9900055</v>
      </c>
      <c r="W619">
        <v>16.899999619999999</v>
      </c>
      <c r="X619">
        <f>Orders!$W441/Orders!$V441</f>
        <v>2.0002501147710371E-2</v>
      </c>
      <c r="Y619" t="s">
        <v>123</v>
      </c>
    </row>
    <row r="620" spans="1:25" x14ac:dyDescent="0.3">
      <c r="A620">
        <v>18593</v>
      </c>
      <c r="B620">
        <v>42276</v>
      </c>
      <c r="C620">
        <v>2</v>
      </c>
      <c r="D620">
        <f t="shared" si="30"/>
        <v>42278</v>
      </c>
      <c r="E620">
        <v>1</v>
      </c>
      <c r="F620" t="s">
        <v>110</v>
      </c>
      <c r="G620" t="str">
        <f t="shared" si="31"/>
        <v>Other</v>
      </c>
      <c r="H620">
        <v>18</v>
      </c>
      <c r="I620">
        <v>1275</v>
      </c>
      <c r="J620">
        <v>4</v>
      </c>
      <c r="K620" t="s">
        <v>171</v>
      </c>
      <c r="L620" t="s">
        <v>681</v>
      </c>
      <c r="M620" t="s">
        <v>781</v>
      </c>
      <c r="N620" t="s">
        <v>700</v>
      </c>
      <c r="O620" t="s">
        <v>699</v>
      </c>
      <c r="P620" t="s">
        <v>698</v>
      </c>
      <c r="Q620">
        <v>18</v>
      </c>
      <c r="R620">
        <v>403</v>
      </c>
      <c r="S620">
        <v>129.9900055</v>
      </c>
      <c r="T620">
        <v>110.80340837177086</v>
      </c>
      <c r="U620">
        <v>1</v>
      </c>
      <c r="V620">
        <f t="shared" si="32"/>
        <v>129.9900055</v>
      </c>
      <c r="W620">
        <v>19.5</v>
      </c>
      <c r="X620">
        <f>Orders!$W452/Orders!$V452</f>
        <v>7.000538499861822E-2</v>
      </c>
      <c r="Y620" t="s">
        <v>123</v>
      </c>
    </row>
    <row r="621" spans="1:25" x14ac:dyDescent="0.3">
      <c r="A621">
        <v>18245</v>
      </c>
      <c r="B621">
        <v>42271</v>
      </c>
      <c r="C621">
        <v>2</v>
      </c>
      <c r="D621">
        <f t="shared" si="30"/>
        <v>42275</v>
      </c>
      <c r="E621">
        <v>1</v>
      </c>
      <c r="F621" t="s">
        <v>110</v>
      </c>
      <c r="G621" t="str">
        <f t="shared" si="31"/>
        <v>Other</v>
      </c>
      <c r="H621">
        <v>18</v>
      </c>
      <c r="I621">
        <v>8224</v>
      </c>
      <c r="J621">
        <v>4</v>
      </c>
      <c r="K621" t="s">
        <v>171</v>
      </c>
      <c r="L621" t="s">
        <v>681</v>
      </c>
      <c r="M621" t="s">
        <v>804</v>
      </c>
      <c r="N621" t="s">
        <v>700</v>
      </c>
      <c r="O621" t="s">
        <v>699</v>
      </c>
      <c r="P621" t="s">
        <v>698</v>
      </c>
      <c r="Q621">
        <v>18</v>
      </c>
      <c r="R621">
        <v>403</v>
      </c>
      <c r="S621">
        <v>129.9900055</v>
      </c>
      <c r="T621">
        <v>110.80340837177086</v>
      </c>
      <c r="U621">
        <v>1</v>
      </c>
      <c r="V621">
        <f t="shared" si="32"/>
        <v>129.9900055</v>
      </c>
      <c r="W621">
        <v>11.69999981</v>
      </c>
      <c r="X621">
        <f>Orders!$W426/Orders!$V426</f>
        <v>0.12000922932494222</v>
      </c>
      <c r="Y621" t="s">
        <v>123</v>
      </c>
    </row>
    <row r="622" spans="1:25" x14ac:dyDescent="0.3">
      <c r="A622">
        <v>18183</v>
      </c>
      <c r="B622">
        <v>42270</v>
      </c>
      <c r="C622">
        <v>2</v>
      </c>
      <c r="D622">
        <f t="shared" si="30"/>
        <v>42272</v>
      </c>
      <c r="E622">
        <v>1</v>
      </c>
      <c r="F622" t="s">
        <v>110</v>
      </c>
      <c r="G622" t="str">
        <f t="shared" si="31"/>
        <v>Other</v>
      </c>
      <c r="H622">
        <v>13</v>
      </c>
      <c r="I622">
        <v>10519</v>
      </c>
      <c r="J622">
        <v>3</v>
      </c>
      <c r="K622" t="s">
        <v>194</v>
      </c>
      <c r="L622" t="s">
        <v>681</v>
      </c>
      <c r="M622" t="s">
        <v>797</v>
      </c>
      <c r="N622" t="s">
        <v>796</v>
      </c>
      <c r="O622" t="s">
        <v>755</v>
      </c>
      <c r="P622" t="s">
        <v>682</v>
      </c>
      <c r="Q622">
        <v>13</v>
      </c>
      <c r="R622">
        <v>278</v>
      </c>
      <c r="S622">
        <v>44.990001679999999</v>
      </c>
      <c r="T622">
        <v>31.547668386333335</v>
      </c>
      <c r="U622">
        <v>1</v>
      </c>
      <c r="V622">
        <f t="shared" si="32"/>
        <v>44.990001679999999</v>
      </c>
      <c r="W622">
        <v>3.1500000950000002</v>
      </c>
      <c r="X622">
        <f>Orders!$W324/Orders!$V324</f>
        <v>0.05</v>
      </c>
      <c r="Y622" t="s">
        <v>123</v>
      </c>
    </row>
    <row r="623" spans="1:25" x14ac:dyDescent="0.3">
      <c r="A623">
        <v>18009</v>
      </c>
      <c r="B623">
        <v>42267</v>
      </c>
      <c r="C623">
        <v>2</v>
      </c>
      <c r="D623">
        <f t="shared" si="30"/>
        <v>42269</v>
      </c>
      <c r="E623">
        <v>1</v>
      </c>
      <c r="F623" t="s">
        <v>110</v>
      </c>
      <c r="G623" t="str">
        <f t="shared" si="31"/>
        <v>Other</v>
      </c>
      <c r="H623">
        <v>18</v>
      </c>
      <c r="I623">
        <v>1222</v>
      </c>
      <c r="J623">
        <v>4</v>
      </c>
      <c r="K623" t="s">
        <v>171</v>
      </c>
      <c r="L623" t="s">
        <v>681</v>
      </c>
      <c r="M623" t="s">
        <v>828</v>
      </c>
      <c r="N623" t="s">
        <v>700</v>
      </c>
      <c r="O623" t="s">
        <v>699</v>
      </c>
      <c r="P623" t="s">
        <v>698</v>
      </c>
      <c r="Q623">
        <v>18</v>
      </c>
      <c r="R623">
        <v>403</v>
      </c>
      <c r="S623">
        <v>129.9900055</v>
      </c>
      <c r="T623">
        <v>110.80340837177086</v>
      </c>
      <c r="U623">
        <v>1</v>
      </c>
      <c r="V623">
        <f t="shared" si="32"/>
        <v>129.9900055</v>
      </c>
      <c r="W623">
        <v>1.2999999520000001</v>
      </c>
      <c r="X623">
        <f>Orders!$W392/Orders!$V392</f>
        <v>0.17000763148741418</v>
      </c>
      <c r="Y623" t="s">
        <v>123</v>
      </c>
    </row>
    <row r="624" spans="1:25" x14ac:dyDescent="0.3">
      <c r="A624">
        <v>18005</v>
      </c>
      <c r="B624">
        <v>42267</v>
      </c>
      <c r="C624">
        <v>2</v>
      </c>
      <c r="D624">
        <f t="shared" si="30"/>
        <v>42269</v>
      </c>
      <c r="E624">
        <v>1</v>
      </c>
      <c r="F624" t="s">
        <v>110</v>
      </c>
      <c r="G624" t="str">
        <f t="shared" si="31"/>
        <v>Other</v>
      </c>
      <c r="H624">
        <v>18</v>
      </c>
      <c r="I624">
        <v>2168</v>
      </c>
      <c r="J624">
        <v>4</v>
      </c>
      <c r="K624" t="s">
        <v>171</v>
      </c>
      <c r="L624" t="s">
        <v>681</v>
      </c>
      <c r="M624" t="s">
        <v>828</v>
      </c>
      <c r="N624" t="s">
        <v>700</v>
      </c>
      <c r="O624" t="s">
        <v>699</v>
      </c>
      <c r="P624" t="s">
        <v>698</v>
      </c>
      <c r="Q624">
        <v>18</v>
      </c>
      <c r="R624">
        <v>403</v>
      </c>
      <c r="S624">
        <v>129.9900055</v>
      </c>
      <c r="T624">
        <v>110.80340837177086</v>
      </c>
      <c r="U624">
        <v>1</v>
      </c>
      <c r="V624">
        <f t="shared" si="32"/>
        <v>129.9900055</v>
      </c>
      <c r="W624">
        <v>3.9000000950000002</v>
      </c>
      <c r="X624">
        <f>Orders!$W404/Orders!$V404</f>
        <v>7.0012043132759175E-2</v>
      </c>
      <c r="Y624" t="s">
        <v>123</v>
      </c>
    </row>
    <row r="625" spans="1:25" x14ac:dyDescent="0.3">
      <c r="A625">
        <v>17909</v>
      </c>
      <c r="B625">
        <v>42266</v>
      </c>
      <c r="C625">
        <v>2</v>
      </c>
      <c r="D625">
        <f t="shared" si="30"/>
        <v>42269</v>
      </c>
      <c r="E625">
        <v>1</v>
      </c>
      <c r="F625" t="s">
        <v>110</v>
      </c>
      <c r="G625" t="str">
        <f t="shared" si="31"/>
        <v>Other</v>
      </c>
      <c r="H625">
        <v>18</v>
      </c>
      <c r="I625">
        <v>11189</v>
      </c>
      <c r="J625">
        <v>4</v>
      </c>
      <c r="K625" t="s">
        <v>171</v>
      </c>
      <c r="L625" t="s">
        <v>681</v>
      </c>
      <c r="M625" t="s">
        <v>238</v>
      </c>
      <c r="N625" t="s">
        <v>700</v>
      </c>
      <c r="O625" t="s">
        <v>699</v>
      </c>
      <c r="P625" t="s">
        <v>698</v>
      </c>
      <c r="Q625">
        <v>18</v>
      </c>
      <c r="R625">
        <v>403</v>
      </c>
      <c r="S625">
        <v>129.9900055</v>
      </c>
      <c r="T625">
        <v>110.80340837177086</v>
      </c>
      <c r="U625">
        <v>1</v>
      </c>
      <c r="V625">
        <f t="shared" si="32"/>
        <v>129.9900055</v>
      </c>
      <c r="W625">
        <v>16.899999619999999</v>
      </c>
      <c r="X625">
        <f>Orders!$W442/Orders!$V442</f>
        <v>4.0004001256211244E-2</v>
      </c>
      <c r="Y625" t="s">
        <v>123</v>
      </c>
    </row>
    <row r="626" spans="1:25" x14ac:dyDescent="0.3">
      <c r="A626">
        <v>17878</v>
      </c>
      <c r="B626">
        <v>42265</v>
      </c>
      <c r="C626">
        <v>2</v>
      </c>
      <c r="D626">
        <f t="shared" si="30"/>
        <v>42269</v>
      </c>
      <c r="E626">
        <v>1</v>
      </c>
      <c r="F626" t="s">
        <v>110</v>
      </c>
      <c r="G626" t="str">
        <f t="shared" si="31"/>
        <v>Other</v>
      </c>
      <c r="H626">
        <v>18</v>
      </c>
      <c r="I626">
        <v>1459</v>
      </c>
      <c r="J626">
        <v>4</v>
      </c>
      <c r="K626" t="s">
        <v>171</v>
      </c>
      <c r="L626" t="s">
        <v>681</v>
      </c>
      <c r="M626" t="s">
        <v>820</v>
      </c>
      <c r="N626" t="s">
        <v>744</v>
      </c>
      <c r="O626" t="s">
        <v>683</v>
      </c>
      <c r="P626" t="s">
        <v>682</v>
      </c>
      <c r="Q626">
        <v>18</v>
      </c>
      <c r="R626">
        <v>403</v>
      </c>
      <c r="S626">
        <v>129.9900055</v>
      </c>
      <c r="T626">
        <v>110.80340837177086</v>
      </c>
      <c r="U626">
        <v>1</v>
      </c>
      <c r="V626">
        <f t="shared" si="32"/>
        <v>129.9900055</v>
      </c>
      <c r="W626">
        <v>5.1999998090000004</v>
      </c>
      <c r="X626">
        <f>Orders!$W410/Orders!$V410</f>
        <v>0.12999999522727274</v>
      </c>
      <c r="Y626" t="s">
        <v>123</v>
      </c>
    </row>
    <row r="627" spans="1:25" x14ac:dyDescent="0.3">
      <c r="A627">
        <v>17810</v>
      </c>
      <c r="B627">
        <v>42264</v>
      </c>
      <c r="C627">
        <v>2</v>
      </c>
      <c r="D627">
        <f t="shared" si="30"/>
        <v>42268</v>
      </c>
      <c r="E627">
        <v>1</v>
      </c>
      <c r="F627" t="s">
        <v>110</v>
      </c>
      <c r="G627" t="str">
        <f t="shared" si="31"/>
        <v>Other</v>
      </c>
      <c r="H627">
        <v>3</v>
      </c>
      <c r="I627">
        <v>6365</v>
      </c>
      <c r="J627">
        <v>2</v>
      </c>
      <c r="K627" t="s">
        <v>101</v>
      </c>
      <c r="L627" t="s">
        <v>681</v>
      </c>
      <c r="M627" t="s">
        <v>792</v>
      </c>
      <c r="N627" t="s">
        <v>792</v>
      </c>
      <c r="O627" t="s">
        <v>791</v>
      </c>
      <c r="P627" t="s">
        <v>698</v>
      </c>
      <c r="Q627">
        <v>3</v>
      </c>
      <c r="R627">
        <v>44</v>
      </c>
      <c r="S627">
        <v>59.990001679999999</v>
      </c>
      <c r="T627">
        <v>57.194418487916671</v>
      </c>
      <c r="U627">
        <v>1</v>
      </c>
      <c r="V627">
        <f t="shared" si="32"/>
        <v>59.990001679999999</v>
      </c>
      <c r="W627">
        <v>7.8000001909999996</v>
      </c>
      <c r="X627">
        <f>Orders!$W320/Orders!$V320</f>
        <v>0</v>
      </c>
      <c r="Y627" t="s">
        <v>123</v>
      </c>
    </row>
    <row r="628" spans="1:25" x14ac:dyDescent="0.3">
      <c r="A628">
        <v>17810</v>
      </c>
      <c r="B628">
        <v>42264</v>
      </c>
      <c r="C628">
        <v>2</v>
      </c>
      <c r="D628">
        <f t="shared" si="30"/>
        <v>42268</v>
      </c>
      <c r="E628">
        <v>1</v>
      </c>
      <c r="F628" t="s">
        <v>110</v>
      </c>
      <c r="G628" t="str">
        <f t="shared" si="31"/>
        <v>Other</v>
      </c>
      <c r="H628">
        <v>18</v>
      </c>
      <c r="I628">
        <v>6365</v>
      </c>
      <c r="J628">
        <v>4</v>
      </c>
      <c r="K628" t="s">
        <v>171</v>
      </c>
      <c r="L628" t="s">
        <v>681</v>
      </c>
      <c r="M628" t="s">
        <v>792</v>
      </c>
      <c r="N628" t="s">
        <v>792</v>
      </c>
      <c r="O628" t="s">
        <v>791</v>
      </c>
      <c r="P628" t="s">
        <v>698</v>
      </c>
      <c r="Q628">
        <v>18</v>
      </c>
      <c r="R628">
        <v>403</v>
      </c>
      <c r="S628">
        <v>129.9900055</v>
      </c>
      <c r="T628">
        <v>110.80340837177086</v>
      </c>
      <c r="U628">
        <v>1</v>
      </c>
      <c r="V628">
        <f t="shared" si="32"/>
        <v>129.9900055</v>
      </c>
      <c r="W628">
        <v>11.69999981</v>
      </c>
      <c r="X628">
        <f>Orders!$W427/Orders!$V427</f>
        <v>1.0000768497544221E-2</v>
      </c>
      <c r="Y628" t="s">
        <v>123</v>
      </c>
    </row>
    <row r="629" spans="1:25" x14ac:dyDescent="0.3">
      <c r="A629">
        <v>16617</v>
      </c>
      <c r="B629">
        <v>42247</v>
      </c>
      <c r="C629">
        <v>2</v>
      </c>
      <c r="D629">
        <f t="shared" si="30"/>
        <v>42249</v>
      </c>
      <c r="E629">
        <v>1</v>
      </c>
      <c r="F629" t="s">
        <v>110</v>
      </c>
      <c r="G629" t="str">
        <f t="shared" si="31"/>
        <v>Other</v>
      </c>
      <c r="H629">
        <v>18</v>
      </c>
      <c r="I629">
        <v>4047</v>
      </c>
      <c r="J629">
        <v>4</v>
      </c>
      <c r="K629" t="s">
        <v>171</v>
      </c>
      <c r="L629" t="s">
        <v>681</v>
      </c>
      <c r="M629" t="s">
        <v>775</v>
      </c>
      <c r="N629" t="s">
        <v>684</v>
      </c>
      <c r="O629" t="s">
        <v>683</v>
      </c>
      <c r="P629" t="s">
        <v>682</v>
      </c>
      <c r="Q629">
        <v>18</v>
      </c>
      <c r="R629">
        <v>403</v>
      </c>
      <c r="S629">
        <v>129.9900055</v>
      </c>
      <c r="T629">
        <v>110.80340837177086</v>
      </c>
      <c r="U629">
        <v>1</v>
      </c>
      <c r="V629">
        <f t="shared" si="32"/>
        <v>129.9900055</v>
      </c>
      <c r="W629">
        <v>19.5</v>
      </c>
      <c r="X629">
        <f>Orders!$W457/Orders!$V457</f>
        <v>4.0004001256211244E-2</v>
      </c>
      <c r="Y629" t="s">
        <v>123</v>
      </c>
    </row>
    <row r="630" spans="1:25" x14ac:dyDescent="0.3">
      <c r="A630">
        <v>16446</v>
      </c>
      <c r="B630">
        <v>42245</v>
      </c>
      <c r="C630">
        <v>2</v>
      </c>
      <c r="D630">
        <f t="shared" si="30"/>
        <v>42248</v>
      </c>
      <c r="E630">
        <v>0</v>
      </c>
      <c r="F630" t="s">
        <v>110</v>
      </c>
      <c r="G630" t="str">
        <f t="shared" si="31"/>
        <v>Other</v>
      </c>
      <c r="H630">
        <v>18</v>
      </c>
      <c r="I630">
        <v>4695</v>
      </c>
      <c r="J630">
        <v>4</v>
      </c>
      <c r="K630" t="s">
        <v>171</v>
      </c>
      <c r="L630" t="s">
        <v>681</v>
      </c>
      <c r="M630" t="s">
        <v>830</v>
      </c>
      <c r="N630" t="s">
        <v>700</v>
      </c>
      <c r="O630" t="s">
        <v>699</v>
      </c>
      <c r="P630" t="s">
        <v>698</v>
      </c>
      <c r="Q630">
        <v>18</v>
      </c>
      <c r="R630">
        <v>403</v>
      </c>
      <c r="S630">
        <v>129.9900055</v>
      </c>
      <c r="T630">
        <v>110.80340837177086</v>
      </c>
      <c r="U630">
        <v>1</v>
      </c>
      <c r="V630">
        <f t="shared" si="32"/>
        <v>129.9900055</v>
      </c>
      <c r="W630">
        <v>2.5999999049999998</v>
      </c>
      <c r="X630">
        <f>Orders!$W401/Orders!$V401</f>
        <v>5.4996963151238205E-2</v>
      </c>
      <c r="Y630" t="s">
        <v>123</v>
      </c>
    </row>
    <row r="631" spans="1:25" x14ac:dyDescent="0.3">
      <c r="A631">
        <v>16302</v>
      </c>
      <c r="B631">
        <v>42242</v>
      </c>
      <c r="C631">
        <v>2</v>
      </c>
      <c r="D631">
        <f t="shared" si="30"/>
        <v>42244</v>
      </c>
      <c r="E631">
        <v>1</v>
      </c>
      <c r="F631" t="s">
        <v>110</v>
      </c>
      <c r="G631" t="str">
        <f t="shared" si="31"/>
        <v>Other</v>
      </c>
      <c r="H631">
        <v>18</v>
      </c>
      <c r="I631">
        <v>5988</v>
      </c>
      <c r="J631">
        <v>4</v>
      </c>
      <c r="K631" t="s">
        <v>171</v>
      </c>
      <c r="L631" t="s">
        <v>681</v>
      </c>
      <c r="M631" t="s">
        <v>790</v>
      </c>
      <c r="N631" t="s">
        <v>700</v>
      </c>
      <c r="O631" t="s">
        <v>699</v>
      </c>
      <c r="P631" t="s">
        <v>698</v>
      </c>
      <c r="Q631">
        <v>18</v>
      </c>
      <c r="R631">
        <v>403</v>
      </c>
      <c r="S631">
        <v>129.9900055</v>
      </c>
      <c r="T631">
        <v>110.80340837177086</v>
      </c>
      <c r="U631">
        <v>1</v>
      </c>
      <c r="V631">
        <f t="shared" si="32"/>
        <v>129.9900055</v>
      </c>
      <c r="W631">
        <v>16.899999619999999</v>
      </c>
      <c r="X631">
        <f>Orders!$W443/Orders!$V443</f>
        <v>0</v>
      </c>
      <c r="Y631" t="s">
        <v>123</v>
      </c>
    </row>
    <row r="632" spans="1:25" x14ac:dyDescent="0.3">
      <c r="A632">
        <v>15673</v>
      </c>
      <c r="B632">
        <v>42233</v>
      </c>
      <c r="C632">
        <v>2</v>
      </c>
      <c r="D632">
        <f t="shared" si="30"/>
        <v>42235</v>
      </c>
      <c r="E632">
        <v>1</v>
      </c>
      <c r="F632" t="s">
        <v>110</v>
      </c>
      <c r="G632" t="str">
        <f t="shared" si="31"/>
        <v>Other</v>
      </c>
      <c r="H632">
        <v>9</v>
      </c>
      <c r="I632">
        <v>3784</v>
      </c>
      <c r="J632">
        <v>3</v>
      </c>
      <c r="K632" t="s">
        <v>194</v>
      </c>
      <c r="L632" t="s">
        <v>681</v>
      </c>
      <c r="M632" t="s">
        <v>798</v>
      </c>
      <c r="N632" t="s">
        <v>700</v>
      </c>
      <c r="O632" t="s">
        <v>699</v>
      </c>
      <c r="P632" t="s">
        <v>698</v>
      </c>
      <c r="Q632">
        <v>9</v>
      </c>
      <c r="R632">
        <v>191</v>
      </c>
      <c r="S632">
        <v>99.989997860000003</v>
      </c>
      <c r="T632">
        <v>95.114003926871064</v>
      </c>
      <c r="U632">
        <v>1</v>
      </c>
      <c r="V632">
        <f t="shared" si="32"/>
        <v>99.989997860000003</v>
      </c>
      <c r="W632">
        <v>5</v>
      </c>
      <c r="X632">
        <f>Orders!$W323/Orders!$V323</f>
        <v>9.0015004202502538E-2</v>
      </c>
      <c r="Y632" t="s">
        <v>123</v>
      </c>
    </row>
    <row r="633" spans="1:25" x14ac:dyDescent="0.3">
      <c r="A633">
        <v>15599</v>
      </c>
      <c r="B633">
        <v>42232</v>
      </c>
      <c r="C633">
        <v>2</v>
      </c>
      <c r="D633">
        <f t="shared" si="30"/>
        <v>42234</v>
      </c>
      <c r="E633">
        <v>1</v>
      </c>
      <c r="F633" t="s">
        <v>110</v>
      </c>
      <c r="G633" t="str">
        <f t="shared" si="31"/>
        <v>Other</v>
      </c>
      <c r="H633">
        <v>18</v>
      </c>
      <c r="I633">
        <v>1186</v>
      </c>
      <c r="J633">
        <v>4</v>
      </c>
      <c r="K633" t="s">
        <v>171</v>
      </c>
      <c r="L633" t="s">
        <v>681</v>
      </c>
      <c r="M633" t="s">
        <v>773</v>
      </c>
      <c r="N633" t="s">
        <v>700</v>
      </c>
      <c r="O633" t="s">
        <v>699</v>
      </c>
      <c r="P633" t="s">
        <v>698</v>
      </c>
      <c r="Q633">
        <v>18</v>
      </c>
      <c r="R633">
        <v>403</v>
      </c>
      <c r="S633">
        <v>129.9900055</v>
      </c>
      <c r="T633">
        <v>110.80340837177086</v>
      </c>
      <c r="U633">
        <v>1</v>
      </c>
      <c r="V633">
        <f t="shared" si="32"/>
        <v>129.9900055</v>
      </c>
      <c r="W633">
        <v>20.799999239999998</v>
      </c>
      <c r="X633">
        <f>Orders!$W460/Orders!$V460</f>
        <v>1.0004745025216505E-2</v>
      </c>
      <c r="Y633" t="s">
        <v>123</v>
      </c>
    </row>
    <row r="634" spans="1:25" x14ac:dyDescent="0.3">
      <c r="A634">
        <v>15462</v>
      </c>
      <c r="B634">
        <v>42230</v>
      </c>
      <c r="C634">
        <v>4</v>
      </c>
      <c r="D634">
        <f t="shared" si="30"/>
        <v>42236</v>
      </c>
      <c r="E634">
        <v>0</v>
      </c>
      <c r="F634" t="s">
        <v>107</v>
      </c>
      <c r="G634" t="str">
        <f t="shared" si="31"/>
        <v>Other</v>
      </c>
      <c r="H634">
        <v>13</v>
      </c>
      <c r="I634">
        <v>1325</v>
      </c>
      <c r="J634">
        <v>3</v>
      </c>
      <c r="K634" t="s">
        <v>194</v>
      </c>
      <c r="L634" t="s">
        <v>681</v>
      </c>
      <c r="M634" t="s">
        <v>878</v>
      </c>
      <c r="N634" t="s">
        <v>702</v>
      </c>
      <c r="O634" t="s">
        <v>678</v>
      </c>
      <c r="P634" t="s">
        <v>677</v>
      </c>
      <c r="Q634">
        <v>13</v>
      </c>
      <c r="R634">
        <v>273</v>
      </c>
      <c r="S634">
        <v>27.989999770000001</v>
      </c>
      <c r="T634">
        <v>22.101999580000001</v>
      </c>
      <c r="U634">
        <v>5</v>
      </c>
      <c r="V634">
        <f t="shared" si="32"/>
        <v>139.94999885000001</v>
      </c>
      <c r="W634">
        <v>2.7999999519999998</v>
      </c>
      <c r="X634">
        <f>Orders!$W330/Orders!$V330</f>
        <v>0.13</v>
      </c>
      <c r="Y634" t="s">
        <v>123</v>
      </c>
    </row>
    <row r="635" spans="1:25" x14ac:dyDescent="0.3">
      <c r="A635">
        <v>15421</v>
      </c>
      <c r="B635">
        <v>42230</v>
      </c>
      <c r="C635">
        <v>2</v>
      </c>
      <c r="D635">
        <f t="shared" si="30"/>
        <v>42234</v>
      </c>
      <c r="E635">
        <v>0</v>
      </c>
      <c r="F635" t="s">
        <v>110</v>
      </c>
      <c r="G635" t="str">
        <f t="shared" si="31"/>
        <v>Other</v>
      </c>
      <c r="H635">
        <v>9</v>
      </c>
      <c r="I635">
        <v>2918</v>
      </c>
      <c r="J635">
        <v>3</v>
      </c>
      <c r="K635" t="s">
        <v>194</v>
      </c>
      <c r="L635" t="s">
        <v>681</v>
      </c>
      <c r="M635" t="s">
        <v>825</v>
      </c>
      <c r="N635" t="s">
        <v>824</v>
      </c>
      <c r="O635" t="s">
        <v>687</v>
      </c>
      <c r="P635" t="s">
        <v>677</v>
      </c>
      <c r="Q635">
        <v>9</v>
      </c>
      <c r="R635">
        <v>191</v>
      </c>
      <c r="S635">
        <v>99.989997860000003</v>
      </c>
      <c r="T635">
        <v>95.114003926871064</v>
      </c>
      <c r="U635">
        <v>1</v>
      </c>
      <c r="V635">
        <f t="shared" si="32"/>
        <v>99.989997860000003</v>
      </c>
      <c r="W635">
        <v>13</v>
      </c>
      <c r="X635">
        <f>Orders!$W379/Orders!$V379</f>
        <v>0.10001525180778031</v>
      </c>
      <c r="Y635" t="s">
        <v>123</v>
      </c>
    </row>
    <row r="636" spans="1:25" x14ac:dyDescent="0.3">
      <c r="A636">
        <v>15421</v>
      </c>
      <c r="B636">
        <v>42230</v>
      </c>
      <c r="C636">
        <v>2</v>
      </c>
      <c r="D636">
        <f t="shared" si="30"/>
        <v>42234</v>
      </c>
      <c r="E636">
        <v>0</v>
      </c>
      <c r="F636" t="s">
        <v>110</v>
      </c>
      <c r="G636" t="str">
        <f t="shared" si="31"/>
        <v>Other</v>
      </c>
      <c r="H636">
        <v>18</v>
      </c>
      <c r="I636">
        <v>2918</v>
      </c>
      <c r="J636">
        <v>4</v>
      </c>
      <c r="K636" t="s">
        <v>171</v>
      </c>
      <c r="L636" t="s">
        <v>681</v>
      </c>
      <c r="M636" t="s">
        <v>825</v>
      </c>
      <c r="N636" t="s">
        <v>824</v>
      </c>
      <c r="O636" t="s">
        <v>687</v>
      </c>
      <c r="P636" t="s">
        <v>677</v>
      </c>
      <c r="Q636">
        <v>18</v>
      </c>
      <c r="R636">
        <v>403</v>
      </c>
      <c r="S636">
        <v>129.9900055</v>
      </c>
      <c r="T636">
        <v>110.80340837177086</v>
      </c>
      <c r="U636">
        <v>1</v>
      </c>
      <c r="V636">
        <f t="shared" si="32"/>
        <v>129.9900055</v>
      </c>
      <c r="W636">
        <v>1.2999999520000001</v>
      </c>
      <c r="X636">
        <f>Orders!$W395/Orders!$V395</f>
        <v>0.13000762962623952</v>
      </c>
      <c r="Y636" t="s">
        <v>123</v>
      </c>
    </row>
    <row r="637" spans="1:25" x14ac:dyDescent="0.3">
      <c r="A637">
        <v>19200</v>
      </c>
      <c r="B637">
        <v>42226</v>
      </c>
      <c r="C637">
        <v>2</v>
      </c>
      <c r="D637">
        <f t="shared" si="30"/>
        <v>42228</v>
      </c>
      <c r="E637">
        <v>1</v>
      </c>
      <c r="F637" t="s">
        <v>110</v>
      </c>
      <c r="G637" t="str">
        <f t="shared" si="31"/>
        <v>Other</v>
      </c>
      <c r="H637">
        <v>18</v>
      </c>
      <c r="I637">
        <v>7175</v>
      </c>
      <c r="J637">
        <v>4</v>
      </c>
      <c r="K637" t="s">
        <v>171</v>
      </c>
      <c r="L637" t="s">
        <v>681</v>
      </c>
      <c r="M637" t="s">
        <v>838</v>
      </c>
      <c r="N637" t="s">
        <v>700</v>
      </c>
      <c r="O637" t="s">
        <v>699</v>
      </c>
      <c r="P637" t="s">
        <v>698</v>
      </c>
      <c r="Q637">
        <v>18</v>
      </c>
      <c r="R637">
        <v>403</v>
      </c>
      <c r="S637">
        <v>129.9900055</v>
      </c>
      <c r="T637">
        <v>110.80340837177086</v>
      </c>
      <c r="U637">
        <v>1</v>
      </c>
      <c r="V637">
        <f t="shared" si="32"/>
        <v>129.9900055</v>
      </c>
      <c r="W637">
        <v>1.2999999520000001</v>
      </c>
      <c r="X637">
        <f>Orders!$W391/Orders!$V391</f>
        <v>6.9992373852021353E-2</v>
      </c>
      <c r="Y637" t="s">
        <v>123</v>
      </c>
    </row>
    <row r="638" spans="1:25" x14ac:dyDescent="0.3">
      <c r="A638">
        <v>10831</v>
      </c>
      <c r="B638">
        <v>42222</v>
      </c>
      <c r="C638">
        <v>2</v>
      </c>
      <c r="D638">
        <f t="shared" si="30"/>
        <v>42226</v>
      </c>
      <c r="E638">
        <v>0</v>
      </c>
      <c r="F638" t="s">
        <v>110</v>
      </c>
      <c r="G638" t="str">
        <f t="shared" si="31"/>
        <v>Other</v>
      </c>
      <c r="H638">
        <v>18</v>
      </c>
      <c r="I638">
        <v>487</v>
      </c>
      <c r="J638">
        <v>4</v>
      </c>
      <c r="K638" t="s">
        <v>171</v>
      </c>
      <c r="L638" t="s">
        <v>681</v>
      </c>
      <c r="M638" t="s">
        <v>827</v>
      </c>
      <c r="N638" t="s">
        <v>826</v>
      </c>
      <c r="O638" t="s">
        <v>746</v>
      </c>
      <c r="P638" t="s">
        <v>698</v>
      </c>
      <c r="Q638">
        <v>18</v>
      </c>
      <c r="R638">
        <v>403</v>
      </c>
      <c r="S638">
        <v>129.9900055</v>
      </c>
      <c r="T638">
        <v>110.80340837177086</v>
      </c>
      <c r="U638">
        <v>1</v>
      </c>
      <c r="V638">
        <f t="shared" si="32"/>
        <v>129.9900055</v>
      </c>
      <c r="W638">
        <v>1.2999999520000001</v>
      </c>
      <c r="X638">
        <f>Orders!$W393/Orders!$V393</f>
        <v>0.20000000930587339</v>
      </c>
      <c r="Y638" t="s">
        <v>123</v>
      </c>
    </row>
    <row r="639" spans="1:25" x14ac:dyDescent="0.3">
      <c r="A639">
        <v>10831</v>
      </c>
      <c r="B639">
        <v>42222</v>
      </c>
      <c r="C639">
        <v>2</v>
      </c>
      <c r="D639">
        <f t="shared" si="30"/>
        <v>42226</v>
      </c>
      <c r="E639">
        <v>0</v>
      </c>
      <c r="F639" t="s">
        <v>110</v>
      </c>
      <c r="G639" t="str">
        <f t="shared" si="31"/>
        <v>Other</v>
      </c>
      <c r="H639">
        <v>18</v>
      </c>
      <c r="I639">
        <v>487</v>
      </c>
      <c r="J639">
        <v>4</v>
      </c>
      <c r="K639" t="s">
        <v>171</v>
      </c>
      <c r="L639" t="s">
        <v>681</v>
      </c>
      <c r="M639" t="s">
        <v>827</v>
      </c>
      <c r="N639" t="s">
        <v>826</v>
      </c>
      <c r="O639" t="s">
        <v>746</v>
      </c>
      <c r="P639" t="s">
        <v>698</v>
      </c>
      <c r="Q639">
        <v>18</v>
      </c>
      <c r="R639">
        <v>403</v>
      </c>
      <c r="S639">
        <v>129.9900055</v>
      </c>
      <c r="T639">
        <v>110.80340837177086</v>
      </c>
      <c r="U639">
        <v>1</v>
      </c>
      <c r="V639">
        <f t="shared" si="32"/>
        <v>129.9900055</v>
      </c>
      <c r="W639">
        <v>2.5999999049999998</v>
      </c>
      <c r="X639">
        <f>Orders!$W402/Orders!$V402</f>
        <v>6.9992195696640905E-2</v>
      </c>
      <c r="Y639" t="s">
        <v>123</v>
      </c>
    </row>
    <row r="640" spans="1:25" x14ac:dyDescent="0.3">
      <c r="A640">
        <v>10831</v>
      </c>
      <c r="B640">
        <v>42222</v>
      </c>
      <c r="C640">
        <v>2</v>
      </c>
      <c r="D640">
        <f t="shared" si="30"/>
        <v>42226</v>
      </c>
      <c r="E640">
        <v>0</v>
      </c>
      <c r="F640" t="s">
        <v>110</v>
      </c>
      <c r="G640" t="str">
        <f t="shared" si="31"/>
        <v>Other</v>
      </c>
      <c r="H640">
        <v>18</v>
      </c>
      <c r="I640">
        <v>487</v>
      </c>
      <c r="J640">
        <v>4</v>
      </c>
      <c r="K640" t="s">
        <v>171</v>
      </c>
      <c r="L640" t="s">
        <v>681</v>
      </c>
      <c r="M640" t="s">
        <v>827</v>
      </c>
      <c r="N640" t="s">
        <v>826</v>
      </c>
      <c r="O640" t="s">
        <v>746</v>
      </c>
      <c r="P640" t="s">
        <v>698</v>
      </c>
      <c r="Q640">
        <v>18</v>
      </c>
      <c r="R640">
        <v>403</v>
      </c>
      <c r="S640">
        <v>129.9900055</v>
      </c>
      <c r="T640">
        <v>110.80340837177086</v>
      </c>
      <c r="U640">
        <v>1</v>
      </c>
      <c r="V640">
        <f t="shared" si="32"/>
        <v>129.9900055</v>
      </c>
      <c r="W640">
        <v>3.9000000950000002</v>
      </c>
      <c r="X640">
        <f>Orders!$W405/Orders!$V405</f>
        <v>7.0012043132759175E-2</v>
      </c>
      <c r="Y640" t="s">
        <v>123</v>
      </c>
    </row>
    <row r="641" spans="1:25" x14ac:dyDescent="0.3">
      <c r="A641">
        <v>14064</v>
      </c>
      <c r="B641">
        <v>42210</v>
      </c>
      <c r="C641">
        <v>2</v>
      </c>
      <c r="D641">
        <f t="shared" si="30"/>
        <v>42213</v>
      </c>
      <c r="E641">
        <v>1</v>
      </c>
      <c r="F641" t="s">
        <v>110</v>
      </c>
      <c r="G641" t="str">
        <f t="shared" si="31"/>
        <v>Other</v>
      </c>
      <c r="H641">
        <v>18</v>
      </c>
      <c r="I641">
        <v>9342</v>
      </c>
      <c r="J641">
        <v>4</v>
      </c>
      <c r="K641" t="s">
        <v>171</v>
      </c>
      <c r="L641" t="s">
        <v>681</v>
      </c>
      <c r="M641" t="s">
        <v>798</v>
      </c>
      <c r="N641" t="s">
        <v>700</v>
      </c>
      <c r="O641" t="s">
        <v>699</v>
      </c>
      <c r="P641" t="s">
        <v>698</v>
      </c>
      <c r="Q641">
        <v>18</v>
      </c>
      <c r="R641">
        <v>403</v>
      </c>
      <c r="S641">
        <v>129.9900055</v>
      </c>
      <c r="T641">
        <v>110.80340837177086</v>
      </c>
      <c r="U641">
        <v>1</v>
      </c>
      <c r="V641">
        <f t="shared" si="32"/>
        <v>129.9900055</v>
      </c>
      <c r="W641">
        <v>13</v>
      </c>
      <c r="X641">
        <f>Orders!$W432/Orders!$V432</f>
        <v>0.12000922932494222</v>
      </c>
      <c r="Y641" t="s">
        <v>123</v>
      </c>
    </row>
    <row r="642" spans="1:25" x14ac:dyDescent="0.3">
      <c r="A642">
        <v>13970</v>
      </c>
      <c r="B642">
        <v>42208</v>
      </c>
      <c r="C642">
        <v>2</v>
      </c>
      <c r="D642">
        <f t="shared" si="30"/>
        <v>42212</v>
      </c>
      <c r="E642">
        <v>1</v>
      </c>
      <c r="F642" t="s">
        <v>110</v>
      </c>
      <c r="G642" t="str">
        <f t="shared" si="31"/>
        <v>Other</v>
      </c>
      <c r="H642">
        <v>18</v>
      </c>
      <c r="I642">
        <v>5224</v>
      </c>
      <c r="J642">
        <v>4</v>
      </c>
      <c r="K642" t="s">
        <v>171</v>
      </c>
      <c r="L642" t="s">
        <v>681</v>
      </c>
      <c r="M642" t="s">
        <v>758</v>
      </c>
      <c r="N642" t="s">
        <v>696</v>
      </c>
      <c r="O642" t="s">
        <v>683</v>
      </c>
      <c r="P642" t="s">
        <v>682</v>
      </c>
      <c r="Q642">
        <v>18</v>
      </c>
      <c r="R642">
        <v>403</v>
      </c>
      <c r="S642">
        <v>129.9900055</v>
      </c>
      <c r="T642">
        <v>110.80340837177086</v>
      </c>
      <c r="U642">
        <v>1</v>
      </c>
      <c r="V642">
        <f t="shared" si="32"/>
        <v>129.9900055</v>
      </c>
      <c r="W642">
        <v>5.1999998090000004</v>
      </c>
      <c r="X642">
        <f>Orders!$W412/Orders!$V412</f>
        <v>5.5E-2</v>
      </c>
      <c r="Y642" t="s">
        <v>123</v>
      </c>
    </row>
    <row r="643" spans="1:25" x14ac:dyDescent="0.3">
      <c r="A643">
        <v>13614</v>
      </c>
      <c r="B643">
        <v>42203</v>
      </c>
      <c r="C643">
        <v>2</v>
      </c>
      <c r="D643">
        <f t="shared" si="30"/>
        <v>42206</v>
      </c>
      <c r="E643">
        <v>1</v>
      </c>
      <c r="F643" t="s">
        <v>110</v>
      </c>
      <c r="G643" t="str">
        <f t="shared" si="31"/>
        <v>Other</v>
      </c>
      <c r="H643">
        <v>17</v>
      </c>
      <c r="I643">
        <v>2686</v>
      </c>
      <c r="J643">
        <v>4</v>
      </c>
      <c r="K643" t="s">
        <v>171</v>
      </c>
      <c r="L643" t="s">
        <v>681</v>
      </c>
      <c r="M643" t="s">
        <v>818</v>
      </c>
      <c r="N643" t="s">
        <v>817</v>
      </c>
      <c r="O643" t="s">
        <v>755</v>
      </c>
      <c r="P643" t="s">
        <v>682</v>
      </c>
      <c r="Q643">
        <v>17</v>
      </c>
      <c r="R643">
        <v>365</v>
      </c>
      <c r="S643">
        <v>59.990001679999999</v>
      </c>
      <c r="T643">
        <v>54.488929209402009</v>
      </c>
      <c r="U643">
        <v>1</v>
      </c>
      <c r="V643">
        <f t="shared" si="32"/>
        <v>59.990001679999999</v>
      </c>
      <c r="W643">
        <v>3</v>
      </c>
      <c r="X643">
        <f>Orders!$W414/Orders!$V414</f>
        <v>0.2</v>
      </c>
      <c r="Y643" t="s">
        <v>123</v>
      </c>
    </row>
    <row r="644" spans="1:25" x14ac:dyDescent="0.3">
      <c r="A644">
        <v>13343</v>
      </c>
      <c r="B644">
        <v>42199</v>
      </c>
      <c r="C644">
        <v>2</v>
      </c>
      <c r="D644">
        <f t="shared" si="30"/>
        <v>42201</v>
      </c>
      <c r="E644">
        <v>1</v>
      </c>
      <c r="F644" t="s">
        <v>110</v>
      </c>
      <c r="G644" t="str">
        <f t="shared" si="31"/>
        <v>Other</v>
      </c>
      <c r="H644">
        <v>18</v>
      </c>
      <c r="I644">
        <v>9726</v>
      </c>
      <c r="J644">
        <v>4</v>
      </c>
      <c r="K644" t="s">
        <v>171</v>
      </c>
      <c r="L644" t="s">
        <v>681</v>
      </c>
      <c r="M644" t="s">
        <v>238</v>
      </c>
      <c r="N644" t="s">
        <v>700</v>
      </c>
      <c r="O644" t="s">
        <v>699</v>
      </c>
      <c r="P644" t="s">
        <v>698</v>
      </c>
      <c r="Q644">
        <v>18</v>
      </c>
      <c r="R644">
        <v>403</v>
      </c>
      <c r="S644">
        <v>129.9900055</v>
      </c>
      <c r="T644">
        <v>110.80340837177086</v>
      </c>
      <c r="U644">
        <v>1</v>
      </c>
      <c r="V644">
        <f t="shared" si="32"/>
        <v>129.9900055</v>
      </c>
      <c r="W644">
        <v>16.899999619999999</v>
      </c>
      <c r="X644">
        <f>Orders!$W445/Orders!$V445</f>
        <v>1.0000768497544221E-2</v>
      </c>
      <c r="Y644" t="s">
        <v>123</v>
      </c>
    </row>
    <row r="645" spans="1:25" x14ac:dyDescent="0.3">
      <c r="A645">
        <v>13343</v>
      </c>
      <c r="B645">
        <v>42199</v>
      </c>
      <c r="C645">
        <v>2</v>
      </c>
      <c r="D645">
        <f t="shared" si="30"/>
        <v>42201</v>
      </c>
      <c r="E645">
        <v>1</v>
      </c>
      <c r="F645" t="s">
        <v>110</v>
      </c>
      <c r="G645" t="str">
        <f t="shared" si="31"/>
        <v>Other</v>
      </c>
      <c r="H645">
        <v>18</v>
      </c>
      <c r="I645">
        <v>9726</v>
      </c>
      <c r="J645">
        <v>4</v>
      </c>
      <c r="K645" t="s">
        <v>171</v>
      </c>
      <c r="L645" t="s">
        <v>681</v>
      </c>
      <c r="M645" t="s">
        <v>238</v>
      </c>
      <c r="N645" t="s">
        <v>700</v>
      </c>
      <c r="O645" t="s">
        <v>699</v>
      </c>
      <c r="P645" t="s">
        <v>698</v>
      </c>
      <c r="Q645">
        <v>18</v>
      </c>
      <c r="R645">
        <v>403</v>
      </c>
      <c r="S645">
        <v>129.9900055</v>
      </c>
      <c r="T645">
        <v>110.80340837177086</v>
      </c>
      <c r="U645">
        <v>1</v>
      </c>
      <c r="V645">
        <f t="shared" si="32"/>
        <v>129.9900055</v>
      </c>
      <c r="W645">
        <v>19.5</v>
      </c>
      <c r="X645">
        <f>Orders!$W453/Orders!$V453</f>
        <v>9.0006918339579578E-2</v>
      </c>
      <c r="Y645" t="s">
        <v>123</v>
      </c>
    </row>
    <row r="646" spans="1:25" x14ac:dyDescent="0.3">
      <c r="A646">
        <v>13343</v>
      </c>
      <c r="B646">
        <v>42199</v>
      </c>
      <c r="C646">
        <v>2</v>
      </c>
      <c r="D646">
        <f t="shared" si="30"/>
        <v>42201</v>
      </c>
      <c r="E646">
        <v>1</v>
      </c>
      <c r="F646" t="s">
        <v>110</v>
      </c>
      <c r="G646" t="str">
        <f t="shared" si="31"/>
        <v>Other</v>
      </c>
      <c r="H646">
        <v>18</v>
      </c>
      <c r="I646">
        <v>9726</v>
      </c>
      <c r="J646">
        <v>4</v>
      </c>
      <c r="K646" t="s">
        <v>171</v>
      </c>
      <c r="L646" t="s">
        <v>681</v>
      </c>
      <c r="M646" t="s">
        <v>238</v>
      </c>
      <c r="N646" t="s">
        <v>700</v>
      </c>
      <c r="O646" t="s">
        <v>699</v>
      </c>
      <c r="P646" t="s">
        <v>698</v>
      </c>
      <c r="Q646">
        <v>18</v>
      </c>
      <c r="R646">
        <v>403</v>
      </c>
      <c r="S646">
        <v>129.9900055</v>
      </c>
      <c r="T646">
        <v>110.80340837177086</v>
      </c>
      <c r="U646">
        <v>1</v>
      </c>
      <c r="V646">
        <f t="shared" si="32"/>
        <v>129.9900055</v>
      </c>
      <c r="W646">
        <v>20.799999239999998</v>
      </c>
      <c r="X646">
        <f>Orders!$W461/Orders!$V461</f>
        <v>9.0003162721387628E-2</v>
      </c>
      <c r="Y646" t="s">
        <v>123</v>
      </c>
    </row>
    <row r="647" spans="1:25" x14ac:dyDescent="0.3">
      <c r="A647">
        <v>13225</v>
      </c>
      <c r="B647">
        <v>42198</v>
      </c>
      <c r="C647">
        <v>2</v>
      </c>
      <c r="D647">
        <f t="shared" si="30"/>
        <v>42200</v>
      </c>
      <c r="E647">
        <v>1</v>
      </c>
      <c r="F647" t="s">
        <v>110</v>
      </c>
      <c r="G647" t="str">
        <f t="shared" si="31"/>
        <v>Other</v>
      </c>
      <c r="H647">
        <v>13</v>
      </c>
      <c r="I647">
        <v>1491</v>
      </c>
      <c r="J647">
        <v>3</v>
      </c>
      <c r="K647" t="s">
        <v>194</v>
      </c>
      <c r="L647" t="s">
        <v>681</v>
      </c>
      <c r="M647" t="s">
        <v>843</v>
      </c>
      <c r="N647" t="s">
        <v>747</v>
      </c>
      <c r="O647" t="s">
        <v>746</v>
      </c>
      <c r="P647" t="s">
        <v>698</v>
      </c>
      <c r="Q647">
        <v>13</v>
      </c>
      <c r="R647">
        <v>273</v>
      </c>
      <c r="S647">
        <v>27.989999770000001</v>
      </c>
      <c r="T647">
        <v>22.101999580000001</v>
      </c>
      <c r="U647">
        <v>1</v>
      </c>
      <c r="V647">
        <f t="shared" si="32"/>
        <v>27.989999770000001</v>
      </c>
      <c r="W647">
        <v>4.4800000190000002</v>
      </c>
      <c r="X647">
        <f>Orders!$W380/Orders!$V380</f>
        <v>0.12000000558352403</v>
      </c>
      <c r="Y647" t="s">
        <v>123</v>
      </c>
    </row>
    <row r="648" spans="1:25" x14ac:dyDescent="0.3">
      <c r="A648">
        <v>13232</v>
      </c>
      <c r="B648">
        <v>42198</v>
      </c>
      <c r="C648">
        <v>2</v>
      </c>
      <c r="D648">
        <f t="shared" si="30"/>
        <v>42200</v>
      </c>
      <c r="E648">
        <v>1</v>
      </c>
      <c r="F648" t="s">
        <v>110</v>
      </c>
      <c r="G648" t="str">
        <f t="shared" si="31"/>
        <v>Other</v>
      </c>
      <c r="H648">
        <v>18</v>
      </c>
      <c r="I648">
        <v>9619</v>
      </c>
      <c r="J648">
        <v>4</v>
      </c>
      <c r="K648" t="s">
        <v>171</v>
      </c>
      <c r="L648" t="s">
        <v>681</v>
      </c>
      <c r="M648" t="s">
        <v>842</v>
      </c>
      <c r="N648" t="s">
        <v>710</v>
      </c>
      <c r="O648" t="s">
        <v>687</v>
      </c>
      <c r="P648" t="s">
        <v>677</v>
      </c>
      <c r="Q648">
        <v>18</v>
      </c>
      <c r="R648">
        <v>403</v>
      </c>
      <c r="S648">
        <v>129.9900055</v>
      </c>
      <c r="T648">
        <v>110.80340837177086</v>
      </c>
      <c r="U648">
        <v>1</v>
      </c>
      <c r="V648">
        <f t="shared" si="32"/>
        <v>129.9900055</v>
      </c>
      <c r="W648">
        <v>0</v>
      </c>
      <c r="X648">
        <f>Orders!$W382/Orders!$V382</f>
        <v>0.14999237177726926</v>
      </c>
      <c r="Y648" t="s">
        <v>123</v>
      </c>
    </row>
    <row r="649" spans="1:25" x14ac:dyDescent="0.3">
      <c r="A649">
        <v>14960</v>
      </c>
      <c r="B649">
        <v>42193</v>
      </c>
      <c r="C649">
        <v>2</v>
      </c>
      <c r="D649">
        <f t="shared" si="30"/>
        <v>42195</v>
      </c>
      <c r="E649">
        <v>1</v>
      </c>
      <c r="F649" t="s">
        <v>110</v>
      </c>
      <c r="G649" t="str">
        <f t="shared" si="31"/>
        <v>Other</v>
      </c>
      <c r="H649">
        <v>17</v>
      </c>
      <c r="I649">
        <v>9857</v>
      </c>
      <c r="J649">
        <v>4</v>
      </c>
      <c r="K649" t="s">
        <v>171</v>
      </c>
      <c r="L649" t="s">
        <v>681</v>
      </c>
      <c r="M649" t="s">
        <v>829</v>
      </c>
      <c r="N649" t="s">
        <v>744</v>
      </c>
      <c r="O649" t="s">
        <v>683</v>
      </c>
      <c r="P649" t="s">
        <v>682</v>
      </c>
      <c r="Q649">
        <v>17</v>
      </c>
      <c r="R649">
        <v>365</v>
      </c>
      <c r="S649">
        <v>59.990001679999999</v>
      </c>
      <c r="T649">
        <v>54.488929209402009</v>
      </c>
      <c r="U649">
        <v>1</v>
      </c>
      <c r="V649">
        <f t="shared" si="32"/>
        <v>59.990001679999999</v>
      </c>
      <c r="W649">
        <v>1.2000000479999999</v>
      </c>
      <c r="X649">
        <f>Orders!$W403/Orders!$V403</f>
        <v>9.0002797090403083E-2</v>
      </c>
      <c r="Y649" t="s">
        <v>123</v>
      </c>
    </row>
    <row r="650" spans="1:25" x14ac:dyDescent="0.3">
      <c r="A650">
        <v>12323</v>
      </c>
      <c r="B650">
        <v>42184</v>
      </c>
      <c r="C650">
        <v>2</v>
      </c>
      <c r="D650">
        <f t="shared" si="30"/>
        <v>42186</v>
      </c>
      <c r="E650">
        <v>1</v>
      </c>
      <c r="F650" t="s">
        <v>110</v>
      </c>
      <c r="G650" t="str">
        <f t="shared" si="31"/>
        <v>Other</v>
      </c>
      <c r="H650">
        <v>17</v>
      </c>
      <c r="I650">
        <v>4151</v>
      </c>
      <c r="J650">
        <v>4</v>
      </c>
      <c r="K650" t="s">
        <v>171</v>
      </c>
      <c r="L650" t="s">
        <v>681</v>
      </c>
      <c r="M650" t="s">
        <v>771</v>
      </c>
      <c r="N650" t="s">
        <v>693</v>
      </c>
      <c r="O650" t="s">
        <v>692</v>
      </c>
      <c r="P650" t="s">
        <v>682</v>
      </c>
      <c r="Q650">
        <v>17</v>
      </c>
      <c r="R650">
        <v>365</v>
      </c>
      <c r="S650">
        <v>59.990001679999999</v>
      </c>
      <c r="T650">
        <v>54.488929209402009</v>
      </c>
      <c r="U650">
        <v>1</v>
      </c>
      <c r="V650">
        <f t="shared" si="32"/>
        <v>59.990001679999999</v>
      </c>
      <c r="W650">
        <v>9.6000003809999992</v>
      </c>
      <c r="X650">
        <f>Orders!$W463/Orders!$V463</f>
        <v>0.18001800565295062</v>
      </c>
      <c r="Y650" t="s">
        <v>123</v>
      </c>
    </row>
    <row r="651" spans="1:25" x14ac:dyDescent="0.3">
      <c r="A651">
        <v>11334</v>
      </c>
      <c r="B651">
        <v>42170</v>
      </c>
      <c r="C651">
        <v>4</v>
      </c>
      <c r="D651">
        <f t="shared" si="30"/>
        <v>42174</v>
      </c>
      <c r="E651">
        <v>1</v>
      </c>
      <c r="F651" t="s">
        <v>107</v>
      </c>
      <c r="G651" t="str">
        <f t="shared" si="31"/>
        <v>Other</v>
      </c>
      <c r="H651">
        <v>13</v>
      </c>
      <c r="I651">
        <v>900</v>
      </c>
      <c r="J651">
        <v>3</v>
      </c>
      <c r="K651" t="s">
        <v>194</v>
      </c>
      <c r="L651" t="s">
        <v>681</v>
      </c>
      <c r="M651" t="s">
        <v>873</v>
      </c>
      <c r="N651" t="s">
        <v>706</v>
      </c>
      <c r="O651" t="s">
        <v>692</v>
      </c>
      <c r="P651" t="s">
        <v>682</v>
      </c>
      <c r="Q651">
        <v>13</v>
      </c>
      <c r="R651">
        <v>282</v>
      </c>
      <c r="S651">
        <v>31.989999770000001</v>
      </c>
      <c r="T651">
        <v>27.763856872771434</v>
      </c>
      <c r="U651">
        <v>5</v>
      </c>
      <c r="V651">
        <f t="shared" si="32"/>
        <v>159.94999885000001</v>
      </c>
      <c r="W651">
        <v>4.8000001909999996</v>
      </c>
      <c r="X651">
        <f>Orders!$W335/Orders!$V335</f>
        <v>0.02</v>
      </c>
      <c r="Y651" t="s">
        <v>123</v>
      </c>
    </row>
    <row r="652" spans="1:25" x14ac:dyDescent="0.3">
      <c r="A652">
        <v>11209</v>
      </c>
      <c r="B652">
        <v>42168</v>
      </c>
      <c r="C652">
        <v>2</v>
      </c>
      <c r="D652">
        <f t="shared" si="30"/>
        <v>42171</v>
      </c>
      <c r="E652">
        <v>1</v>
      </c>
      <c r="F652" t="s">
        <v>110</v>
      </c>
      <c r="G652" t="str">
        <f t="shared" si="31"/>
        <v>Other</v>
      </c>
      <c r="H652">
        <v>18</v>
      </c>
      <c r="I652">
        <v>7202</v>
      </c>
      <c r="J652">
        <v>4</v>
      </c>
      <c r="K652" t="s">
        <v>171</v>
      </c>
      <c r="L652" t="s">
        <v>681</v>
      </c>
      <c r="M652" t="s">
        <v>785</v>
      </c>
      <c r="N652" t="s">
        <v>784</v>
      </c>
      <c r="O652" t="s">
        <v>714</v>
      </c>
      <c r="P652" t="s">
        <v>682</v>
      </c>
      <c r="Q652">
        <v>18</v>
      </c>
      <c r="R652">
        <v>403</v>
      </c>
      <c r="S652">
        <v>129.9900055</v>
      </c>
      <c r="T652">
        <v>110.80340837177086</v>
      </c>
      <c r="U652">
        <v>1</v>
      </c>
      <c r="V652">
        <f t="shared" si="32"/>
        <v>129.9900055</v>
      </c>
      <c r="W652">
        <v>16.899999619999999</v>
      </c>
      <c r="X652">
        <f>Orders!$W450/Orders!$V450</f>
        <v>9.9895987347542996E-3</v>
      </c>
      <c r="Y652" t="s">
        <v>123</v>
      </c>
    </row>
    <row r="653" spans="1:25" x14ac:dyDescent="0.3">
      <c r="A653">
        <v>16998</v>
      </c>
      <c r="B653">
        <v>42164</v>
      </c>
      <c r="C653">
        <v>2</v>
      </c>
      <c r="D653">
        <f t="shared" si="30"/>
        <v>42166</v>
      </c>
      <c r="E653">
        <v>1</v>
      </c>
      <c r="F653" t="s">
        <v>110</v>
      </c>
      <c r="G653" t="str">
        <f t="shared" si="31"/>
        <v>Other</v>
      </c>
      <c r="H653">
        <v>18</v>
      </c>
      <c r="I653">
        <v>548</v>
      </c>
      <c r="J653">
        <v>4</v>
      </c>
      <c r="K653" t="s">
        <v>171</v>
      </c>
      <c r="L653" t="s">
        <v>681</v>
      </c>
      <c r="M653" t="s">
        <v>797</v>
      </c>
      <c r="N653" t="s">
        <v>796</v>
      </c>
      <c r="O653" t="s">
        <v>755</v>
      </c>
      <c r="P653" t="s">
        <v>682</v>
      </c>
      <c r="Q653">
        <v>18</v>
      </c>
      <c r="R653">
        <v>403</v>
      </c>
      <c r="S653">
        <v>129.9900055</v>
      </c>
      <c r="T653">
        <v>110.80340837177086</v>
      </c>
      <c r="U653">
        <v>1</v>
      </c>
      <c r="V653">
        <f t="shared" si="32"/>
        <v>129.9900055</v>
      </c>
      <c r="W653">
        <v>5.1999998090000004</v>
      </c>
      <c r="X653">
        <f>Orders!$W411/Orders!$V411</f>
        <v>7.0000000000000007E-2</v>
      </c>
      <c r="Y653" t="s">
        <v>123</v>
      </c>
    </row>
    <row r="654" spans="1:25" x14ac:dyDescent="0.3">
      <c r="A654">
        <v>12804</v>
      </c>
      <c r="B654">
        <v>42162</v>
      </c>
      <c r="C654">
        <v>2</v>
      </c>
      <c r="D654">
        <f t="shared" si="30"/>
        <v>42164</v>
      </c>
      <c r="E654">
        <v>1</v>
      </c>
      <c r="F654" t="s">
        <v>110</v>
      </c>
      <c r="G654" t="str">
        <f t="shared" si="31"/>
        <v>Other</v>
      </c>
      <c r="H654">
        <v>17</v>
      </c>
      <c r="I654">
        <v>4078</v>
      </c>
      <c r="J654">
        <v>4</v>
      </c>
      <c r="K654" t="s">
        <v>171</v>
      </c>
      <c r="L654" t="s">
        <v>681</v>
      </c>
      <c r="M654" t="s">
        <v>825</v>
      </c>
      <c r="N654" t="s">
        <v>824</v>
      </c>
      <c r="O654" t="s">
        <v>687</v>
      </c>
      <c r="P654" t="s">
        <v>677</v>
      </c>
      <c r="Q654">
        <v>17</v>
      </c>
      <c r="R654">
        <v>365</v>
      </c>
      <c r="S654">
        <v>59.990001679999999</v>
      </c>
      <c r="T654">
        <v>54.488929209402009</v>
      </c>
      <c r="U654">
        <v>1</v>
      </c>
      <c r="V654">
        <f t="shared" si="32"/>
        <v>59.990001679999999</v>
      </c>
      <c r="W654">
        <v>1.7999999520000001</v>
      </c>
      <c r="X654">
        <f>Orders!$W406/Orders!$V406</f>
        <v>9.0016594692429563E-2</v>
      </c>
      <c r="Y654" t="s">
        <v>123</v>
      </c>
    </row>
    <row r="655" spans="1:25" x14ac:dyDescent="0.3">
      <c r="A655">
        <v>10253</v>
      </c>
      <c r="B655">
        <v>42154</v>
      </c>
      <c r="C655">
        <v>2</v>
      </c>
      <c r="D655">
        <f t="shared" si="30"/>
        <v>42157</v>
      </c>
      <c r="E655">
        <v>1</v>
      </c>
      <c r="F655" t="s">
        <v>110</v>
      </c>
      <c r="G655" t="str">
        <f t="shared" si="31"/>
        <v>Other</v>
      </c>
      <c r="H655">
        <v>9</v>
      </c>
      <c r="I655">
        <v>8398</v>
      </c>
      <c r="J655">
        <v>3</v>
      </c>
      <c r="K655" t="s">
        <v>194</v>
      </c>
      <c r="L655" t="s">
        <v>476</v>
      </c>
      <c r="M655" t="s">
        <v>512</v>
      </c>
      <c r="N655" t="s">
        <v>511</v>
      </c>
      <c r="O655" t="s">
        <v>481</v>
      </c>
      <c r="P655" t="s">
        <v>480</v>
      </c>
      <c r="Q655">
        <v>9</v>
      </c>
      <c r="R655">
        <v>191</v>
      </c>
      <c r="S655">
        <v>99.989997860000003</v>
      </c>
      <c r="T655">
        <v>95.114003926871064</v>
      </c>
      <c r="U655">
        <v>1</v>
      </c>
      <c r="V655">
        <f t="shared" si="32"/>
        <v>99.989997860000003</v>
      </c>
      <c r="W655">
        <v>5</v>
      </c>
      <c r="X655">
        <f>Orders!$W740/Orders!$V740</f>
        <v>0.16002666240743246</v>
      </c>
      <c r="Y655" t="s">
        <v>123</v>
      </c>
    </row>
    <row r="656" spans="1:25" x14ac:dyDescent="0.3">
      <c r="A656">
        <v>23211</v>
      </c>
      <c r="B656">
        <v>42136</v>
      </c>
      <c r="C656">
        <v>4</v>
      </c>
      <c r="D656">
        <f t="shared" si="30"/>
        <v>42142</v>
      </c>
      <c r="E656">
        <v>0</v>
      </c>
      <c r="F656" t="s">
        <v>107</v>
      </c>
      <c r="G656" t="str">
        <f t="shared" si="31"/>
        <v>Other</v>
      </c>
      <c r="H656">
        <v>18</v>
      </c>
      <c r="I656">
        <v>12100</v>
      </c>
      <c r="J656">
        <v>4</v>
      </c>
      <c r="K656" t="s">
        <v>171</v>
      </c>
      <c r="L656" t="s">
        <v>264</v>
      </c>
      <c r="M656" t="s">
        <v>272</v>
      </c>
      <c r="N656" t="s">
        <v>272</v>
      </c>
      <c r="O656" t="s">
        <v>271</v>
      </c>
      <c r="P656" t="s">
        <v>268</v>
      </c>
      <c r="Q656">
        <v>18</v>
      </c>
      <c r="R656">
        <v>403</v>
      </c>
      <c r="S656">
        <v>129.9900055</v>
      </c>
      <c r="T656">
        <v>110.80340837177086</v>
      </c>
      <c r="U656">
        <v>1</v>
      </c>
      <c r="V656">
        <f t="shared" si="32"/>
        <v>129.9900055</v>
      </c>
      <c r="W656">
        <v>11.69999981</v>
      </c>
      <c r="X656">
        <f>Orders!$W1025/Orders!$V1025</f>
        <v>0.12</v>
      </c>
      <c r="Y656" t="s">
        <v>123</v>
      </c>
    </row>
    <row r="657" spans="1:25" x14ac:dyDescent="0.3">
      <c r="A657">
        <v>16953</v>
      </c>
      <c r="B657">
        <v>42133</v>
      </c>
      <c r="C657">
        <v>2</v>
      </c>
      <c r="D657">
        <f t="shared" si="30"/>
        <v>42136</v>
      </c>
      <c r="E657">
        <v>1</v>
      </c>
      <c r="F657" t="s">
        <v>110</v>
      </c>
      <c r="G657" t="str">
        <f t="shared" si="31"/>
        <v>Other</v>
      </c>
      <c r="H657">
        <v>18</v>
      </c>
      <c r="I657">
        <v>2078</v>
      </c>
      <c r="J657">
        <v>4</v>
      </c>
      <c r="K657" t="s">
        <v>171</v>
      </c>
      <c r="L657" t="s">
        <v>681</v>
      </c>
      <c r="M657" t="s">
        <v>833</v>
      </c>
      <c r="N657" t="s">
        <v>706</v>
      </c>
      <c r="O657" t="s">
        <v>692</v>
      </c>
      <c r="P657" t="s">
        <v>682</v>
      </c>
      <c r="Q657">
        <v>18</v>
      </c>
      <c r="R657">
        <v>403</v>
      </c>
      <c r="S657">
        <v>129.9900055</v>
      </c>
      <c r="T657">
        <v>110.80340837177086</v>
      </c>
      <c r="U657">
        <v>1</v>
      </c>
      <c r="V657">
        <f t="shared" si="32"/>
        <v>129.9900055</v>
      </c>
      <c r="W657">
        <v>1.2999999520000001</v>
      </c>
      <c r="X657">
        <f>Orders!$W399/Orders!$V399</f>
        <v>3.9999998962623948E-2</v>
      </c>
      <c r="Y657" t="s">
        <v>123</v>
      </c>
    </row>
    <row r="658" spans="1:25" x14ac:dyDescent="0.3">
      <c r="A658">
        <v>14837</v>
      </c>
      <c r="B658">
        <v>42132</v>
      </c>
      <c r="C658">
        <v>2</v>
      </c>
      <c r="D658">
        <f t="shared" si="30"/>
        <v>42136</v>
      </c>
      <c r="E658">
        <v>1</v>
      </c>
      <c r="F658" t="s">
        <v>110</v>
      </c>
      <c r="G658" t="str">
        <f t="shared" si="31"/>
        <v>Other</v>
      </c>
      <c r="H658">
        <v>18</v>
      </c>
      <c r="I658">
        <v>1948</v>
      </c>
      <c r="J658">
        <v>4</v>
      </c>
      <c r="K658" t="s">
        <v>171</v>
      </c>
      <c r="L658" t="s">
        <v>681</v>
      </c>
      <c r="M658" t="s">
        <v>819</v>
      </c>
      <c r="N658" t="s">
        <v>819</v>
      </c>
      <c r="O658" t="s">
        <v>692</v>
      </c>
      <c r="P658" t="s">
        <v>682</v>
      </c>
      <c r="Q658">
        <v>18</v>
      </c>
      <c r="R658">
        <v>403</v>
      </c>
      <c r="S658">
        <v>129.9900055</v>
      </c>
      <c r="T658">
        <v>110.80340837177086</v>
      </c>
      <c r="U658">
        <v>1</v>
      </c>
      <c r="V658">
        <f t="shared" si="32"/>
        <v>129.9900055</v>
      </c>
      <c r="W658">
        <v>0</v>
      </c>
      <c r="X658">
        <f>Orders!$W387/Orders!$V387</f>
        <v>7.0012043132759175E-2</v>
      </c>
      <c r="Y658" t="s">
        <v>123</v>
      </c>
    </row>
    <row r="659" spans="1:25" x14ac:dyDescent="0.3">
      <c r="A659">
        <v>12698</v>
      </c>
      <c r="B659">
        <v>42131</v>
      </c>
      <c r="C659">
        <v>2</v>
      </c>
      <c r="D659">
        <f t="shared" si="30"/>
        <v>42135</v>
      </c>
      <c r="E659">
        <v>1</v>
      </c>
      <c r="F659" t="s">
        <v>110</v>
      </c>
      <c r="G659" t="str">
        <f t="shared" si="31"/>
        <v>Other</v>
      </c>
      <c r="H659">
        <v>17</v>
      </c>
      <c r="I659">
        <v>3940</v>
      </c>
      <c r="J659">
        <v>4</v>
      </c>
      <c r="K659" t="s">
        <v>171</v>
      </c>
      <c r="L659" t="s">
        <v>681</v>
      </c>
      <c r="M659" t="s">
        <v>768</v>
      </c>
      <c r="N659" t="s">
        <v>725</v>
      </c>
      <c r="O659" t="s">
        <v>683</v>
      </c>
      <c r="P659" t="s">
        <v>682</v>
      </c>
      <c r="Q659">
        <v>17</v>
      </c>
      <c r="R659">
        <v>365</v>
      </c>
      <c r="S659">
        <v>59.990001679999999</v>
      </c>
      <c r="T659">
        <v>54.488929209402009</v>
      </c>
      <c r="U659">
        <v>1</v>
      </c>
      <c r="V659">
        <f t="shared" si="32"/>
        <v>59.990001679999999</v>
      </c>
      <c r="W659">
        <v>6</v>
      </c>
      <c r="X659">
        <f>Orders!$W434/Orders!$V434</f>
        <v>5.0005001570264059E-2</v>
      </c>
      <c r="Y659" t="s">
        <v>123</v>
      </c>
    </row>
    <row r="660" spans="1:25" x14ac:dyDescent="0.3">
      <c r="A660">
        <v>12698</v>
      </c>
      <c r="B660">
        <v>42131</v>
      </c>
      <c r="C660">
        <v>2</v>
      </c>
      <c r="D660">
        <f t="shared" si="30"/>
        <v>42135</v>
      </c>
      <c r="E660">
        <v>1</v>
      </c>
      <c r="F660" t="s">
        <v>110</v>
      </c>
      <c r="G660" t="str">
        <f t="shared" si="31"/>
        <v>Other</v>
      </c>
      <c r="H660">
        <v>18</v>
      </c>
      <c r="I660">
        <v>3940</v>
      </c>
      <c r="J660">
        <v>4</v>
      </c>
      <c r="K660" t="s">
        <v>171</v>
      </c>
      <c r="L660" t="s">
        <v>681</v>
      </c>
      <c r="M660" t="s">
        <v>768</v>
      </c>
      <c r="N660" t="s">
        <v>725</v>
      </c>
      <c r="O660" t="s">
        <v>683</v>
      </c>
      <c r="P660" t="s">
        <v>682</v>
      </c>
      <c r="Q660">
        <v>18</v>
      </c>
      <c r="R660">
        <v>403</v>
      </c>
      <c r="S660">
        <v>129.9900055</v>
      </c>
      <c r="T660">
        <v>110.80340837177086</v>
      </c>
      <c r="U660">
        <v>1</v>
      </c>
      <c r="V660">
        <f t="shared" si="32"/>
        <v>129.9900055</v>
      </c>
      <c r="W660">
        <v>19.5</v>
      </c>
      <c r="X660">
        <f>Orders!$W459/Orders!$V459</f>
        <v>3.9999999772727272E-2</v>
      </c>
      <c r="Y660" t="s">
        <v>123</v>
      </c>
    </row>
    <row r="661" spans="1:25" x14ac:dyDescent="0.3">
      <c r="A661">
        <v>12698</v>
      </c>
      <c r="B661">
        <v>42131</v>
      </c>
      <c r="C661">
        <v>2</v>
      </c>
      <c r="D661">
        <f t="shared" si="30"/>
        <v>42135</v>
      </c>
      <c r="E661">
        <v>1</v>
      </c>
      <c r="F661" t="s">
        <v>110</v>
      </c>
      <c r="G661" t="str">
        <f t="shared" si="31"/>
        <v>Other</v>
      </c>
      <c r="H661">
        <v>18</v>
      </c>
      <c r="I661">
        <v>3940</v>
      </c>
      <c r="J661">
        <v>4</v>
      </c>
      <c r="K661" t="s">
        <v>171</v>
      </c>
      <c r="L661" t="s">
        <v>681</v>
      </c>
      <c r="M661" t="s">
        <v>768</v>
      </c>
      <c r="N661" t="s">
        <v>725</v>
      </c>
      <c r="O661" t="s">
        <v>683</v>
      </c>
      <c r="P661" t="s">
        <v>682</v>
      </c>
      <c r="Q661">
        <v>18</v>
      </c>
      <c r="R661">
        <v>403</v>
      </c>
      <c r="S661">
        <v>129.9900055</v>
      </c>
      <c r="T661">
        <v>110.80340837177086</v>
      </c>
      <c r="U661">
        <v>1</v>
      </c>
      <c r="V661">
        <f t="shared" si="32"/>
        <v>129.9900055</v>
      </c>
      <c r="W661">
        <v>20.799999239999998</v>
      </c>
      <c r="X661">
        <f>Orders!$W466/Orders!$V466</f>
        <v>9.0003162721387628E-2</v>
      </c>
      <c r="Y661" t="s">
        <v>123</v>
      </c>
    </row>
    <row r="662" spans="1:25" x14ac:dyDescent="0.3">
      <c r="A662">
        <v>7884</v>
      </c>
      <c r="B662">
        <v>42120</v>
      </c>
      <c r="C662">
        <v>2</v>
      </c>
      <c r="D662">
        <f t="shared" si="30"/>
        <v>42122</v>
      </c>
      <c r="E662">
        <v>1</v>
      </c>
      <c r="F662" t="s">
        <v>110</v>
      </c>
      <c r="G662" t="str">
        <f t="shared" si="31"/>
        <v>Other</v>
      </c>
      <c r="H662">
        <v>17</v>
      </c>
      <c r="I662">
        <v>4899</v>
      </c>
      <c r="J662">
        <v>4</v>
      </c>
      <c r="K662" t="s">
        <v>171</v>
      </c>
      <c r="L662" t="s">
        <v>476</v>
      </c>
      <c r="M662" t="s">
        <v>504</v>
      </c>
      <c r="N662" t="s">
        <v>478</v>
      </c>
      <c r="O662" t="s">
        <v>477</v>
      </c>
      <c r="P662" t="s">
        <v>472</v>
      </c>
      <c r="Q662">
        <v>17</v>
      </c>
      <c r="R662">
        <v>365</v>
      </c>
      <c r="S662">
        <v>59.990001679999999</v>
      </c>
      <c r="T662">
        <v>54.488929209402009</v>
      </c>
      <c r="U662">
        <v>1</v>
      </c>
      <c r="V662">
        <f t="shared" si="32"/>
        <v>59.990001679999999</v>
      </c>
      <c r="W662">
        <v>0</v>
      </c>
      <c r="X662">
        <f>Orders!$W745/Orders!$V745</f>
        <v>4.0004001256211244E-2</v>
      </c>
      <c r="Y662" t="s">
        <v>123</v>
      </c>
    </row>
    <row r="663" spans="1:25" x14ac:dyDescent="0.3">
      <c r="A663">
        <v>18950</v>
      </c>
      <c r="B663">
        <v>42104</v>
      </c>
      <c r="C663">
        <v>2</v>
      </c>
      <c r="D663">
        <f t="shared" ref="D663:D678" si="33">WORKDAY(B663,C663)</f>
        <v>42108</v>
      </c>
      <c r="E663">
        <v>1</v>
      </c>
      <c r="F663" t="s">
        <v>110</v>
      </c>
      <c r="G663" t="str">
        <f t="shared" ref="G663:G678" si="34">IF(AND(E663=0,F663="Same Day"),"Same Day - On Time","Other")</f>
        <v>Other</v>
      </c>
      <c r="H663">
        <v>18</v>
      </c>
      <c r="I663">
        <v>6428</v>
      </c>
      <c r="J663">
        <v>4</v>
      </c>
      <c r="K663" t="s">
        <v>171</v>
      </c>
      <c r="L663" t="s">
        <v>681</v>
      </c>
      <c r="M663" t="s">
        <v>812</v>
      </c>
      <c r="N663" t="s">
        <v>811</v>
      </c>
      <c r="O663" t="s">
        <v>683</v>
      </c>
      <c r="P663" t="s">
        <v>682</v>
      </c>
      <c r="Q663">
        <v>18</v>
      </c>
      <c r="R663">
        <v>403</v>
      </c>
      <c r="S663">
        <v>129.9900055</v>
      </c>
      <c r="T663">
        <v>110.80340837177086</v>
      </c>
      <c r="U663">
        <v>1</v>
      </c>
      <c r="V663">
        <f t="shared" ref="V663:V678" si="35">PRODUCT(S663,U663)</f>
        <v>129.9900055</v>
      </c>
      <c r="W663">
        <v>7.1500000950000002</v>
      </c>
      <c r="X663">
        <f>Orders!$W420/Orders!$V420</f>
        <v>5.4995133489384493E-2</v>
      </c>
      <c r="Y663" t="s">
        <v>123</v>
      </c>
    </row>
    <row r="664" spans="1:25" x14ac:dyDescent="0.3">
      <c r="A664">
        <v>14730</v>
      </c>
      <c r="B664">
        <v>42102</v>
      </c>
      <c r="C664">
        <v>2</v>
      </c>
      <c r="D664">
        <f t="shared" si="33"/>
        <v>42104</v>
      </c>
      <c r="E664">
        <v>1</v>
      </c>
      <c r="F664" t="s">
        <v>110</v>
      </c>
      <c r="G664" t="str">
        <f t="shared" si="34"/>
        <v>Other</v>
      </c>
      <c r="H664">
        <v>18</v>
      </c>
      <c r="I664">
        <v>8098</v>
      </c>
      <c r="J664">
        <v>4</v>
      </c>
      <c r="K664" t="s">
        <v>171</v>
      </c>
      <c r="L664" t="s">
        <v>681</v>
      </c>
      <c r="M664" t="s">
        <v>789</v>
      </c>
      <c r="N664" t="s">
        <v>700</v>
      </c>
      <c r="O664" t="s">
        <v>699</v>
      </c>
      <c r="P664" t="s">
        <v>698</v>
      </c>
      <c r="Q664">
        <v>18</v>
      </c>
      <c r="R664">
        <v>403</v>
      </c>
      <c r="S664">
        <v>129.9900055</v>
      </c>
      <c r="T664">
        <v>110.80340837177086</v>
      </c>
      <c r="U664">
        <v>1</v>
      </c>
      <c r="V664">
        <f t="shared" si="35"/>
        <v>129.9900055</v>
      </c>
      <c r="W664">
        <v>15.600000380000001</v>
      </c>
      <c r="X664">
        <f>Orders!$W437/Orders!$V437</f>
        <v>0.16001229602225073</v>
      </c>
      <c r="Y664" t="s">
        <v>123</v>
      </c>
    </row>
    <row r="665" spans="1:25" x14ac:dyDescent="0.3">
      <c r="A665">
        <v>14730</v>
      </c>
      <c r="B665">
        <v>42102</v>
      </c>
      <c r="C665">
        <v>2</v>
      </c>
      <c r="D665">
        <f t="shared" si="33"/>
        <v>42104</v>
      </c>
      <c r="E665">
        <v>1</v>
      </c>
      <c r="F665" t="s">
        <v>110</v>
      </c>
      <c r="G665" t="str">
        <f t="shared" si="34"/>
        <v>Other</v>
      </c>
      <c r="H665">
        <v>18</v>
      </c>
      <c r="I665">
        <v>8098</v>
      </c>
      <c r="J665">
        <v>4</v>
      </c>
      <c r="K665" t="s">
        <v>171</v>
      </c>
      <c r="L665" t="s">
        <v>681</v>
      </c>
      <c r="M665" t="s">
        <v>789</v>
      </c>
      <c r="N665" t="s">
        <v>700</v>
      </c>
      <c r="O665" t="s">
        <v>699</v>
      </c>
      <c r="P665" t="s">
        <v>698</v>
      </c>
      <c r="Q665">
        <v>18</v>
      </c>
      <c r="R665">
        <v>403</v>
      </c>
      <c r="S665">
        <v>129.9900055</v>
      </c>
      <c r="T665">
        <v>110.80340837177086</v>
      </c>
      <c r="U665">
        <v>1</v>
      </c>
      <c r="V665">
        <f t="shared" si="35"/>
        <v>129.9900055</v>
      </c>
      <c r="W665">
        <v>16.899999619999999</v>
      </c>
      <c r="X665">
        <f>Orders!$W444/Orders!$V444</f>
        <v>3.0003000942158433E-2</v>
      </c>
      <c r="Y665" t="s">
        <v>123</v>
      </c>
    </row>
    <row r="666" spans="1:25" x14ac:dyDescent="0.3">
      <c r="A666">
        <v>12613</v>
      </c>
      <c r="B666">
        <v>42101</v>
      </c>
      <c r="C666">
        <v>2</v>
      </c>
      <c r="D666">
        <f t="shared" si="33"/>
        <v>42103</v>
      </c>
      <c r="E666">
        <v>1</v>
      </c>
      <c r="F666" t="s">
        <v>110</v>
      </c>
      <c r="G666" t="str">
        <f t="shared" si="34"/>
        <v>Other</v>
      </c>
      <c r="H666">
        <v>18</v>
      </c>
      <c r="I666">
        <v>1260</v>
      </c>
      <c r="J666">
        <v>4</v>
      </c>
      <c r="K666" t="s">
        <v>171</v>
      </c>
      <c r="L666" t="s">
        <v>681</v>
      </c>
      <c r="M666" t="s">
        <v>815</v>
      </c>
      <c r="N666" t="s">
        <v>815</v>
      </c>
      <c r="O666" t="s">
        <v>814</v>
      </c>
      <c r="P666" t="s">
        <v>698</v>
      </c>
      <c r="Q666">
        <v>18</v>
      </c>
      <c r="R666">
        <v>403</v>
      </c>
      <c r="S666">
        <v>129.9900055</v>
      </c>
      <c r="T666">
        <v>110.80340837177086</v>
      </c>
      <c r="U666">
        <v>1</v>
      </c>
      <c r="V666">
        <f t="shared" si="35"/>
        <v>129.9900055</v>
      </c>
      <c r="W666">
        <v>7.1500000950000002</v>
      </c>
      <c r="X666">
        <f>Orders!$W417/Orders!$V417</f>
        <v>1.9998229785008068E-2</v>
      </c>
      <c r="Y666" t="s">
        <v>123</v>
      </c>
    </row>
    <row r="667" spans="1:25" x14ac:dyDescent="0.3">
      <c r="A667">
        <v>8455</v>
      </c>
      <c r="B667">
        <v>42099</v>
      </c>
      <c r="C667">
        <v>2</v>
      </c>
      <c r="D667">
        <f t="shared" si="33"/>
        <v>42101</v>
      </c>
      <c r="E667">
        <v>1</v>
      </c>
      <c r="F667" t="s">
        <v>110</v>
      </c>
      <c r="G667" t="str">
        <f t="shared" si="34"/>
        <v>Other</v>
      </c>
      <c r="H667">
        <v>9</v>
      </c>
      <c r="I667">
        <v>468</v>
      </c>
      <c r="J667">
        <v>3</v>
      </c>
      <c r="K667" t="s">
        <v>194</v>
      </c>
      <c r="L667" t="s">
        <v>476</v>
      </c>
      <c r="M667" t="s">
        <v>506</v>
      </c>
      <c r="N667" t="s">
        <v>506</v>
      </c>
      <c r="O667" t="s">
        <v>505</v>
      </c>
      <c r="P667" t="s">
        <v>490</v>
      </c>
      <c r="Q667">
        <v>9</v>
      </c>
      <c r="R667">
        <v>191</v>
      </c>
      <c r="S667">
        <v>99.989997860000003</v>
      </c>
      <c r="T667">
        <v>95.114003926871064</v>
      </c>
      <c r="U667">
        <v>1</v>
      </c>
      <c r="V667">
        <f t="shared" si="35"/>
        <v>99.989997860000003</v>
      </c>
      <c r="W667">
        <v>4</v>
      </c>
      <c r="X667">
        <f>Orders!$W738/Orders!$V738</f>
        <v>5.5E-2</v>
      </c>
      <c r="Y667" t="s">
        <v>123</v>
      </c>
    </row>
    <row r="668" spans="1:25" x14ac:dyDescent="0.3">
      <c r="A668">
        <v>8455</v>
      </c>
      <c r="B668">
        <v>42099</v>
      </c>
      <c r="C668">
        <v>2</v>
      </c>
      <c r="D668">
        <f t="shared" si="33"/>
        <v>42101</v>
      </c>
      <c r="E668">
        <v>1</v>
      </c>
      <c r="F668" t="s">
        <v>110</v>
      </c>
      <c r="G668" t="str">
        <f t="shared" si="34"/>
        <v>Other</v>
      </c>
      <c r="H668">
        <v>9</v>
      </c>
      <c r="I668">
        <v>468</v>
      </c>
      <c r="J668">
        <v>3</v>
      </c>
      <c r="K668" t="s">
        <v>194</v>
      </c>
      <c r="L668" t="s">
        <v>476</v>
      </c>
      <c r="M668" t="s">
        <v>506</v>
      </c>
      <c r="N668" t="s">
        <v>506</v>
      </c>
      <c r="O668" t="s">
        <v>505</v>
      </c>
      <c r="P668" t="s">
        <v>490</v>
      </c>
      <c r="Q668">
        <v>9</v>
      </c>
      <c r="R668">
        <v>191</v>
      </c>
      <c r="S668">
        <v>99.989997860000003</v>
      </c>
      <c r="T668">
        <v>95.114003926871064</v>
      </c>
      <c r="U668">
        <v>1</v>
      </c>
      <c r="V668">
        <f t="shared" si="35"/>
        <v>99.989997860000003</v>
      </c>
      <c r="W668">
        <v>5</v>
      </c>
      <c r="X668">
        <f>Orders!$W739/Orders!$V739</f>
        <v>0.150024999965961</v>
      </c>
      <c r="Y668" t="s">
        <v>123</v>
      </c>
    </row>
    <row r="669" spans="1:25" x14ac:dyDescent="0.3">
      <c r="A669">
        <v>8455</v>
      </c>
      <c r="B669">
        <v>42099</v>
      </c>
      <c r="C669">
        <v>2</v>
      </c>
      <c r="D669">
        <f t="shared" si="33"/>
        <v>42101</v>
      </c>
      <c r="E669">
        <v>1</v>
      </c>
      <c r="F669" t="s">
        <v>110</v>
      </c>
      <c r="G669" t="str">
        <f t="shared" si="34"/>
        <v>Other</v>
      </c>
      <c r="H669">
        <v>17</v>
      </c>
      <c r="I669">
        <v>468</v>
      </c>
      <c r="J669">
        <v>4</v>
      </c>
      <c r="K669" t="s">
        <v>171</v>
      </c>
      <c r="L669" t="s">
        <v>476</v>
      </c>
      <c r="M669" t="s">
        <v>506</v>
      </c>
      <c r="N669" t="s">
        <v>506</v>
      </c>
      <c r="O669" t="s">
        <v>505</v>
      </c>
      <c r="P669" t="s">
        <v>490</v>
      </c>
      <c r="Q669">
        <v>17</v>
      </c>
      <c r="R669">
        <v>365</v>
      </c>
      <c r="S669">
        <v>59.990001679999999</v>
      </c>
      <c r="T669">
        <v>54.488929209402009</v>
      </c>
      <c r="U669">
        <v>1</v>
      </c>
      <c r="V669">
        <f t="shared" si="35"/>
        <v>59.990001679999999</v>
      </c>
      <c r="W669">
        <v>0</v>
      </c>
      <c r="X669">
        <f>Orders!$W744/Orders!$V744</f>
        <v>3.0003000942158436E-2</v>
      </c>
      <c r="Y669" t="s">
        <v>123</v>
      </c>
    </row>
    <row r="670" spans="1:25" x14ac:dyDescent="0.3">
      <c r="A670">
        <v>18884</v>
      </c>
      <c r="B670">
        <v>42073</v>
      </c>
      <c r="C670">
        <v>4</v>
      </c>
      <c r="D670">
        <f t="shared" si="33"/>
        <v>42079</v>
      </c>
      <c r="E670">
        <v>1</v>
      </c>
      <c r="F670" t="s">
        <v>107</v>
      </c>
      <c r="G670" t="str">
        <f t="shared" si="34"/>
        <v>Other</v>
      </c>
      <c r="H670">
        <v>11</v>
      </c>
      <c r="I670">
        <v>10408</v>
      </c>
      <c r="J670">
        <v>3</v>
      </c>
      <c r="K670" t="s">
        <v>194</v>
      </c>
      <c r="L670" t="s">
        <v>681</v>
      </c>
      <c r="M670" t="s">
        <v>820</v>
      </c>
      <c r="N670" t="s">
        <v>744</v>
      </c>
      <c r="O670" t="s">
        <v>683</v>
      </c>
      <c r="P670" t="s">
        <v>682</v>
      </c>
      <c r="Q670">
        <v>11</v>
      </c>
      <c r="R670">
        <v>235</v>
      </c>
      <c r="S670">
        <v>34.990001679999999</v>
      </c>
      <c r="T670">
        <v>25.521801568600001</v>
      </c>
      <c r="U670">
        <v>5</v>
      </c>
      <c r="V670">
        <f t="shared" si="35"/>
        <v>174.9500084</v>
      </c>
      <c r="W670">
        <v>8.75</v>
      </c>
      <c r="X670">
        <f>Orders!$W341/Orders!$V341</f>
        <v>5.0012501024731142E-2</v>
      </c>
      <c r="Y670" t="s">
        <v>123</v>
      </c>
    </row>
    <row r="671" spans="1:25" x14ac:dyDescent="0.3">
      <c r="A671">
        <v>18845</v>
      </c>
      <c r="B671">
        <v>42073</v>
      </c>
      <c r="C671">
        <v>4</v>
      </c>
      <c r="D671">
        <f t="shared" si="33"/>
        <v>42079</v>
      </c>
      <c r="E671">
        <v>1</v>
      </c>
      <c r="F671" t="s">
        <v>107</v>
      </c>
      <c r="G671" t="str">
        <f t="shared" si="34"/>
        <v>Other</v>
      </c>
      <c r="H671">
        <v>11</v>
      </c>
      <c r="I671">
        <v>11011</v>
      </c>
      <c r="J671">
        <v>3</v>
      </c>
      <c r="K671" t="s">
        <v>194</v>
      </c>
      <c r="L671" t="s">
        <v>681</v>
      </c>
      <c r="M671" t="s">
        <v>865</v>
      </c>
      <c r="N671" t="s">
        <v>865</v>
      </c>
      <c r="O671" t="s">
        <v>864</v>
      </c>
      <c r="P671" t="s">
        <v>677</v>
      </c>
      <c r="Q671">
        <v>11</v>
      </c>
      <c r="R671">
        <v>235</v>
      </c>
      <c r="S671">
        <v>34.990001679999999</v>
      </c>
      <c r="T671">
        <v>25.521801568600001</v>
      </c>
      <c r="U671">
        <v>5</v>
      </c>
      <c r="V671">
        <f t="shared" si="35"/>
        <v>174.9500084</v>
      </c>
      <c r="W671">
        <v>9.6199998860000004</v>
      </c>
      <c r="X671">
        <f>Orders!$W343/Orders!$V343</f>
        <v>0.14999237177726926</v>
      </c>
      <c r="Y671" t="s">
        <v>123</v>
      </c>
    </row>
    <row r="672" spans="1:25" x14ac:dyDescent="0.3">
      <c r="A672">
        <v>18793</v>
      </c>
      <c r="B672">
        <v>42045</v>
      </c>
      <c r="C672">
        <v>2</v>
      </c>
      <c r="D672">
        <f t="shared" si="33"/>
        <v>42047</v>
      </c>
      <c r="E672">
        <v>1</v>
      </c>
      <c r="F672" t="s">
        <v>110</v>
      </c>
      <c r="G672" t="str">
        <f t="shared" si="34"/>
        <v>Other</v>
      </c>
      <c r="H672">
        <v>13</v>
      </c>
      <c r="I672">
        <v>8422</v>
      </c>
      <c r="J672">
        <v>3</v>
      </c>
      <c r="K672" t="s">
        <v>194</v>
      </c>
      <c r="L672" t="s">
        <v>681</v>
      </c>
      <c r="M672" t="s">
        <v>884</v>
      </c>
      <c r="N672" t="s">
        <v>700</v>
      </c>
      <c r="O672" t="s">
        <v>699</v>
      </c>
      <c r="P672" t="s">
        <v>698</v>
      </c>
      <c r="Q672">
        <v>13</v>
      </c>
      <c r="R672">
        <v>278</v>
      </c>
      <c r="S672">
        <v>44.990001679999999</v>
      </c>
      <c r="T672">
        <v>31.547668386333335</v>
      </c>
      <c r="U672">
        <v>1</v>
      </c>
      <c r="V672">
        <f t="shared" si="35"/>
        <v>44.990001679999999</v>
      </c>
      <c r="W672">
        <v>1.7999999520000001</v>
      </c>
      <c r="X672">
        <f>Orders!$W321/Orders!$V321</f>
        <v>5.5009164537166262E-2</v>
      </c>
      <c r="Y672" t="s">
        <v>123</v>
      </c>
    </row>
    <row r="673" spans="1:25" x14ac:dyDescent="0.3">
      <c r="A673">
        <v>14651</v>
      </c>
      <c r="B673">
        <v>42043</v>
      </c>
      <c r="C673">
        <v>2</v>
      </c>
      <c r="D673">
        <f t="shared" si="33"/>
        <v>42045</v>
      </c>
      <c r="E673">
        <v>0</v>
      </c>
      <c r="F673" t="s">
        <v>110</v>
      </c>
      <c r="G673" t="str">
        <f t="shared" si="34"/>
        <v>Other</v>
      </c>
      <c r="H673">
        <v>18</v>
      </c>
      <c r="I673">
        <v>11887</v>
      </c>
      <c r="J673">
        <v>4</v>
      </c>
      <c r="K673" t="s">
        <v>171</v>
      </c>
      <c r="L673" t="s">
        <v>681</v>
      </c>
      <c r="M673" t="s">
        <v>823</v>
      </c>
      <c r="N673" t="s">
        <v>822</v>
      </c>
      <c r="O673" t="s">
        <v>683</v>
      </c>
      <c r="P673" t="s">
        <v>682</v>
      </c>
      <c r="Q673">
        <v>18</v>
      </c>
      <c r="R673">
        <v>403</v>
      </c>
      <c r="S673">
        <v>129.9900055</v>
      </c>
      <c r="T673">
        <v>110.80340837177086</v>
      </c>
      <c r="U673">
        <v>1</v>
      </c>
      <c r="V673">
        <f t="shared" si="35"/>
        <v>129.9900055</v>
      </c>
      <c r="W673">
        <v>3.9000000950000002</v>
      </c>
      <c r="X673">
        <f>Orders!$W407/Orders!$V407</f>
        <v>5.4995133489384493E-2</v>
      </c>
      <c r="Y673" t="s">
        <v>123</v>
      </c>
    </row>
    <row r="674" spans="1:25" x14ac:dyDescent="0.3">
      <c r="A674">
        <v>12535</v>
      </c>
      <c r="B674">
        <v>42042</v>
      </c>
      <c r="C674">
        <v>2</v>
      </c>
      <c r="D674">
        <f t="shared" si="33"/>
        <v>42045</v>
      </c>
      <c r="E674">
        <v>1</v>
      </c>
      <c r="F674" t="s">
        <v>110</v>
      </c>
      <c r="G674" t="str">
        <f t="shared" si="34"/>
        <v>Other</v>
      </c>
      <c r="H674">
        <v>18</v>
      </c>
      <c r="I674">
        <v>653</v>
      </c>
      <c r="J674">
        <v>4</v>
      </c>
      <c r="K674" t="s">
        <v>171</v>
      </c>
      <c r="L674" t="s">
        <v>681</v>
      </c>
      <c r="M674" t="s">
        <v>165</v>
      </c>
      <c r="N674" t="s">
        <v>772</v>
      </c>
      <c r="O674" t="s">
        <v>687</v>
      </c>
      <c r="P674" t="s">
        <v>677</v>
      </c>
      <c r="Q674">
        <v>18</v>
      </c>
      <c r="R674">
        <v>403</v>
      </c>
      <c r="S674">
        <v>129.9900055</v>
      </c>
      <c r="T674">
        <v>110.80340837177086</v>
      </c>
      <c r="U674">
        <v>1</v>
      </c>
      <c r="V674">
        <f t="shared" si="35"/>
        <v>129.9900055</v>
      </c>
      <c r="W674">
        <v>15.600000380000001</v>
      </c>
      <c r="X674">
        <f>Orders!$W439/Orders!$V439</f>
        <v>0</v>
      </c>
      <c r="Y674" t="s">
        <v>123</v>
      </c>
    </row>
    <row r="675" spans="1:25" x14ac:dyDescent="0.3">
      <c r="A675">
        <v>10444</v>
      </c>
      <c r="B675">
        <v>42041</v>
      </c>
      <c r="C675">
        <v>2</v>
      </c>
      <c r="D675">
        <f t="shared" si="33"/>
        <v>42045</v>
      </c>
      <c r="E675">
        <v>1</v>
      </c>
      <c r="F675" t="s">
        <v>110</v>
      </c>
      <c r="G675" t="str">
        <f t="shared" si="34"/>
        <v>Other</v>
      </c>
      <c r="H675">
        <v>18</v>
      </c>
      <c r="I675">
        <v>1596</v>
      </c>
      <c r="J675">
        <v>4</v>
      </c>
      <c r="K675" t="s">
        <v>171</v>
      </c>
      <c r="L675" t="s">
        <v>681</v>
      </c>
      <c r="M675" t="s">
        <v>802</v>
      </c>
      <c r="N675" t="s">
        <v>801</v>
      </c>
      <c r="O675" t="s">
        <v>678</v>
      </c>
      <c r="P675" t="s">
        <v>677</v>
      </c>
      <c r="Q675">
        <v>18</v>
      </c>
      <c r="R675">
        <v>403</v>
      </c>
      <c r="S675">
        <v>129.9900055</v>
      </c>
      <c r="T675">
        <v>110.80340837177086</v>
      </c>
      <c r="U675">
        <v>1</v>
      </c>
      <c r="V675">
        <f t="shared" si="35"/>
        <v>129.9900055</v>
      </c>
      <c r="W675">
        <v>11.69999981</v>
      </c>
      <c r="X675">
        <f>Orders!$W429/Orders!$V429</f>
        <v>0.12000300301514895</v>
      </c>
      <c r="Y675" t="s">
        <v>123</v>
      </c>
    </row>
    <row r="676" spans="1:25" x14ac:dyDescent="0.3">
      <c r="A676">
        <v>1077</v>
      </c>
      <c r="B676">
        <v>42020</v>
      </c>
      <c r="C676">
        <v>2</v>
      </c>
      <c r="D676">
        <f t="shared" si="33"/>
        <v>42024</v>
      </c>
      <c r="E676">
        <v>1</v>
      </c>
      <c r="F676" t="s">
        <v>110</v>
      </c>
      <c r="G676" t="str">
        <f t="shared" si="34"/>
        <v>Other</v>
      </c>
      <c r="H676">
        <v>9</v>
      </c>
      <c r="I676">
        <v>8103</v>
      </c>
      <c r="J676">
        <v>3</v>
      </c>
      <c r="K676" t="s">
        <v>194</v>
      </c>
      <c r="L676" t="s">
        <v>476</v>
      </c>
      <c r="M676" t="s">
        <v>508</v>
      </c>
      <c r="N676" t="s">
        <v>508</v>
      </c>
      <c r="O676" t="s">
        <v>507</v>
      </c>
      <c r="P676" t="s">
        <v>472</v>
      </c>
      <c r="Q676">
        <v>9</v>
      </c>
      <c r="R676">
        <v>191</v>
      </c>
      <c r="S676">
        <v>99.989997860000003</v>
      </c>
      <c r="T676">
        <v>95.114003926871064</v>
      </c>
      <c r="U676">
        <v>1</v>
      </c>
      <c r="V676">
        <f t="shared" si="35"/>
        <v>99.989997860000003</v>
      </c>
      <c r="W676">
        <v>10</v>
      </c>
      <c r="X676">
        <f>Orders!$W742/Orders!$V742</f>
        <v>7.0011663483587352E-2</v>
      </c>
      <c r="Y676" t="s">
        <v>123</v>
      </c>
    </row>
    <row r="677" spans="1:25" x14ac:dyDescent="0.3">
      <c r="A677">
        <v>14551</v>
      </c>
      <c r="B677">
        <v>42012</v>
      </c>
      <c r="C677">
        <v>2</v>
      </c>
      <c r="D677">
        <f t="shared" si="33"/>
        <v>42016</v>
      </c>
      <c r="E677">
        <v>0</v>
      </c>
      <c r="F677" t="s">
        <v>110</v>
      </c>
      <c r="G677" t="str">
        <f t="shared" si="34"/>
        <v>Other</v>
      </c>
      <c r="H677">
        <v>17</v>
      </c>
      <c r="I677">
        <v>2028</v>
      </c>
      <c r="J677">
        <v>4</v>
      </c>
      <c r="K677" t="s">
        <v>171</v>
      </c>
      <c r="L677" t="s">
        <v>681</v>
      </c>
      <c r="M677" t="s">
        <v>797</v>
      </c>
      <c r="N677" t="s">
        <v>796</v>
      </c>
      <c r="O677" t="s">
        <v>755</v>
      </c>
      <c r="P677" t="s">
        <v>682</v>
      </c>
      <c r="Q677">
        <v>17</v>
      </c>
      <c r="R677">
        <v>365</v>
      </c>
      <c r="S677">
        <v>59.990001679999999</v>
      </c>
      <c r="T677">
        <v>54.488929209402009</v>
      </c>
      <c r="U677">
        <v>1</v>
      </c>
      <c r="V677">
        <f t="shared" si="35"/>
        <v>59.990001679999999</v>
      </c>
      <c r="W677">
        <v>6</v>
      </c>
      <c r="X677">
        <f>Orders!$W433/Orders!$V433</f>
        <v>0.13000999234514227</v>
      </c>
      <c r="Y677" t="s">
        <v>123</v>
      </c>
    </row>
    <row r="678" spans="1:25" x14ac:dyDescent="0.3">
      <c r="A678">
        <v>14574</v>
      </c>
      <c r="B678">
        <v>42012</v>
      </c>
      <c r="C678">
        <v>2</v>
      </c>
      <c r="D678">
        <f t="shared" si="33"/>
        <v>42016</v>
      </c>
      <c r="E678">
        <v>1</v>
      </c>
      <c r="F678" t="s">
        <v>110</v>
      </c>
      <c r="G678" t="str">
        <f t="shared" si="34"/>
        <v>Other</v>
      </c>
      <c r="H678">
        <v>18</v>
      </c>
      <c r="I678">
        <v>6594</v>
      </c>
      <c r="J678">
        <v>4</v>
      </c>
      <c r="K678" t="s">
        <v>171</v>
      </c>
      <c r="L678" t="s">
        <v>681</v>
      </c>
      <c r="M678" t="s">
        <v>774</v>
      </c>
      <c r="N678" t="s">
        <v>706</v>
      </c>
      <c r="O678" t="s">
        <v>692</v>
      </c>
      <c r="P678" t="s">
        <v>682</v>
      </c>
      <c r="Q678">
        <v>18</v>
      </c>
      <c r="R678">
        <v>403</v>
      </c>
      <c r="S678">
        <v>129.9900055</v>
      </c>
      <c r="T678">
        <v>110.80340837177086</v>
      </c>
      <c r="U678">
        <v>1</v>
      </c>
      <c r="V678">
        <f t="shared" si="35"/>
        <v>129.9900055</v>
      </c>
      <c r="W678">
        <v>19.5</v>
      </c>
      <c r="X678">
        <f>Orders!$W458/Orders!$V458</f>
        <v>5.5004229498244003E-2</v>
      </c>
      <c r="Y678" t="s">
        <v>123</v>
      </c>
    </row>
    <row r="679" spans="1:25" x14ac:dyDescent="0.3">
      <c r="V679">
        <f>SUBTOTAL(9,V343:V678)</f>
        <v>73144.130893760463</v>
      </c>
      <c r="Y679" s="5" t="s">
        <v>3078</v>
      </c>
    </row>
    <row r="680" spans="1:25" x14ac:dyDescent="0.3">
      <c r="A680">
        <v>75895</v>
      </c>
      <c r="B680">
        <v>43435</v>
      </c>
      <c r="C680">
        <v>4</v>
      </c>
      <c r="D680">
        <f t="shared" ref="D680:D743" si="36">WORKDAY(B680,C680)</f>
        <v>43440</v>
      </c>
      <c r="E680">
        <v>1</v>
      </c>
      <c r="F680" t="s">
        <v>107</v>
      </c>
      <c r="G680" t="str">
        <f t="shared" ref="G680:G743" si="37">IF(AND(E680=0,F680="Same Day"),"Same Day - On Time","Other")</f>
        <v>Other</v>
      </c>
      <c r="H680">
        <v>73</v>
      </c>
      <c r="I680">
        <v>19448</v>
      </c>
      <c r="J680">
        <v>2</v>
      </c>
      <c r="K680" t="s">
        <v>101</v>
      </c>
      <c r="L680" t="s">
        <v>264</v>
      </c>
      <c r="M680" t="s">
        <v>281</v>
      </c>
      <c r="N680" t="s">
        <v>280</v>
      </c>
      <c r="O680" t="s">
        <v>279</v>
      </c>
      <c r="P680" t="s">
        <v>278</v>
      </c>
      <c r="Q680">
        <v>73</v>
      </c>
      <c r="R680">
        <v>1360</v>
      </c>
      <c r="S680">
        <v>327.75</v>
      </c>
      <c r="T680">
        <v>297.07027734645828</v>
      </c>
      <c r="U680">
        <v>1</v>
      </c>
      <c r="V680">
        <f t="shared" ref="V680:V743" si="38">PRODUCT(S680,U680)</f>
        <v>327.75</v>
      </c>
      <c r="W680">
        <v>52.439998629999998</v>
      </c>
      <c r="X680">
        <f>Orders!$W807/Orders!$V807</f>
        <v>9.0022501844516045E-2</v>
      </c>
      <c r="Y680" t="s">
        <v>103</v>
      </c>
    </row>
    <row r="681" spans="1:25" x14ac:dyDescent="0.3">
      <c r="A681">
        <v>75893</v>
      </c>
      <c r="B681">
        <v>43435</v>
      </c>
      <c r="C681">
        <v>4</v>
      </c>
      <c r="D681">
        <f t="shared" si="36"/>
        <v>43440</v>
      </c>
      <c r="E681">
        <v>0</v>
      </c>
      <c r="F681" t="s">
        <v>107</v>
      </c>
      <c r="G681" t="str">
        <f t="shared" si="37"/>
        <v>Other</v>
      </c>
      <c r="H681">
        <v>73</v>
      </c>
      <c r="I681">
        <v>19446</v>
      </c>
      <c r="J681">
        <v>2</v>
      </c>
      <c r="K681" t="s">
        <v>101</v>
      </c>
      <c r="L681" t="s">
        <v>264</v>
      </c>
      <c r="M681" t="s">
        <v>450</v>
      </c>
      <c r="N681" t="s">
        <v>449</v>
      </c>
      <c r="O681" t="s">
        <v>292</v>
      </c>
      <c r="P681" t="s">
        <v>291</v>
      </c>
      <c r="Q681">
        <v>73</v>
      </c>
      <c r="R681">
        <v>1360</v>
      </c>
      <c r="S681">
        <v>327.75</v>
      </c>
      <c r="T681">
        <v>297.07027734645828</v>
      </c>
      <c r="U681">
        <v>1</v>
      </c>
      <c r="V681">
        <f t="shared" si="38"/>
        <v>327.75</v>
      </c>
      <c r="W681">
        <v>59</v>
      </c>
      <c r="X681">
        <f>Orders!$W809/Orders!$V809</f>
        <v>0</v>
      </c>
      <c r="Y681" t="s">
        <v>103</v>
      </c>
    </row>
    <row r="682" spans="1:25" x14ac:dyDescent="0.3">
      <c r="A682">
        <v>75892</v>
      </c>
      <c r="B682">
        <v>43435</v>
      </c>
      <c r="C682">
        <v>4</v>
      </c>
      <c r="D682">
        <f t="shared" si="36"/>
        <v>43440</v>
      </c>
      <c r="E682">
        <v>0</v>
      </c>
      <c r="F682" t="s">
        <v>107</v>
      </c>
      <c r="G682" t="str">
        <f t="shared" si="37"/>
        <v>Other</v>
      </c>
      <c r="H682">
        <v>73</v>
      </c>
      <c r="I682">
        <v>19445</v>
      </c>
      <c r="J682">
        <v>2</v>
      </c>
      <c r="K682" t="s">
        <v>101</v>
      </c>
      <c r="L682" t="s">
        <v>264</v>
      </c>
      <c r="M682" t="s">
        <v>417</v>
      </c>
      <c r="N682" t="s">
        <v>371</v>
      </c>
      <c r="O682" t="s">
        <v>279</v>
      </c>
      <c r="P682" t="s">
        <v>278</v>
      </c>
      <c r="Q682">
        <v>73</v>
      </c>
      <c r="R682">
        <v>1360</v>
      </c>
      <c r="S682">
        <v>327.75</v>
      </c>
      <c r="T682">
        <v>297.07027734645828</v>
      </c>
      <c r="U682">
        <v>1</v>
      </c>
      <c r="V682">
        <f t="shared" si="38"/>
        <v>327.75</v>
      </c>
      <c r="W682">
        <v>65.550003050000001</v>
      </c>
      <c r="X682">
        <f>Orders!$W862/Orders!$V862</f>
        <v>0</v>
      </c>
      <c r="Y682" t="s">
        <v>103</v>
      </c>
    </row>
    <row r="683" spans="1:25" x14ac:dyDescent="0.3">
      <c r="A683">
        <v>75886</v>
      </c>
      <c r="B683">
        <v>43435</v>
      </c>
      <c r="C683">
        <v>4</v>
      </c>
      <c r="D683">
        <f t="shared" si="36"/>
        <v>43440</v>
      </c>
      <c r="E683">
        <v>0</v>
      </c>
      <c r="F683" t="s">
        <v>107</v>
      </c>
      <c r="G683" t="str">
        <f t="shared" si="37"/>
        <v>Other</v>
      </c>
      <c r="H683">
        <v>73</v>
      </c>
      <c r="I683">
        <v>19439</v>
      </c>
      <c r="J683">
        <v>2</v>
      </c>
      <c r="K683" t="s">
        <v>101</v>
      </c>
      <c r="L683" t="s">
        <v>264</v>
      </c>
      <c r="M683" t="s">
        <v>323</v>
      </c>
      <c r="N683" t="s">
        <v>288</v>
      </c>
      <c r="O683" t="s">
        <v>285</v>
      </c>
      <c r="P683" t="s">
        <v>284</v>
      </c>
      <c r="Q683">
        <v>73</v>
      </c>
      <c r="R683">
        <v>1360</v>
      </c>
      <c r="S683">
        <v>327.75</v>
      </c>
      <c r="T683">
        <v>297.07027734645828</v>
      </c>
      <c r="U683">
        <v>1</v>
      </c>
      <c r="V683">
        <f t="shared" si="38"/>
        <v>327.75</v>
      </c>
      <c r="W683">
        <v>13.10999966</v>
      </c>
      <c r="X683">
        <f>Orders!$W868/Orders!$V868</f>
        <v>0.15998499047716647</v>
      </c>
      <c r="Y683" t="s">
        <v>103</v>
      </c>
    </row>
    <row r="684" spans="1:25" x14ac:dyDescent="0.3">
      <c r="A684">
        <v>75884</v>
      </c>
      <c r="B684">
        <v>43435</v>
      </c>
      <c r="C684">
        <v>4</v>
      </c>
      <c r="D684">
        <f t="shared" si="36"/>
        <v>43440</v>
      </c>
      <c r="E684">
        <v>1</v>
      </c>
      <c r="F684" t="s">
        <v>107</v>
      </c>
      <c r="G684" t="str">
        <f t="shared" si="37"/>
        <v>Other</v>
      </c>
      <c r="H684">
        <v>73</v>
      </c>
      <c r="I684">
        <v>19437</v>
      </c>
      <c r="J684">
        <v>2</v>
      </c>
      <c r="K684" t="s">
        <v>101</v>
      </c>
      <c r="L684" t="s">
        <v>264</v>
      </c>
      <c r="M684" t="s">
        <v>290</v>
      </c>
      <c r="N684" t="s">
        <v>288</v>
      </c>
      <c r="O684" t="s">
        <v>285</v>
      </c>
      <c r="P684" t="s">
        <v>284</v>
      </c>
      <c r="Q684">
        <v>73</v>
      </c>
      <c r="R684">
        <v>1360</v>
      </c>
      <c r="S684">
        <v>327.75</v>
      </c>
      <c r="T684">
        <v>297.07027734645828</v>
      </c>
      <c r="U684">
        <v>1</v>
      </c>
      <c r="V684">
        <f t="shared" si="38"/>
        <v>327.75</v>
      </c>
      <c r="W684">
        <v>18.030000690000001</v>
      </c>
      <c r="X684">
        <f>Orders!$W870/Orders!$V870</f>
        <v>0.12000000477272726</v>
      </c>
      <c r="Y684" t="s">
        <v>103</v>
      </c>
    </row>
    <row r="685" spans="1:25" x14ac:dyDescent="0.3">
      <c r="A685">
        <v>75882</v>
      </c>
      <c r="B685">
        <v>43435</v>
      </c>
      <c r="C685">
        <v>4</v>
      </c>
      <c r="D685">
        <f t="shared" si="36"/>
        <v>43440</v>
      </c>
      <c r="E685">
        <v>0</v>
      </c>
      <c r="F685" t="s">
        <v>107</v>
      </c>
      <c r="G685" t="str">
        <f t="shared" si="37"/>
        <v>Other</v>
      </c>
      <c r="H685">
        <v>73</v>
      </c>
      <c r="I685">
        <v>19435</v>
      </c>
      <c r="J685">
        <v>2</v>
      </c>
      <c r="K685" t="s">
        <v>101</v>
      </c>
      <c r="L685" t="s">
        <v>264</v>
      </c>
      <c r="M685" t="s">
        <v>412</v>
      </c>
      <c r="N685" t="s">
        <v>411</v>
      </c>
      <c r="O685" t="s">
        <v>292</v>
      </c>
      <c r="P685" t="s">
        <v>291</v>
      </c>
      <c r="Q685">
        <v>73</v>
      </c>
      <c r="R685">
        <v>1360</v>
      </c>
      <c r="S685">
        <v>327.75</v>
      </c>
      <c r="T685">
        <v>297.07027734645828</v>
      </c>
      <c r="U685">
        <v>1</v>
      </c>
      <c r="V685">
        <f t="shared" si="38"/>
        <v>327.75</v>
      </c>
      <c r="W685">
        <v>29.5</v>
      </c>
      <c r="X685">
        <f>Orders!$W872/Orders!$V872</f>
        <v>0.13</v>
      </c>
      <c r="Y685" t="s">
        <v>103</v>
      </c>
    </row>
    <row r="686" spans="1:25" x14ac:dyDescent="0.3">
      <c r="A686">
        <v>75879</v>
      </c>
      <c r="B686">
        <v>43435</v>
      </c>
      <c r="C686">
        <v>4</v>
      </c>
      <c r="D686">
        <f t="shared" si="36"/>
        <v>43440</v>
      </c>
      <c r="E686">
        <v>1</v>
      </c>
      <c r="F686" t="s">
        <v>107</v>
      </c>
      <c r="G686" t="str">
        <f t="shared" si="37"/>
        <v>Other</v>
      </c>
      <c r="H686">
        <v>73</v>
      </c>
      <c r="I686">
        <v>19432</v>
      </c>
      <c r="J686">
        <v>2</v>
      </c>
      <c r="K686" t="s">
        <v>101</v>
      </c>
      <c r="L686" t="s">
        <v>264</v>
      </c>
      <c r="M686" t="s">
        <v>410</v>
      </c>
      <c r="N686" t="s">
        <v>409</v>
      </c>
      <c r="O686" t="s">
        <v>279</v>
      </c>
      <c r="P686" t="s">
        <v>278</v>
      </c>
      <c r="Q686">
        <v>73</v>
      </c>
      <c r="R686">
        <v>1360</v>
      </c>
      <c r="S686">
        <v>327.75</v>
      </c>
      <c r="T686">
        <v>297.07027734645828</v>
      </c>
      <c r="U686">
        <v>1</v>
      </c>
      <c r="V686">
        <f t="shared" si="38"/>
        <v>327.75</v>
      </c>
      <c r="W686">
        <v>42.61000061</v>
      </c>
      <c r="X686">
        <f>Orders!$W875/Orders!$V875</f>
        <v>4.0006666657589597E-2</v>
      </c>
      <c r="Y686" t="s">
        <v>103</v>
      </c>
    </row>
    <row r="687" spans="1:25" x14ac:dyDescent="0.3">
      <c r="A687">
        <v>75877</v>
      </c>
      <c r="B687">
        <v>43435</v>
      </c>
      <c r="C687">
        <v>4</v>
      </c>
      <c r="D687">
        <f t="shared" si="36"/>
        <v>43440</v>
      </c>
      <c r="E687">
        <v>0</v>
      </c>
      <c r="F687" t="s">
        <v>107</v>
      </c>
      <c r="G687" t="str">
        <f t="shared" si="37"/>
        <v>Other</v>
      </c>
      <c r="H687">
        <v>73</v>
      </c>
      <c r="I687">
        <v>19430</v>
      </c>
      <c r="J687">
        <v>2</v>
      </c>
      <c r="K687" t="s">
        <v>101</v>
      </c>
      <c r="L687" t="s">
        <v>264</v>
      </c>
      <c r="M687" t="s">
        <v>408</v>
      </c>
      <c r="N687" t="s">
        <v>407</v>
      </c>
      <c r="O687" t="s">
        <v>269</v>
      </c>
      <c r="P687" t="s">
        <v>268</v>
      </c>
      <c r="Q687">
        <v>73</v>
      </c>
      <c r="R687">
        <v>1360</v>
      </c>
      <c r="S687">
        <v>327.75</v>
      </c>
      <c r="T687">
        <v>297.07027734645828</v>
      </c>
      <c r="U687">
        <v>1</v>
      </c>
      <c r="V687">
        <f t="shared" si="38"/>
        <v>327.75</v>
      </c>
      <c r="W687">
        <v>52.439998629999998</v>
      </c>
      <c r="X687">
        <f>Orders!$W877/Orders!$V877</f>
        <v>0.1599549788288967</v>
      </c>
      <c r="Y687" t="s">
        <v>103</v>
      </c>
    </row>
    <row r="688" spans="1:25" x14ac:dyDescent="0.3">
      <c r="A688">
        <v>75876</v>
      </c>
      <c r="B688">
        <v>43435</v>
      </c>
      <c r="C688">
        <v>4</v>
      </c>
      <c r="D688">
        <f t="shared" si="36"/>
        <v>43440</v>
      </c>
      <c r="E688">
        <v>0</v>
      </c>
      <c r="F688" t="s">
        <v>107</v>
      </c>
      <c r="G688" t="str">
        <f t="shared" si="37"/>
        <v>Other</v>
      </c>
      <c r="H688">
        <v>73</v>
      </c>
      <c r="I688">
        <v>19429</v>
      </c>
      <c r="J688">
        <v>2</v>
      </c>
      <c r="K688" t="s">
        <v>101</v>
      </c>
      <c r="L688" t="s">
        <v>264</v>
      </c>
      <c r="M688" t="s">
        <v>408</v>
      </c>
      <c r="N688" t="s">
        <v>407</v>
      </c>
      <c r="O688" t="s">
        <v>269</v>
      </c>
      <c r="P688" t="s">
        <v>268</v>
      </c>
      <c r="Q688">
        <v>73</v>
      </c>
      <c r="R688">
        <v>1360</v>
      </c>
      <c r="S688">
        <v>327.75</v>
      </c>
      <c r="T688">
        <v>297.07027734645828</v>
      </c>
      <c r="U688">
        <v>1</v>
      </c>
      <c r="V688">
        <f t="shared" si="38"/>
        <v>327.75</v>
      </c>
      <c r="W688">
        <v>55.72000122</v>
      </c>
      <c r="X688">
        <f>Orders!$W878/Orders!$V878</f>
        <v>0.16002667296474729</v>
      </c>
      <c r="Y688" t="s">
        <v>103</v>
      </c>
    </row>
    <row r="689" spans="1:25" x14ac:dyDescent="0.3">
      <c r="A689">
        <v>75873</v>
      </c>
      <c r="B689">
        <v>43435</v>
      </c>
      <c r="C689">
        <v>4</v>
      </c>
      <c r="D689">
        <f t="shared" si="36"/>
        <v>43440</v>
      </c>
      <c r="E689">
        <v>0</v>
      </c>
      <c r="F689" t="s">
        <v>107</v>
      </c>
      <c r="G689" t="str">
        <f t="shared" si="37"/>
        <v>Other</v>
      </c>
      <c r="H689">
        <v>73</v>
      </c>
      <c r="I689">
        <v>19426</v>
      </c>
      <c r="J689">
        <v>2</v>
      </c>
      <c r="K689" t="s">
        <v>101</v>
      </c>
      <c r="L689" t="s">
        <v>264</v>
      </c>
      <c r="M689" t="s">
        <v>406</v>
      </c>
      <c r="N689" t="s">
        <v>382</v>
      </c>
      <c r="O689" t="s">
        <v>279</v>
      </c>
      <c r="P689" t="s">
        <v>278</v>
      </c>
      <c r="Q689">
        <v>73</v>
      </c>
      <c r="R689">
        <v>1360</v>
      </c>
      <c r="S689">
        <v>327.75</v>
      </c>
      <c r="T689">
        <v>297.07027734645828</v>
      </c>
      <c r="U689">
        <v>1</v>
      </c>
      <c r="V689">
        <f t="shared" si="38"/>
        <v>327.75</v>
      </c>
      <c r="W689">
        <v>81.940002440000001</v>
      </c>
      <c r="X689">
        <f>Orders!$W881/Orders!$V881</f>
        <v>2.0005000709967465E-2</v>
      </c>
      <c r="Y689" t="s">
        <v>103</v>
      </c>
    </row>
    <row r="690" spans="1:25" x14ac:dyDescent="0.3">
      <c r="A690">
        <v>75872</v>
      </c>
      <c r="B690">
        <v>43435</v>
      </c>
      <c r="C690">
        <v>4</v>
      </c>
      <c r="D690">
        <f t="shared" si="36"/>
        <v>43440</v>
      </c>
      <c r="E690">
        <v>0</v>
      </c>
      <c r="F690" t="s">
        <v>107</v>
      </c>
      <c r="G690" t="str">
        <f t="shared" si="37"/>
        <v>Other</v>
      </c>
      <c r="H690">
        <v>73</v>
      </c>
      <c r="I690">
        <v>19425</v>
      </c>
      <c r="J690">
        <v>2</v>
      </c>
      <c r="K690" t="s">
        <v>101</v>
      </c>
      <c r="L690" t="s">
        <v>264</v>
      </c>
      <c r="M690" t="s">
        <v>406</v>
      </c>
      <c r="N690" t="s">
        <v>382</v>
      </c>
      <c r="O690" t="s">
        <v>279</v>
      </c>
      <c r="P690" t="s">
        <v>278</v>
      </c>
      <c r="Q690">
        <v>73</v>
      </c>
      <c r="R690">
        <v>1360</v>
      </c>
      <c r="S690">
        <v>327.75</v>
      </c>
      <c r="T690">
        <v>297.07027734645828</v>
      </c>
      <c r="U690">
        <v>1</v>
      </c>
      <c r="V690">
        <f t="shared" si="38"/>
        <v>327.75</v>
      </c>
      <c r="W690">
        <v>0</v>
      </c>
      <c r="X690">
        <f>Orders!$W882/Orders!$V882</f>
        <v>0.1</v>
      </c>
      <c r="Y690" t="s">
        <v>103</v>
      </c>
    </row>
    <row r="691" spans="1:25" x14ac:dyDescent="0.3">
      <c r="A691">
        <v>75864</v>
      </c>
      <c r="B691">
        <v>43435</v>
      </c>
      <c r="C691">
        <v>4</v>
      </c>
      <c r="D691">
        <f t="shared" si="36"/>
        <v>43440</v>
      </c>
      <c r="E691">
        <v>1</v>
      </c>
      <c r="F691" t="s">
        <v>107</v>
      </c>
      <c r="G691" t="str">
        <f t="shared" si="37"/>
        <v>Other</v>
      </c>
      <c r="H691">
        <v>73</v>
      </c>
      <c r="I691">
        <v>19417</v>
      </c>
      <c r="J691">
        <v>2</v>
      </c>
      <c r="K691" t="s">
        <v>101</v>
      </c>
      <c r="L691" t="s">
        <v>264</v>
      </c>
      <c r="M691" t="s">
        <v>404</v>
      </c>
      <c r="N691" t="s">
        <v>286</v>
      </c>
      <c r="O691" t="s">
        <v>285</v>
      </c>
      <c r="P691" t="s">
        <v>284</v>
      </c>
      <c r="Q691">
        <v>73</v>
      </c>
      <c r="R691">
        <v>1360</v>
      </c>
      <c r="S691">
        <v>327.75</v>
      </c>
      <c r="T691">
        <v>297.07027734645828</v>
      </c>
      <c r="U691">
        <v>1</v>
      </c>
      <c r="V691">
        <f t="shared" si="38"/>
        <v>327.75</v>
      </c>
      <c r="W691">
        <v>29.5</v>
      </c>
      <c r="X691">
        <f>Orders!$W890/Orders!$V890</f>
        <v>0.15999999728571429</v>
      </c>
      <c r="Y691" t="s">
        <v>103</v>
      </c>
    </row>
    <row r="692" spans="1:25" x14ac:dyDescent="0.3">
      <c r="A692">
        <v>75862</v>
      </c>
      <c r="B692">
        <v>43435</v>
      </c>
      <c r="C692">
        <v>4</v>
      </c>
      <c r="D692">
        <f t="shared" si="36"/>
        <v>43440</v>
      </c>
      <c r="E692">
        <v>0</v>
      </c>
      <c r="F692" t="s">
        <v>107</v>
      </c>
      <c r="G692" t="str">
        <f t="shared" si="37"/>
        <v>Other</v>
      </c>
      <c r="H692">
        <v>73</v>
      </c>
      <c r="I692">
        <v>19415</v>
      </c>
      <c r="J692">
        <v>2</v>
      </c>
      <c r="K692" t="s">
        <v>101</v>
      </c>
      <c r="L692" t="s">
        <v>264</v>
      </c>
      <c r="M692" t="s">
        <v>403</v>
      </c>
      <c r="N692" t="s">
        <v>286</v>
      </c>
      <c r="O692" t="s">
        <v>285</v>
      </c>
      <c r="P692" t="s">
        <v>284</v>
      </c>
      <c r="Q692">
        <v>73</v>
      </c>
      <c r="R692">
        <v>1360</v>
      </c>
      <c r="S692">
        <v>327.75</v>
      </c>
      <c r="T692">
        <v>297.07027734645828</v>
      </c>
      <c r="U692">
        <v>1</v>
      </c>
      <c r="V692">
        <f t="shared" si="38"/>
        <v>327.75</v>
      </c>
      <c r="W692">
        <v>39.33000183</v>
      </c>
      <c r="X692">
        <f>Orders!$W892/Orders!$V892</f>
        <v>0.02</v>
      </c>
      <c r="Y692" t="s">
        <v>103</v>
      </c>
    </row>
    <row r="693" spans="1:25" x14ac:dyDescent="0.3">
      <c r="A693">
        <v>75859</v>
      </c>
      <c r="B693">
        <v>43435</v>
      </c>
      <c r="C693">
        <v>4</v>
      </c>
      <c r="D693">
        <f t="shared" si="36"/>
        <v>43440</v>
      </c>
      <c r="E693">
        <v>0</v>
      </c>
      <c r="F693" t="s">
        <v>107</v>
      </c>
      <c r="G693" t="str">
        <f t="shared" si="37"/>
        <v>Other</v>
      </c>
      <c r="H693">
        <v>73</v>
      </c>
      <c r="I693">
        <v>19412</v>
      </c>
      <c r="J693">
        <v>2</v>
      </c>
      <c r="K693" t="s">
        <v>101</v>
      </c>
      <c r="L693" t="s">
        <v>264</v>
      </c>
      <c r="M693" t="s">
        <v>402</v>
      </c>
      <c r="N693" t="s">
        <v>324</v>
      </c>
      <c r="O693" t="s">
        <v>292</v>
      </c>
      <c r="P693" t="s">
        <v>291</v>
      </c>
      <c r="Q693">
        <v>73</v>
      </c>
      <c r="R693">
        <v>1360</v>
      </c>
      <c r="S693">
        <v>327.75</v>
      </c>
      <c r="T693">
        <v>297.07027734645828</v>
      </c>
      <c r="U693">
        <v>1</v>
      </c>
      <c r="V693">
        <f t="shared" si="38"/>
        <v>327.75</v>
      </c>
      <c r="W693">
        <v>52.439998629999998</v>
      </c>
      <c r="X693">
        <f>Orders!$W895/Orders!$V895</f>
        <v>0.09</v>
      </c>
      <c r="Y693" t="s">
        <v>103</v>
      </c>
    </row>
    <row r="694" spans="1:25" x14ac:dyDescent="0.3">
      <c r="A694">
        <v>75851</v>
      </c>
      <c r="B694">
        <v>43435</v>
      </c>
      <c r="C694">
        <v>4</v>
      </c>
      <c r="D694">
        <f t="shared" si="36"/>
        <v>43440</v>
      </c>
      <c r="E694">
        <v>0</v>
      </c>
      <c r="F694" t="s">
        <v>107</v>
      </c>
      <c r="G694" t="str">
        <f t="shared" si="37"/>
        <v>Other</v>
      </c>
      <c r="H694">
        <v>73</v>
      </c>
      <c r="I694">
        <v>19404</v>
      </c>
      <c r="J694">
        <v>2</v>
      </c>
      <c r="K694" t="s">
        <v>101</v>
      </c>
      <c r="L694" t="s">
        <v>264</v>
      </c>
      <c r="M694" t="s">
        <v>394</v>
      </c>
      <c r="N694" t="s">
        <v>394</v>
      </c>
      <c r="O694" t="s">
        <v>292</v>
      </c>
      <c r="P694" t="s">
        <v>291</v>
      </c>
      <c r="Q694">
        <v>73</v>
      </c>
      <c r="R694">
        <v>1360</v>
      </c>
      <c r="S694">
        <v>327.75</v>
      </c>
      <c r="T694">
        <v>297.07027734645828</v>
      </c>
      <c r="U694">
        <v>1</v>
      </c>
      <c r="V694">
        <f t="shared" si="38"/>
        <v>327.75</v>
      </c>
      <c r="W694">
        <v>9.8299999239999991</v>
      </c>
      <c r="X694">
        <f>Orders!$W903/Orders!$V903</f>
        <v>0.01</v>
      </c>
      <c r="Y694" t="s">
        <v>103</v>
      </c>
    </row>
    <row r="695" spans="1:25" x14ac:dyDescent="0.3">
      <c r="A695">
        <v>75846</v>
      </c>
      <c r="B695">
        <v>43435</v>
      </c>
      <c r="C695">
        <v>4</v>
      </c>
      <c r="D695">
        <f t="shared" si="36"/>
        <v>43440</v>
      </c>
      <c r="E695">
        <v>0</v>
      </c>
      <c r="F695" t="s">
        <v>107</v>
      </c>
      <c r="G695" t="str">
        <f t="shared" si="37"/>
        <v>Other</v>
      </c>
      <c r="H695">
        <v>73</v>
      </c>
      <c r="I695">
        <v>19399</v>
      </c>
      <c r="J695">
        <v>2</v>
      </c>
      <c r="K695" t="s">
        <v>101</v>
      </c>
      <c r="L695" t="s">
        <v>264</v>
      </c>
      <c r="M695" t="s">
        <v>281</v>
      </c>
      <c r="N695" t="s">
        <v>280</v>
      </c>
      <c r="O695" t="s">
        <v>279</v>
      </c>
      <c r="P695" t="s">
        <v>278</v>
      </c>
      <c r="Q695">
        <v>73</v>
      </c>
      <c r="R695">
        <v>1360</v>
      </c>
      <c r="S695">
        <v>327.75</v>
      </c>
      <c r="T695">
        <v>297.07027734645828</v>
      </c>
      <c r="U695">
        <v>1</v>
      </c>
      <c r="V695">
        <f t="shared" si="38"/>
        <v>327.75</v>
      </c>
      <c r="W695">
        <v>29.5</v>
      </c>
      <c r="X695">
        <f>Orders!$W908/Orders!$V908</f>
        <v>1.0002500204946228E-2</v>
      </c>
      <c r="Y695" t="s">
        <v>103</v>
      </c>
    </row>
    <row r="696" spans="1:25" x14ac:dyDescent="0.3">
      <c r="A696">
        <v>75844</v>
      </c>
      <c r="B696">
        <v>43435</v>
      </c>
      <c r="C696">
        <v>4</v>
      </c>
      <c r="D696">
        <f t="shared" si="36"/>
        <v>43440</v>
      </c>
      <c r="E696">
        <v>1</v>
      </c>
      <c r="F696" t="s">
        <v>107</v>
      </c>
      <c r="G696" t="str">
        <f t="shared" si="37"/>
        <v>Other</v>
      </c>
      <c r="H696">
        <v>73</v>
      </c>
      <c r="I696">
        <v>19397</v>
      </c>
      <c r="J696">
        <v>2</v>
      </c>
      <c r="K696" t="s">
        <v>101</v>
      </c>
      <c r="L696" t="s">
        <v>264</v>
      </c>
      <c r="M696" t="s">
        <v>272</v>
      </c>
      <c r="N696" t="s">
        <v>272</v>
      </c>
      <c r="O696" t="s">
        <v>271</v>
      </c>
      <c r="P696" t="s">
        <v>268</v>
      </c>
      <c r="Q696">
        <v>73</v>
      </c>
      <c r="R696">
        <v>1360</v>
      </c>
      <c r="S696">
        <v>327.75</v>
      </c>
      <c r="T696">
        <v>297.07027734645828</v>
      </c>
      <c r="U696">
        <v>1</v>
      </c>
      <c r="V696">
        <f t="shared" si="38"/>
        <v>327.75</v>
      </c>
      <c r="W696">
        <v>39.33000183</v>
      </c>
      <c r="X696">
        <f>Orders!$W910/Orders!$V910</f>
        <v>0.12001200376863375</v>
      </c>
      <c r="Y696" t="s">
        <v>103</v>
      </c>
    </row>
    <row r="697" spans="1:25" x14ac:dyDescent="0.3">
      <c r="A697">
        <v>75842</v>
      </c>
      <c r="B697">
        <v>43435</v>
      </c>
      <c r="C697">
        <v>4</v>
      </c>
      <c r="D697">
        <f t="shared" si="36"/>
        <v>43440</v>
      </c>
      <c r="E697">
        <v>0</v>
      </c>
      <c r="F697" t="s">
        <v>107</v>
      </c>
      <c r="G697" t="str">
        <f t="shared" si="37"/>
        <v>Other</v>
      </c>
      <c r="H697">
        <v>73</v>
      </c>
      <c r="I697">
        <v>19395</v>
      </c>
      <c r="J697">
        <v>2</v>
      </c>
      <c r="K697" t="s">
        <v>101</v>
      </c>
      <c r="L697" t="s">
        <v>264</v>
      </c>
      <c r="M697" t="s">
        <v>272</v>
      </c>
      <c r="N697" t="s">
        <v>272</v>
      </c>
      <c r="O697" t="s">
        <v>271</v>
      </c>
      <c r="P697" t="s">
        <v>268</v>
      </c>
      <c r="Q697">
        <v>73</v>
      </c>
      <c r="R697">
        <v>1360</v>
      </c>
      <c r="S697">
        <v>327.75</v>
      </c>
      <c r="T697">
        <v>297.07027734645828</v>
      </c>
      <c r="U697">
        <v>1</v>
      </c>
      <c r="V697">
        <f t="shared" si="38"/>
        <v>327.75</v>
      </c>
      <c r="W697">
        <v>49.159999849999998</v>
      </c>
      <c r="X697">
        <f>Orders!$W912/Orders!$V912</f>
        <v>0.17998467458579728</v>
      </c>
      <c r="Y697" t="s">
        <v>103</v>
      </c>
    </row>
    <row r="698" spans="1:25" x14ac:dyDescent="0.3">
      <c r="A698">
        <v>75894</v>
      </c>
      <c r="B698">
        <v>43435</v>
      </c>
      <c r="C698">
        <v>2</v>
      </c>
      <c r="D698">
        <f t="shared" si="36"/>
        <v>43438</v>
      </c>
      <c r="E698">
        <v>1</v>
      </c>
      <c r="F698" t="s">
        <v>110</v>
      </c>
      <c r="G698" t="str">
        <f t="shared" si="37"/>
        <v>Other</v>
      </c>
      <c r="H698">
        <v>73</v>
      </c>
      <c r="I698">
        <v>19447</v>
      </c>
      <c r="J698">
        <v>2</v>
      </c>
      <c r="K698" t="s">
        <v>101</v>
      </c>
      <c r="L698" t="s">
        <v>264</v>
      </c>
      <c r="M698" t="s">
        <v>281</v>
      </c>
      <c r="N698" t="s">
        <v>280</v>
      </c>
      <c r="O698" t="s">
        <v>279</v>
      </c>
      <c r="P698" t="s">
        <v>278</v>
      </c>
      <c r="Q698">
        <v>73</v>
      </c>
      <c r="R698">
        <v>1360</v>
      </c>
      <c r="S698">
        <v>327.75</v>
      </c>
      <c r="T698">
        <v>297.07027734645828</v>
      </c>
      <c r="U698">
        <v>1</v>
      </c>
      <c r="V698">
        <f t="shared" si="38"/>
        <v>327.75</v>
      </c>
      <c r="W698">
        <v>55.72000122</v>
      </c>
      <c r="X698">
        <f>Orders!$W808/Orders!$V808</f>
        <v>1.0002083813221489E-2</v>
      </c>
      <c r="Y698" t="s">
        <v>103</v>
      </c>
    </row>
    <row r="699" spans="1:25" x14ac:dyDescent="0.3">
      <c r="A699">
        <v>75847</v>
      </c>
      <c r="B699">
        <v>43435</v>
      </c>
      <c r="C699">
        <v>2</v>
      </c>
      <c r="D699">
        <f t="shared" si="36"/>
        <v>43438</v>
      </c>
      <c r="E699">
        <v>0</v>
      </c>
      <c r="F699" t="s">
        <v>110</v>
      </c>
      <c r="G699" t="str">
        <f t="shared" si="37"/>
        <v>Other</v>
      </c>
      <c r="H699">
        <v>73</v>
      </c>
      <c r="I699">
        <v>19400</v>
      </c>
      <c r="J699">
        <v>2</v>
      </c>
      <c r="K699" t="s">
        <v>101</v>
      </c>
      <c r="L699" t="s">
        <v>264</v>
      </c>
      <c r="M699" t="s">
        <v>281</v>
      </c>
      <c r="N699" t="s">
        <v>280</v>
      </c>
      <c r="O699" t="s">
        <v>279</v>
      </c>
      <c r="P699" t="s">
        <v>278</v>
      </c>
      <c r="Q699">
        <v>73</v>
      </c>
      <c r="R699">
        <v>1360</v>
      </c>
      <c r="S699">
        <v>327.75</v>
      </c>
      <c r="T699">
        <v>297.07027734645828</v>
      </c>
      <c r="U699">
        <v>1</v>
      </c>
      <c r="V699">
        <f t="shared" si="38"/>
        <v>327.75</v>
      </c>
      <c r="W699">
        <v>22.940000529999999</v>
      </c>
      <c r="X699">
        <f>Orders!$W907/Orders!$V907</f>
        <v>9.0009002826475309E-2</v>
      </c>
      <c r="Y699" t="s">
        <v>103</v>
      </c>
    </row>
    <row r="700" spans="1:25" x14ac:dyDescent="0.3">
      <c r="A700">
        <v>75839</v>
      </c>
      <c r="B700">
        <v>43435</v>
      </c>
      <c r="C700">
        <v>2</v>
      </c>
      <c r="D700">
        <f t="shared" si="36"/>
        <v>43438</v>
      </c>
      <c r="E700">
        <v>1</v>
      </c>
      <c r="F700" t="s">
        <v>110</v>
      </c>
      <c r="G700" t="str">
        <f t="shared" si="37"/>
        <v>Other</v>
      </c>
      <c r="H700">
        <v>73</v>
      </c>
      <c r="I700">
        <v>19392</v>
      </c>
      <c r="J700">
        <v>2</v>
      </c>
      <c r="K700" t="s">
        <v>101</v>
      </c>
      <c r="L700" t="s">
        <v>264</v>
      </c>
      <c r="M700" t="s">
        <v>392</v>
      </c>
      <c r="N700" t="s">
        <v>391</v>
      </c>
      <c r="O700" t="s">
        <v>292</v>
      </c>
      <c r="P700" t="s">
        <v>291</v>
      </c>
      <c r="Q700">
        <v>73</v>
      </c>
      <c r="R700">
        <v>1360</v>
      </c>
      <c r="S700">
        <v>327.75</v>
      </c>
      <c r="T700">
        <v>297.07027734645828</v>
      </c>
      <c r="U700">
        <v>1</v>
      </c>
      <c r="V700">
        <f t="shared" si="38"/>
        <v>327.75</v>
      </c>
      <c r="W700">
        <v>59</v>
      </c>
      <c r="X700">
        <f>Orders!$W915/Orders!$V915</f>
        <v>5.5005501727290462E-2</v>
      </c>
      <c r="Y700" t="s">
        <v>103</v>
      </c>
    </row>
    <row r="701" spans="1:25" x14ac:dyDescent="0.3">
      <c r="A701">
        <v>75868</v>
      </c>
      <c r="B701">
        <v>43435</v>
      </c>
      <c r="C701">
        <v>1</v>
      </c>
      <c r="D701">
        <f t="shared" si="36"/>
        <v>43437</v>
      </c>
      <c r="E701">
        <v>1</v>
      </c>
      <c r="F701" t="s">
        <v>102</v>
      </c>
      <c r="G701" t="str">
        <f t="shared" si="37"/>
        <v>Other</v>
      </c>
      <c r="H701">
        <v>73</v>
      </c>
      <c r="I701">
        <v>19421</v>
      </c>
      <c r="J701">
        <v>2</v>
      </c>
      <c r="K701" t="s">
        <v>101</v>
      </c>
      <c r="L701" t="s">
        <v>264</v>
      </c>
      <c r="M701" t="s">
        <v>405</v>
      </c>
      <c r="N701" t="s">
        <v>300</v>
      </c>
      <c r="O701" t="s">
        <v>292</v>
      </c>
      <c r="P701" t="s">
        <v>291</v>
      </c>
      <c r="Q701">
        <v>73</v>
      </c>
      <c r="R701">
        <v>1360</v>
      </c>
      <c r="S701">
        <v>327.75</v>
      </c>
      <c r="T701">
        <v>297.07027734645828</v>
      </c>
      <c r="U701">
        <v>1</v>
      </c>
      <c r="V701">
        <f t="shared" si="38"/>
        <v>327.75</v>
      </c>
      <c r="W701">
        <v>13.10999966</v>
      </c>
      <c r="X701">
        <f>Orders!$W886/Orders!$V886</f>
        <v>0.13</v>
      </c>
      <c r="Y701" t="s">
        <v>103</v>
      </c>
    </row>
    <row r="702" spans="1:25" x14ac:dyDescent="0.3">
      <c r="A702">
        <v>75901</v>
      </c>
      <c r="B702">
        <v>43435</v>
      </c>
      <c r="C702">
        <v>0</v>
      </c>
      <c r="D702">
        <f t="shared" si="36"/>
        <v>43435</v>
      </c>
      <c r="E702">
        <v>0</v>
      </c>
      <c r="F702" t="s">
        <v>127</v>
      </c>
      <c r="G702" t="str">
        <f t="shared" si="37"/>
        <v>Same Day - On Time</v>
      </c>
      <c r="H702">
        <v>73</v>
      </c>
      <c r="I702">
        <v>19454</v>
      </c>
      <c r="J702">
        <v>2</v>
      </c>
      <c r="K702" t="s">
        <v>101</v>
      </c>
      <c r="L702" t="s">
        <v>264</v>
      </c>
      <c r="M702" t="s">
        <v>455</v>
      </c>
      <c r="N702" t="s">
        <v>288</v>
      </c>
      <c r="O702" t="s">
        <v>285</v>
      </c>
      <c r="P702" t="s">
        <v>284</v>
      </c>
      <c r="Q702">
        <v>73</v>
      </c>
      <c r="R702">
        <v>1360</v>
      </c>
      <c r="S702">
        <v>327.75</v>
      </c>
      <c r="T702">
        <v>297.07027734645828</v>
      </c>
      <c r="U702">
        <v>1</v>
      </c>
      <c r="V702">
        <f t="shared" si="38"/>
        <v>327.75</v>
      </c>
      <c r="W702">
        <v>22.940000529999999</v>
      </c>
      <c r="X702">
        <f>Orders!$W801/Orders!$V801</f>
        <v>0.01</v>
      </c>
      <c r="Y702" t="s">
        <v>103</v>
      </c>
    </row>
    <row r="703" spans="1:25" x14ac:dyDescent="0.3">
      <c r="A703">
        <v>75867</v>
      </c>
      <c r="B703">
        <v>43435</v>
      </c>
      <c r="C703">
        <v>0</v>
      </c>
      <c r="D703">
        <f t="shared" si="36"/>
        <v>43435</v>
      </c>
      <c r="E703">
        <v>0</v>
      </c>
      <c r="F703" t="s">
        <v>127</v>
      </c>
      <c r="G703" t="str">
        <f t="shared" si="37"/>
        <v>Same Day - On Time</v>
      </c>
      <c r="H703">
        <v>73</v>
      </c>
      <c r="I703">
        <v>19420</v>
      </c>
      <c r="J703">
        <v>2</v>
      </c>
      <c r="K703" t="s">
        <v>101</v>
      </c>
      <c r="L703" t="s">
        <v>264</v>
      </c>
      <c r="M703" t="s">
        <v>400</v>
      </c>
      <c r="N703" t="s">
        <v>400</v>
      </c>
      <c r="O703" t="s">
        <v>269</v>
      </c>
      <c r="P703" t="s">
        <v>268</v>
      </c>
      <c r="Q703">
        <v>73</v>
      </c>
      <c r="R703">
        <v>1360</v>
      </c>
      <c r="S703">
        <v>327.75</v>
      </c>
      <c r="T703">
        <v>297.07027734645828</v>
      </c>
      <c r="U703">
        <v>1</v>
      </c>
      <c r="V703">
        <f t="shared" si="38"/>
        <v>327.75</v>
      </c>
      <c r="W703">
        <v>16.38999939</v>
      </c>
      <c r="X703">
        <f>Orders!$W887/Orders!$V887</f>
        <v>1.0002500354983733E-2</v>
      </c>
      <c r="Y703" t="s">
        <v>103</v>
      </c>
    </row>
    <row r="704" spans="1:25" x14ac:dyDescent="0.3">
      <c r="A704">
        <v>75823</v>
      </c>
      <c r="B704">
        <v>43405</v>
      </c>
      <c r="C704">
        <v>4</v>
      </c>
      <c r="D704">
        <f t="shared" si="36"/>
        <v>43411</v>
      </c>
      <c r="E704">
        <v>0</v>
      </c>
      <c r="F704" t="s">
        <v>107</v>
      </c>
      <c r="G704" t="str">
        <f t="shared" si="37"/>
        <v>Other</v>
      </c>
      <c r="H704">
        <v>73</v>
      </c>
      <c r="I704">
        <v>19376</v>
      </c>
      <c r="J704">
        <v>2</v>
      </c>
      <c r="K704" t="s">
        <v>101</v>
      </c>
      <c r="L704" t="s">
        <v>264</v>
      </c>
      <c r="M704" t="s">
        <v>321</v>
      </c>
      <c r="N704" t="s">
        <v>321</v>
      </c>
      <c r="O704" t="s">
        <v>320</v>
      </c>
      <c r="P704" t="s">
        <v>278</v>
      </c>
      <c r="Q704">
        <v>73</v>
      </c>
      <c r="R704">
        <v>1360</v>
      </c>
      <c r="S704">
        <v>327.75</v>
      </c>
      <c r="T704">
        <v>297.07027734645828</v>
      </c>
      <c r="U704">
        <v>1</v>
      </c>
      <c r="V704">
        <f t="shared" si="38"/>
        <v>327.75</v>
      </c>
      <c r="W704">
        <v>52.439998629999998</v>
      </c>
      <c r="X704">
        <f>Orders!$W931/Orders!$V931</f>
        <v>1.0001667064464067E-2</v>
      </c>
      <c r="Y704" t="s">
        <v>103</v>
      </c>
    </row>
    <row r="705" spans="1:25" x14ac:dyDescent="0.3">
      <c r="A705">
        <v>75818</v>
      </c>
      <c r="B705">
        <v>43405</v>
      </c>
      <c r="C705">
        <v>4</v>
      </c>
      <c r="D705">
        <f t="shared" si="36"/>
        <v>43411</v>
      </c>
      <c r="E705">
        <v>0</v>
      </c>
      <c r="F705" t="s">
        <v>107</v>
      </c>
      <c r="G705" t="str">
        <f t="shared" si="37"/>
        <v>Other</v>
      </c>
      <c r="H705">
        <v>73</v>
      </c>
      <c r="I705">
        <v>19371</v>
      </c>
      <c r="J705">
        <v>2</v>
      </c>
      <c r="K705" t="s">
        <v>101</v>
      </c>
      <c r="L705" t="s">
        <v>264</v>
      </c>
      <c r="M705" t="s">
        <v>323</v>
      </c>
      <c r="N705" t="s">
        <v>288</v>
      </c>
      <c r="O705" t="s">
        <v>285</v>
      </c>
      <c r="P705" t="s">
        <v>284</v>
      </c>
      <c r="Q705">
        <v>73</v>
      </c>
      <c r="R705">
        <v>1360</v>
      </c>
      <c r="S705">
        <v>327.75</v>
      </c>
      <c r="T705">
        <v>297.07027734645828</v>
      </c>
      <c r="U705">
        <v>1</v>
      </c>
      <c r="V705">
        <f t="shared" si="38"/>
        <v>327.75</v>
      </c>
      <c r="W705">
        <v>0</v>
      </c>
      <c r="X705">
        <f>Orders!$W936/Orders!$V936</f>
        <v>5.5E-2</v>
      </c>
      <c r="Y705" t="s">
        <v>103</v>
      </c>
    </row>
    <row r="706" spans="1:25" x14ac:dyDescent="0.3">
      <c r="A706">
        <v>75816</v>
      </c>
      <c r="B706">
        <v>43405</v>
      </c>
      <c r="C706">
        <v>4</v>
      </c>
      <c r="D706">
        <f t="shared" si="36"/>
        <v>43411</v>
      </c>
      <c r="E706">
        <v>0</v>
      </c>
      <c r="F706" t="s">
        <v>107</v>
      </c>
      <c r="G706" t="str">
        <f t="shared" si="37"/>
        <v>Other</v>
      </c>
      <c r="H706">
        <v>73</v>
      </c>
      <c r="I706">
        <v>19369</v>
      </c>
      <c r="J706">
        <v>2</v>
      </c>
      <c r="K706" t="s">
        <v>101</v>
      </c>
      <c r="L706" t="s">
        <v>264</v>
      </c>
      <c r="M706" t="s">
        <v>378</v>
      </c>
      <c r="N706" t="s">
        <v>377</v>
      </c>
      <c r="O706" t="s">
        <v>376</v>
      </c>
      <c r="P706" t="s">
        <v>268</v>
      </c>
      <c r="Q706">
        <v>73</v>
      </c>
      <c r="R706">
        <v>1360</v>
      </c>
      <c r="S706">
        <v>327.75</v>
      </c>
      <c r="T706">
        <v>297.07027734645828</v>
      </c>
      <c r="U706">
        <v>1</v>
      </c>
      <c r="V706">
        <f t="shared" si="38"/>
        <v>327.75</v>
      </c>
      <c r="W706">
        <v>6.5599999430000002</v>
      </c>
      <c r="X706">
        <f>Orders!$W938/Orders!$V938</f>
        <v>0.16</v>
      </c>
      <c r="Y706" t="s">
        <v>103</v>
      </c>
    </row>
    <row r="707" spans="1:25" x14ac:dyDescent="0.3">
      <c r="A707">
        <v>75798</v>
      </c>
      <c r="B707">
        <v>43405</v>
      </c>
      <c r="C707">
        <v>4</v>
      </c>
      <c r="D707">
        <f t="shared" si="36"/>
        <v>43411</v>
      </c>
      <c r="E707">
        <v>0</v>
      </c>
      <c r="F707" t="s">
        <v>107</v>
      </c>
      <c r="G707" t="str">
        <f t="shared" si="37"/>
        <v>Other</v>
      </c>
      <c r="H707">
        <v>73</v>
      </c>
      <c r="I707">
        <v>19351</v>
      </c>
      <c r="J707">
        <v>2</v>
      </c>
      <c r="K707" t="s">
        <v>101</v>
      </c>
      <c r="L707" t="s">
        <v>264</v>
      </c>
      <c r="M707" t="s">
        <v>372</v>
      </c>
      <c r="N707" t="s">
        <v>371</v>
      </c>
      <c r="O707" t="s">
        <v>279</v>
      </c>
      <c r="P707" t="s">
        <v>278</v>
      </c>
      <c r="Q707">
        <v>73</v>
      </c>
      <c r="R707">
        <v>1360</v>
      </c>
      <c r="S707">
        <v>327.75</v>
      </c>
      <c r="T707">
        <v>297.07027734645828</v>
      </c>
      <c r="U707">
        <v>1</v>
      </c>
      <c r="V707">
        <f t="shared" si="38"/>
        <v>327.75</v>
      </c>
      <c r="W707">
        <v>6.5599999430000002</v>
      </c>
      <c r="X707">
        <f>Orders!$W956/Orders!$V956</f>
        <v>0.19999999999999998</v>
      </c>
      <c r="Y707" t="s">
        <v>103</v>
      </c>
    </row>
    <row r="708" spans="1:25" x14ac:dyDescent="0.3">
      <c r="A708">
        <v>75797</v>
      </c>
      <c r="B708">
        <v>43405</v>
      </c>
      <c r="C708">
        <v>4</v>
      </c>
      <c r="D708">
        <f t="shared" si="36"/>
        <v>43411</v>
      </c>
      <c r="E708">
        <v>0</v>
      </c>
      <c r="F708" t="s">
        <v>107</v>
      </c>
      <c r="G708" t="str">
        <f t="shared" si="37"/>
        <v>Other</v>
      </c>
      <c r="H708">
        <v>73</v>
      </c>
      <c r="I708">
        <v>19350</v>
      </c>
      <c r="J708">
        <v>2</v>
      </c>
      <c r="K708" t="s">
        <v>101</v>
      </c>
      <c r="L708" t="s">
        <v>264</v>
      </c>
      <c r="M708" t="s">
        <v>370</v>
      </c>
      <c r="N708" t="s">
        <v>369</v>
      </c>
      <c r="O708" t="s">
        <v>292</v>
      </c>
      <c r="P708" t="s">
        <v>291</v>
      </c>
      <c r="Q708">
        <v>73</v>
      </c>
      <c r="R708">
        <v>1360</v>
      </c>
      <c r="S708">
        <v>327.75</v>
      </c>
      <c r="T708">
        <v>297.07027734645828</v>
      </c>
      <c r="U708">
        <v>1</v>
      </c>
      <c r="V708">
        <f t="shared" si="38"/>
        <v>327.75</v>
      </c>
      <c r="W708">
        <v>9.8299999239999991</v>
      </c>
      <c r="X708">
        <f>Orders!$W957/Orders!$V957</f>
        <v>0.100016666643974</v>
      </c>
      <c r="Y708" t="s">
        <v>103</v>
      </c>
    </row>
    <row r="709" spans="1:25" x14ac:dyDescent="0.3">
      <c r="A709">
        <v>75802</v>
      </c>
      <c r="B709">
        <v>43405</v>
      </c>
      <c r="C709">
        <v>0</v>
      </c>
      <c r="D709">
        <f t="shared" si="36"/>
        <v>43405</v>
      </c>
      <c r="E709">
        <v>0</v>
      </c>
      <c r="F709" t="s">
        <v>127</v>
      </c>
      <c r="G709" t="str">
        <f t="shared" si="37"/>
        <v>Same Day - On Time</v>
      </c>
      <c r="H709">
        <v>73</v>
      </c>
      <c r="I709">
        <v>19355</v>
      </c>
      <c r="J709">
        <v>2</v>
      </c>
      <c r="K709" t="s">
        <v>101</v>
      </c>
      <c r="L709" t="s">
        <v>264</v>
      </c>
      <c r="M709" t="s">
        <v>365</v>
      </c>
      <c r="N709" t="s">
        <v>286</v>
      </c>
      <c r="O709" t="s">
        <v>285</v>
      </c>
      <c r="P709" t="s">
        <v>284</v>
      </c>
      <c r="Q709">
        <v>73</v>
      </c>
      <c r="R709">
        <v>1360</v>
      </c>
      <c r="S709">
        <v>327.75</v>
      </c>
      <c r="T709">
        <v>297.07027734645828</v>
      </c>
      <c r="U709">
        <v>1</v>
      </c>
      <c r="V709">
        <f t="shared" si="38"/>
        <v>327.75</v>
      </c>
      <c r="W709">
        <v>65.550003050000001</v>
      </c>
      <c r="X709">
        <f>Orders!$W952/Orders!$V952</f>
        <v>0.18</v>
      </c>
      <c r="Y709" t="s">
        <v>103</v>
      </c>
    </row>
    <row r="710" spans="1:25" x14ac:dyDescent="0.3">
      <c r="A710">
        <v>75939</v>
      </c>
      <c r="B710">
        <v>43113</v>
      </c>
      <c r="C710">
        <v>4</v>
      </c>
      <c r="D710">
        <f t="shared" si="36"/>
        <v>43118</v>
      </c>
      <c r="E710">
        <v>1</v>
      </c>
      <c r="F710" t="s">
        <v>107</v>
      </c>
      <c r="G710" t="str">
        <f t="shared" si="37"/>
        <v>Other</v>
      </c>
      <c r="H710">
        <v>73</v>
      </c>
      <c r="I710">
        <v>19492</v>
      </c>
      <c r="J710">
        <v>2</v>
      </c>
      <c r="K710" t="s">
        <v>101</v>
      </c>
      <c r="L710" t="s">
        <v>264</v>
      </c>
      <c r="M710" t="s">
        <v>470</v>
      </c>
      <c r="N710" t="s">
        <v>326</v>
      </c>
      <c r="O710" t="s">
        <v>279</v>
      </c>
      <c r="P710" t="s">
        <v>278</v>
      </c>
      <c r="Q710">
        <v>73</v>
      </c>
      <c r="R710">
        <v>1360</v>
      </c>
      <c r="S710">
        <v>327.75</v>
      </c>
      <c r="T710">
        <v>297.07027734645828</v>
      </c>
      <c r="U710">
        <v>1</v>
      </c>
      <c r="V710">
        <f t="shared" si="38"/>
        <v>327.75</v>
      </c>
      <c r="W710">
        <v>16.38999939</v>
      </c>
      <c r="X710">
        <f>Orders!$W763/Orders!$V763</f>
        <v>0.25006250512365569</v>
      </c>
      <c r="Y710" t="s">
        <v>103</v>
      </c>
    </row>
    <row r="711" spans="1:25" x14ac:dyDescent="0.3">
      <c r="A711">
        <v>75935</v>
      </c>
      <c r="B711">
        <v>43113</v>
      </c>
      <c r="C711">
        <v>4</v>
      </c>
      <c r="D711">
        <f t="shared" si="36"/>
        <v>43118</v>
      </c>
      <c r="E711">
        <v>0</v>
      </c>
      <c r="F711" t="s">
        <v>107</v>
      </c>
      <c r="G711" t="str">
        <f t="shared" si="37"/>
        <v>Other</v>
      </c>
      <c r="H711">
        <v>73</v>
      </c>
      <c r="I711">
        <v>19488</v>
      </c>
      <c r="J711">
        <v>2</v>
      </c>
      <c r="K711" t="s">
        <v>101</v>
      </c>
      <c r="L711" t="s">
        <v>264</v>
      </c>
      <c r="M711" t="s">
        <v>404</v>
      </c>
      <c r="N711" t="s">
        <v>286</v>
      </c>
      <c r="O711" t="s">
        <v>285</v>
      </c>
      <c r="P711" t="s">
        <v>284</v>
      </c>
      <c r="Q711">
        <v>73</v>
      </c>
      <c r="R711">
        <v>1360</v>
      </c>
      <c r="S711">
        <v>327.75</v>
      </c>
      <c r="T711">
        <v>297.07027734645828</v>
      </c>
      <c r="U711">
        <v>1</v>
      </c>
      <c r="V711">
        <f t="shared" si="38"/>
        <v>327.75</v>
      </c>
      <c r="W711">
        <v>32.77999878</v>
      </c>
      <c r="X711">
        <f>Orders!$W767/Orders!$V767</f>
        <v>0.25</v>
      </c>
      <c r="Y711" t="s">
        <v>103</v>
      </c>
    </row>
    <row r="712" spans="1:25" x14ac:dyDescent="0.3">
      <c r="A712">
        <v>75919</v>
      </c>
      <c r="B712">
        <v>43113</v>
      </c>
      <c r="C712">
        <v>4</v>
      </c>
      <c r="D712">
        <f t="shared" si="36"/>
        <v>43118</v>
      </c>
      <c r="E712">
        <v>1</v>
      </c>
      <c r="F712" t="s">
        <v>107</v>
      </c>
      <c r="G712" t="str">
        <f t="shared" si="37"/>
        <v>Other</v>
      </c>
      <c r="H712">
        <v>73</v>
      </c>
      <c r="I712">
        <v>19472</v>
      </c>
      <c r="J712">
        <v>2</v>
      </c>
      <c r="K712" t="s">
        <v>101</v>
      </c>
      <c r="L712" t="s">
        <v>264</v>
      </c>
      <c r="M712" t="s">
        <v>463</v>
      </c>
      <c r="N712" t="s">
        <v>409</v>
      </c>
      <c r="O712" t="s">
        <v>279</v>
      </c>
      <c r="P712" t="s">
        <v>278</v>
      </c>
      <c r="Q712">
        <v>73</v>
      </c>
      <c r="R712">
        <v>1360</v>
      </c>
      <c r="S712">
        <v>327.75</v>
      </c>
      <c r="T712">
        <v>297.07027734645828</v>
      </c>
      <c r="U712">
        <v>1</v>
      </c>
      <c r="V712">
        <f t="shared" si="38"/>
        <v>327.75</v>
      </c>
      <c r="W712">
        <v>22.940000529999999</v>
      </c>
      <c r="X712">
        <f>Orders!$W783/Orders!$V783</f>
        <v>0.1</v>
      </c>
      <c r="Y712" t="s">
        <v>103</v>
      </c>
    </row>
    <row r="713" spans="1:25" x14ac:dyDescent="0.3">
      <c r="A713">
        <v>75911</v>
      </c>
      <c r="B713">
        <v>43113</v>
      </c>
      <c r="C713">
        <v>4</v>
      </c>
      <c r="D713">
        <f t="shared" si="36"/>
        <v>43118</v>
      </c>
      <c r="E713">
        <v>0</v>
      </c>
      <c r="F713" t="s">
        <v>107</v>
      </c>
      <c r="G713" t="str">
        <f t="shared" si="37"/>
        <v>Other</v>
      </c>
      <c r="H713">
        <v>73</v>
      </c>
      <c r="I713">
        <v>19464</v>
      </c>
      <c r="J713">
        <v>2</v>
      </c>
      <c r="K713" t="s">
        <v>101</v>
      </c>
      <c r="L713" t="s">
        <v>264</v>
      </c>
      <c r="M713" t="s">
        <v>460</v>
      </c>
      <c r="N713" t="s">
        <v>459</v>
      </c>
      <c r="O713" t="s">
        <v>292</v>
      </c>
      <c r="P713" t="s">
        <v>291</v>
      </c>
      <c r="Q713">
        <v>73</v>
      </c>
      <c r="R713">
        <v>1360</v>
      </c>
      <c r="S713">
        <v>327.75</v>
      </c>
      <c r="T713">
        <v>297.07027734645828</v>
      </c>
      <c r="U713">
        <v>1</v>
      </c>
      <c r="V713">
        <f t="shared" si="38"/>
        <v>327.75</v>
      </c>
      <c r="W713">
        <v>59</v>
      </c>
      <c r="X713">
        <f>Orders!$W791/Orders!$V791</f>
        <v>9.0022499456419131E-2</v>
      </c>
      <c r="Y713" t="s">
        <v>103</v>
      </c>
    </row>
    <row r="714" spans="1:25" x14ac:dyDescent="0.3">
      <c r="A714">
        <v>75930</v>
      </c>
      <c r="B714">
        <v>43113</v>
      </c>
      <c r="C714">
        <v>2</v>
      </c>
      <c r="D714">
        <f t="shared" si="36"/>
        <v>43116</v>
      </c>
      <c r="E714">
        <v>0</v>
      </c>
      <c r="F714" t="s">
        <v>110</v>
      </c>
      <c r="G714" t="str">
        <f t="shared" si="37"/>
        <v>Other</v>
      </c>
      <c r="H714">
        <v>73</v>
      </c>
      <c r="I714">
        <v>19483</v>
      </c>
      <c r="J714">
        <v>2</v>
      </c>
      <c r="K714" t="s">
        <v>101</v>
      </c>
      <c r="L714" t="s">
        <v>264</v>
      </c>
      <c r="M714" t="s">
        <v>349</v>
      </c>
      <c r="N714" t="s">
        <v>349</v>
      </c>
      <c r="O714" t="s">
        <v>302</v>
      </c>
      <c r="P714" t="s">
        <v>291</v>
      </c>
      <c r="Q714">
        <v>73</v>
      </c>
      <c r="R714">
        <v>1360</v>
      </c>
      <c r="S714">
        <v>327.75</v>
      </c>
      <c r="T714">
        <v>297.07027734645828</v>
      </c>
      <c r="U714">
        <v>1</v>
      </c>
      <c r="V714">
        <f t="shared" si="38"/>
        <v>327.75</v>
      </c>
      <c r="W714">
        <v>55.72000122</v>
      </c>
      <c r="X714">
        <f>Orders!$W772/Orders!$V772</f>
        <v>0.04</v>
      </c>
      <c r="Y714" t="s">
        <v>103</v>
      </c>
    </row>
    <row r="715" spans="1:25" x14ac:dyDescent="0.3">
      <c r="A715">
        <v>75929</v>
      </c>
      <c r="B715">
        <v>43113</v>
      </c>
      <c r="C715">
        <v>2</v>
      </c>
      <c r="D715">
        <f t="shared" si="36"/>
        <v>43116</v>
      </c>
      <c r="E715">
        <v>1</v>
      </c>
      <c r="F715" t="s">
        <v>110</v>
      </c>
      <c r="G715" t="str">
        <f t="shared" si="37"/>
        <v>Other</v>
      </c>
      <c r="H715">
        <v>73</v>
      </c>
      <c r="I715">
        <v>19482</v>
      </c>
      <c r="J715">
        <v>2</v>
      </c>
      <c r="K715" t="s">
        <v>101</v>
      </c>
      <c r="L715" t="s">
        <v>264</v>
      </c>
      <c r="M715" t="s">
        <v>467</v>
      </c>
      <c r="N715" t="s">
        <v>466</v>
      </c>
      <c r="O715" t="s">
        <v>269</v>
      </c>
      <c r="P715" t="s">
        <v>268</v>
      </c>
      <c r="Q715">
        <v>73</v>
      </c>
      <c r="R715">
        <v>1360</v>
      </c>
      <c r="S715">
        <v>327.75</v>
      </c>
      <c r="T715">
        <v>297.07027734645828</v>
      </c>
      <c r="U715">
        <v>1</v>
      </c>
      <c r="V715">
        <f t="shared" si="38"/>
        <v>327.75</v>
      </c>
      <c r="W715">
        <v>59</v>
      </c>
      <c r="X715">
        <f>Orders!$W773/Orders!$V773</f>
        <v>4.001000141993493E-2</v>
      </c>
      <c r="Y715" t="s">
        <v>103</v>
      </c>
    </row>
    <row r="716" spans="1:25" x14ac:dyDescent="0.3">
      <c r="A716">
        <v>75928</v>
      </c>
      <c r="B716">
        <v>43113</v>
      </c>
      <c r="C716">
        <v>2</v>
      </c>
      <c r="D716">
        <f t="shared" si="36"/>
        <v>43116</v>
      </c>
      <c r="E716">
        <v>1</v>
      </c>
      <c r="F716" t="s">
        <v>110</v>
      </c>
      <c r="G716" t="str">
        <f t="shared" si="37"/>
        <v>Other</v>
      </c>
      <c r="H716">
        <v>73</v>
      </c>
      <c r="I716">
        <v>19481</v>
      </c>
      <c r="J716">
        <v>2</v>
      </c>
      <c r="K716" t="s">
        <v>101</v>
      </c>
      <c r="L716" t="s">
        <v>264</v>
      </c>
      <c r="M716" t="s">
        <v>467</v>
      </c>
      <c r="N716" t="s">
        <v>466</v>
      </c>
      <c r="O716" t="s">
        <v>269</v>
      </c>
      <c r="P716" t="s">
        <v>268</v>
      </c>
      <c r="Q716">
        <v>73</v>
      </c>
      <c r="R716">
        <v>1360</v>
      </c>
      <c r="S716">
        <v>327.75</v>
      </c>
      <c r="T716">
        <v>297.07027734645828</v>
      </c>
      <c r="U716">
        <v>1</v>
      </c>
      <c r="V716">
        <f t="shared" si="38"/>
        <v>327.75</v>
      </c>
      <c r="W716">
        <v>65.550003050000001</v>
      </c>
      <c r="X716">
        <f>Orders!$W774/Orders!$V774</f>
        <v>0.25</v>
      </c>
      <c r="Y716" t="s">
        <v>103</v>
      </c>
    </row>
    <row r="717" spans="1:25" x14ac:dyDescent="0.3">
      <c r="A717">
        <v>75918</v>
      </c>
      <c r="B717">
        <v>43113</v>
      </c>
      <c r="C717">
        <v>2</v>
      </c>
      <c r="D717">
        <f t="shared" si="36"/>
        <v>43116</v>
      </c>
      <c r="E717">
        <v>1</v>
      </c>
      <c r="F717" t="s">
        <v>110</v>
      </c>
      <c r="G717" t="str">
        <f t="shared" si="37"/>
        <v>Other</v>
      </c>
      <c r="H717">
        <v>73</v>
      </c>
      <c r="I717">
        <v>19471</v>
      </c>
      <c r="J717">
        <v>2</v>
      </c>
      <c r="K717" t="s">
        <v>101</v>
      </c>
      <c r="L717" t="s">
        <v>264</v>
      </c>
      <c r="M717" t="s">
        <v>462</v>
      </c>
      <c r="N717" t="s">
        <v>353</v>
      </c>
      <c r="O717" t="s">
        <v>285</v>
      </c>
      <c r="P717" t="s">
        <v>284</v>
      </c>
      <c r="Q717">
        <v>73</v>
      </c>
      <c r="R717">
        <v>1360</v>
      </c>
      <c r="S717">
        <v>327.75</v>
      </c>
      <c r="T717">
        <v>297.07027734645828</v>
      </c>
      <c r="U717">
        <v>1</v>
      </c>
      <c r="V717">
        <f t="shared" si="38"/>
        <v>327.75</v>
      </c>
      <c r="W717">
        <v>29.5</v>
      </c>
      <c r="X717">
        <f>Orders!$W784/Orders!$V784</f>
        <v>4.0012504789086467E-2</v>
      </c>
      <c r="Y717" t="s">
        <v>103</v>
      </c>
    </row>
    <row r="718" spans="1:25" x14ac:dyDescent="0.3">
      <c r="A718">
        <v>75917</v>
      </c>
      <c r="B718">
        <v>43113</v>
      </c>
      <c r="C718">
        <v>2</v>
      </c>
      <c r="D718">
        <f t="shared" si="36"/>
        <v>43116</v>
      </c>
      <c r="E718">
        <v>0</v>
      </c>
      <c r="F718" t="s">
        <v>110</v>
      </c>
      <c r="G718" t="str">
        <f t="shared" si="37"/>
        <v>Other</v>
      </c>
      <c r="H718">
        <v>73</v>
      </c>
      <c r="I718">
        <v>19470</v>
      </c>
      <c r="J718">
        <v>2</v>
      </c>
      <c r="K718" t="s">
        <v>101</v>
      </c>
      <c r="L718" t="s">
        <v>264</v>
      </c>
      <c r="M718" t="s">
        <v>462</v>
      </c>
      <c r="N718" t="s">
        <v>353</v>
      </c>
      <c r="O718" t="s">
        <v>285</v>
      </c>
      <c r="P718" t="s">
        <v>284</v>
      </c>
      <c r="Q718">
        <v>73</v>
      </c>
      <c r="R718">
        <v>1360</v>
      </c>
      <c r="S718">
        <v>327.75</v>
      </c>
      <c r="T718">
        <v>297.07027734645828</v>
      </c>
      <c r="U718">
        <v>1</v>
      </c>
      <c r="V718">
        <f t="shared" si="38"/>
        <v>327.75</v>
      </c>
      <c r="W718">
        <v>32.77999878</v>
      </c>
      <c r="X718">
        <f>Orders!$W785/Orders!$V785</f>
        <v>0.12001999680557435</v>
      </c>
      <c r="Y718" t="s">
        <v>103</v>
      </c>
    </row>
    <row r="719" spans="1:25" x14ac:dyDescent="0.3">
      <c r="A719">
        <v>75916</v>
      </c>
      <c r="B719">
        <v>43113</v>
      </c>
      <c r="C719">
        <v>2</v>
      </c>
      <c r="D719">
        <f t="shared" si="36"/>
        <v>43116</v>
      </c>
      <c r="E719">
        <v>0</v>
      </c>
      <c r="F719" t="s">
        <v>110</v>
      </c>
      <c r="G719" t="str">
        <f t="shared" si="37"/>
        <v>Other</v>
      </c>
      <c r="H719">
        <v>73</v>
      </c>
      <c r="I719">
        <v>19469</v>
      </c>
      <c r="J719">
        <v>2</v>
      </c>
      <c r="K719" t="s">
        <v>101</v>
      </c>
      <c r="L719" t="s">
        <v>264</v>
      </c>
      <c r="M719" t="s">
        <v>365</v>
      </c>
      <c r="N719" t="s">
        <v>286</v>
      </c>
      <c r="O719" t="s">
        <v>285</v>
      </c>
      <c r="P719" t="s">
        <v>284</v>
      </c>
      <c r="Q719">
        <v>73</v>
      </c>
      <c r="R719">
        <v>1360</v>
      </c>
      <c r="S719">
        <v>327.75</v>
      </c>
      <c r="T719">
        <v>297.07027734645828</v>
      </c>
      <c r="U719">
        <v>1</v>
      </c>
      <c r="V719">
        <f t="shared" si="38"/>
        <v>327.75</v>
      </c>
      <c r="W719">
        <v>39.33000183</v>
      </c>
      <c r="X719">
        <f>Orders!$W786/Orders!$V786</f>
        <v>0.13002166980436064</v>
      </c>
      <c r="Y719" t="s">
        <v>103</v>
      </c>
    </row>
    <row r="720" spans="1:25" x14ac:dyDescent="0.3">
      <c r="A720">
        <v>75914</v>
      </c>
      <c r="B720">
        <v>43113</v>
      </c>
      <c r="C720">
        <v>2</v>
      </c>
      <c r="D720">
        <f t="shared" si="36"/>
        <v>43116</v>
      </c>
      <c r="E720">
        <v>1</v>
      </c>
      <c r="F720" t="s">
        <v>110</v>
      </c>
      <c r="G720" t="str">
        <f t="shared" si="37"/>
        <v>Other</v>
      </c>
      <c r="H720">
        <v>73</v>
      </c>
      <c r="I720">
        <v>19467</v>
      </c>
      <c r="J720">
        <v>2</v>
      </c>
      <c r="K720" t="s">
        <v>101</v>
      </c>
      <c r="L720" t="s">
        <v>264</v>
      </c>
      <c r="M720" t="s">
        <v>461</v>
      </c>
      <c r="N720" t="s">
        <v>346</v>
      </c>
      <c r="O720" t="s">
        <v>285</v>
      </c>
      <c r="P720" t="s">
        <v>284</v>
      </c>
      <c r="Q720">
        <v>73</v>
      </c>
      <c r="R720">
        <v>1360</v>
      </c>
      <c r="S720">
        <v>327.75</v>
      </c>
      <c r="T720">
        <v>297.07027734645828</v>
      </c>
      <c r="U720">
        <v>1</v>
      </c>
      <c r="V720">
        <f t="shared" si="38"/>
        <v>327.75</v>
      </c>
      <c r="W720">
        <v>49.159999849999998</v>
      </c>
      <c r="X720">
        <f>Orders!$W788/Orders!$V788</f>
        <v>0</v>
      </c>
      <c r="Y720" t="s">
        <v>103</v>
      </c>
    </row>
    <row r="721" spans="1:25" x14ac:dyDescent="0.3">
      <c r="A721">
        <v>75933</v>
      </c>
      <c r="B721">
        <v>43113</v>
      </c>
      <c r="C721">
        <v>1</v>
      </c>
      <c r="D721">
        <f t="shared" si="36"/>
        <v>43115</v>
      </c>
      <c r="E721">
        <v>1</v>
      </c>
      <c r="F721" t="s">
        <v>102</v>
      </c>
      <c r="G721" t="str">
        <f t="shared" si="37"/>
        <v>Other</v>
      </c>
      <c r="H721">
        <v>73</v>
      </c>
      <c r="I721">
        <v>19486</v>
      </c>
      <c r="J721">
        <v>2</v>
      </c>
      <c r="K721" t="s">
        <v>101</v>
      </c>
      <c r="L721" t="s">
        <v>264</v>
      </c>
      <c r="M721" t="s">
        <v>468</v>
      </c>
      <c r="N721" t="s">
        <v>318</v>
      </c>
      <c r="O721" t="s">
        <v>292</v>
      </c>
      <c r="P721" t="s">
        <v>291</v>
      </c>
      <c r="Q721">
        <v>73</v>
      </c>
      <c r="R721">
        <v>1360</v>
      </c>
      <c r="S721">
        <v>327.75</v>
      </c>
      <c r="T721">
        <v>297.07027734645828</v>
      </c>
      <c r="U721">
        <v>1</v>
      </c>
      <c r="V721">
        <f t="shared" si="38"/>
        <v>327.75</v>
      </c>
      <c r="W721">
        <v>42.61000061</v>
      </c>
      <c r="X721">
        <f>Orders!$W769/Orders!$V769</f>
        <v>0.13</v>
      </c>
      <c r="Y721" t="s">
        <v>103</v>
      </c>
    </row>
    <row r="722" spans="1:25" x14ac:dyDescent="0.3">
      <c r="A722">
        <v>75926</v>
      </c>
      <c r="B722">
        <v>43113</v>
      </c>
      <c r="C722">
        <v>1</v>
      </c>
      <c r="D722">
        <f t="shared" si="36"/>
        <v>43115</v>
      </c>
      <c r="E722">
        <v>1</v>
      </c>
      <c r="F722" t="s">
        <v>102</v>
      </c>
      <c r="G722" t="str">
        <f t="shared" si="37"/>
        <v>Other</v>
      </c>
      <c r="H722">
        <v>73</v>
      </c>
      <c r="I722">
        <v>19479</v>
      </c>
      <c r="J722">
        <v>2</v>
      </c>
      <c r="K722" t="s">
        <v>101</v>
      </c>
      <c r="L722" t="s">
        <v>264</v>
      </c>
      <c r="M722" t="s">
        <v>465</v>
      </c>
      <c r="N722" t="s">
        <v>382</v>
      </c>
      <c r="O722" t="s">
        <v>279</v>
      </c>
      <c r="P722" t="s">
        <v>278</v>
      </c>
      <c r="Q722">
        <v>73</v>
      </c>
      <c r="R722">
        <v>1360</v>
      </c>
      <c r="S722">
        <v>327.75</v>
      </c>
      <c r="T722">
        <v>297.07027734645828</v>
      </c>
      <c r="U722">
        <v>1</v>
      </c>
      <c r="V722">
        <f t="shared" si="38"/>
        <v>327.75</v>
      </c>
      <c r="W722">
        <v>0</v>
      </c>
      <c r="X722">
        <f>Orders!$W776/Orders!$V776</f>
        <v>0.1599899896278274</v>
      </c>
      <c r="Y722" t="s">
        <v>103</v>
      </c>
    </row>
    <row r="723" spans="1:25" x14ac:dyDescent="0.3">
      <c r="A723">
        <v>75920</v>
      </c>
      <c r="B723">
        <v>43113</v>
      </c>
      <c r="C723">
        <v>0</v>
      </c>
      <c r="D723">
        <f t="shared" si="36"/>
        <v>43113</v>
      </c>
      <c r="E723">
        <v>0</v>
      </c>
      <c r="F723" t="s">
        <v>127</v>
      </c>
      <c r="G723" t="str">
        <f t="shared" si="37"/>
        <v>Same Day - On Time</v>
      </c>
      <c r="H723">
        <v>73</v>
      </c>
      <c r="I723">
        <v>19473</v>
      </c>
      <c r="J723">
        <v>2</v>
      </c>
      <c r="K723" t="s">
        <v>101</v>
      </c>
      <c r="L723" t="s">
        <v>264</v>
      </c>
      <c r="M723" t="s">
        <v>463</v>
      </c>
      <c r="N723" t="s">
        <v>409</v>
      </c>
      <c r="O723" t="s">
        <v>279</v>
      </c>
      <c r="P723" t="s">
        <v>278</v>
      </c>
      <c r="Q723">
        <v>73</v>
      </c>
      <c r="R723">
        <v>1360</v>
      </c>
      <c r="S723">
        <v>327.75</v>
      </c>
      <c r="T723">
        <v>297.07027734645828</v>
      </c>
      <c r="U723">
        <v>1</v>
      </c>
      <c r="V723">
        <f t="shared" si="38"/>
        <v>327.75</v>
      </c>
      <c r="W723">
        <v>18.030000690000001</v>
      </c>
      <c r="X723">
        <f>Orders!$W782/Orders!$V782</f>
        <v>0</v>
      </c>
      <c r="Y723" t="s">
        <v>103</v>
      </c>
    </row>
    <row r="724" spans="1:25" x14ac:dyDescent="0.3">
      <c r="A724">
        <v>65370</v>
      </c>
      <c r="B724">
        <v>43077</v>
      </c>
      <c r="C724">
        <v>4</v>
      </c>
      <c r="D724">
        <f t="shared" si="36"/>
        <v>43083</v>
      </c>
      <c r="E724">
        <v>1</v>
      </c>
      <c r="F724" t="s">
        <v>107</v>
      </c>
      <c r="G724" t="str">
        <f t="shared" si="37"/>
        <v>Other</v>
      </c>
      <c r="H724">
        <v>17</v>
      </c>
      <c r="I724">
        <v>10051</v>
      </c>
      <c r="J724">
        <v>4</v>
      </c>
      <c r="K724" t="s">
        <v>171</v>
      </c>
      <c r="L724" t="s">
        <v>681</v>
      </c>
      <c r="M724" t="s">
        <v>685</v>
      </c>
      <c r="N724" t="s">
        <v>684</v>
      </c>
      <c r="O724" t="s">
        <v>683</v>
      </c>
      <c r="P724" t="s">
        <v>682</v>
      </c>
      <c r="Q724">
        <v>17</v>
      </c>
      <c r="R724">
        <v>365</v>
      </c>
      <c r="S724">
        <v>59.990001679999999</v>
      </c>
      <c r="T724">
        <v>54.488929209402009</v>
      </c>
      <c r="U724">
        <v>4</v>
      </c>
      <c r="V724">
        <f t="shared" si="38"/>
        <v>239.96000672</v>
      </c>
      <c r="W724">
        <v>16.799999239999998</v>
      </c>
      <c r="X724">
        <f>Orders!$W519/Orders!$V519</f>
        <v>0.1299824890129887</v>
      </c>
      <c r="Y724" t="s">
        <v>103</v>
      </c>
    </row>
    <row r="725" spans="1:25" x14ac:dyDescent="0.3">
      <c r="A725">
        <v>61192</v>
      </c>
      <c r="B725">
        <v>43075</v>
      </c>
      <c r="C725">
        <v>4</v>
      </c>
      <c r="D725">
        <f t="shared" si="36"/>
        <v>43081</v>
      </c>
      <c r="E725">
        <v>0</v>
      </c>
      <c r="F725" t="s">
        <v>107</v>
      </c>
      <c r="G725" t="str">
        <f t="shared" si="37"/>
        <v>Other</v>
      </c>
      <c r="H725">
        <v>12</v>
      </c>
      <c r="I725">
        <v>10668</v>
      </c>
      <c r="J725">
        <v>3</v>
      </c>
      <c r="K725" t="s">
        <v>194</v>
      </c>
      <c r="L725" t="s">
        <v>476</v>
      </c>
      <c r="M725" t="s">
        <v>654</v>
      </c>
      <c r="N725" t="s">
        <v>518</v>
      </c>
      <c r="O725" t="s">
        <v>481</v>
      </c>
      <c r="P725" t="s">
        <v>480</v>
      </c>
      <c r="Q725">
        <v>12</v>
      </c>
      <c r="R725">
        <v>251</v>
      </c>
      <c r="S725">
        <v>89.989997860000003</v>
      </c>
      <c r="T725">
        <v>78.177997586000004</v>
      </c>
      <c r="U725">
        <v>5</v>
      </c>
      <c r="V725">
        <f t="shared" si="38"/>
        <v>449.94998930000003</v>
      </c>
      <c r="W725">
        <v>112.48999790000001</v>
      </c>
      <c r="X725">
        <f>Orders!$W576/Orders!$V576</f>
        <v>5.0003844334016896E-2</v>
      </c>
      <c r="Y725" t="s">
        <v>103</v>
      </c>
    </row>
    <row r="726" spans="1:25" x14ac:dyDescent="0.3">
      <c r="A726">
        <v>57032</v>
      </c>
      <c r="B726">
        <v>43073</v>
      </c>
      <c r="C726">
        <v>4</v>
      </c>
      <c r="D726">
        <f t="shared" si="36"/>
        <v>43077</v>
      </c>
      <c r="E726">
        <v>0</v>
      </c>
      <c r="F726" t="s">
        <v>107</v>
      </c>
      <c r="G726" t="str">
        <f t="shared" si="37"/>
        <v>Other</v>
      </c>
      <c r="H726">
        <v>24</v>
      </c>
      <c r="I726">
        <v>10093</v>
      </c>
      <c r="J726">
        <v>5</v>
      </c>
      <c r="K726" t="s">
        <v>166</v>
      </c>
      <c r="L726" t="s">
        <v>476</v>
      </c>
      <c r="M726" t="s">
        <v>583</v>
      </c>
      <c r="N726" t="s">
        <v>487</v>
      </c>
      <c r="O726" t="s">
        <v>481</v>
      </c>
      <c r="P726" t="s">
        <v>480</v>
      </c>
      <c r="Q726">
        <v>24</v>
      </c>
      <c r="R726">
        <v>502</v>
      </c>
      <c r="S726">
        <v>50</v>
      </c>
      <c r="T726">
        <v>43.678035218757444</v>
      </c>
      <c r="U726">
        <v>5</v>
      </c>
      <c r="V726">
        <f t="shared" si="38"/>
        <v>250</v>
      </c>
      <c r="W726">
        <v>32.5</v>
      </c>
      <c r="X726">
        <f>Orders!$W669/Orders!$V669</f>
        <v>0</v>
      </c>
      <c r="Y726" t="s">
        <v>103</v>
      </c>
    </row>
    <row r="727" spans="1:25" x14ac:dyDescent="0.3">
      <c r="A727">
        <v>65312</v>
      </c>
      <c r="B727">
        <v>43047</v>
      </c>
      <c r="C727">
        <v>4</v>
      </c>
      <c r="D727">
        <f t="shared" si="36"/>
        <v>43053</v>
      </c>
      <c r="E727">
        <v>0</v>
      </c>
      <c r="F727" t="s">
        <v>107</v>
      </c>
      <c r="G727" t="str">
        <f t="shared" si="37"/>
        <v>Other</v>
      </c>
      <c r="H727">
        <v>9</v>
      </c>
      <c r="I727">
        <v>6506</v>
      </c>
      <c r="J727">
        <v>3</v>
      </c>
      <c r="K727" t="s">
        <v>194</v>
      </c>
      <c r="L727" t="s">
        <v>681</v>
      </c>
      <c r="M727" t="s">
        <v>729</v>
      </c>
      <c r="N727" t="s">
        <v>700</v>
      </c>
      <c r="O727" t="s">
        <v>699</v>
      </c>
      <c r="P727" t="s">
        <v>698</v>
      </c>
      <c r="Q727">
        <v>9</v>
      </c>
      <c r="R727">
        <v>191</v>
      </c>
      <c r="S727">
        <v>99.989997860000003</v>
      </c>
      <c r="T727">
        <v>95.114003926871064</v>
      </c>
      <c r="U727">
        <v>4</v>
      </c>
      <c r="V727">
        <f t="shared" si="38"/>
        <v>399.95999144000001</v>
      </c>
      <c r="W727">
        <v>22</v>
      </c>
      <c r="X727">
        <f>Orders!$W494/Orders!$V494</f>
        <v>5.0003844334016896E-2</v>
      </c>
      <c r="Y727" t="s">
        <v>103</v>
      </c>
    </row>
    <row r="728" spans="1:25" x14ac:dyDescent="0.3">
      <c r="A728">
        <v>63220</v>
      </c>
      <c r="B728">
        <v>43046</v>
      </c>
      <c r="C728">
        <v>4</v>
      </c>
      <c r="D728">
        <f t="shared" si="36"/>
        <v>43052</v>
      </c>
      <c r="E728">
        <v>0</v>
      </c>
      <c r="F728" t="s">
        <v>107</v>
      </c>
      <c r="G728" t="str">
        <f t="shared" si="37"/>
        <v>Other</v>
      </c>
      <c r="H728">
        <v>29</v>
      </c>
      <c r="I728">
        <v>3071</v>
      </c>
      <c r="J728">
        <v>5</v>
      </c>
      <c r="K728" t="s">
        <v>166</v>
      </c>
      <c r="L728" t="s">
        <v>681</v>
      </c>
      <c r="M728" t="s">
        <v>757</v>
      </c>
      <c r="N728" t="s">
        <v>744</v>
      </c>
      <c r="O728" t="s">
        <v>683</v>
      </c>
      <c r="P728" t="s">
        <v>682</v>
      </c>
      <c r="Q728">
        <v>29</v>
      </c>
      <c r="R728">
        <v>627</v>
      </c>
      <c r="S728">
        <v>39.990001679999999</v>
      </c>
      <c r="T728">
        <v>34.198098313835338</v>
      </c>
      <c r="U728">
        <v>4</v>
      </c>
      <c r="V728">
        <f t="shared" si="38"/>
        <v>159.96000672</v>
      </c>
      <c r="W728">
        <v>8</v>
      </c>
      <c r="X728">
        <f>Orders!$W476/Orders!$V476</f>
        <v>7.0007002198369681E-2</v>
      </c>
      <c r="Y728" t="s">
        <v>103</v>
      </c>
    </row>
    <row r="729" spans="1:25" x14ac:dyDescent="0.3">
      <c r="A729">
        <v>63115</v>
      </c>
      <c r="B729">
        <v>43015</v>
      </c>
      <c r="C729">
        <v>4</v>
      </c>
      <c r="D729">
        <f t="shared" si="36"/>
        <v>43020</v>
      </c>
      <c r="E729">
        <v>1</v>
      </c>
      <c r="F729" t="s">
        <v>107</v>
      </c>
      <c r="G729" t="str">
        <f t="shared" si="37"/>
        <v>Other</v>
      </c>
      <c r="H729">
        <v>17</v>
      </c>
      <c r="I729">
        <v>1240</v>
      </c>
      <c r="J729">
        <v>4</v>
      </c>
      <c r="K729" t="s">
        <v>171</v>
      </c>
      <c r="L729" t="s">
        <v>681</v>
      </c>
      <c r="M729" t="s">
        <v>707</v>
      </c>
      <c r="N729" t="s">
        <v>706</v>
      </c>
      <c r="O729" t="s">
        <v>692</v>
      </c>
      <c r="P729" t="s">
        <v>682</v>
      </c>
      <c r="Q729">
        <v>17</v>
      </c>
      <c r="R729">
        <v>365</v>
      </c>
      <c r="S729">
        <v>59.990001679999999</v>
      </c>
      <c r="T729">
        <v>54.488929209402009</v>
      </c>
      <c r="U729">
        <v>4</v>
      </c>
      <c r="V729">
        <f t="shared" si="38"/>
        <v>239.96000672</v>
      </c>
      <c r="W729">
        <v>0</v>
      </c>
      <c r="X729">
        <f>Orders!$W507/Orders!$V507</f>
        <v>5.0020008463569507E-2</v>
      </c>
      <c r="Y729" t="s">
        <v>103</v>
      </c>
    </row>
    <row r="730" spans="1:25" x14ac:dyDescent="0.3">
      <c r="A730">
        <v>67866</v>
      </c>
      <c r="B730">
        <v>42995</v>
      </c>
      <c r="C730">
        <v>4</v>
      </c>
      <c r="D730">
        <f t="shared" si="36"/>
        <v>42999</v>
      </c>
      <c r="E730">
        <v>0</v>
      </c>
      <c r="F730" t="s">
        <v>107</v>
      </c>
      <c r="G730" t="str">
        <f t="shared" si="37"/>
        <v>Other</v>
      </c>
      <c r="H730">
        <v>9</v>
      </c>
      <c r="I730">
        <v>5929</v>
      </c>
      <c r="J730">
        <v>3</v>
      </c>
      <c r="K730" t="s">
        <v>194</v>
      </c>
      <c r="L730" t="s">
        <v>681</v>
      </c>
      <c r="M730" t="s">
        <v>711</v>
      </c>
      <c r="N730" t="s">
        <v>710</v>
      </c>
      <c r="O730" t="s">
        <v>687</v>
      </c>
      <c r="P730" t="s">
        <v>677</v>
      </c>
      <c r="Q730">
        <v>9</v>
      </c>
      <c r="R730">
        <v>191</v>
      </c>
      <c r="S730">
        <v>99.989997860000003</v>
      </c>
      <c r="T730">
        <v>95.114003926871064</v>
      </c>
      <c r="U730">
        <v>4</v>
      </c>
      <c r="V730">
        <f t="shared" si="38"/>
        <v>399.95999144000001</v>
      </c>
      <c r="W730">
        <v>71.989997860000003</v>
      </c>
      <c r="X730">
        <f>Orders!$W504/Orders!$V504</f>
        <v>9.0006918339579578E-2</v>
      </c>
      <c r="Y730" t="s">
        <v>103</v>
      </c>
    </row>
    <row r="731" spans="1:25" x14ac:dyDescent="0.3">
      <c r="A731">
        <v>58896</v>
      </c>
      <c r="B731">
        <v>42983</v>
      </c>
      <c r="C731">
        <v>4</v>
      </c>
      <c r="D731">
        <f t="shared" si="36"/>
        <v>42989</v>
      </c>
      <c r="E731">
        <v>0</v>
      </c>
      <c r="F731" t="s">
        <v>107</v>
      </c>
      <c r="G731" t="str">
        <f t="shared" si="37"/>
        <v>Other</v>
      </c>
      <c r="H731">
        <v>24</v>
      </c>
      <c r="I731">
        <v>9697</v>
      </c>
      <c r="J731">
        <v>5</v>
      </c>
      <c r="K731" t="s">
        <v>166</v>
      </c>
      <c r="L731" t="s">
        <v>476</v>
      </c>
      <c r="M731" t="s">
        <v>506</v>
      </c>
      <c r="N731" t="s">
        <v>506</v>
      </c>
      <c r="O731" t="s">
        <v>505</v>
      </c>
      <c r="P731" t="s">
        <v>490</v>
      </c>
      <c r="Q731">
        <v>24</v>
      </c>
      <c r="R731">
        <v>502</v>
      </c>
      <c r="S731">
        <v>50</v>
      </c>
      <c r="T731">
        <v>43.678035218757444</v>
      </c>
      <c r="U731">
        <v>5</v>
      </c>
      <c r="V731">
        <f t="shared" si="38"/>
        <v>250</v>
      </c>
      <c r="W731">
        <v>25</v>
      </c>
      <c r="X731">
        <f>Orders!$W695/Orders!$V695</f>
        <v>9.0007627765064838E-2</v>
      </c>
      <c r="Y731" t="s">
        <v>103</v>
      </c>
    </row>
    <row r="732" spans="1:25" x14ac:dyDescent="0.3">
      <c r="A732">
        <v>52772</v>
      </c>
      <c r="B732">
        <v>42980</v>
      </c>
      <c r="C732">
        <v>4</v>
      </c>
      <c r="D732">
        <f t="shared" si="36"/>
        <v>42985</v>
      </c>
      <c r="E732">
        <v>0</v>
      </c>
      <c r="F732" t="s">
        <v>107</v>
      </c>
      <c r="G732" t="str">
        <f t="shared" si="37"/>
        <v>Other</v>
      </c>
      <c r="H732">
        <v>24</v>
      </c>
      <c r="I732">
        <v>27</v>
      </c>
      <c r="J732">
        <v>5</v>
      </c>
      <c r="K732" t="s">
        <v>166</v>
      </c>
      <c r="L732" t="s">
        <v>476</v>
      </c>
      <c r="M732" t="s">
        <v>557</v>
      </c>
      <c r="N732" t="s">
        <v>557</v>
      </c>
      <c r="O732" t="s">
        <v>528</v>
      </c>
      <c r="P732" t="s">
        <v>480</v>
      </c>
      <c r="Q732">
        <v>24</v>
      </c>
      <c r="R732">
        <v>502</v>
      </c>
      <c r="S732">
        <v>50</v>
      </c>
      <c r="T732">
        <v>43.678035218757444</v>
      </c>
      <c r="U732">
        <v>5</v>
      </c>
      <c r="V732">
        <f t="shared" si="38"/>
        <v>250</v>
      </c>
      <c r="W732">
        <v>30</v>
      </c>
      <c r="X732">
        <f>Orders!$W697/Orders!$V697</f>
        <v>0.14999237177726926</v>
      </c>
      <c r="Y732" t="s">
        <v>103</v>
      </c>
    </row>
    <row r="733" spans="1:25" x14ac:dyDescent="0.3">
      <c r="A733">
        <v>50688</v>
      </c>
      <c r="B733">
        <v>42979</v>
      </c>
      <c r="C733">
        <v>4</v>
      </c>
      <c r="D733">
        <f t="shared" si="36"/>
        <v>42985</v>
      </c>
      <c r="E733">
        <v>0</v>
      </c>
      <c r="F733" t="s">
        <v>107</v>
      </c>
      <c r="G733" t="str">
        <f t="shared" si="37"/>
        <v>Other</v>
      </c>
      <c r="H733">
        <v>17</v>
      </c>
      <c r="I733">
        <v>11720</v>
      </c>
      <c r="J733">
        <v>4</v>
      </c>
      <c r="K733" t="s">
        <v>171</v>
      </c>
      <c r="L733" t="s">
        <v>920</v>
      </c>
      <c r="M733" t="s">
        <v>1013</v>
      </c>
      <c r="N733" t="s">
        <v>1012</v>
      </c>
      <c r="O733" t="s">
        <v>1011</v>
      </c>
      <c r="P733" t="s">
        <v>929</v>
      </c>
      <c r="Q733">
        <v>17</v>
      </c>
      <c r="R733">
        <v>365</v>
      </c>
      <c r="S733">
        <v>59.990001679999999</v>
      </c>
      <c r="T733">
        <v>54.488929209402009</v>
      </c>
      <c r="U733">
        <v>4</v>
      </c>
      <c r="V733">
        <f t="shared" si="38"/>
        <v>239.96000672</v>
      </c>
      <c r="W733">
        <v>35.990001679999999</v>
      </c>
      <c r="X733">
        <f>Orders!$W80/Orders!$V80</f>
        <v>5.5004229498244003E-2</v>
      </c>
      <c r="Y733" t="s">
        <v>103</v>
      </c>
    </row>
    <row r="734" spans="1:25" x14ac:dyDescent="0.3">
      <c r="A734">
        <v>50688</v>
      </c>
      <c r="B734">
        <v>42979</v>
      </c>
      <c r="C734">
        <v>4</v>
      </c>
      <c r="D734">
        <f t="shared" si="36"/>
        <v>42985</v>
      </c>
      <c r="E734">
        <v>0</v>
      </c>
      <c r="F734" t="s">
        <v>107</v>
      </c>
      <c r="G734" t="str">
        <f t="shared" si="37"/>
        <v>Other</v>
      </c>
      <c r="H734">
        <v>29</v>
      </c>
      <c r="I734">
        <v>11720</v>
      </c>
      <c r="J734">
        <v>5</v>
      </c>
      <c r="K734" t="s">
        <v>166</v>
      </c>
      <c r="L734" t="s">
        <v>920</v>
      </c>
      <c r="M734" t="s">
        <v>1013</v>
      </c>
      <c r="N734" t="s">
        <v>1012</v>
      </c>
      <c r="O734" t="s">
        <v>1011</v>
      </c>
      <c r="P734" t="s">
        <v>929</v>
      </c>
      <c r="Q734">
        <v>29</v>
      </c>
      <c r="R734">
        <v>627</v>
      </c>
      <c r="S734">
        <v>39.990001679999999</v>
      </c>
      <c r="T734">
        <v>34.198098313835338</v>
      </c>
      <c r="U734">
        <v>4</v>
      </c>
      <c r="V734">
        <f t="shared" si="38"/>
        <v>159.96000672</v>
      </c>
      <c r="W734">
        <v>27.190000529999999</v>
      </c>
      <c r="X734">
        <f>Orders!$W91/Orders!$V91</f>
        <v>7.0000000000000007E-2</v>
      </c>
      <c r="Y734" t="s">
        <v>103</v>
      </c>
    </row>
    <row r="735" spans="1:25" x14ac:dyDescent="0.3">
      <c r="A735">
        <v>66229</v>
      </c>
      <c r="B735">
        <v>42971</v>
      </c>
      <c r="C735">
        <v>4</v>
      </c>
      <c r="D735">
        <f t="shared" si="36"/>
        <v>42977</v>
      </c>
      <c r="E735">
        <v>1</v>
      </c>
      <c r="F735" t="s">
        <v>107</v>
      </c>
      <c r="G735" t="str">
        <f t="shared" si="37"/>
        <v>Other</v>
      </c>
      <c r="H735">
        <v>17</v>
      </c>
      <c r="I735">
        <v>11002</v>
      </c>
      <c r="J735">
        <v>4</v>
      </c>
      <c r="K735" t="s">
        <v>171</v>
      </c>
      <c r="L735" t="s">
        <v>681</v>
      </c>
      <c r="M735" t="s">
        <v>695</v>
      </c>
      <c r="N735" t="s">
        <v>684</v>
      </c>
      <c r="O735" t="s">
        <v>683</v>
      </c>
      <c r="P735" t="s">
        <v>682</v>
      </c>
      <c r="Q735">
        <v>17</v>
      </c>
      <c r="R735">
        <v>365</v>
      </c>
      <c r="S735">
        <v>59.990001679999999</v>
      </c>
      <c r="T735">
        <v>54.488929209402009</v>
      </c>
      <c r="U735">
        <v>4</v>
      </c>
      <c r="V735">
        <f t="shared" si="38"/>
        <v>239.96000672</v>
      </c>
      <c r="W735">
        <v>9.6000003809999992</v>
      </c>
      <c r="X735">
        <f>Orders!$W513/Orders!$V513</f>
        <v>2.0001537002781341E-2</v>
      </c>
      <c r="Y735" t="s">
        <v>103</v>
      </c>
    </row>
    <row r="736" spans="1:25" x14ac:dyDescent="0.3">
      <c r="A736">
        <v>65898</v>
      </c>
      <c r="B736">
        <v>42966</v>
      </c>
      <c r="C736">
        <v>4</v>
      </c>
      <c r="D736">
        <f t="shared" si="36"/>
        <v>42971</v>
      </c>
      <c r="E736">
        <v>0</v>
      </c>
      <c r="F736" t="s">
        <v>107</v>
      </c>
      <c r="G736" t="str">
        <f t="shared" si="37"/>
        <v>Other</v>
      </c>
      <c r="H736">
        <v>17</v>
      </c>
      <c r="I736">
        <v>8899</v>
      </c>
      <c r="J736">
        <v>4</v>
      </c>
      <c r="K736" t="s">
        <v>171</v>
      </c>
      <c r="L736" t="s">
        <v>681</v>
      </c>
      <c r="M736" t="s">
        <v>686</v>
      </c>
      <c r="N736" t="s">
        <v>684</v>
      </c>
      <c r="O736" t="s">
        <v>683</v>
      </c>
      <c r="P736" t="s">
        <v>682</v>
      </c>
      <c r="Q736">
        <v>17</v>
      </c>
      <c r="R736">
        <v>365</v>
      </c>
      <c r="S736">
        <v>59.990001679999999</v>
      </c>
      <c r="T736">
        <v>54.488929209402009</v>
      </c>
      <c r="U736">
        <v>4</v>
      </c>
      <c r="V736">
        <f t="shared" si="38"/>
        <v>239.96000672</v>
      </c>
      <c r="W736">
        <v>13.19999981</v>
      </c>
      <c r="X736">
        <f>Orders!$W517/Orders!$V517</f>
        <v>0.25</v>
      </c>
      <c r="Y736" t="s">
        <v>103</v>
      </c>
    </row>
    <row r="737" spans="1:25" x14ac:dyDescent="0.3">
      <c r="A737">
        <v>65439</v>
      </c>
      <c r="B737">
        <v>42960</v>
      </c>
      <c r="C737">
        <v>4</v>
      </c>
      <c r="D737">
        <f t="shared" si="36"/>
        <v>42964</v>
      </c>
      <c r="E737">
        <v>0</v>
      </c>
      <c r="F737" t="s">
        <v>107</v>
      </c>
      <c r="G737" t="str">
        <f t="shared" si="37"/>
        <v>Other</v>
      </c>
      <c r="H737">
        <v>24</v>
      </c>
      <c r="I737">
        <v>394</v>
      </c>
      <c r="J737">
        <v>5</v>
      </c>
      <c r="K737" t="s">
        <v>166</v>
      </c>
      <c r="L737" t="s">
        <v>681</v>
      </c>
      <c r="M737" t="s">
        <v>754</v>
      </c>
      <c r="N737" t="s">
        <v>753</v>
      </c>
      <c r="O737" t="s">
        <v>714</v>
      </c>
      <c r="P737" t="s">
        <v>682</v>
      </c>
      <c r="Q737">
        <v>24</v>
      </c>
      <c r="R737">
        <v>502</v>
      </c>
      <c r="S737">
        <v>50</v>
      </c>
      <c r="T737">
        <v>43.678035218757444</v>
      </c>
      <c r="U737">
        <v>4</v>
      </c>
      <c r="V737">
        <f t="shared" si="38"/>
        <v>200</v>
      </c>
      <c r="W737">
        <v>14</v>
      </c>
      <c r="X737">
        <f>Orders!$W478/Orders!$V478</f>
        <v>7.000538499861822E-2</v>
      </c>
      <c r="Y737" t="s">
        <v>103</v>
      </c>
    </row>
    <row r="738" spans="1:25" x14ac:dyDescent="0.3">
      <c r="A738">
        <v>50566</v>
      </c>
      <c r="B738">
        <v>42948</v>
      </c>
      <c r="C738">
        <v>4</v>
      </c>
      <c r="D738">
        <f t="shared" si="36"/>
        <v>42954</v>
      </c>
      <c r="E738">
        <v>0</v>
      </c>
      <c r="F738" t="s">
        <v>107</v>
      </c>
      <c r="G738" t="str">
        <f t="shared" si="37"/>
        <v>Other</v>
      </c>
      <c r="H738">
        <v>24</v>
      </c>
      <c r="I738">
        <v>9112</v>
      </c>
      <c r="J738">
        <v>5</v>
      </c>
      <c r="K738" t="s">
        <v>166</v>
      </c>
      <c r="L738" t="s">
        <v>920</v>
      </c>
      <c r="M738" t="s">
        <v>934</v>
      </c>
      <c r="N738" t="s">
        <v>934</v>
      </c>
      <c r="O738" t="s">
        <v>933</v>
      </c>
      <c r="P738" t="s">
        <v>932</v>
      </c>
      <c r="Q738">
        <v>24</v>
      </c>
      <c r="R738">
        <v>502</v>
      </c>
      <c r="S738">
        <v>50</v>
      </c>
      <c r="T738">
        <v>43.678035218757444</v>
      </c>
      <c r="U738">
        <v>3</v>
      </c>
      <c r="V738">
        <f t="shared" si="38"/>
        <v>150</v>
      </c>
      <c r="W738">
        <v>8.25</v>
      </c>
      <c r="X738">
        <f>Orders!$W148/Orders!$V148</f>
        <v>0.25</v>
      </c>
      <c r="Y738" t="s">
        <v>103</v>
      </c>
    </row>
    <row r="739" spans="1:25" x14ac:dyDescent="0.3">
      <c r="A739">
        <v>50620</v>
      </c>
      <c r="B739">
        <v>42948</v>
      </c>
      <c r="C739">
        <v>4</v>
      </c>
      <c r="D739">
        <f t="shared" si="36"/>
        <v>42954</v>
      </c>
      <c r="E739">
        <v>1</v>
      </c>
      <c r="F739" t="s">
        <v>107</v>
      </c>
      <c r="G739" t="str">
        <f t="shared" si="37"/>
        <v>Other</v>
      </c>
      <c r="H739">
        <v>17</v>
      </c>
      <c r="I739">
        <v>9345</v>
      </c>
      <c r="J739">
        <v>4</v>
      </c>
      <c r="K739" t="s">
        <v>171</v>
      </c>
      <c r="L739" t="s">
        <v>920</v>
      </c>
      <c r="M739" t="s">
        <v>934</v>
      </c>
      <c r="N739" t="s">
        <v>934</v>
      </c>
      <c r="O739" t="s">
        <v>933</v>
      </c>
      <c r="P739" t="s">
        <v>932</v>
      </c>
      <c r="Q739">
        <v>17</v>
      </c>
      <c r="R739">
        <v>365</v>
      </c>
      <c r="S739">
        <v>59.990001679999999</v>
      </c>
      <c r="T739">
        <v>54.488929209402009</v>
      </c>
      <c r="U739">
        <v>3</v>
      </c>
      <c r="V739">
        <f t="shared" si="38"/>
        <v>179.97000503999999</v>
      </c>
      <c r="W739">
        <v>27</v>
      </c>
      <c r="X739">
        <f>Orders!$W156/Orders!$V156</f>
        <v>5.0025013081828565E-2</v>
      </c>
      <c r="Y739" t="s">
        <v>103</v>
      </c>
    </row>
    <row r="740" spans="1:25" x14ac:dyDescent="0.3">
      <c r="A740">
        <v>50620</v>
      </c>
      <c r="B740">
        <v>42948</v>
      </c>
      <c r="C740">
        <v>4</v>
      </c>
      <c r="D740">
        <f t="shared" si="36"/>
        <v>42954</v>
      </c>
      <c r="E740">
        <v>1</v>
      </c>
      <c r="F740" t="s">
        <v>107</v>
      </c>
      <c r="G740" t="str">
        <f t="shared" si="37"/>
        <v>Other</v>
      </c>
      <c r="H740">
        <v>17</v>
      </c>
      <c r="I740">
        <v>9345</v>
      </c>
      <c r="J740">
        <v>4</v>
      </c>
      <c r="K740" t="s">
        <v>171</v>
      </c>
      <c r="L740" t="s">
        <v>920</v>
      </c>
      <c r="M740" t="s">
        <v>934</v>
      </c>
      <c r="N740" t="s">
        <v>934</v>
      </c>
      <c r="O740" t="s">
        <v>933</v>
      </c>
      <c r="P740" t="s">
        <v>932</v>
      </c>
      <c r="Q740">
        <v>17</v>
      </c>
      <c r="R740">
        <v>365</v>
      </c>
      <c r="S740">
        <v>59.990001679999999</v>
      </c>
      <c r="T740">
        <v>54.488929209402009</v>
      </c>
      <c r="U740">
        <v>3</v>
      </c>
      <c r="V740">
        <f t="shared" si="38"/>
        <v>179.97000503999999</v>
      </c>
      <c r="W740">
        <v>28.799999239999998</v>
      </c>
      <c r="X740">
        <f>Orders!$W157/Orders!$V157</f>
        <v>3.0013643166733571E-2</v>
      </c>
      <c r="Y740" t="s">
        <v>103</v>
      </c>
    </row>
    <row r="741" spans="1:25" x14ac:dyDescent="0.3">
      <c r="A741">
        <v>50571</v>
      </c>
      <c r="B741">
        <v>42948</v>
      </c>
      <c r="C741">
        <v>4</v>
      </c>
      <c r="D741">
        <f t="shared" si="36"/>
        <v>42954</v>
      </c>
      <c r="E741">
        <v>0</v>
      </c>
      <c r="F741" t="s">
        <v>107</v>
      </c>
      <c r="G741" t="str">
        <f t="shared" si="37"/>
        <v>Other</v>
      </c>
      <c r="H741">
        <v>17</v>
      </c>
      <c r="I741">
        <v>1507</v>
      </c>
      <c r="J741">
        <v>4</v>
      </c>
      <c r="K741" t="s">
        <v>171</v>
      </c>
      <c r="L741" t="s">
        <v>100</v>
      </c>
      <c r="M741" t="s">
        <v>227</v>
      </c>
      <c r="N741" t="s">
        <v>162</v>
      </c>
      <c r="O741" t="s">
        <v>161</v>
      </c>
      <c r="P741" t="s">
        <v>161</v>
      </c>
      <c r="Q741">
        <v>17</v>
      </c>
      <c r="R741">
        <v>365</v>
      </c>
      <c r="S741">
        <v>59.990001679999999</v>
      </c>
      <c r="T741">
        <v>54.488929209402009</v>
      </c>
      <c r="U741">
        <v>5</v>
      </c>
      <c r="V741">
        <f t="shared" si="38"/>
        <v>299.9500084</v>
      </c>
      <c r="W741">
        <v>53.990001679999999</v>
      </c>
      <c r="X741">
        <f>Orders!$W1118/Orders!$V1118</f>
        <v>0.10004001692713901</v>
      </c>
      <c r="Y741" t="s">
        <v>103</v>
      </c>
    </row>
    <row r="742" spans="1:25" x14ac:dyDescent="0.3">
      <c r="A742">
        <v>64599</v>
      </c>
      <c r="B742">
        <v>42947</v>
      </c>
      <c r="C742">
        <v>4</v>
      </c>
      <c r="D742">
        <f t="shared" si="36"/>
        <v>42951</v>
      </c>
      <c r="E742">
        <v>1</v>
      </c>
      <c r="F742" t="s">
        <v>107</v>
      </c>
      <c r="G742" t="str">
        <f t="shared" si="37"/>
        <v>Other</v>
      </c>
      <c r="H742">
        <v>17</v>
      </c>
      <c r="I742">
        <v>3315</v>
      </c>
      <c r="J742">
        <v>4</v>
      </c>
      <c r="K742" t="s">
        <v>171</v>
      </c>
      <c r="L742" t="s">
        <v>681</v>
      </c>
      <c r="M742" t="s">
        <v>306</v>
      </c>
      <c r="N742" t="s">
        <v>679</v>
      </c>
      <c r="O742" t="s">
        <v>678</v>
      </c>
      <c r="P742" t="s">
        <v>677</v>
      </c>
      <c r="Q742">
        <v>17</v>
      </c>
      <c r="R742">
        <v>365</v>
      </c>
      <c r="S742">
        <v>59.990001679999999</v>
      </c>
      <c r="T742">
        <v>54.488929209402009</v>
      </c>
      <c r="U742">
        <v>4</v>
      </c>
      <c r="V742">
        <f t="shared" si="38"/>
        <v>239.96000672</v>
      </c>
      <c r="W742">
        <v>16.799999239999998</v>
      </c>
      <c r="X742">
        <f>Orders!$W518/Orders!$V518</f>
        <v>0.2</v>
      </c>
      <c r="Y742" t="s">
        <v>103</v>
      </c>
    </row>
    <row r="743" spans="1:25" x14ac:dyDescent="0.3">
      <c r="A743">
        <v>64274</v>
      </c>
      <c r="B743">
        <v>42943</v>
      </c>
      <c r="C743">
        <v>4</v>
      </c>
      <c r="D743">
        <f t="shared" si="36"/>
        <v>42949</v>
      </c>
      <c r="E743">
        <v>0</v>
      </c>
      <c r="F743" t="s">
        <v>107</v>
      </c>
      <c r="G743" t="str">
        <f t="shared" si="37"/>
        <v>Other</v>
      </c>
      <c r="H743">
        <v>9</v>
      </c>
      <c r="I743">
        <v>12019</v>
      </c>
      <c r="J743">
        <v>3</v>
      </c>
      <c r="K743" t="s">
        <v>194</v>
      </c>
      <c r="L743" t="s">
        <v>681</v>
      </c>
      <c r="M743" t="s">
        <v>764</v>
      </c>
      <c r="N743" t="s">
        <v>764</v>
      </c>
      <c r="O743" t="s">
        <v>755</v>
      </c>
      <c r="P743" t="s">
        <v>682</v>
      </c>
      <c r="Q743">
        <v>9</v>
      </c>
      <c r="R743">
        <v>191</v>
      </c>
      <c r="S743">
        <v>99.989997860000003</v>
      </c>
      <c r="T743">
        <v>95.114003926871064</v>
      </c>
      <c r="U743">
        <v>4</v>
      </c>
      <c r="V743">
        <f t="shared" si="38"/>
        <v>399.95999144000001</v>
      </c>
      <c r="W743">
        <v>79.989997860000003</v>
      </c>
      <c r="X743">
        <f>Orders!$W468/Orders!$V468</f>
        <v>0.13000999234514227</v>
      </c>
      <c r="Y743" t="s">
        <v>103</v>
      </c>
    </row>
    <row r="744" spans="1:25" x14ac:dyDescent="0.3">
      <c r="A744">
        <v>64222</v>
      </c>
      <c r="B744">
        <v>42942</v>
      </c>
      <c r="C744">
        <v>4</v>
      </c>
      <c r="D744">
        <f t="shared" ref="D744:D807" si="39">WORKDAY(B744,C744)</f>
        <v>42948</v>
      </c>
      <c r="E744">
        <v>0</v>
      </c>
      <c r="F744" t="s">
        <v>107</v>
      </c>
      <c r="G744" t="str">
        <f t="shared" ref="G744:G807" si="40">IF(AND(E744=0,F744="Same Day"),"Same Day - On Time","Other")</f>
        <v>Other</v>
      </c>
      <c r="H744">
        <v>9</v>
      </c>
      <c r="I744">
        <v>4848</v>
      </c>
      <c r="J744">
        <v>3</v>
      </c>
      <c r="K744" t="s">
        <v>194</v>
      </c>
      <c r="L744" t="s">
        <v>681</v>
      </c>
      <c r="M744" t="s">
        <v>735</v>
      </c>
      <c r="N744" t="s">
        <v>734</v>
      </c>
      <c r="O744" t="s">
        <v>687</v>
      </c>
      <c r="P744" t="s">
        <v>677</v>
      </c>
      <c r="Q744">
        <v>9</v>
      </c>
      <c r="R744">
        <v>191</v>
      </c>
      <c r="S744">
        <v>99.989997860000003</v>
      </c>
      <c r="T744">
        <v>95.114003926871064</v>
      </c>
      <c r="U744">
        <v>4</v>
      </c>
      <c r="V744">
        <f t="shared" ref="V744:V807" si="41">PRODUCT(S744,U744)</f>
        <v>399.95999144000001</v>
      </c>
      <c r="W744">
        <v>12</v>
      </c>
      <c r="X744">
        <f>Orders!$W490/Orders!$V490</f>
        <v>0.10000000217045456</v>
      </c>
      <c r="Y744" t="s">
        <v>103</v>
      </c>
    </row>
    <row r="745" spans="1:25" x14ac:dyDescent="0.3">
      <c r="A745">
        <v>63907</v>
      </c>
      <c r="B745">
        <v>42937</v>
      </c>
      <c r="C745">
        <v>4</v>
      </c>
      <c r="D745">
        <f t="shared" si="39"/>
        <v>42943</v>
      </c>
      <c r="E745">
        <v>0</v>
      </c>
      <c r="F745" t="s">
        <v>107</v>
      </c>
      <c r="G745" t="str">
        <f t="shared" si="40"/>
        <v>Other</v>
      </c>
      <c r="H745">
        <v>9</v>
      </c>
      <c r="I745">
        <v>569</v>
      </c>
      <c r="J745">
        <v>3</v>
      </c>
      <c r="K745" t="s">
        <v>194</v>
      </c>
      <c r="L745" t="s">
        <v>681</v>
      </c>
      <c r="M745" t="s">
        <v>733</v>
      </c>
      <c r="N745" t="s">
        <v>732</v>
      </c>
      <c r="O745" t="s">
        <v>687</v>
      </c>
      <c r="P745" t="s">
        <v>677</v>
      </c>
      <c r="Q745">
        <v>9</v>
      </c>
      <c r="R745">
        <v>191</v>
      </c>
      <c r="S745">
        <v>99.989997860000003</v>
      </c>
      <c r="T745">
        <v>95.114003926871064</v>
      </c>
      <c r="U745">
        <v>4</v>
      </c>
      <c r="V745">
        <f t="shared" si="41"/>
        <v>399.95999144000001</v>
      </c>
      <c r="W745">
        <v>16</v>
      </c>
      <c r="X745">
        <f>Orders!$W491/Orders!$V491</f>
        <v>0.05</v>
      </c>
      <c r="Y745" t="s">
        <v>103</v>
      </c>
    </row>
    <row r="746" spans="1:25" x14ac:dyDescent="0.3">
      <c r="A746">
        <v>63516</v>
      </c>
      <c r="B746">
        <v>42932</v>
      </c>
      <c r="C746">
        <v>4</v>
      </c>
      <c r="D746">
        <f t="shared" si="39"/>
        <v>42936</v>
      </c>
      <c r="E746">
        <v>0</v>
      </c>
      <c r="F746" t="s">
        <v>107</v>
      </c>
      <c r="G746" t="str">
        <f t="shared" si="40"/>
        <v>Other</v>
      </c>
      <c r="H746">
        <v>17</v>
      </c>
      <c r="I746">
        <v>8806</v>
      </c>
      <c r="J746">
        <v>4</v>
      </c>
      <c r="K746" t="s">
        <v>171</v>
      </c>
      <c r="L746" t="s">
        <v>681</v>
      </c>
      <c r="M746" t="s">
        <v>705</v>
      </c>
      <c r="N746" t="s">
        <v>704</v>
      </c>
      <c r="O746" t="s">
        <v>683</v>
      </c>
      <c r="P746" t="s">
        <v>682</v>
      </c>
      <c r="Q746">
        <v>17</v>
      </c>
      <c r="R746">
        <v>365</v>
      </c>
      <c r="S746">
        <v>59.990001679999999</v>
      </c>
      <c r="T746">
        <v>54.488929209402009</v>
      </c>
      <c r="U746">
        <v>4</v>
      </c>
      <c r="V746">
        <f t="shared" si="41"/>
        <v>239.96000672</v>
      </c>
      <c r="W746">
        <v>4.8000001909999996</v>
      </c>
      <c r="X746">
        <f>Orders!$W508/Orders!$V508</f>
        <v>5.498199239079065E-2</v>
      </c>
      <c r="Y746" t="s">
        <v>103</v>
      </c>
    </row>
    <row r="747" spans="1:25" x14ac:dyDescent="0.3">
      <c r="A747">
        <v>60868</v>
      </c>
      <c r="B747">
        <v>42922</v>
      </c>
      <c r="C747">
        <v>4</v>
      </c>
      <c r="D747">
        <f t="shared" si="39"/>
        <v>42928</v>
      </c>
      <c r="E747">
        <v>0</v>
      </c>
      <c r="F747" t="s">
        <v>107</v>
      </c>
      <c r="G747" t="str">
        <f t="shared" si="40"/>
        <v>Other</v>
      </c>
      <c r="H747">
        <v>29</v>
      </c>
      <c r="I747">
        <v>11753</v>
      </c>
      <c r="J747">
        <v>5</v>
      </c>
      <c r="K747" t="s">
        <v>166</v>
      </c>
      <c r="L747" t="s">
        <v>476</v>
      </c>
      <c r="M747" t="s">
        <v>622</v>
      </c>
      <c r="N747" t="s">
        <v>507</v>
      </c>
      <c r="O747" t="s">
        <v>507</v>
      </c>
      <c r="P747" t="s">
        <v>472</v>
      </c>
      <c r="Q747">
        <v>29</v>
      </c>
      <c r="R747">
        <v>627</v>
      </c>
      <c r="S747">
        <v>39.990001679999999</v>
      </c>
      <c r="T747">
        <v>34.198098313835338</v>
      </c>
      <c r="U747">
        <v>2</v>
      </c>
      <c r="V747">
        <f t="shared" si="41"/>
        <v>79.980003359999998</v>
      </c>
      <c r="W747">
        <v>13.600000380000001</v>
      </c>
      <c r="X747">
        <f>Orders!$W614/Orders!$V614</f>
        <v>1.0001000314052811E-2</v>
      </c>
      <c r="Y747" t="s">
        <v>103</v>
      </c>
    </row>
    <row r="748" spans="1:25" x14ac:dyDescent="0.3">
      <c r="A748">
        <v>54585</v>
      </c>
      <c r="B748">
        <v>42919</v>
      </c>
      <c r="C748">
        <v>4</v>
      </c>
      <c r="D748">
        <f t="shared" si="39"/>
        <v>42923</v>
      </c>
      <c r="E748">
        <v>1</v>
      </c>
      <c r="F748" t="s">
        <v>107</v>
      </c>
      <c r="G748" t="str">
        <f t="shared" si="40"/>
        <v>Other</v>
      </c>
      <c r="H748">
        <v>24</v>
      </c>
      <c r="I748">
        <v>1423</v>
      </c>
      <c r="J748">
        <v>5</v>
      </c>
      <c r="K748" t="s">
        <v>166</v>
      </c>
      <c r="L748" t="s">
        <v>476</v>
      </c>
      <c r="M748" t="s">
        <v>530</v>
      </c>
      <c r="N748" t="s">
        <v>529</v>
      </c>
      <c r="O748" t="s">
        <v>528</v>
      </c>
      <c r="P748" t="s">
        <v>480</v>
      </c>
      <c r="Q748">
        <v>24</v>
      </c>
      <c r="R748">
        <v>502</v>
      </c>
      <c r="S748">
        <v>50</v>
      </c>
      <c r="T748">
        <v>43.678035218757444</v>
      </c>
      <c r="U748">
        <v>5</v>
      </c>
      <c r="V748">
        <f t="shared" si="41"/>
        <v>250</v>
      </c>
      <c r="W748">
        <v>42.5</v>
      </c>
      <c r="X748">
        <f>Orders!$W555/Orders!$V555</f>
        <v>0.15999999913636362</v>
      </c>
      <c r="Y748" t="s">
        <v>103</v>
      </c>
    </row>
    <row r="749" spans="1:25" x14ac:dyDescent="0.3">
      <c r="A749">
        <v>54572</v>
      </c>
      <c r="B749">
        <v>42919</v>
      </c>
      <c r="C749">
        <v>4</v>
      </c>
      <c r="D749">
        <f t="shared" si="39"/>
        <v>42923</v>
      </c>
      <c r="E749">
        <v>0</v>
      </c>
      <c r="F749" t="s">
        <v>107</v>
      </c>
      <c r="G749" t="str">
        <f t="shared" si="40"/>
        <v>Other</v>
      </c>
      <c r="H749">
        <v>17</v>
      </c>
      <c r="I749">
        <v>7844</v>
      </c>
      <c r="J749">
        <v>4</v>
      </c>
      <c r="K749" t="s">
        <v>171</v>
      </c>
      <c r="L749" t="s">
        <v>476</v>
      </c>
      <c r="M749" t="s">
        <v>478</v>
      </c>
      <c r="N749" t="s">
        <v>478</v>
      </c>
      <c r="O749" t="s">
        <v>477</v>
      </c>
      <c r="P749" t="s">
        <v>472</v>
      </c>
      <c r="Q749">
        <v>17</v>
      </c>
      <c r="R749">
        <v>365</v>
      </c>
      <c r="S749">
        <v>59.990001679999999</v>
      </c>
      <c r="T749">
        <v>54.488929209402009</v>
      </c>
      <c r="U749">
        <v>5</v>
      </c>
      <c r="V749">
        <f t="shared" si="41"/>
        <v>299.9500084</v>
      </c>
      <c r="W749">
        <v>74.989997860000003</v>
      </c>
      <c r="X749">
        <f>Orders!$W651/Orders!$V651</f>
        <v>3.0009379340486312E-2</v>
      </c>
      <c r="Y749" t="s">
        <v>103</v>
      </c>
    </row>
    <row r="750" spans="1:25" x14ac:dyDescent="0.3">
      <c r="A750">
        <v>52640</v>
      </c>
      <c r="B750">
        <v>42918</v>
      </c>
      <c r="C750">
        <v>4</v>
      </c>
      <c r="D750">
        <f t="shared" si="39"/>
        <v>42922</v>
      </c>
      <c r="E750">
        <v>1</v>
      </c>
      <c r="F750" t="s">
        <v>107</v>
      </c>
      <c r="G750" t="str">
        <f t="shared" si="40"/>
        <v>Other</v>
      </c>
      <c r="H750">
        <v>29</v>
      </c>
      <c r="I750">
        <v>6398</v>
      </c>
      <c r="J750">
        <v>5</v>
      </c>
      <c r="K750" t="s">
        <v>166</v>
      </c>
      <c r="L750" t="s">
        <v>476</v>
      </c>
      <c r="M750" t="s">
        <v>658</v>
      </c>
      <c r="N750" t="s">
        <v>658</v>
      </c>
      <c r="O750" t="s">
        <v>484</v>
      </c>
      <c r="P750" t="s">
        <v>480</v>
      </c>
      <c r="Q750">
        <v>29</v>
      </c>
      <c r="R750">
        <v>627</v>
      </c>
      <c r="S750">
        <v>39.990001679999999</v>
      </c>
      <c r="T750">
        <v>34.198098313835338</v>
      </c>
      <c r="U750">
        <v>5</v>
      </c>
      <c r="V750">
        <f t="shared" si="41"/>
        <v>199.9500084</v>
      </c>
      <c r="W750">
        <v>10</v>
      </c>
      <c r="X750">
        <f>Orders!$W540/Orders!$V540</f>
        <v>0.150024999965961</v>
      </c>
      <c r="Y750" t="s">
        <v>103</v>
      </c>
    </row>
    <row r="751" spans="1:25" x14ac:dyDescent="0.3">
      <c r="A751">
        <v>52640</v>
      </c>
      <c r="B751">
        <v>42918</v>
      </c>
      <c r="C751">
        <v>4</v>
      </c>
      <c r="D751">
        <f t="shared" si="39"/>
        <v>42922</v>
      </c>
      <c r="E751">
        <v>1</v>
      </c>
      <c r="F751" t="s">
        <v>107</v>
      </c>
      <c r="G751" t="str">
        <f t="shared" si="40"/>
        <v>Other</v>
      </c>
      <c r="H751">
        <v>24</v>
      </c>
      <c r="I751">
        <v>6398</v>
      </c>
      <c r="J751">
        <v>5</v>
      </c>
      <c r="K751" t="s">
        <v>166</v>
      </c>
      <c r="L751" t="s">
        <v>476</v>
      </c>
      <c r="M751" t="s">
        <v>658</v>
      </c>
      <c r="N751" t="s">
        <v>658</v>
      </c>
      <c r="O751" t="s">
        <v>484</v>
      </c>
      <c r="P751" t="s">
        <v>480</v>
      </c>
      <c r="Q751">
        <v>24</v>
      </c>
      <c r="R751">
        <v>502</v>
      </c>
      <c r="S751">
        <v>50</v>
      </c>
      <c r="T751">
        <v>43.678035218757444</v>
      </c>
      <c r="U751">
        <v>5</v>
      </c>
      <c r="V751">
        <f t="shared" si="41"/>
        <v>250</v>
      </c>
      <c r="W751">
        <v>62.5</v>
      </c>
      <c r="X751">
        <f>Orders!$W560/Orders!$V560</f>
        <v>0.02</v>
      </c>
      <c r="Y751" t="s">
        <v>103</v>
      </c>
    </row>
    <row r="752" spans="1:25" x14ac:dyDescent="0.3">
      <c r="A752">
        <v>50489</v>
      </c>
      <c r="B752">
        <v>42917</v>
      </c>
      <c r="C752">
        <v>4</v>
      </c>
      <c r="D752">
        <f t="shared" si="39"/>
        <v>42922</v>
      </c>
      <c r="E752">
        <v>1</v>
      </c>
      <c r="F752" t="s">
        <v>107</v>
      </c>
      <c r="G752" t="str">
        <f t="shared" si="40"/>
        <v>Other</v>
      </c>
      <c r="H752">
        <v>17</v>
      </c>
      <c r="I752">
        <v>4717</v>
      </c>
      <c r="J752">
        <v>4</v>
      </c>
      <c r="K752" t="s">
        <v>171</v>
      </c>
      <c r="L752" t="s">
        <v>920</v>
      </c>
      <c r="M752" t="s">
        <v>976</v>
      </c>
      <c r="N752" t="s">
        <v>976</v>
      </c>
      <c r="O752" t="s">
        <v>962</v>
      </c>
      <c r="P752" t="s">
        <v>921</v>
      </c>
      <c r="Q752">
        <v>17</v>
      </c>
      <c r="R752">
        <v>365</v>
      </c>
      <c r="S752">
        <v>59.990001679999999</v>
      </c>
      <c r="T752">
        <v>54.488929209402009</v>
      </c>
      <c r="U752">
        <v>4</v>
      </c>
      <c r="V752">
        <f t="shared" si="41"/>
        <v>239.96000672</v>
      </c>
      <c r="W752">
        <v>9.6000003809999992</v>
      </c>
      <c r="X752">
        <f>Orders!$W22/Orders!$V22</f>
        <v>5.5011443752860413E-2</v>
      </c>
      <c r="Y752" t="s">
        <v>103</v>
      </c>
    </row>
    <row r="753" spans="1:25" x14ac:dyDescent="0.3">
      <c r="A753">
        <v>62086</v>
      </c>
      <c r="B753">
        <v>42911</v>
      </c>
      <c r="C753">
        <v>4</v>
      </c>
      <c r="D753">
        <f t="shared" si="39"/>
        <v>42915</v>
      </c>
      <c r="E753">
        <v>0</v>
      </c>
      <c r="F753" t="s">
        <v>107</v>
      </c>
      <c r="G753" t="str">
        <f t="shared" si="40"/>
        <v>Other</v>
      </c>
      <c r="H753">
        <v>17</v>
      </c>
      <c r="I753">
        <v>341</v>
      </c>
      <c r="J753">
        <v>4</v>
      </c>
      <c r="K753" t="s">
        <v>171</v>
      </c>
      <c r="L753" t="s">
        <v>681</v>
      </c>
      <c r="M753" t="s">
        <v>238</v>
      </c>
      <c r="N753" t="s">
        <v>700</v>
      </c>
      <c r="O753" t="s">
        <v>699</v>
      </c>
      <c r="P753" t="s">
        <v>698</v>
      </c>
      <c r="Q753">
        <v>17</v>
      </c>
      <c r="R753">
        <v>365</v>
      </c>
      <c r="S753">
        <v>59.990001679999999</v>
      </c>
      <c r="T753">
        <v>54.488929209402009</v>
      </c>
      <c r="U753">
        <v>4</v>
      </c>
      <c r="V753">
        <f t="shared" si="41"/>
        <v>239.96000672</v>
      </c>
      <c r="W753">
        <v>7.1999998090000004</v>
      </c>
      <c r="X753">
        <f>Orders!$W509/Orders!$V509</f>
        <v>0</v>
      </c>
      <c r="Y753" t="s">
        <v>103</v>
      </c>
    </row>
    <row r="754" spans="1:25" x14ac:dyDescent="0.3">
      <c r="A754">
        <v>61419</v>
      </c>
      <c r="B754">
        <v>42901</v>
      </c>
      <c r="C754">
        <v>4</v>
      </c>
      <c r="D754">
        <f t="shared" si="39"/>
        <v>42907</v>
      </c>
      <c r="E754">
        <v>0</v>
      </c>
      <c r="F754" t="s">
        <v>107</v>
      </c>
      <c r="G754" t="str">
        <f t="shared" si="40"/>
        <v>Other</v>
      </c>
      <c r="H754">
        <v>24</v>
      </c>
      <c r="I754">
        <v>11273</v>
      </c>
      <c r="J754">
        <v>5</v>
      </c>
      <c r="K754" t="s">
        <v>166</v>
      </c>
      <c r="L754" t="s">
        <v>476</v>
      </c>
      <c r="M754" t="s">
        <v>555</v>
      </c>
      <c r="N754" t="s">
        <v>539</v>
      </c>
      <c r="O754" t="s">
        <v>481</v>
      </c>
      <c r="P754" t="s">
        <v>480</v>
      </c>
      <c r="Q754">
        <v>24</v>
      </c>
      <c r="R754">
        <v>502</v>
      </c>
      <c r="S754">
        <v>50</v>
      </c>
      <c r="T754">
        <v>43.678035218757444</v>
      </c>
      <c r="U754">
        <v>5</v>
      </c>
      <c r="V754">
        <f t="shared" si="41"/>
        <v>250</v>
      </c>
      <c r="W754">
        <v>50</v>
      </c>
      <c r="X754">
        <f>Orders!$W699/Orders!$V699</f>
        <v>6.9992373852021353E-2</v>
      </c>
      <c r="Y754" t="s">
        <v>103</v>
      </c>
    </row>
    <row r="755" spans="1:25" x14ac:dyDescent="0.3">
      <c r="A755">
        <v>61346</v>
      </c>
      <c r="B755">
        <v>42900</v>
      </c>
      <c r="C755">
        <v>4</v>
      </c>
      <c r="D755">
        <f t="shared" si="39"/>
        <v>42906</v>
      </c>
      <c r="E755">
        <v>0</v>
      </c>
      <c r="F755" t="s">
        <v>107</v>
      </c>
      <c r="G755" t="str">
        <f t="shared" si="40"/>
        <v>Other</v>
      </c>
      <c r="H755">
        <v>29</v>
      </c>
      <c r="I755">
        <v>4078</v>
      </c>
      <c r="J755">
        <v>5</v>
      </c>
      <c r="K755" t="s">
        <v>166</v>
      </c>
      <c r="L755" t="s">
        <v>476</v>
      </c>
      <c r="M755" t="s">
        <v>596</v>
      </c>
      <c r="N755" t="s">
        <v>567</v>
      </c>
      <c r="O755" t="s">
        <v>481</v>
      </c>
      <c r="P755" t="s">
        <v>480</v>
      </c>
      <c r="Q755">
        <v>29</v>
      </c>
      <c r="R755">
        <v>627</v>
      </c>
      <c r="S755">
        <v>39.990001679999999</v>
      </c>
      <c r="T755">
        <v>34.198098313835338</v>
      </c>
      <c r="U755">
        <v>5</v>
      </c>
      <c r="V755">
        <f t="shared" si="41"/>
        <v>199.9500084</v>
      </c>
      <c r="W755">
        <v>0</v>
      </c>
      <c r="X755">
        <f>Orders!$W654/Orders!$V654</f>
        <v>3.0004999193058868E-2</v>
      </c>
      <c r="Y755" t="s">
        <v>103</v>
      </c>
    </row>
    <row r="756" spans="1:25" x14ac:dyDescent="0.3">
      <c r="A756">
        <v>62840</v>
      </c>
      <c r="B756">
        <v>42893</v>
      </c>
      <c r="C756">
        <v>4</v>
      </c>
      <c r="D756">
        <f t="shared" si="39"/>
        <v>42899</v>
      </c>
      <c r="E756">
        <v>0</v>
      </c>
      <c r="F756" t="s">
        <v>107</v>
      </c>
      <c r="G756" t="str">
        <f t="shared" si="40"/>
        <v>Other</v>
      </c>
      <c r="H756">
        <v>17</v>
      </c>
      <c r="I756">
        <v>9906</v>
      </c>
      <c r="J756">
        <v>4</v>
      </c>
      <c r="K756" t="s">
        <v>171</v>
      </c>
      <c r="L756" t="s">
        <v>681</v>
      </c>
      <c r="M756" t="s">
        <v>752</v>
      </c>
      <c r="N756" t="s">
        <v>700</v>
      </c>
      <c r="O756" t="s">
        <v>699</v>
      </c>
      <c r="P756" t="s">
        <v>698</v>
      </c>
      <c r="Q756">
        <v>17</v>
      </c>
      <c r="R756">
        <v>365</v>
      </c>
      <c r="S756">
        <v>59.990001679999999</v>
      </c>
      <c r="T756">
        <v>54.488929209402009</v>
      </c>
      <c r="U756">
        <v>4</v>
      </c>
      <c r="V756">
        <f t="shared" si="41"/>
        <v>239.96000672</v>
      </c>
      <c r="W756">
        <v>59.990001679999999</v>
      </c>
      <c r="X756">
        <f>Orders!$W474/Orders!$V474</f>
        <v>0</v>
      </c>
      <c r="Y756" t="s">
        <v>103</v>
      </c>
    </row>
    <row r="757" spans="1:25" x14ac:dyDescent="0.3">
      <c r="A757">
        <v>62840</v>
      </c>
      <c r="B757">
        <v>42893</v>
      </c>
      <c r="C757">
        <v>4</v>
      </c>
      <c r="D757">
        <f t="shared" si="39"/>
        <v>42899</v>
      </c>
      <c r="E757">
        <v>0</v>
      </c>
      <c r="F757" t="s">
        <v>107</v>
      </c>
      <c r="G757" t="str">
        <f t="shared" si="40"/>
        <v>Other</v>
      </c>
      <c r="H757">
        <v>24</v>
      </c>
      <c r="I757">
        <v>9906</v>
      </c>
      <c r="J757">
        <v>5</v>
      </c>
      <c r="K757" t="s">
        <v>166</v>
      </c>
      <c r="L757" t="s">
        <v>681</v>
      </c>
      <c r="M757" t="s">
        <v>752</v>
      </c>
      <c r="N757" t="s">
        <v>700</v>
      </c>
      <c r="O757" t="s">
        <v>699</v>
      </c>
      <c r="P757" t="s">
        <v>698</v>
      </c>
      <c r="Q757">
        <v>24</v>
      </c>
      <c r="R757">
        <v>502</v>
      </c>
      <c r="S757">
        <v>50</v>
      </c>
      <c r="T757">
        <v>43.678035218757444</v>
      </c>
      <c r="U757">
        <v>4</v>
      </c>
      <c r="V757">
        <f t="shared" si="41"/>
        <v>200</v>
      </c>
      <c r="W757">
        <v>20</v>
      </c>
      <c r="X757">
        <f>Orders!$W479/Orders!$V479</f>
        <v>0.03</v>
      </c>
      <c r="Y757" t="s">
        <v>103</v>
      </c>
    </row>
    <row r="758" spans="1:25" x14ac:dyDescent="0.3">
      <c r="A758">
        <v>56618</v>
      </c>
      <c r="B758">
        <v>42890</v>
      </c>
      <c r="C758">
        <v>4</v>
      </c>
      <c r="D758">
        <f t="shared" si="39"/>
        <v>42894</v>
      </c>
      <c r="E758">
        <v>0</v>
      </c>
      <c r="F758" t="s">
        <v>107</v>
      </c>
      <c r="G758" t="str">
        <f t="shared" si="40"/>
        <v>Other</v>
      </c>
      <c r="H758">
        <v>17</v>
      </c>
      <c r="I758">
        <v>2329</v>
      </c>
      <c r="J758">
        <v>4</v>
      </c>
      <c r="K758" t="s">
        <v>171</v>
      </c>
      <c r="L758" t="s">
        <v>476</v>
      </c>
      <c r="M758" t="s">
        <v>513</v>
      </c>
      <c r="N758" t="s">
        <v>513</v>
      </c>
      <c r="O758" t="s">
        <v>496</v>
      </c>
      <c r="P758" t="s">
        <v>472</v>
      </c>
      <c r="Q758">
        <v>17</v>
      </c>
      <c r="R758">
        <v>365</v>
      </c>
      <c r="S758">
        <v>59.990001679999999</v>
      </c>
      <c r="T758">
        <v>54.488929209402009</v>
      </c>
      <c r="U758">
        <v>2</v>
      </c>
      <c r="V758">
        <f t="shared" si="41"/>
        <v>119.98000336</v>
      </c>
      <c r="W758">
        <v>20.399999619999999</v>
      </c>
      <c r="X758">
        <f>Orders!$W587/Orders!$V587</f>
        <v>9.0006918339579578E-2</v>
      </c>
      <c r="Y758" t="s">
        <v>103</v>
      </c>
    </row>
    <row r="759" spans="1:25" x14ac:dyDescent="0.3">
      <c r="A759">
        <v>54488</v>
      </c>
      <c r="B759">
        <v>42889</v>
      </c>
      <c r="C759">
        <v>4</v>
      </c>
      <c r="D759">
        <f t="shared" si="39"/>
        <v>42894</v>
      </c>
      <c r="E759">
        <v>0</v>
      </c>
      <c r="F759" t="s">
        <v>107</v>
      </c>
      <c r="G759" t="str">
        <f t="shared" si="40"/>
        <v>Other</v>
      </c>
      <c r="H759">
        <v>24</v>
      </c>
      <c r="I759">
        <v>7534</v>
      </c>
      <c r="J759">
        <v>5</v>
      </c>
      <c r="K759" t="s">
        <v>166</v>
      </c>
      <c r="L759" t="s">
        <v>476</v>
      </c>
      <c r="M759" t="s">
        <v>615</v>
      </c>
      <c r="N759" t="s">
        <v>487</v>
      </c>
      <c r="O759" t="s">
        <v>481</v>
      </c>
      <c r="P759" t="s">
        <v>480</v>
      </c>
      <c r="Q759">
        <v>24</v>
      </c>
      <c r="R759">
        <v>502</v>
      </c>
      <c r="S759">
        <v>50</v>
      </c>
      <c r="T759">
        <v>43.678035218757444</v>
      </c>
      <c r="U759">
        <v>2</v>
      </c>
      <c r="V759">
        <f t="shared" si="41"/>
        <v>100</v>
      </c>
      <c r="W759">
        <v>20</v>
      </c>
      <c r="X759">
        <f>Orders!$W620/Orders!$V620</f>
        <v>0.1500115330020507</v>
      </c>
      <c r="Y759" t="s">
        <v>103</v>
      </c>
    </row>
    <row r="760" spans="1:25" x14ac:dyDescent="0.3">
      <c r="A760">
        <v>52562</v>
      </c>
      <c r="B760">
        <v>42888</v>
      </c>
      <c r="C760">
        <v>4</v>
      </c>
      <c r="D760">
        <f t="shared" si="39"/>
        <v>42894</v>
      </c>
      <c r="E760">
        <v>0</v>
      </c>
      <c r="F760" t="s">
        <v>107</v>
      </c>
      <c r="G760" t="str">
        <f t="shared" si="40"/>
        <v>Other</v>
      </c>
      <c r="H760">
        <v>17</v>
      </c>
      <c r="I760">
        <v>11106</v>
      </c>
      <c r="J760">
        <v>4</v>
      </c>
      <c r="K760" t="s">
        <v>171</v>
      </c>
      <c r="L760" t="s">
        <v>476</v>
      </c>
      <c r="M760" t="s">
        <v>651</v>
      </c>
      <c r="N760" t="s">
        <v>650</v>
      </c>
      <c r="O760" t="s">
        <v>484</v>
      </c>
      <c r="P760" t="s">
        <v>480</v>
      </c>
      <c r="Q760">
        <v>17</v>
      </c>
      <c r="R760">
        <v>365</v>
      </c>
      <c r="S760">
        <v>59.990001679999999</v>
      </c>
      <c r="T760">
        <v>54.488929209402009</v>
      </c>
      <c r="U760">
        <v>5</v>
      </c>
      <c r="V760">
        <f t="shared" si="41"/>
        <v>299.9500084</v>
      </c>
      <c r="W760">
        <v>6</v>
      </c>
      <c r="X760">
        <f>Orders!$W580/Orders!$V580</f>
        <v>5.0003844334016896E-2</v>
      </c>
      <c r="Y760" t="s">
        <v>103</v>
      </c>
    </row>
    <row r="761" spans="1:25" x14ac:dyDescent="0.3">
      <c r="A761">
        <v>52582</v>
      </c>
      <c r="B761">
        <v>42888</v>
      </c>
      <c r="C761">
        <v>4</v>
      </c>
      <c r="D761">
        <f t="shared" si="39"/>
        <v>42894</v>
      </c>
      <c r="E761">
        <v>0</v>
      </c>
      <c r="F761" t="s">
        <v>107</v>
      </c>
      <c r="G761" t="str">
        <f t="shared" si="40"/>
        <v>Other</v>
      </c>
      <c r="H761">
        <v>24</v>
      </c>
      <c r="I761">
        <v>9563</v>
      </c>
      <c r="J761">
        <v>5</v>
      </c>
      <c r="K761" t="s">
        <v>166</v>
      </c>
      <c r="L761" t="s">
        <v>476</v>
      </c>
      <c r="M761" t="s">
        <v>634</v>
      </c>
      <c r="N761" t="s">
        <v>633</v>
      </c>
      <c r="O761" t="s">
        <v>496</v>
      </c>
      <c r="P761" t="s">
        <v>472</v>
      </c>
      <c r="Q761">
        <v>24</v>
      </c>
      <c r="R761">
        <v>502</v>
      </c>
      <c r="S761">
        <v>50</v>
      </c>
      <c r="T761">
        <v>43.678035218757444</v>
      </c>
      <c r="U761">
        <v>2</v>
      </c>
      <c r="V761">
        <f t="shared" si="41"/>
        <v>100</v>
      </c>
      <c r="W761">
        <v>7</v>
      </c>
      <c r="X761">
        <f>Orders!$W601/Orders!$V601</f>
        <v>9.0006918339579578E-2</v>
      </c>
      <c r="Y761" t="s">
        <v>103</v>
      </c>
    </row>
    <row r="762" spans="1:25" x14ac:dyDescent="0.3">
      <c r="A762">
        <v>52601</v>
      </c>
      <c r="B762">
        <v>42888</v>
      </c>
      <c r="C762">
        <v>4</v>
      </c>
      <c r="D762">
        <f t="shared" si="39"/>
        <v>42894</v>
      </c>
      <c r="E762">
        <v>0</v>
      </c>
      <c r="F762" t="s">
        <v>107</v>
      </c>
      <c r="G762" t="str">
        <f t="shared" si="40"/>
        <v>Other</v>
      </c>
      <c r="H762">
        <v>29</v>
      </c>
      <c r="I762">
        <v>1695</v>
      </c>
      <c r="J762">
        <v>5</v>
      </c>
      <c r="K762" t="s">
        <v>166</v>
      </c>
      <c r="L762" t="s">
        <v>476</v>
      </c>
      <c r="M762" t="s">
        <v>621</v>
      </c>
      <c r="N762" t="s">
        <v>487</v>
      </c>
      <c r="O762" t="s">
        <v>481</v>
      </c>
      <c r="P762" t="s">
        <v>480</v>
      </c>
      <c r="Q762">
        <v>29</v>
      </c>
      <c r="R762">
        <v>627</v>
      </c>
      <c r="S762">
        <v>39.990001679999999</v>
      </c>
      <c r="T762">
        <v>34.198098313835338</v>
      </c>
      <c r="U762">
        <v>2</v>
      </c>
      <c r="V762">
        <f t="shared" si="41"/>
        <v>79.980003359999998</v>
      </c>
      <c r="W762">
        <v>14.399999619999999</v>
      </c>
      <c r="X762">
        <f>Orders!$W616/Orders!$V616</f>
        <v>5.5009165854052362E-2</v>
      </c>
      <c r="Y762" t="s">
        <v>103</v>
      </c>
    </row>
    <row r="763" spans="1:25" x14ac:dyDescent="0.3">
      <c r="A763">
        <v>52549</v>
      </c>
      <c r="B763">
        <v>42888</v>
      </c>
      <c r="C763">
        <v>4</v>
      </c>
      <c r="D763">
        <f t="shared" si="39"/>
        <v>42894</v>
      </c>
      <c r="E763">
        <v>1</v>
      </c>
      <c r="F763" t="s">
        <v>107</v>
      </c>
      <c r="G763" t="str">
        <f t="shared" si="40"/>
        <v>Other</v>
      </c>
      <c r="H763">
        <v>29</v>
      </c>
      <c r="I763">
        <v>123</v>
      </c>
      <c r="J763">
        <v>5</v>
      </c>
      <c r="K763" t="s">
        <v>166</v>
      </c>
      <c r="L763" t="s">
        <v>476</v>
      </c>
      <c r="M763" t="s">
        <v>614</v>
      </c>
      <c r="N763" t="s">
        <v>542</v>
      </c>
      <c r="O763" t="s">
        <v>496</v>
      </c>
      <c r="P763" t="s">
        <v>472</v>
      </c>
      <c r="Q763">
        <v>29</v>
      </c>
      <c r="R763">
        <v>627</v>
      </c>
      <c r="S763">
        <v>39.990001679999999</v>
      </c>
      <c r="T763">
        <v>34.198098313835338</v>
      </c>
      <c r="U763">
        <v>2</v>
      </c>
      <c r="V763">
        <f t="shared" si="41"/>
        <v>79.980003359999998</v>
      </c>
      <c r="W763">
        <v>20</v>
      </c>
      <c r="X763">
        <f>Orders!$W622/Orders!$V622</f>
        <v>7.0015558510199194E-2</v>
      </c>
      <c r="Y763" t="s">
        <v>103</v>
      </c>
    </row>
    <row r="764" spans="1:25" x14ac:dyDescent="0.3">
      <c r="A764">
        <v>50424</v>
      </c>
      <c r="B764">
        <v>42887</v>
      </c>
      <c r="C764">
        <v>4</v>
      </c>
      <c r="D764">
        <f t="shared" si="39"/>
        <v>42893</v>
      </c>
      <c r="E764">
        <v>1</v>
      </c>
      <c r="F764" t="s">
        <v>107</v>
      </c>
      <c r="G764" t="str">
        <f t="shared" si="40"/>
        <v>Other</v>
      </c>
      <c r="H764">
        <v>17</v>
      </c>
      <c r="I764">
        <v>12383</v>
      </c>
      <c r="J764">
        <v>4</v>
      </c>
      <c r="K764" t="s">
        <v>171</v>
      </c>
      <c r="L764" t="s">
        <v>920</v>
      </c>
      <c r="M764" t="s">
        <v>1008</v>
      </c>
      <c r="N764" t="s">
        <v>1007</v>
      </c>
      <c r="O764" t="s">
        <v>980</v>
      </c>
      <c r="P764" t="s">
        <v>921</v>
      </c>
      <c r="Q764">
        <v>17</v>
      </c>
      <c r="R764">
        <v>365</v>
      </c>
      <c r="S764">
        <v>59.990001679999999</v>
      </c>
      <c r="T764">
        <v>54.488929209402009</v>
      </c>
      <c r="U764">
        <v>4</v>
      </c>
      <c r="V764">
        <f t="shared" si="41"/>
        <v>239.96000672</v>
      </c>
      <c r="W764">
        <v>31.190000529999999</v>
      </c>
      <c r="X764">
        <f>Orders!$W25/Orders!$V25</f>
        <v>0.14999237177726926</v>
      </c>
      <c r="Y764" t="s">
        <v>103</v>
      </c>
    </row>
    <row r="765" spans="1:25" x14ac:dyDescent="0.3">
      <c r="A765">
        <v>50437</v>
      </c>
      <c r="B765">
        <v>42887</v>
      </c>
      <c r="C765">
        <v>4</v>
      </c>
      <c r="D765">
        <f t="shared" si="39"/>
        <v>42893</v>
      </c>
      <c r="E765">
        <v>0</v>
      </c>
      <c r="F765" t="s">
        <v>107</v>
      </c>
      <c r="G765" t="str">
        <f t="shared" si="40"/>
        <v>Other</v>
      </c>
      <c r="H765">
        <v>26</v>
      </c>
      <c r="I765">
        <v>6492</v>
      </c>
      <c r="J765">
        <v>5</v>
      </c>
      <c r="K765" t="s">
        <v>166</v>
      </c>
      <c r="L765" t="s">
        <v>920</v>
      </c>
      <c r="M765" t="s">
        <v>982</v>
      </c>
      <c r="N765" t="s">
        <v>981</v>
      </c>
      <c r="O765" t="s">
        <v>980</v>
      </c>
      <c r="P765" t="s">
        <v>921</v>
      </c>
      <c r="Q765">
        <v>26</v>
      </c>
      <c r="R765">
        <v>567</v>
      </c>
      <c r="S765">
        <v>25</v>
      </c>
      <c r="T765">
        <v>17.922466723766668</v>
      </c>
      <c r="U765">
        <v>3</v>
      </c>
      <c r="V765">
        <f t="shared" si="41"/>
        <v>75</v>
      </c>
      <c r="W765">
        <v>2.25</v>
      </c>
      <c r="X765">
        <f>Orders!$W147/Orders!$V147</f>
        <v>0.03</v>
      </c>
      <c r="Y765" t="s">
        <v>103</v>
      </c>
    </row>
    <row r="766" spans="1:25" x14ac:dyDescent="0.3">
      <c r="A766">
        <v>60386</v>
      </c>
      <c r="B766">
        <v>42886</v>
      </c>
      <c r="C766">
        <v>4</v>
      </c>
      <c r="D766">
        <f t="shared" si="39"/>
        <v>42892</v>
      </c>
      <c r="E766">
        <v>0</v>
      </c>
      <c r="F766" t="s">
        <v>107</v>
      </c>
      <c r="G766" t="str">
        <f t="shared" si="40"/>
        <v>Other</v>
      </c>
      <c r="H766">
        <v>24</v>
      </c>
      <c r="I766">
        <v>9554</v>
      </c>
      <c r="J766">
        <v>5</v>
      </c>
      <c r="K766" t="s">
        <v>166</v>
      </c>
      <c r="L766" t="s">
        <v>476</v>
      </c>
      <c r="M766" t="s">
        <v>636</v>
      </c>
      <c r="N766" t="s">
        <v>511</v>
      </c>
      <c r="O766" t="s">
        <v>481</v>
      </c>
      <c r="P766" t="s">
        <v>480</v>
      </c>
      <c r="Q766">
        <v>24</v>
      </c>
      <c r="R766">
        <v>502</v>
      </c>
      <c r="S766">
        <v>50</v>
      </c>
      <c r="T766">
        <v>43.678035218757444</v>
      </c>
      <c r="U766">
        <v>5</v>
      </c>
      <c r="V766">
        <f t="shared" si="41"/>
        <v>250</v>
      </c>
      <c r="W766">
        <v>37.5</v>
      </c>
      <c r="X766">
        <f>Orders!$W552/Orders!$V552</f>
        <v>0.14999999781818182</v>
      </c>
      <c r="Y766" t="s">
        <v>103</v>
      </c>
    </row>
    <row r="767" spans="1:25" x14ac:dyDescent="0.3">
      <c r="A767">
        <v>60361</v>
      </c>
      <c r="B767">
        <v>42886</v>
      </c>
      <c r="C767">
        <v>4</v>
      </c>
      <c r="D767">
        <f t="shared" si="39"/>
        <v>42892</v>
      </c>
      <c r="E767">
        <v>0</v>
      </c>
      <c r="F767" t="s">
        <v>107</v>
      </c>
      <c r="G767" t="str">
        <f t="shared" si="40"/>
        <v>Other</v>
      </c>
      <c r="H767">
        <v>24</v>
      </c>
      <c r="I767">
        <v>8498</v>
      </c>
      <c r="J767">
        <v>5</v>
      </c>
      <c r="K767" t="s">
        <v>166</v>
      </c>
      <c r="L767" t="s">
        <v>476</v>
      </c>
      <c r="M767" t="s">
        <v>586</v>
      </c>
      <c r="N767" t="s">
        <v>507</v>
      </c>
      <c r="O767" t="s">
        <v>507</v>
      </c>
      <c r="P767" t="s">
        <v>472</v>
      </c>
      <c r="Q767">
        <v>24</v>
      </c>
      <c r="R767">
        <v>502</v>
      </c>
      <c r="S767">
        <v>50</v>
      </c>
      <c r="T767">
        <v>43.678035218757444</v>
      </c>
      <c r="U767">
        <v>2</v>
      </c>
      <c r="V767">
        <f t="shared" si="41"/>
        <v>100</v>
      </c>
      <c r="W767">
        <v>25</v>
      </c>
      <c r="X767">
        <f>Orders!$W623/Orders!$V623</f>
        <v>1.0000768497544221E-2</v>
      </c>
      <c r="Y767" t="s">
        <v>103</v>
      </c>
    </row>
    <row r="768" spans="1:25" x14ac:dyDescent="0.3">
      <c r="A768">
        <v>60317</v>
      </c>
      <c r="B768">
        <v>42885</v>
      </c>
      <c r="C768">
        <v>4</v>
      </c>
      <c r="D768">
        <f t="shared" si="39"/>
        <v>42891</v>
      </c>
      <c r="E768">
        <v>0</v>
      </c>
      <c r="F768" t="s">
        <v>107</v>
      </c>
      <c r="G768" t="str">
        <f t="shared" si="40"/>
        <v>Other</v>
      </c>
      <c r="H768">
        <v>29</v>
      </c>
      <c r="I768">
        <v>3484</v>
      </c>
      <c r="J768">
        <v>5</v>
      </c>
      <c r="K768" t="s">
        <v>166</v>
      </c>
      <c r="L768" t="s">
        <v>476</v>
      </c>
      <c r="M768" t="s">
        <v>624</v>
      </c>
      <c r="N768" t="s">
        <v>624</v>
      </c>
      <c r="O768" t="s">
        <v>491</v>
      </c>
      <c r="P768" t="s">
        <v>490</v>
      </c>
      <c r="Q768">
        <v>29</v>
      </c>
      <c r="R768">
        <v>627</v>
      </c>
      <c r="S768">
        <v>39.990001679999999</v>
      </c>
      <c r="T768">
        <v>34.198098313835338</v>
      </c>
      <c r="U768">
        <v>2</v>
      </c>
      <c r="V768">
        <f t="shared" si="41"/>
        <v>79.980003359999998</v>
      </c>
      <c r="W768">
        <v>9.6000003809999992</v>
      </c>
      <c r="X768">
        <f>Orders!$W610/Orders!$V610</f>
        <v>9.0006918339579578E-2</v>
      </c>
      <c r="Y768" t="s">
        <v>103</v>
      </c>
    </row>
    <row r="769" spans="1:25" x14ac:dyDescent="0.3">
      <c r="A769">
        <v>60127</v>
      </c>
      <c r="B769">
        <v>42882</v>
      </c>
      <c r="C769">
        <v>4</v>
      </c>
      <c r="D769">
        <f t="shared" si="39"/>
        <v>42887</v>
      </c>
      <c r="E769">
        <v>0</v>
      </c>
      <c r="F769" t="s">
        <v>107</v>
      </c>
      <c r="G769" t="str">
        <f t="shared" si="40"/>
        <v>Other</v>
      </c>
      <c r="H769">
        <v>24</v>
      </c>
      <c r="I769">
        <v>9204</v>
      </c>
      <c r="J769">
        <v>5</v>
      </c>
      <c r="K769" t="s">
        <v>166</v>
      </c>
      <c r="L769" t="s">
        <v>476</v>
      </c>
      <c r="M769" t="s">
        <v>669</v>
      </c>
      <c r="N769" t="s">
        <v>668</v>
      </c>
      <c r="O769" t="s">
        <v>481</v>
      </c>
      <c r="P769" t="s">
        <v>480</v>
      </c>
      <c r="Q769">
        <v>24</v>
      </c>
      <c r="R769">
        <v>502</v>
      </c>
      <c r="S769">
        <v>50</v>
      </c>
      <c r="T769">
        <v>43.678035218757444</v>
      </c>
      <c r="U769">
        <v>5</v>
      </c>
      <c r="V769">
        <f t="shared" si="41"/>
        <v>250</v>
      </c>
      <c r="W769">
        <v>32.5</v>
      </c>
      <c r="X769">
        <f>Orders!$W550/Orders!$V550</f>
        <v>7.000538499861822E-2</v>
      </c>
      <c r="Y769" t="s">
        <v>103</v>
      </c>
    </row>
    <row r="770" spans="1:25" x14ac:dyDescent="0.3">
      <c r="A770">
        <v>60146</v>
      </c>
      <c r="B770">
        <v>42882</v>
      </c>
      <c r="C770">
        <v>4</v>
      </c>
      <c r="D770">
        <f t="shared" si="39"/>
        <v>42887</v>
      </c>
      <c r="E770">
        <v>0</v>
      </c>
      <c r="F770" t="s">
        <v>107</v>
      </c>
      <c r="G770" t="str">
        <f t="shared" si="40"/>
        <v>Other</v>
      </c>
      <c r="H770">
        <v>9</v>
      </c>
      <c r="I770">
        <v>9528</v>
      </c>
      <c r="J770">
        <v>3</v>
      </c>
      <c r="K770" t="s">
        <v>194</v>
      </c>
      <c r="L770" t="s">
        <v>476</v>
      </c>
      <c r="M770" t="s">
        <v>537</v>
      </c>
      <c r="N770" t="s">
        <v>537</v>
      </c>
      <c r="O770" t="s">
        <v>536</v>
      </c>
      <c r="P770" t="s">
        <v>472</v>
      </c>
      <c r="Q770">
        <v>9</v>
      </c>
      <c r="R770">
        <v>191</v>
      </c>
      <c r="S770">
        <v>99.989997860000003</v>
      </c>
      <c r="T770">
        <v>95.114003926871064</v>
      </c>
      <c r="U770">
        <v>5</v>
      </c>
      <c r="V770">
        <f t="shared" si="41"/>
        <v>499.94998930000003</v>
      </c>
      <c r="W770">
        <v>20</v>
      </c>
      <c r="X770">
        <f>Orders!$W570/Orders!$V570</f>
        <v>5.5009165854052362E-2</v>
      </c>
      <c r="Y770" t="s">
        <v>103</v>
      </c>
    </row>
    <row r="771" spans="1:25" x14ac:dyDescent="0.3">
      <c r="A771">
        <v>59754</v>
      </c>
      <c r="B771">
        <v>42877</v>
      </c>
      <c r="C771">
        <v>4</v>
      </c>
      <c r="D771">
        <f t="shared" si="39"/>
        <v>42881</v>
      </c>
      <c r="E771">
        <v>1</v>
      </c>
      <c r="F771" t="s">
        <v>107</v>
      </c>
      <c r="G771" t="str">
        <f t="shared" si="40"/>
        <v>Other</v>
      </c>
      <c r="H771">
        <v>17</v>
      </c>
      <c r="I771">
        <v>8456</v>
      </c>
      <c r="J771">
        <v>4</v>
      </c>
      <c r="K771" t="s">
        <v>171</v>
      </c>
      <c r="L771" t="s">
        <v>476</v>
      </c>
      <c r="M771" t="s">
        <v>479</v>
      </c>
      <c r="N771" t="s">
        <v>478</v>
      </c>
      <c r="O771" t="s">
        <v>477</v>
      </c>
      <c r="P771" t="s">
        <v>472</v>
      </c>
      <c r="Q771">
        <v>17</v>
      </c>
      <c r="R771">
        <v>365</v>
      </c>
      <c r="S771">
        <v>59.990001679999999</v>
      </c>
      <c r="T771">
        <v>54.488929209402009</v>
      </c>
      <c r="U771">
        <v>5</v>
      </c>
      <c r="V771">
        <f t="shared" si="41"/>
        <v>299.9500084</v>
      </c>
      <c r="W771">
        <v>9</v>
      </c>
      <c r="X771">
        <f>Orders!$W581/Orders!$V581</f>
        <v>0.16999333297202046</v>
      </c>
      <c r="Y771" t="s">
        <v>103</v>
      </c>
    </row>
    <row r="772" spans="1:25" x14ac:dyDescent="0.3">
      <c r="A772">
        <v>59742</v>
      </c>
      <c r="B772">
        <v>42877</v>
      </c>
      <c r="C772">
        <v>4</v>
      </c>
      <c r="D772">
        <f t="shared" si="39"/>
        <v>42881</v>
      </c>
      <c r="E772">
        <v>0</v>
      </c>
      <c r="F772" t="s">
        <v>107</v>
      </c>
      <c r="G772" t="str">
        <f t="shared" si="40"/>
        <v>Other</v>
      </c>
      <c r="H772">
        <v>24</v>
      </c>
      <c r="I772">
        <v>3997</v>
      </c>
      <c r="J772">
        <v>5</v>
      </c>
      <c r="K772" t="s">
        <v>166</v>
      </c>
      <c r="L772" t="s">
        <v>476</v>
      </c>
      <c r="M772" t="s">
        <v>506</v>
      </c>
      <c r="N772" t="s">
        <v>506</v>
      </c>
      <c r="O772" t="s">
        <v>505</v>
      </c>
      <c r="P772" t="s">
        <v>490</v>
      </c>
      <c r="Q772">
        <v>24</v>
      </c>
      <c r="R772">
        <v>502</v>
      </c>
      <c r="S772">
        <v>50</v>
      </c>
      <c r="T772">
        <v>43.678035218757444</v>
      </c>
      <c r="U772">
        <v>2</v>
      </c>
      <c r="V772">
        <f t="shared" si="41"/>
        <v>100</v>
      </c>
      <c r="W772">
        <v>4</v>
      </c>
      <c r="X772">
        <f>Orders!$W594/Orders!$V594</f>
        <v>5.5004229498244003E-2</v>
      </c>
      <c r="Y772" t="s">
        <v>103</v>
      </c>
    </row>
    <row r="773" spans="1:25" x14ac:dyDescent="0.3">
      <c r="A773">
        <v>59498</v>
      </c>
      <c r="B773">
        <v>42873</v>
      </c>
      <c r="C773">
        <v>4</v>
      </c>
      <c r="D773">
        <f t="shared" si="39"/>
        <v>42879</v>
      </c>
      <c r="E773">
        <v>0</v>
      </c>
      <c r="F773" t="s">
        <v>107</v>
      </c>
      <c r="G773" t="str">
        <f t="shared" si="40"/>
        <v>Other</v>
      </c>
      <c r="H773">
        <v>29</v>
      </c>
      <c r="I773">
        <v>8746</v>
      </c>
      <c r="J773">
        <v>5</v>
      </c>
      <c r="K773" t="s">
        <v>166</v>
      </c>
      <c r="L773" t="s">
        <v>476</v>
      </c>
      <c r="M773" t="s">
        <v>576</v>
      </c>
      <c r="N773" t="s">
        <v>576</v>
      </c>
      <c r="O773" t="s">
        <v>496</v>
      </c>
      <c r="P773" t="s">
        <v>472</v>
      </c>
      <c r="Q773">
        <v>29</v>
      </c>
      <c r="R773">
        <v>627</v>
      </c>
      <c r="S773">
        <v>39.990001679999999</v>
      </c>
      <c r="T773">
        <v>34.198098313835338</v>
      </c>
      <c r="U773">
        <v>2</v>
      </c>
      <c r="V773">
        <f t="shared" si="41"/>
        <v>79.980003359999998</v>
      </c>
      <c r="W773">
        <v>3.2000000480000002</v>
      </c>
      <c r="X773">
        <f>Orders!$W595/Orders!$V595</f>
        <v>9.0015001563173824E-2</v>
      </c>
      <c r="Y773" t="s">
        <v>103</v>
      </c>
    </row>
    <row r="774" spans="1:25" x14ac:dyDescent="0.3">
      <c r="A774">
        <v>59387</v>
      </c>
      <c r="B774">
        <v>42871</v>
      </c>
      <c r="C774">
        <v>4</v>
      </c>
      <c r="D774">
        <f t="shared" si="39"/>
        <v>42877</v>
      </c>
      <c r="E774">
        <v>0</v>
      </c>
      <c r="F774" t="s">
        <v>107</v>
      </c>
      <c r="G774" t="str">
        <f t="shared" si="40"/>
        <v>Other</v>
      </c>
      <c r="H774">
        <v>24</v>
      </c>
      <c r="I774">
        <v>10344</v>
      </c>
      <c r="J774">
        <v>5</v>
      </c>
      <c r="K774" t="s">
        <v>166</v>
      </c>
      <c r="L774" t="s">
        <v>476</v>
      </c>
      <c r="M774" t="s">
        <v>663</v>
      </c>
      <c r="N774" t="s">
        <v>662</v>
      </c>
      <c r="O774" t="s">
        <v>496</v>
      </c>
      <c r="P774" t="s">
        <v>472</v>
      </c>
      <c r="Q774">
        <v>24</v>
      </c>
      <c r="R774">
        <v>502</v>
      </c>
      <c r="S774">
        <v>50</v>
      </c>
      <c r="T774">
        <v>43.678035218757444</v>
      </c>
      <c r="U774">
        <v>5</v>
      </c>
      <c r="V774">
        <f t="shared" si="41"/>
        <v>250</v>
      </c>
      <c r="W774">
        <v>62.5</v>
      </c>
      <c r="X774">
        <f>Orders!$W559/Orders!$V559</f>
        <v>0.17001307365895912</v>
      </c>
      <c r="Y774" t="s">
        <v>103</v>
      </c>
    </row>
    <row r="775" spans="1:25" x14ac:dyDescent="0.3">
      <c r="A775">
        <v>59301</v>
      </c>
      <c r="B775">
        <v>42870</v>
      </c>
      <c r="C775">
        <v>4</v>
      </c>
      <c r="D775">
        <f t="shared" si="39"/>
        <v>42874</v>
      </c>
      <c r="E775">
        <v>0</v>
      </c>
      <c r="F775" t="s">
        <v>107</v>
      </c>
      <c r="G775" t="str">
        <f t="shared" si="40"/>
        <v>Other</v>
      </c>
      <c r="H775">
        <v>24</v>
      </c>
      <c r="I775">
        <v>5364</v>
      </c>
      <c r="J775">
        <v>5</v>
      </c>
      <c r="K775" t="s">
        <v>166</v>
      </c>
      <c r="L775" t="s">
        <v>476</v>
      </c>
      <c r="M775" t="s">
        <v>521</v>
      </c>
      <c r="N775" t="s">
        <v>520</v>
      </c>
      <c r="O775" t="s">
        <v>496</v>
      </c>
      <c r="P775" t="s">
        <v>472</v>
      </c>
      <c r="Q775">
        <v>24</v>
      </c>
      <c r="R775">
        <v>502</v>
      </c>
      <c r="S775">
        <v>50</v>
      </c>
      <c r="T775">
        <v>43.678035218757444</v>
      </c>
      <c r="U775">
        <v>5</v>
      </c>
      <c r="V775">
        <f t="shared" si="41"/>
        <v>250</v>
      </c>
      <c r="W775">
        <v>10</v>
      </c>
      <c r="X775">
        <f>Orders!$W661/Orders!$V661</f>
        <v>0.16001229602225073</v>
      </c>
      <c r="Y775" t="s">
        <v>103</v>
      </c>
    </row>
    <row r="776" spans="1:25" x14ac:dyDescent="0.3">
      <c r="A776">
        <v>59226</v>
      </c>
      <c r="B776">
        <v>42869</v>
      </c>
      <c r="C776">
        <v>4</v>
      </c>
      <c r="D776">
        <f t="shared" si="39"/>
        <v>42873</v>
      </c>
      <c r="E776">
        <v>0</v>
      </c>
      <c r="F776" t="s">
        <v>107</v>
      </c>
      <c r="G776" t="str">
        <f t="shared" si="40"/>
        <v>Other</v>
      </c>
      <c r="H776">
        <v>29</v>
      </c>
      <c r="I776">
        <v>155</v>
      </c>
      <c r="J776">
        <v>5</v>
      </c>
      <c r="K776" t="s">
        <v>166</v>
      </c>
      <c r="L776" t="s">
        <v>476</v>
      </c>
      <c r="M776" t="s">
        <v>580</v>
      </c>
      <c r="N776" t="s">
        <v>487</v>
      </c>
      <c r="O776" t="s">
        <v>481</v>
      </c>
      <c r="P776" t="s">
        <v>480</v>
      </c>
      <c r="Q776">
        <v>29</v>
      </c>
      <c r="R776">
        <v>627</v>
      </c>
      <c r="S776">
        <v>39.990001679999999</v>
      </c>
      <c r="T776">
        <v>34.198098313835338</v>
      </c>
      <c r="U776">
        <v>5</v>
      </c>
      <c r="V776">
        <f t="shared" si="41"/>
        <v>199.9500084</v>
      </c>
      <c r="W776">
        <v>31.989999770000001</v>
      </c>
      <c r="X776">
        <f>Orders!$W674/Orders!$V674</f>
        <v>0.12000922932494222</v>
      </c>
      <c r="Y776" t="s">
        <v>103</v>
      </c>
    </row>
    <row r="777" spans="1:25" x14ac:dyDescent="0.3">
      <c r="A777">
        <v>67046</v>
      </c>
      <c r="B777">
        <v>42864</v>
      </c>
      <c r="C777">
        <v>4</v>
      </c>
      <c r="D777">
        <f t="shared" si="39"/>
        <v>42870</v>
      </c>
      <c r="E777">
        <v>0</v>
      </c>
      <c r="F777" t="s">
        <v>107</v>
      </c>
      <c r="G777" t="str">
        <f t="shared" si="40"/>
        <v>Other</v>
      </c>
      <c r="H777">
        <v>9</v>
      </c>
      <c r="I777">
        <v>4460</v>
      </c>
      <c r="J777">
        <v>3</v>
      </c>
      <c r="K777" t="s">
        <v>194</v>
      </c>
      <c r="L777" t="s">
        <v>681</v>
      </c>
      <c r="M777" t="s">
        <v>730</v>
      </c>
      <c r="N777" t="s">
        <v>706</v>
      </c>
      <c r="O777" t="s">
        <v>692</v>
      </c>
      <c r="P777" t="s">
        <v>682</v>
      </c>
      <c r="Q777">
        <v>9</v>
      </c>
      <c r="R777">
        <v>191</v>
      </c>
      <c r="S777">
        <v>99.989997860000003</v>
      </c>
      <c r="T777">
        <v>95.114003926871064</v>
      </c>
      <c r="U777">
        <v>4</v>
      </c>
      <c r="V777">
        <f t="shared" si="41"/>
        <v>399.95999144000001</v>
      </c>
      <c r="W777">
        <v>20</v>
      </c>
      <c r="X777">
        <f>Orders!$W493/Orders!$V493</f>
        <v>0.25</v>
      </c>
      <c r="Y777" t="s">
        <v>103</v>
      </c>
    </row>
    <row r="778" spans="1:25" x14ac:dyDescent="0.3">
      <c r="A778">
        <v>62786</v>
      </c>
      <c r="B778">
        <v>42862</v>
      </c>
      <c r="C778">
        <v>4</v>
      </c>
      <c r="D778">
        <f t="shared" si="39"/>
        <v>42866</v>
      </c>
      <c r="E778">
        <v>0</v>
      </c>
      <c r="F778" t="s">
        <v>107</v>
      </c>
      <c r="G778" t="str">
        <f t="shared" si="40"/>
        <v>Other</v>
      </c>
      <c r="H778">
        <v>17</v>
      </c>
      <c r="I778">
        <v>4909</v>
      </c>
      <c r="J778">
        <v>4</v>
      </c>
      <c r="K778" t="s">
        <v>171</v>
      </c>
      <c r="L778" t="s">
        <v>681</v>
      </c>
      <c r="M778" t="s">
        <v>763</v>
      </c>
      <c r="N778" t="s">
        <v>706</v>
      </c>
      <c r="O778" t="s">
        <v>692</v>
      </c>
      <c r="P778" t="s">
        <v>682</v>
      </c>
      <c r="Q778">
        <v>17</v>
      </c>
      <c r="R778">
        <v>365</v>
      </c>
      <c r="S778">
        <v>59.990001679999999</v>
      </c>
      <c r="T778">
        <v>54.488929209402009</v>
      </c>
      <c r="U778">
        <v>4</v>
      </c>
      <c r="V778">
        <f t="shared" si="41"/>
        <v>239.96000672</v>
      </c>
      <c r="W778">
        <v>9.6000003809999992</v>
      </c>
      <c r="X778">
        <f>Orders!$W470/Orders!$V470</f>
        <v>9.0009002826475309E-2</v>
      </c>
      <c r="Y778" t="s">
        <v>103</v>
      </c>
    </row>
    <row r="779" spans="1:25" x14ac:dyDescent="0.3">
      <c r="A779">
        <v>62789</v>
      </c>
      <c r="B779">
        <v>42862</v>
      </c>
      <c r="C779">
        <v>4</v>
      </c>
      <c r="D779">
        <f t="shared" si="39"/>
        <v>42866</v>
      </c>
      <c r="E779">
        <v>1</v>
      </c>
      <c r="F779" t="s">
        <v>107</v>
      </c>
      <c r="G779" t="str">
        <f t="shared" si="40"/>
        <v>Other</v>
      </c>
      <c r="H779">
        <v>9</v>
      </c>
      <c r="I779">
        <v>1628</v>
      </c>
      <c r="J779">
        <v>3</v>
      </c>
      <c r="K779" t="s">
        <v>194</v>
      </c>
      <c r="L779" t="s">
        <v>681</v>
      </c>
      <c r="M779" t="s">
        <v>694</v>
      </c>
      <c r="N779" t="s">
        <v>693</v>
      </c>
      <c r="O779" t="s">
        <v>692</v>
      </c>
      <c r="P779" t="s">
        <v>682</v>
      </c>
      <c r="Q779">
        <v>9</v>
      </c>
      <c r="R779">
        <v>191</v>
      </c>
      <c r="S779">
        <v>99.989997860000003</v>
      </c>
      <c r="T779">
        <v>95.114003926871064</v>
      </c>
      <c r="U779">
        <v>4</v>
      </c>
      <c r="V779">
        <f t="shared" si="41"/>
        <v>399.95999144000001</v>
      </c>
      <c r="W779">
        <v>59.990001679999999</v>
      </c>
      <c r="X779">
        <f>Orders!$W502/Orders!$V502</f>
        <v>5.0005001570264059E-2</v>
      </c>
      <c r="Y779" t="s">
        <v>103</v>
      </c>
    </row>
    <row r="780" spans="1:25" x14ac:dyDescent="0.3">
      <c r="A780">
        <v>62817</v>
      </c>
      <c r="B780">
        <v>42862</v>
      </c>
      <c r="C780">
        <v>4</v>
      </c>
      <c r="D780">
        <f t="shared" si="39"/>
        <v>42866</v>
      </c>
      <c r="E780">
        <v>0</v>
      </c>
      <c r="F780" t="s">
        <v>107</v>
      </c>
      <c r="G780" t="str">
        <f t="shared" si="40"/>
        <v>Other</v>
      </c>
      <c r="H780">
        <v>17</v>
      </c>
      <c r="I780">
        <v>3064</v>
      </c>
      <c r="J780">
        <v>4</v>
      </c>
      <c r="K780" t="s">
        <v>171</v>
      </c>
      <c r="L780" t="s">
        <v>681</v>
      </c>
      <c r="M780" t="s">
        <v>703</v>
      </c>
      <c r="N780" t="s">
        <v>702</v>
      </c>
      <c r="O780" t="s">
        <v>678</v>
      </c>
      <c r="P780" t="s">
        <v>677</v>
      </c>
      <c r="Q780">
        <v>17</v>
      </c>
      <c r="R780">
        <v>365</v>
      </c>
      <c r="S780">
        <v>59.990001679999999</v>
      </c>
      <c r="T780">
        <v>54.488929209402009</v>
      </c>
      <c r="U780">
        <v>4</v>
      </c>
      <c r="V780">
        <f t="shared" si="41"/>
        <v>239.96000672</v>
      </c>
      <c r="W780">
        <v>7.1999998090000004</v>
      </c>
      <c r="X780">
        <f>Orders!$W510/Orders!$V510</f>
        <v>0.15</v>
      </c>
      <c r="Y780" t="s">
        <v>103</v>
      </c>
    </row>
    <row r="781" spans="1:25" x14ac:dyDescent="0.3">
      <c r="A781">
        <v>58623</v>
      </c>
      <c r="B781">
        <v>42860</v>
      </c>
      <c r="C781">
        <v>4</v>
      </c>
      <c r="D781">
        <f t="shared" si="39"/>
        <v>42866</v>
      </c>
      <c r="E781">
        <v>0</v>
      </c>
      <c r="F781" t="s">
        <v>107</v>
      </c>
      <c r="G781" t="str">
        <f t="shared" si="40"/>
        <v>Other</v>
      </c>
      <c r="H781">
        <v>24</v>
      </c>
      <c r="I781">
        <v>5088</v>
      </c>
      <c r="J781">
        <v>5</v>
      </c>
      <c r="K781" t="s">
        <v>166</v>
      </c>
      <c r="L781" t="s">
        <v>476</v>
      </c>
      <c r="M781" t="s">
        <v>594</v>
      </c>
      <c r="N781" t="s">
        <v>593</v>
      </c>
      <c r="O781" t="s">
        <v>496</v>
      </c>
      <c r="P781" t="s">
        <v>472</v>
      </c>
      <c r="Q781">
        <v>24</v>
      </c>
      <c r="R781">
        <v>502</v>
      </c>
      <c r="S781">
        <v>50</v>
      </c>
      <c r="T781">
        <v>43.678035218757444</v>
      </c>
      <c r="U781">
        <v>2</v>
      </c>
      <c r="V781">
        <f t="shared" si="41"/>
        <v>100</v>
      </c>
      <c r="W781">
        <v>1</v>
      </c>
      <c r="X781">
        <f>Orders!$W591/Orders!$V591</f>
        <v>5.0003844334016896E-2</v>
      </c>
      <c r="Y781" t="s">
        <v>103</v>
      </c>
    </row>
    <row r="782" spans="1:25" x14ac:dyDescent="0.3">
      <c r="A782">
        <v>54446</v>
      </c>
      <c r="B782">
        <v>42858</v>
      </c>
      <c r="C782">
        <v>4</v>
      </c>
      <c r="D782">
        <f t="shared" si="39"/>
        <v>42864</v>
      </c>
      <c r="E782">
        <v>0</v>
      </c>
      <c r="F782" t="s">
        <v>107</v>
      </c>
      <c r="G782" t="str">
        <f t="shared" si="40"/>
        <v>Other</v>
      </c>
      <c r="H782">
        <v>24</v>
      </c>
      <c r="I782">
        <v>12094</v>
      </c>
      <c r="J782">
        <v>5</v>
      </c>
      <c r="K782" t="s">
        <v>166</v>
      </c>
      <c r="L782" t="s">
        <v>476</v>
      </c>
      <c r="M782" t="s">
        <v>641</v>
      </c>
      <c r="N782" t="s">
        <v>567</v>
      </c>
      <c r="O782" t="s">
        <v>481</v>
      </c>
      <c r="P782" t="s">
        <v>480</v>
      </c>
      <c r="Q782">
        <v>24</v>
      </c>
      <c r="R782">
        <v>502</v>
      </c>
      <c r="S782">
        <v>50</v>
      </c>
      <c r="T782">
        <v>43.678035218757444</v>
      </c>
      <c r="U782">
        <v>2</v>
      </c>
      <c r="V782">
        <f t="shared" si="41"/>
        <v>100</v>
      </c>
      <c r="W782">
        <v>0</v>
      </c>
      <c r="X782">
        <f>Orders!$W590/Orders!$V590</f>
        <v>3.000000118181818E-2</v>
      </c>
      <c r="Y782" t="s">
        <v>103</v>
      </c>
    </row>
    <row r="783" spans="1:25" x14ac:dyDescent="0.3">
      <c r="A783">
        <v>52478</v>
      </c>
      <c r="B783">
        <v>42857</v>
      </c>
      <c r="C783">
        <v>4</v>
      </c>
      <c r="D783">
        <f t="shared" si="39"/>
        <v>42863</v>
      </c>
      <c r="E783">
        <v>0</v>
      </c>
      <c r="F783" t="s">
        <v>107</v>
      </c>
      <c r="G783" t="str">
        <f t="shared" si="40"/>
        <v>Other</v>
      </c>
      <c r="H783">
        <v>24</v>
      </c>
      <c r="I783">
        <v>6543</v>
      </c>
      <c r="J783">
        <v>5</v>
      </c>
      <c r="K783" t="s">
        <v>166</v>
      </c>
      <c r="L783" t="s">
        <v>476</v>
      </c>
      <c r="M783" t="s">
        <v>498</v>
      </c>
      <c r="N783" t="s">
        <v>497</v>
      </c>
      <c r="O783" t="s">
        <v>496</v>
      </c>
      <c r="P783" t="s">
        <v>472</v>
      </c>
      <c r="Q783">
        <v>24</v>
      </c>
      <c r="R783">
        <v>502</v>
      </c>
      <c r="S783">
        <v>50</v>
      </c>
      <c r="T783">
        <v>43.678035218757444</v>
      </c>
      <c r="U783">
        <v>5</v>
      </c>
      <c r="V783">
        <f t="shared" si="41"/>
        <v>250</v>
      </c>
      <c r="W783">
        <v>25</v>
      </c>
      <c r="X783">
        <f>Orders!$W547/Orders!$V547</f>
        <v>0.10000000218181819</v>
      </c>
      <c r="Y783" t="s">
        <v>103</v>
      </c>
    </row>
    <row r="784" spans="1:25" x14ac:dyDescent="0.3">
      <c r="A784">
        <v>52478</v>
      </c>
      <c r="B784">
        <v>42857</v>
      </c>
      <c r="C784">
        <v>4</v>
      </c>
      <c r="D784">
        <f t="shared" si="39"/>
        <v>42863</v>
      </c>
      <c r="E784">
        <v>0</v>
      </c>
      <c r="F784" t="s">
        <v>107</v>
      </c>
      <c r="G784" t="str">
        <f t="shared" si="40"/>
        <v>Other</v>
      </c>
      <c r="H784">
        <v>37</v>
      </c>
      <c r="I784">
        <v>6543</v>
      </c>
      <c r="J784">
        <v>6</v>
      </c>
      <c r="K784" t="s">
        <v>164</v>
      </c>
      <c r="L784" t="s">
        <v>476</v>
      </c>
      <c r="M784" t="s">
        <v>498</v>
      </c>
      <c r="N784" t="s">
        <v>497</v>
      </c>
      <c r="O784" t="s">
        <v>496</v>
      </c>
      <c r="P784" t="s">
        <v>472</v>
      </c>
      <c r="Q784">
        <v>37</v>
      </c>
      <c r="R784">
        <v>825</v>
      </c>
      <c r="S784">
        <v>31.989999770000001</v>
      </c>
      <c r="T784">
        <v>23.973333102666668</v>
      </c>
      <c r="U784">
        <v>5</v>
      </c>
      <c r="V784">
        <f t="shared" si="41"/>
        <v>159.94999885000001</v>
      </c>
      <c r="W784">
        <v>6.4000000950000002</v>
      </c>
      <c r="X784">
        <f>Orders!$W563/Orders!$V563</f>
        <v>1.0001667064464067E-2</v>
      </c>
      <c r="Y784" t="s">
        <v>103</v>
      </c>
    </row>
    <row r="785" spans="1:25" x14ac:dyDescent="0.3">
      <c r="A785">
        <v>52533</v>
      </c>
      <c r="B785">
        <v>42857</v>
      </c>
      <c r="C785">
        <v>4</v>
      </c>
      <c r="D785">
        <f t="shared" si="39"/>
        <v>42863</v>
      </c>
      <c r="E785">
        <v>0</v>
      </c>
      <c r="F785" t="s">
        <v>107</v>
      </c>
      <c r="G785" t="str">
        <f t="shared" si="40"/>
        <v>Other</v>
      </c>
      <c r="H785">
        <v>17</v>
      </c>
      <c r="I785">
        <v>9002</v>
      </c>
      <c r="J785">
        <v>4</v>
      </c>
      <c r="K785" t="s">
        <v>171</v>
      </c>
      <c r="L785" t="s">
        <v>476</v>
      </c>
      <c r="M785" t="s">
        <v>544</v>
      </c>
      <c r="N785" t="s">
        <v>507</v>
      </c>
      <c r="O785" t="s">
        <v>507</v>
      </c>
      <c r="P785" t="s">
        <v>472</v>
      </c>
      <c r="Q785">
        <v>17</v>
      </c>
      <c r="R785">
        <v>365</v>
      </c>
      <c r="S785">
        <v>59.990001679999999</v>
      </c>
      <c r="T785">
        <v>54.488929209402009</v>
      </c>
      <c r="U785">
        <v>2</v>
      </c>
      <c r="V785">
        <f t="shared" si="41"/>
        <v>119.98000336</v>
      </c>
      <c r="W785">
        <v>14.399999619999999</v>
      </c>
      <c r="X785">
        <f>Orders!$W708/Orders!$V708</f>
        <v>2.9992372003051104E-2</v>
      </c>
      <c r="Y785" t="s">
        <v>103</v>
      </c>
    </row>
    <row r="786" spans="1:25" x14ac:dyDescent="0.3">
      <c r="A786">
        <v>52533</v>
      </c>
      <c r="B786">
        <v>42857</v>
      </c>
      <c r="C786">
        <v>4</v>
      </c>
      <c r="D786">
        <f t="shared" si="39"/>
        <v>42863</v>
      </c>
      <c r="E786">
        <v>0</v>
      </c>
      <c r="F786" t="s">
        <v>107</v>
      </c>
      <c r="G786" t="str">
        <f t="shared" si="40"/>
        <v>Other</v>
      </c>
      <c r="H786">
        <v>17</v>
      </c>
      <c r="I786">
        <v>9002</v>
      </c>
      <c r="J786">
        <v>4</v>
      </c>
      <c r="K786" t="s">
        <v>171</v>
      </c>
      <c r="L786" t="s">
        <v>476</v>
      </c>
      <c r="M786" t="s">
        <v>544</v>
      </c>
      <c r="N786" t="s">
        <v>507</v>
      </c>
      <c r="O786" t="s">
        <v>507</v>
      </c>
      <c r="P786" t="s">
        <v>472</v>
      </c>
      <c r="Q786">
        <v>17</v>
      </c>
      <c r="R786">
        <v>365</v>
      </c>
      <c r="S786">
        <v>59.990001679999999</v>
      </c>
      <c r="T786">
        <v>54.488929209402009</v>
      </c>
      <c r="U786">
        <v>2</v>
      </c>
      <c r="V786">
        <f t="shared" si="41"/>
        <v>119.98000336</v>
      </c>
      <c r="W786">
        <v>15.600000380000001</v>
      </c>
      <c r="X786">
        <f>Orders!$W709/Orders!$V709</f>
        <v>0.20000000930587339</v>
      </c>
      <c r="Y786" t="s">
        <v>103</v>
      </c>
    </row>
    <row r="787" spans="1:25" x14ac:dyDescent="0.3">
      <c r="A787">
        <v>50365</v>
      </c>
      <c r="B787">
        <v>42856</v>
      </c>
      <c r="C787">
        <v>4</v>
      </c>
      <c r="D787">
        <f t="shared" si="39"/>
        <v>42860</v>
      </c>
      <c r="E787">
        <v>1</v>
      </c>
      <c r="F787" t="s">
        <v>107</v>
      </c>
      <c r="G787" t="str">
        <f t="shared" si="40"/>
        <v>Other</v>
      </c>
      <c r="H787">
        <v>17</v>
      </c>
      <c r="I787">
        <v>9511</v>
      </c>
      <c r="J787">
        <v>4</v>
      </c>
      <c r="K787" t="s">
        <v>171</v>
      </c>
      <c r="L787" t="s">
        <v>920</v>
      </c>
      <c r="M787" t="s">
        <v>942</v>
      </c>
      <c r="N787" t="s">
        <v>942</v>
      </c>
      <c r="O787" t="s">
        <v>930</v>
      </c>
      <c r="P787" t="s">
        <v>929</v>
      </c>
      <c r="Q787">
        <v>17</v>
      </c>
      <c r="R787">
        <v>365</v>
      </c>
      <c r="S787">
        <v>59.990001679999999</v>
      </c>
      <c r="T787">
        <v>54.488929209402009</v>
      </c>
      <c r="U787">
        <v>3</v>
      </c>
      <c r="V787">
        <f t="shared" si="41"/>
        <v>179.97000503999999</v>
      </c>
      <c r="W787">
        <v>0</v>
      </c>
      <c r="X787">
        <f>Orders!$W145/Orders!$V145</f>
        <v>0.13000000172727272</v>
      </c>
      <c r="Y787" t="s">
        <v>103</v>
      </c>
    </row>
    <row r="788" spans="1:25" x14ac:dyDescent="0.3">
      <c r="A788">
        <v>58034</v>
      </c>
      <c r="B788">
        <v>42852</v>
      </c>
      <c r="C788">
        <v>4</v>
      </c>
      <c r="D788">
        <f t="shared" si="39"/>
        <v>42858</v>
      </c>
      <c r="E788">
        <v>1</v>
      </c>
      <c r="F788" t="s">
        <v>107</v>
      </c>
      <c r="G788" t="str">
        <f t="shared" si="40"/>
        <v>Other</v>
      </c>
      <c r="H788">
        <v>9</v>
      </c>
      <c r="I788">
        <v>6277</v>
      </c>
      <c r="J788">
        <v>3</v>
      </c>
      <c r="K788" t="s">
        <v>194</v>
      </c>
      <c r="L788" t="s">
        <v>476</v>
      </c>
      <c r="M788" t="s">
        <v>613</v>
      </c>
      <c r="N788" t="s">
        <v>613</v>
      </c>
      <c r="O788" t="s">
        <v>507</v>
      </c>
      <c r="P788" t="s">
        <v>472</v>
      </c>
      <c r="Q788">
        <v>9</v>
      </c>
      <c r="R788">
        <v>191</v>
      </c>
      <c r="S788">
        <v>99.989997860000003</v>
      </c>
      <c r="T788">
        <v>95.114003926871064</v>
      </c>
      <c r="U788">
        <v>5</v>
      </c>
      <c r="V788">
        <f t="shared" si="41"/>
        <v>499.94998930000003</v>
      </c>
      <c r="W788">
        <v>0</v>
      </c>
      <c r="X788">
        <f>Orders!$W567/Orders!$V567</f>
        <v>5.0003844334016896E-2</v>
      </c>
      <c r="Y788" t="s">
        <v>103</v>
      </c>
    </row>
    <row r="789" spans="1:25" x14ac:dyDescent="0.3">
      <c r="A789">
        <v>57999</v>
      </c>
      <c r="B789">
        <v>42851</v>
      </c>
      <c r="C789">
        <v>4</v>
      </c>
      <c r="D789">
        <f t="shared" si="39"/>
        <v>42857</v>
      </c>
      <c r="E789">
        <v>1</v>
      </c>
      <c r="F789" t="s">
        <v>107</v>
      </c>
      <c r="G789" t="str">
        <f t="shared" si="40"/>
        <v>Other</v>
      </c>
      <c r="H789">
        <v>24</v>
      </c>
      <c r="I789">
        <v>5506</v>
      </c>
      <c r="J789">
        <v>5</v>
      </c>
      <c r="K789" t="s">
        <v>166</v>
      </c>
      <c r="L789" t="s">
        <v>476</v>
      </c>
      <c r="M789" t="s">
        <v>546</v>
      </c>
      <c r="N789" t="s">
        <v>545</v>
      </c>
      <c r="O789" t="s">
        <v>473</v>
      </c>
      <c r="P789" t="s">
        <v>472</v>
      </c>
      <c r="Q789">
        <v>24</v>
      </c>
      <c r="R789">
        <v>502</v>
      </c>
      <c r="S789">
        <v>50</v>
      </c>
      <c r="T789">
        <v>43.678035218757444</v>
      </c>
      <c r="U789">
        <v>5</v>
      </c>
      <c r="V789">
        <f t="shared" si="41"/>
        <v>250</v>
      </c>
      <c r="W789">
        <v>42.5</v>
      </c>
      <c r="X789">
        <f>Orders!$W554/Orders!$V554</f>
        <v>1.0000000218181818E-2</v>
      </c>
      <c r="Y789" t="s">
        <v>103</v>
      </c>
    </row>
    <row r="790" spans="1:25" x14ac:dyDescent="0.3">
      <c r="A790">
        <v>57929</v>
      </c>
      <c r="B790">
        <v>42850</v>
      </c>
      <c r="C790">
        <v>4</v>
      </c>
      <c r="D790">
        <f t="shared" si="39"/>
        <v>42856</v>
      </c>
      <c r="E790">
        <v>1</v>
      </c>
      <c r="F790" t="s">
        <v>107</v>
      </c>
      <c r="G790" t="str">
        <f t="shared" si="40"/>
        <v>Other</v>
      </c>
      <c r="H790">
        <v>29</v>
      </c>
      <c r="I790">
        <v>7720</v>
      </c>
      <c r="J790">
        <v>5</v>
      </c>
      <c r="K790" t="s">
        <v>166</v>
      </c>
      <c r="L790" t="s">
        <v>476</v>
      </c>
      <c r="M790" t="s">
        <v>577</v>
      </c>
      <c r="N790" t="s">
        <v>520</v>
      </c>
      <c r="O790" t="s">
        <v>481</v>
      </c>
      <c r="P790" t="s">
        <v>480</v>
      </c>
      <c r="Q790">
        <v>29</v>
      </c>
      <c r="R790">
        <v>627</v>
      </c>
      <c r="S790">
        <v>39.990001679999999</v>
      </c>
      <c r="T790">
        <v>34.198098313835338</v>
      </c>
      <c r="U790">
        <v>5</v>
      </c>
      <c r="V790">
        <f t="shared" si="41"/>
        <v>199.9500084</v>
      </c>
      <c r="W790">
        <v>35.990001679999999</v>
      </c>
      <c r="X790">
        <f>Orders!$W676/Orders!$V676</f>
        <v>0.10001000314052812</v>
      </c>
      <c r="Y790" t="s">
        <v>103</v>
      </c>
    </row>
    <row r="791" spans="1:25" x14ac:dyDescent="0.3">
      <c r="A791">
        <v>57829</v>
      </c>
      <c r="B791">
        <v>42849</v>
      </c>
      <c r="C791">
        <v>4</v>
      </c>
      <c r="D791">
        <f t="shared" si="39"/>
        <v>42853</v>
      </c>
      <c r="E791">
        <v>1</v>
      </c>
      <c r="F791" t="s">
        <v>107</v>
      </c>
      <c r="G791" t="str">
        <f t="shared" si="40"/>
        <v>Other</v>
      </c>
      <c r="H791">
        <v>29</v>
      </c>
      <c r="I791">
        <v>3131</v>
      </c>
      <c r="J791">
        <v>5</v>
      </c>
      <c r="K791" t="s">
        <v>166</v>
      </c>
      <c r="L791" t="s">
        <v>476</v>
      </c>
      <c r="M791" t="s">
        <v>631</v>
      </c>
      <c r="N791" t="s">
        <v>567</v>
      </c>
      <c r="O791" t="s">
        <v>481</v>
      </c>
      <c r="P791" t="s">
        <v>480</v>
      </c>
      <c r="Q791">
        <v>29</v>
      </c>
      <c r="R791">
        <v>627</v>
      </c>
      <c r="S791">
        <v>39.990001679999999</v>
      </c>
      <c r="T791">
        <v>34.198098313835338</v>
      </c>
      <c r="U791">
        <v>2</v>
      </c>
      <c r="V791">
        <f t="shared" si="41"/>
        <v>79.980003359999998</v>
      </c>
      <c r="W791">
        <v>7.1999998090000004</v>
      </c>
      <c r="X791">
        <f>Orders!$W603/Orders!$V603</f>
        <v>7.000538499861822E-2</v>
      </c>
      <c r="Y791" t="s">
        <v>103</v>
      </c>
    </row>
    <row r="792" spans="1:25" x14ac:dyDescent="0.3">
      <c r="A792">
        <v>57598</v>
      </c>
      <c r="B792">
        <v>42845</v>
      </c>
      <c r="C792">
        <v>4</v>
      </c>
      <c r="D792">
        <f t="shared" si="39"/>
        <v>42851</v>
      </c>
      <c r="E792">
        <v>0</v>
      </c>
      <c r="F792" t="s">
        <v>107</v>
      </c>
      <c r="G792" t="str">
        <f t="shared" si="40"/>
        <v>Other</v>
      </c>
      <c r="H792">
        <v>24</v>
      </c>
      <c r="I792">
        <v>138</v>
      </c>
      <c r="J792">
        <v>5</v>
      </c>
      <c r="K792" t="s">
        <v>166</v>
      </c>
      <c r="L792" t="s">
        <v>476</v>
      </c>
      <c r="M792" t="s">
        <v>665</v>
      </c>
      <c r="N792" t="s">
        <v>665</v>
      </c>
      <c r="O792" t="s">
        <v>491</v>
      </c>
      <c r="P792" t="s">
        <v>490</v>
      </c>
      <c r="Q792">
        <v>24</v>
      </c>
      <c r="R792">
        <v>502</v>
      </c>
      <c r="S792">
        <v>50</v>
      </c>
      <c r="T792">
        <v>43.678035218757444</v>
      </c>
      <c r="U792">
        <v>5</v>
      </c>
      <c r="V792">
        <f t="shared" si="41"/>
        <v>250</v>
      </c>
      <c r="W792">
        <v>50</v>
      </c>
      <c r="X792">
        <f>Orders!$W556/Orders!$V556</f>
        <v>5.506666818666666E-2</v>
      </c>
      <c r="Y792" t="s">
        <v>103</v>
      </c>
    </row>
    <row r="793" spans="1:25" x14ac:dyDescent="0.3">
      <c r="A793">
        <v>57570</v>
      </c>
      <c r="B793">
        <v>42845</v>
      </c>
      <c r="C793">
        <v>4</v>
      </c>
      <c r="D793">
        <f t="shared" si="39"/>
        <v>42851</v>
      </c>
      <c r="E793">
        <v>1</v>
      </c>
      <c r="F793" t="s">
        <v>107</v>
      </c>
      <c r="G793" t="str">
        <f t="shared" si="40"/>
        <v>Other</v>
      </c>
      <c r="H793">
        <v>17</v>
      </c>
      <c r="I793">
        <v>3207</v>
      </c>
      <c r="J793">
        <v>4</v>
      </c>
      <c r="K793" t="s">
        <v>171</v>
      </c>
      <c r="L793" t="s">
        <v>476</v>
      </c>
      <c r="M793" t="s">
        <v>506</v>
      </c>
      <c r="N793" t="s">
        <v>506</v>
      </c>
      <c r="O793" t="s">
        <v>505</v>
      </c>
      <c r="P793" t="s">
        <v>490</v>
      </c>
      <c r="Q793">
        <v>17</v>
      </c>
      <c r="R793">
        <v>365</v>
      </c>
      <c r="S793">
        <v>59.990001679999999</v>
      </c>
      <c r="T793">
        <v>54.488929209402009</v>
      </c>
      <c r="U793">
        <v>5</v>
      </c>
      <c r="V793">
        <f t="shared" si="41"/>
        <v>299.9500084</v>
      </c>
      <c r="W793">
        <v>30</v>
      </c>
      <c r="X793">
        <f>Orders!$W644/Orders!$V644</f>
        <v>0.13000999234514227</v>
      </c>
      <c r="Y793" t="s">
        <v>103</v>
      </c>
    </row>
    <row r="794" spans="1:25" x14ac:dyDescent="0.3">
      <c r="A794">
        <v>57575</v>
      </c>
      <c r="B794">
        <v>42845</v>
      </c>
      <c r="C794">
        <v>4</v>
      </c>
      <c r="D794">
        <f t="shared" si="39"/>
        <v>42851</v>
      </c>
      <c r="E794">
        <v>1</v>
      </c>
      <c r="F794" t="s">
        <v>107</v>
      </c>
      <c r="G794" t="str">
        <f t="shared" si="40"/>
        <v>Other</v>
      </c>
      <c r="H794">
        <v>7</v>
      </c>
      <c r="I794">
        <v>4768</v>
      </c>
      <c r="J794">
        <v>2</v>
      </c>
      <c r="K794" t="s">
        <v>101</v>
      </c>
      <c r="L794" t="s">
        <v>476</v>
      </c>
      <c r="M794" t="s">
        <v>483</v>
      </c>
      <c r="N794" t="s">
        <v>482</v>
      </c>
      <c r="O794" t="s">
        <v>481</v>
      </c>
      <c r="P794" t="s">
        <v>480</v>
      </c>
      <c r="Q794">
        <v>7</v>
      </c>
      <c r="R794">
        <v>135</v>
      </c>
      <c r="S794">
        <v>22</v>
      </c>
      <c r="T794">
        <v>19.656208341820829</v>
      </c>
      <c r="U794">
        <v>2</v>
      </c>
      <c r="V794">
        <f t="shared" si="41"/>
        <v>44</v>
      </c>
      <c r="W794">
        <v>0.439999998</v>
      </c>
      <c r="X794">
        <f>Orders!$W759/Orders!$V759</f>
        <v>0.2</v>
      </c>
      <c r="Y794" t="s">
        <v>103</v>
      </c>
    </row>
    <row r="795" spans="1:25" x14ac:dyDescent="0.3">
      <c r="A795">
        <v>57479</v>
      </c>
      <c r="B795">
        <v>42844</v>
      </c>
      <c r="C795">
        <v>4</v>
      </c>
      <c r="D795">
        <f t="shared" si="39"/>
        <v>42850</v>
      </c>
      <c r="E795">
        <v>0</v>
      </c>
      <c r="F795" t="s">
        <v>107</v>
      </c>
      <c r="G795" t="str">
        <f t="shared" si="40"/>
        <v>Other</v>
      </c>
      <c r="H795">
        <v>17</v>
      </c>
      <c r="I795">
        <v>1756</v>
      </c>
      <c r="J795">
        <v>4</v>
      </c>
      <c r="K795" t="s">
        <v>171</v>
      </c>
      <c r="L795" t="s">
        <v>476</v>
      </c>
      <c r="M795" t="s">
        <v>492</v>
      </c>
      <c r="N795" t="s">
        <v>492</v>
      </c>
      <c r="O795" t="s">
        <v>491</v>
      </c>
      <c r="P795" t="s">
        <v>490</v>
      </c>
      <c r="Q795">
        <v>17</v>
      </c>
      <c r="R795">
        <v>365</v>
      </c>
      <c r="S795">
        <v>59.990001679999999</v>
      </c>
      <c r="T795">
        <v>54.488929209402009</v>
      </c>
      <c r="U795">
        <v>4</v>
      </c>
      <c r="V795">
        <f t="shared" si="41"/>
        <v>239.96000672</v>
      </c>
      <c r="W795">
        <v>40.790000919999997</v>
      </c>
      <c r="X795">
        <f>Orders!$W755/Orders!$V755</f>
        <v>0</v>
      </c>
      <c r="Y795" t="s">
        <v>103</v>
      </c>
    </row>
    <row r="796" spans="1:25" x14ac:dyDescent="0.3">
      <c r="A796">
        <v>57242</v>
      </c>
      <c r="B796">
        <v>42840</v>
      </c>
      <c r="C796">
        <v>4</v>
      </c>
      <c r="D796">
        <f t="shared" si="39"/>
        <v>42845</v>
      </c>
      <c r="E796">
        <v>0</v>
      </c>
      <c r="F796" t="s">
        <v>107</v>
      </c>
      <c r="G796" t="str">
        <f t="shared" si="40"/>
        <v>Other</v>
      </c>
      <c r="H796">
        <v>29</v>
      </c>
      <c r="I796">
        <v>3990</v>
      </c>
      <c r="J796">
        <v>5</v>
      </c>
      <c r="K796" t="s">
        <v>166</v>
      </c>
      <c r="L796" t="s">
        <v>476</v>
      </c>
      <c r="M796" t="s">
        <v>503</v>
      </c>
      <c r="N796" t="s">
        <v>499</v>
      </c>
      <c r="O796" t="s">
        <v>499</v>
      </c>
      <c r="P796" t="s">
        <v>472</v>
      </c>
      <c r="Q796">
        <v>29</v>
      </c>
      <c r="R796">
        <v>627</v>
      </c>
      <c r="S796">
        <v>39.990001679999999</v>
      </c>
      <c r="T796">
        <v>34.198098313835338</v>
      </c>
      <c r="U796">
        <v>5</v>
      </c>
      <c r="V796">
        <f t="shared" si="41"/>
        <v>199.9500084</v>
      </c>
      <c r="W796">
        <v>25.989999770000001</v>
      </c>
      <c r="X796">
        <f>Orders!$W548/Orders!$V548</f>
        <v>0.17</v>
      </c>
      <c r="Y796" t="s">
        <v>103</v>
      </c>
    </row>
    <row r="797" spans="1:25" x14ac:dyDescent="0.3">
      <c r="A797">
        <v>57185</v>
      </c>
      <c r="B797">
        <v>42839</v>
      </c>
      <c r="C797">
        <v>4</v>
      </c>
      <c r="D797">
        <f t="shared" si="39"/>
        <v>42845</v>
      </c>
      <c r="E797">
        <v>1</v>
      </c>
      <c r="F797" t="s">
        <v>107</v>
      </c>
      <c r="G797" t="str">
        <f t="shared" si="40"/>
        <v>Other</v>
      </c>
      <c r="H797">
        <v>9</v>
      </c>
      <c r="I797">
        <v>6887</v>
      </c>
      <c r="J797">
        <v>3</v>
      </c>
      <c r="K797" t="s">
        <v>194</v>
      </c>
      <c r="L797" t="s">
        <v>476</v>
      </c>
      <c r="M797" t="s">
        <v>533</v>
      </c>
      <c r="N797" t="s">
        <v>507</v>
      </c>
      <c r="O797" t="s">
        <v>507</v>
      </c>
      <c r="P797" t="s">
        <v>472</v>
      </c>
      <c r="Q797">
        <v>9</v>
      </c>
      <c r="R797">
        <v>191</v>
      </c>
      <c r="S797">
        <v>99.989997860000003</v>
      </c>
      <c r="T797">
        <v>95.114003926871064</v>
      </c>
      <c r="U797">
        <v>5</v>
      </c>
      <c r="V797">
        <f t="shared" si="41"/>
        <v>499.94998930000003</v>
      </c>
      <c r="W797">
        <v>50</v>
      </c>
      <c r="X797">
        <f>Orders!$W574/Orders!$V574</f>
        <v>0.17</v>
      </c>
      <c r="Y797" t="s">
        <v>103</v>
      </c>
    </row>
    <row r="798" spans="1:25" x14ac:dyDescent="0.3">
      <c r="A798">
        <v>57152</v>
      </c>
      <c r="B798">
        <v>42839</v>
      </c>
      <c r="C798">
        <v>4</v>
      </c>
      <c r="D798">
        <f t="shared" si="39"/>
        <v>42845</v>
      </c>
      <c r="E798">
        <v>0</v>
      </c>
      <c r="F798" t="s">
        <v>107</v>
      </c>
      <c r="G798" t="str">
        <f t="shared" si="40"/>
        <v>Other</v>
      </c>
      <c r="H798">
        <v>24</v>
      </c>
      <c r="I798">
        <v>4784</v>
      </c>
      <c r="J798">
        <v>5</v>
      </c>
      <c r="K798" t="s">
        <v>166</v>
      </c>
      <c r="L798" t="s">
        <v>476</v>
      </c>
      <c r="M798" t="s">
        <v>594</v>
      </c>
      <c r="N798" t="s">
        <v>593</v>
      </c>
      <c r="O798" t="s">
        <v>496</v>
      </c>
      <c r="P798" t="s">
        <v>472</v>
      </c>
      <c r="Q798">
        <v>24</v>
      </c>
      <c r="R798">
        <v>502</v>
      </c>
      <c r="S798">
        <v>50</v>
      </c>
      <c r="T798">
        <v>43.678035218757444</v>
      </c>
      <c r="U798">
        <v>5</v>
      </c>
      <c r="V798">
        <f t="shared" si="41"/>
        <v>250</v>
      </c>
      <c r="W798">
        <v>5</v>
      </c>
      <c r="X798">
        <f>Orders!$W657/Orders!$V657</f>
        <v>1.0000768497544221E-2</v>
      </c>
      <c r="Y798" t="s">
        <v>103</v>
      </c>
    </row>
    <row r="799" spans="1:25" x14ac:dyDescent="0.3">
      <c r="A799">
        <v>57106</v>
      </c>
      <c r="B799">
        <v>42838</v>
      </c>
      <c r="C799">
        <v>4</v>
      </c>
      <c r="D799">
        <f t="shared" si="39"/>
        <v>42844</v>
      </c>
      <c r="E799">
        <v>0</v>
      </c>
      <c r="F799" t="s">
        <v>107</v>
      </c>
      <c r="G799" t="str">
        <f t="shared" si="40"/>
        <v>Other</v>
      </c>
      <c r="H799">
        <v>24</v>
      </c>
      <c r="I799">
        <v>8917</v>
      </c>
      <c r="J799">
        <v>5</v>
      </c>
      <c r="K799" t="s">
        <v>166</v>
      </c>
      <c r="L799" t="s">
        <v>476</v>
      </c>
      <c r="M799" t="s">
        <v>672</v>
      </c>
      <c r="N799" t="s">
        <v>487</v>
      </c>
      <c r="O799" t="s">
        <v>481</v>
      </c>
      <c r="P799" t="s">
        <v>480</v>
      </c>
      <c r="Q799">
        <v>24</v>
      </c>
      <c r="R799">
        <v>502</v>
      </c>
      <c r="S799">
        <v>50</v>
      </c>
      <c r="T799">
        <v>43.678035218757444</v>
      </c>
      <c r="U799">
        <v>5</v>
      </c>
      <c r="V799">
        <f t="shared" si="41"/>
        <v>250</v>
      </c>
      <c r="W799">
        <v>13.75</v>
      </c>
      <c r="X799">
        <f>Orders!$W542/Orders!$V542</f>
        <v>2.0001332688797054E-2</v>
      </c>
      <c r="Y799" t="s">
        <v>103</v>
      </c>
    </row>
    <row r="800" spans="1:25" x14ac:dyDescent="0.3">
      <c r="A800">
        <v>57128</v>
      </c>
      <c r="B800">
        <v>42838</v>
      </c>
      <c r="C800">
        <v>4</v>
      </c>
      <c r="D800">
        <f t="shared" si="39"/>
        <v>42844</v>
      </c>
      <c r="E800">
        <v>0</v>
      </c>
      <c r="F800" t="s">
        <v>107</v>
      </c>
      <c r="G800" t="str">
        <f t="shared" si="40"/>
        <v>Other</v>
      </c>
      <c r="H800">
        <v>37</v>
      </c>
      <c r="I800">
        <v>2643</v>
      </c>
      <c r="J800">
        <v>6</v>
      </c>
      <c r="K800" t="s">
        <v>164</v>
      </c>
      <c r="L800" t="s">
        <v>476</v>
      </c>
      <c r="M800" t="s">
        <v>475</v>
      </c>
      <c r="N800" t="s">
        <v>474</v>
      </c>
      <c r="O800" t="s">
        <v>473</v>
      </c>
      <c r="P800" t="s">
        <v>472</v>
      </c>
      <c r="Q800">
        <v>37</v>
      </c>
      <c r="R800">
        <v>818</v>
      </c>
      <c r="S800">
        <v>47.990001679999999</v>
      </c>
      <c r="T800">
        <v>51.274287170714288</v>
      </c>
      <c r="U800">
        <v>5</v>
      </c>
      <c r="V800">
        <f t="shared" si="41"/>
        <v>239.9500084</v>
      </c>
      <c r="W800">
        <v>0</v>
      </c>
      <c r="X800">
        <f>Orders!$W680/Orders!$V680</f>
        <v>0.15999999581998472</v>
      </c>
      <c r="Y800" t="s">
        <v>103</v>
      </c>
    </row>
    <row r="801" spans="1:25" x14ac:dyDescent="0.3">
      <c r="A801">
        <v>66959</v>
      </c>
      <c r="B801">
        <v>42834</v>
      </c>
      <c r="C801">
        <v>4</v>
      </c>
      <c r="D801">
        <f t="shared" si="39"/>
        <v>42838</v>
      </c>
      <c r="E801">
        <v>0</v>
      </c>
      <c r="F801" t="s">
        <v>107</v>
      </c>
      <c r="G801" t="str">
        <f t="shared" si="40"/>
        <v>Other</v>
      </c>
      <c r="H801">
        <v>24</v>
      </c>
      <c r="I801">
        <v>2048</v>
      </c>
      <c r="J801">
        <v>5</v>
      </c>
      <c r="K801" t="s">
        <v>166</v>
      </c>
      <c r="L801" t="s">
        <v>681</v>
      </c>
      <c r="M801" t="s">
        <v>758</v>
      </c>
      <c r="N801" t="s">
        <v>696</v>
      </c>
      <c r="O801" t="s">
        <v>683</v>
      </c>
      <c r="P801" t="s">
        <v>682</v>
      </c>
      <c r="Q801">
        <v>24</v>
      </c>
      <c r="R801">
        <v>502</v>
      </c>
      <c r="S801">
        <v>50</v>
      </c>
      <c r="T801">
        <v>43.678035218757444</v>
      </c>
      <c r="U801">
        <v>4</v>
      </c>
      <c r="V801">
        <f t="shared" si="41"/>
        <v>200</v>
      </c>
      <c r="W801">
        <v>2</v>
      </c>
      <c r="X801">
        <f>Orders!$W475/Orders!$V475</f>
        <v>1.0000768497544221E-2</v>
      </c>
      <c r="Y801" t="s">
        <v>103</v>
      </c>
    </row>
    <row r="802" spans="1:25" x14ac:dyDescent="0.3">
      <c r="A802">
        <v>66958</v>
      </c>
      <c r="B802">
        <v>42834</v>
      </c>
      <c r="C802">
        <v>4</v>
      </c>
      <c r="D802">
        <f t="shared" si="39"/>
        <v>42838</v>
      </c>
      <c r="E802">
        <v>0</v>
      </c>
      <c r="F802" t="s">
        <v>107</v>
      </c>
      <c r="G802" t="str">
        <f t="shared" si="40"/>
        <v>Other</v>
      </c>
      <c r="H802">
        <v>29</v>
      </c>
      <c r="I802">
        <v>467</v>
      </c>
      <c r="J802">
        <v>5</v>
      </c>
      <c r="K802" t="s">
        <v>166</v>
      </c>
      <c r="L802" t="s">
        <v>681</v>
      </c>
      <c r="M802" t="s">
        <v>748</v>
      </c>
      <c r="N802" t="s">
        <v>747</v>
      </c>
      <c r="O802" t="s">
        <v>746</v>
      </c>
      <c r="P802" t="s">
        <v>698</v>
      </c>
      <c r="Q802">
        <v>29</v>
      </c>
      <c r="R802">
        <v>627</v>
      </c>
      <c r="S802">
        <v>39.990001679999999</v>
      </c>
      <c r="T802">
        <v>34.198098313835338</v>
      </c>
      <c r="U802">
        <v>4</v>
      </c>
      <c r="V802">
        <f t="shared" si="41"/>
        <v>159.96000672</v>
      </c>
      <c r="W802">
        <v>28.790000920000001</v>
      </c>
      <c r="X802">
        <f>Orders!$W483/Orders!$V483</f>
        <v>0.1700015851273024</v>
      </c>
      <c r="Y802" t="s">
        <v>103</v>
      </c>
    </row>
    <row r="803" spans="1:25" x14ac:dyDescent="0.3">
      <c r="A803">
        <v>60673</v>
      </c>
      <c r="B803">
        <v>42831</v>
      </c>
      <c r="C803">
        <v>4</v>
      </c>
      <c r="D803">
        <f t="shared" si="39"/>
        <v>42837</v>
      </c>
      <c r="E803">
        <v>0</v>
      </c>
      <c r="F803" t="s">
        <v>107</v>
      </c>
      <c r="G803" t="str">
        <f t="shared" si="40"/>
        <v>Other</v>
      </c>
      <c r="H803">
        <v>29</v>
      </c>
      <c r="I803">
        <v>2053</v>
      </c>
      <c r="J803">
        <v>5</v>
      </c>
      <c r="K803" t="s">
        <v>166</v>
      </c>
      <c r="L803" t="s">
        <v>476</v>
      </c>
      <c r="M803" t="s">
        <v>537</v>
      </c>
      <c r="N803" t="s">
        <v>537</v>
      </c>
      <c r="O803" t="s">
        <v>536</v>
      </c>
      <c r="P803" t="s">
        <v>472</v>
      </c>
      <c r="Q803">
        <v>29</v>
      </c>
      <c r="R803">
        <v>627</v>
      </c>
      <c r="S803">
        <v>39.990001679999999</v>
      </c>
      <c r="T803">
        <v>34.198098313835338</v>
      </c>
      <c r="U803">
        <v>5</v>
      </c>
      <c r="V803">
        <f t="shared" si="41"/>
        <v>199.9500084</v>
      </c>
      <c r="W803">
        <v>49.990001679999999</v>
      </c>
      <c r="X803">
        <f>Orders!$W558/Orders!$V558</f>
        <v>0.25001250102473116</v>
      </c>
      <c r="Y803" t="s">
        <v>103</v>
      </c>
    </row>
    <row r="804" spans="1:25" x14ac:dyDescent="0.3">
      <c r="A804">
        <v>56476</v>
      </c>
      <c r="B804">
        <v>42829</v>
      </c>
      <c r="C804">
        <v>4</v>
      </c>
      <c r="D804">
        <f t="shared" si="39"/>
        <v>42835</v>
      </c>
      <c r="E804">
        <v>0</v>
      </c>
      <c r="F804" t="s">
        <v>107</v>
      </c>
      <c r="G804" t="str">
        <f t="shared" si="40"/>
        <v>Other</v>
      </c>
      <c r="H804">
        <v>17</v>
      </c>
      <c r="I804">
        <v>9698</v>
      </c>
      <c r="J804">
        <v>4</v>
      </c>
      <c r="K804" t="s">
        <v>171</v>
      </c>
      <c r="L804" t="s">
        <v>476</v>
      </c>
      <c r="M804" t="s">
        <v>488</v>
      </c>
      <c r="N804" t="s">
        <v>487</v>
      </c>
      <c r="O804" t="s">
        <v>481</v>
      </c>
      <c r="P804" t="s">
        <v>480</v>
      </c>
      <c r="Q804">
        <v>17</v>
      </c>
      <c r="R804">
        <v>365</v>
      </c>
      <c r="S804">
        <v>59.990001679999999</v>
      </c>
      <c r="T804">
        <v>54.488929209402009</v>
      </c>
      <c r="U804">
        <v>4</v>
      </c>
      <c r="V804">
        <f t="shared" si="41"/>
        <v>239.96000672</v>
      </c>
      <c r="W804">
        <v>40.790000919999997</v>
      </c>
      <c r="X804">
        <f>Orders!$W757/Orders!$V757</f>
        <v>0.1</v>
      </c>
      <c r="Y804" t="s">
        <v>103</v>
      </c>
    </row>
    <row r="805" spans="1:25" x14ac:dyDescent="0.3">
      <c r="A805">
        <v>56222</v>
      </c>
      <c r="B805">
        <v>42825</v>
      </c>
      <c r="C805">
        <v>4</v>
      </c>
      <c r="D805">
        <f t="shared" si="39"/>
        <v>42831</v>
      </c>
      <c r="E805">
        <v>0</v>
      </c>
      <c r="F805" t="s">
        <v>107</v>
      </c>
      <c r="G805" t="str">
        <f t="shared" si="40"/>
        <v>Other</v>
      </c>
      <c r="H805">
        <v>24</v>
      </c>
      <c r="I805">
        <v>7259</v>
      </c>
      <c r="J805">
        <v>5</v>
      </c>
      <c r="K805" t="s">
        <v>166</v>
      </c>
      <c r="L805" t="s">
        <v>476</v>
      </c>
      <c r="M805" t="s">
        <v>632</v>
      </c>
      <c r="N805" t="s">
        <v>496</v>
      </c>
      <c r="O805" t="s">
        <v>496</v>
      </c>
      <c r="P805" t="s">
        <v>472</v>
      </c>
      <c r="Q805">
        <v>24</v>
      </c>
      <c r="R805">
        <v>502</v>
      </c>
      <c r="S805">
        <v>50</v>
      </c>
      <c r="T805">
        <v>43.678035218757444</v>
      </c>
      <c r="U805">
        <v>2</v>
      </c>
      <c r="V805">
        <f t="shared" si="41"/>
        <v>100</v>
      </c>
      <c r="W805">
        <v>7</v>
      </c>
      <c r="X805">
        <f>Orders!$W602/Orders!$V602</f>
        <v>5.0003844334016896E-2</v>
      </c>
      <c r="Y805" t="s">
        <v>103</v>
      </c>
    </row>
    <row r="806" spans="1:25" x14ac:dyDescent="0.3">
      <c r="A806">
        <v>56217</v>
      </c>
      <c r="B806">
        <v>42825</v>
      </c>
      <c r="C806">
        <v>4</v>
      </c>
      <c r="D806">
        <f t="shared" si="39"/>
        <v>42831</v>
      </c>
      <c r="E806">
        <v>0</v>
      </c>
      <c r="F806" t="s">
        <v>107</v>
      </c>
      <c r="G806" t="str">
        <f t="shared" si="40"/>
        <v>Other</v>
      </c>
      <c r="H806">
        <v>29</v>
      </c>
      <c r="I806">
        <v>4140</v>
      </c>
      <c r="J806">
        <v>5</v>
      </c>
      <c r="K806" t="s">
        <v>166</v>
      </c>
      <c r="L806" t="s">
        <v>476</v>
      </c>
      <c r="M806" t="s">
        <v>475</v>
      </c>
      <c r="N806" t="s">
        <v>474</v>
      </c>
      <c r="O806" t="s">
        <v>473</v>
      </c>
      <c r="P806" t="s">
        <v>472</v>
      </c>
      <c r="Q806">
        <v>29</v>
      </c>
      <c r="R806">
        <v>627</v>
      </c>
      <c r="S806">
        <v>39.990001679999999</v>
      </c>
      <c r="T806">
        <v>34.198098313835338</v>
      </c>
      <c r="U806">
        <v>2</v>
      </c>
      <c r="V806">
        <f t="shared" si="41"/>
        <v>79.980003359999998</v>
      </c>
      <c r="W806">
        <v>8</v>
      </c>
      <c r="X806">
        <f>Orders!$W604/Orders!$V604</f>
        <v>9.0006918339579578E-2</v>
      </c>
      <c r="Y806" t="s">
        <v>103</v>
      </c>
    </row>
    <row r="807" spans="1:25" x14ac:dyDescent="0.3">
      <c r="A807">
        <v>56172</v>
      </c>
      <c r="B807">
        <v>42824</v>
      </c>
      <c r="C807">
        <v>4</v>
      </c>
      <c r="D807">
        <f t="shared" si="39"/>
        <v>42830</v>
      </c>
      <c r="E807">
        <v>0</v>
      </c>
      <c r="F807" t="s">
        <v>107</v>
      </c>
      <c r="G807" t="str">
        <f t="shared" si="40"/>
        <v>Other</v>
      </c>
      <c r="H807">
        <v>29</v>
      </c>
      <c r="I807">
        <v>2737</v>
      </c>
      <c r="J807">
        <v>5</v>
      </c>
      <c r="K807" t="s">
        <v>166</v>
      </c>
      <c r="L807" t="s">
        <v>476</v>
      </c>
      <c r="M807" t="s">
        <v>670</v>
      </c>
      <c r="N807" t="s">
        <v>670</v>
      </c>
      <c r="O807" t="s">
        <v>491</v>
      </c>
      <c r="P807" t="s">
        <v>490</v>
      </c>
      <c r="Q807">
        <v>29</v>
      </c>
      <c r="R807">
        <v>627</v>
      </c>
      <c r="S807">
        <v>39.990001679999999</v>
      </c>
      <c r="T807">
        <v>34.198098313835338</v>
      </c>
      <c r="U807">
        <v>5</v>
      </c>
      <c r="V807">
        <f t="shared" si="41"/>
        <v>199.9500084</v>
      </c>
      <c r="W807">
        <v>18</v>
      </c>
      <c r="X807">
        <f>Orders!$W545/Orders!$V545</f>
        <v>5.0005001570264059E-2</v>
      </c>
      <c r="Y807" t="s">
        <v>103</v>
      </c>
    </row>
    <row r="808" spans="1:25" x14ac:dyDescent="0.3">
      <c r="A808">
        <v>55984</v>
      </c>
      <c r="B808">
        <v>42822</v>
      </c>
      <c r="C808">
        <v>4</v>
      </c>
      <c r="D808">
        <f t="shared" ref="D808:D871" si="42">WORKDAY(B808,C808)</f>
        <v>42828</v>
      </c>
      <c r="E808">
        <v>1</v>
      </c>
      <c r="F808" t="s">
        <v>107</v>
      </c>
      <c r="G808" t="str">
        <f t="shared" ref="G808:G871" si="43">IF(AND(E808=0,F808="Same Day"),"Same Day - On Time","Other")</f>
        <v>Other</v>
      </c>
      <c r="H808">
        <v>37</v>
      </c>
      <c r="I808">
        <v>1339</v>
      </c>
      <c r="J808">
        <v>6</v>
      </c>
      <c r="K808" t="s">
        <v>164</v>
      </c>
      <c r="L808" t="s">
        <v>476</v>
      </c>
      <c r="M808" t="s">
        <v>479</v>
      </c>
      <c r="N808" t="s">
        <v>478</v>
      </c>
      <c r="O808" t="s">
        <v>477</v>
      </c>
      <c r="P808" t="s">
        <v>472</v>
      </c>
      <c r="Q808">
        <v>37</v>
      </c>
      <c r="R808">
        <v>818</v>
      </c>
      <c r="S808">
        <v>47.990001679999999</v>
      </c>
      <c r="T808">
        <v>51.274287170714288</v>
      </c>
      <c r="U808">
        <v>5</v>
      </c>
      <c r="V808">
        <f t="shared" ref="V808:V871" si="44">PRODUCT(S808,U808)</f>
        <v>239.9500084</v>
      </c>
      <c r="W808">
        <v>2.4000000950000002</v>
      </c>
      <c r="X808">
        <f>Orders!$W562/Orders!$V562</f>
        <v>3.0000001193181816E-2</v>
      </c>
      <c r="Y808" t="s">
        <v>103</v>
      </c>
    </row>
    <row r="809" spans="1:25" x14ac:dyDescent="0.3">
      <c r="A809">
        <v>55876</v>
      </c>
      <c r="B809">
        <v>42820</v>
      </c>
      <c r="C809">
        <v>4</v>
      </c>
      <c r="D809">
        <f t="shared" si="42"/>
        <v>42824</v>
      </c>
      <c r="E809">
        <v>0</v>
      </c>
      <c r="F809" t="s">
        <v>107</v>
      </c>
      <c r="G809" t="str">
        <f t="shared" si="43"/>
        <v>Other</v>
      </c>
      <c r="H809">
        <v>17</v>
      </c>
      <c r="I809">
        <v>5421</v>
      </c>
      <c r="J809">
        <v>4</v>
      </c>
      <c r="K809" t="s">
        <v>171</v>
      </c>
      <c r="L809" t="s">
        <v>476</v>
      </c>
      <c r="M809" t="s">
        <v>653</v>
      </c>
      <c r="N809" t="s">
        <v>653</v>
      </c>
      <c r="O809" t="s">
        <v>536</v>
      </c>
      <c r="P809" t="s">
        <v>472</v>
      </c>
      <c r="Q809">
        <v>17</v>
      </c>
      <c r="R809">
        <v>365</v>
      </c>
      <c r="S809">
        <v>59.990001679999999</v>
      </c>
      <c r="T809">
        <v>54.488929209402009</v>
      </c>
      <c r="U809">
        <v>5</v>
      </c>
      <c r="V809">
        <f t="shared" si="44"/>
        <v>299.9500084</v>
      </c>
      <c r="W809">
        <v>0</v>
      </c>
      <c r="X809">
        <f>Orders!$W577/Orders!$V577</f>
        <v>9.0006918339579578E-2</v>
      </c>
      <c r="Y809" t="s">
        <v>103</v>
      </c>
    </row>
    <row r="810" spans="1:25" x14ac:dyDescent="0.3">
      <c r="A810">
        <v>55899</v>
      </c>
      <c r="B810">
        <v>42820</v>
      </c>
      <c r="C810">
        <v>4</v>
      </c>
      <c r="D810">
        <f t="shared" si="42"/>
        <v>42824</v>
      </c>
      <c r="E810">
        <v>1</v>
      </c>
      <c r="F810" t="s">
        <v>107</v>
      </c>
      <c r="G810" t="str">
        <f t="shared" si="43"/>
        <v>Other</v>
      </c>
      <c r="H810">
        <v>26</v>
      </c>
      <c r="I810">
        <v>2502</v>
      </c>
      <c r="J810">
        <v>5</v>
      </c>
      <c r="K810" t="s">
        <v>166</v>
      </c>
      <c r="L810" t="s">
        <v>476</v>
      </c>
      <c r="M810" t="s">
        <v>503</v>
      </c>
      <c r="N810" t="s">
        <v>499</v>
      </c>
      <c r="O810" t="s">
        <v>499</v>
      </c>
      <c r="P810" t="s">
        <v>472</v>
      </c>
      <c r="Q810">
        <v>26</v>
      </c>
      <c r="R810">
        <v>567</v>
      </c>
      <c r="S810">
        <v>25</v>
      </c>
      <c r="T810">
        <v>17.922466723766668</v>
      </c>
      <c r="U810">
        <v>2</v>
      </c>
      <c r="V810">
        <f t="shared" si="44"/>
        <v>50</v>
      </c>
      <c r="W810">
        <v>3.5</v>
      </c>
      <c r="X810">
        <f>Orders!$W600/Orders!$V600</f>
        <v>9.0006918339579578E-2</v>
      </c>
      <c r="Y810" t="s">
        <v>103</v>
      </c>
    </row>
    <row r="811" spans="1:25" x14ac:dyDescent="0.3">
      <c r="A811">
        <v>55829</v>
      </c>
      <c r="B811">
        <v>42819</v>
      </c>
      <c r="C811">
        <v>4</v>
      </c>
      <c r="D811">
        <f t="shared" si="42"/>
        <v>42824</v>
      </c>
      <c r="E811">
        <v>1</v>
      </c>
      <c r="F811" t="s">
        <v>107</v>
      </c>
      <c r="G811" t="str">
        <f t="shared" si="43"/>
        <v>Other</v>
      </c>
      <c r="H811">
        <v>24</v>
      </c>
      <c r="I811">
        <v>6428</v>
      </c>
      <c r="J811">
        <v>5</v>
      </c>
      <c r="K811" t="s">
        <v>166</v>
      </c>
      <c r="L811" t="s">
        <v>476</v>
      </c>
      <c r="M811" t="s">
        <v>506</v>
      </c>
      <c r="N811" t="s">
        <v>506</v>
      </c>
      <c r="O811" t="s">
        <v>505</v>
      </c>
      <c r="P811" t="s">
        <v>490</v>
      </c>
      <c r="Q811">
        <v>24</v>
      </c>
      <c r="R811">
        <v>502</v>
      </c>
      <c r="S811">
        <v>50</v>
      </c>
      <c r="T811">
        <v>43.678035218757444</v>
      </c>
      <c r="U811">
        <v>5</v>
      </c>
      <c r="V811">
        <f t="shared" si="44"/>
        <v>250</v>
      </c>
      <c r="W811">
        <v>25</v>
      </c>
      <c r="X811">
        <f>Orders!$W546/Orders!$V546</f>
        <v>0.2</v>
      </c>
      <c r="Y811" t="s">
        <v>103</v>
      </c>
    </row>
    <row r="812" spans="1:25" x14ac:dyDescent="0.3">
      <c r="A812">
        <v>55636</v>
      </c>
      <c r="B812">
        <v>42817</v>
      </c>
      <c r="C812">
        <v>4</v>
      </c>
      <c r="D812">
        <f t="shared" si="42"/>
        <v>42823</v>
      </c>
      <c r="E812">
        <v>0</v>
      </c>
      <c r="F812" t="s">
        <v>107</v>
      </c>
      <c r="G812" t="str">
        <f t="shared" si="43"/>
        <v>Other</v>
      </c>
      <c r="H812">
        <v>26</v>
      </c>
      <c r="I812">
        <v>5011</v>
      </c>
      <c r="J812">
        <v>5</v>
      </c>
      <c r="K812" t="s">
        <v>166</v>
      </c>
      <c r="L812" t="s">
        <v>476</v>
      </c>
      <c r="M812" t="s">
        <v>552</v>
      </c>
      <c r="N812" t="s">
        <v>551</v>
      </c>
      <c r="O812" t="s">
        <v>550</v>
      </c>
      <c r="P812" t="s">
        <v>480</v>
      </c>
      <c r="Q812">
        <v>26</v>
      </c>
      <c r="R812">
        <v>565</v>
      </c>
      <c r="S812">
        <v>70</v>
      </c>
      <c r="T812">
        <v>62.759999940857142</v>
      </c>
      <c r="U812">
        <v>5</v>
      </c>
      <c r="V812">
        <f t="shared" si="44"/>
        <v>350</v>
      </c>
      <c r="W812">
        <v>70</v>
      </c>
      <c r="X812">
        <f>Orders!$W678/Orders!$V678</f>
        <v>0.1500115330020507</v>
      </c>
      <c r="Y812" t="s">
        <v>103</v>
      </c>
    </row>
    <row r="813" spans="1:25" x14ac:dyDescent="0.3">
      <c r="A813">
        <v>55409</v>
      </c>
      <c r="B813">
        <v>42813</v>
      </c>
      <c r="C813">
        <v>4</v>
      </c>
      <c r="D813">
        <f t="shared" si="42"/>
        <v>42817</v>
      </c>
      <c r="E813">
        <v>1</v>
      </c>
      <c r="F813" t="s">
        <v>107</v>
      </c>
      <c r="G813" t="str">
        <f t="shared" si="43"/>
        <v>Other</v>
      </c>
      <c r="H813">
        <v>9</v>
      </c>
      <c r="I813">
        <v>1853</v>
      </c>
      <c r="J813">
        <v>3</v>
      </c>
      <c r="K813" t="s">
        <v>194</v>
      </c>
      <c r="L813" t="s">
        <v>476</v>
      </c>
      <c r="M813" t="s">
        <v>657</v>
      </c>
      <c r="N813" t="s">
        <v>656</v>
      </c>
      <c r="O813" t="s">
        <v>578</v>
      </c>
      <c r="P813" t="s">
        <v>480</v>
      </c>
      <c r="Q813">
        <v>9</v>
      </c>
      <c r="R813">
        <v>191</v>
      </c>
      <c r="S813">
        <v>99.989997860000003</v>
      </c>
      <c r="T813">
        <v>95.114003926871064</v>
      </c>
      <c r="U813">
        <v>5</v>
      </c>
      <c r="V813">
        <f t="shared" si="44"/>
        <v>499.94998930000003</v>
      </c>
      <c r="W813">
        <v>20</v>
      </c>
      <c r="X813">
        <f>Orders!$W571/Orders!$V571</f>
        <v>7.0011663466917923E-2</v>
      </c>
      <c r="Y813" t="s">
        <v>103</v>
      </c>
    </row>
    <row r="814" spans="1:25" x14ac:dyDescent="0.3">
      <c r="A814">
        <v>55336</v>
      </c>
      <c r="B814">
        <v>42812</v>
      </c>
      <c r="C814">
        <v>4</v>
      </c>
      <c r="D814">
        <f t="shared" si="42"/>
        <v>42817</v>
      </c>
      <c r="E814">
        <v>0</v>
      </c>
      <c r="F814" t="s">
        <v>107</v>
      </c>
      <c r="G814" t="str">
        <f t="shared" si="43"/>
        <v>Other</v>
      </c>
      <c r="H814">
        <v>29</v>
      </c>
      <c r="I814">
        <v>7446</v>
      </c>
      <c r="J814">
        <v>5</v>
      </c>
      <c r="K814" t="s">
        <v>166</v>
      </c>
      <c r="L814" t="s">
        <v>476</v>
      </c>
      <c r="M814" t="s">
        <v>487</v>
      </c>
      <c r="N814" t="s">
        <v>487</v>
      </c>
      <c r="O814" t="s">
        <v>481</v>
      </c>
      <c r="P814" t="s">
        <v>480</v>
      </c>
      <c r="Q814">
        <v>29</v>
      </c>
      <c r="R814">
        <v>627</v>
      </c>
      <c r="S814">
        <v>39.990001679999999</v>
      </c>
      <c r="T814">
        <v>34.198098313835338</v>
      </c>
      <c r="U814">
        <v>5</v>
      </c>
      <c r="V814">
        <f t="shared" si="44"/>
        <v>199.9500084</v>
      </c>
      <c r="W814">
        <v>4</v>
      </c>
      <c r="X814">
        <f>Orders!$W659/Orders!$V659</f>
        <v>0.100016666643974</v>
      </c>
      <c r="Y814" t="s">
        <v>103</v>
      </c>
    </row>
    <row r="815" spans="1:25" x14ac:dyDescent="0.3">
      <c r="A815">
        <v>55174</v>
      </c>
      <c r="B815">
        <v>42810</v>
      </c>
      <c r="C815">
        <v>4</v>
      </c>
      <c r="D815">
        <f t="shared" si="42"/>
        <v>42816</v>
      </c>
      <c r="E815">
        <v>1</v>
      </c>
      <c r="F815" t="s">
        <v>107</v>
      </c>
      <c r="G815" t="str">
        <f t="shared" si="43"/>
        <v>Other</v>
      </c>
      <c r="H815">
        <v>24</v>
      </c>
      <c r="I815">
        <v>8677</v>
      </c>
      <c r="J815">
        <v>5</v>
      </c>
      <c r="K815" t="s">
        <v>166</v>
      </c>
      <c r="L815" t="s">
        <v>476</v>
      </c>
      <c r="M815" t="s">
        <v>556</v>
      </c>
      <c r="N815" t="s">
        <v>507</v>
      </c>
      <c r="O815" t="s">
        <v>507</v>
      </c>
      <c r="P815" t="s">
        <v>472</v>
      </c>
      <c r="Q815">
        <v>24</v>
      </c>
      <c r="R815">
        <v>502</v>
      </c>
      <c r="S815">
        <v>50</v>
      </c>
      <c r="T815">
        <v>43.678035218757444</v>
      </c>
      <c r="U815">
        <v>5</v>
      </c>
      <c r="V815">
        <f t="shared" si="44"/>
        <v>250</v>
      </c>
      <c r="W815">
        <v>32.5</v>
      </c>
      <c r="X815">
        <f>Orders!$W668/Orders!$V668</f>
        <v>5.0005001570264059E-2</v>
      </c>
      <c r="Y815" t="s">
        <v>103</v>
      </c>
    </row>
    <row r="816" spans="1:25" x14ac:dyDescent="0.3">
      <c r="A816">
        <v>55201</v>
      </c>
      <c r="B816">
        <v>42810</v>
      </c>
      <c r="C816">
        <v>4</v>
      </c>
      <c r="D816">
        <f t="shared" si="42"/>
        <v>42816</v>
      </c>
      <c r="E816">
        <v>0</v>
      </c>
      <c r="F816" t="s">
        <v>107</v>
      </c>
      <c r="G816" t="str">
        <f t="shared" si="43"/>
        <v>Other</v>
      </c>
      <c r="H816">
        <v>17</v>
      </c>
      <c r="I816">
        <v>11198</v>
      </c>
      <c r="J816">
        <v>4</v>
      </c>
      <c r="K816" t="s">
        <v>171</v>
      </c>
      <c r="L816" t="s">
        <v>476</v>
      </c>
      <c r="M816" t="s">
        <v>500</v>
      </c>
      <c r="N816" t="s">
        <v>499</v>
      </c>
      <c r="O816" t="s">
        <v>499</v>
      </c>
      <c r="P816" t="s">
        <v>472</v>
      </c>
      <c r="Q816">
        <v>17</v>
      </c>
      <c r="R816">
        <v>365</v>
      </c>
      <c r="S816">
        <v>59.990001679999999</v>
      </c>
      <c r="T816">
        <v>54.488929209402009</v>
      </c>
      <c r="U816">
        <v>4</v>
      </c>
      <c r="V816">
        <f t="shared" si="44"/>
        <v>239.96000672</v>
      </c>
      <c r="W816">
        <v>21.600000380000001</v>
      </c>
      <c r="X816">
        <f>Orders!$W750/Orders!$V750</f>
        <v>5.0012501024731142E-2</v>
      </c>
      <c r="Y816" t="s">
        <v>103</v>
      </c>
    </row>
    <row r="817" spans="1:25" x14ac:dyDescent="0.3">
      <c r="A817">
        <v>55002</v>
      </c>
      <c r="B817">
        <v>42807</v>
      </c>
      <c r="C817">
        <v>4</v>
      </c>
      <c r="D817">
        <f t="shared" si="42"/>
        <v>42811</v>
      </c>
      <c r="E817">
        <v>0</v>
      </c>
      <c r="F817" t="s">
        <v>107</v>
      </c>
      <c r="G817" t="str">
        <f t="shared" si="43"/>
        <v>Other</v>
      </c>
      <c r="H817">
        <v>17</v>
      </c>
      <c r="I817">
        <v>7454</v>
      </c>
      <c r="J817">
        <v>4</v>
      </c>
      <c r="K817" t="s">
        <v>171</v>
      </c>
      <c r="L817" t="s">
        <v>476</v>
      </c>
      <c r="M817" t="s">
        <v>647</v>
      </c>
      <c r="N817" t="s">
        <v>522</v>
      </c>
      <c r="O817" t="s">
        <v>496</v>
      </c>
      <c r="P817" t="s">
        <v>472</v>
      </c>
      <c r="Q817">
        <v>17</v>
      </c>
      <c r="R817">
        <v>365</v>
      </c>
      <c r="S817">
        <v>59.990001679999999</v>
      </c>
      <c r="T817">
        <v>54.488929209402009</v>
      </c>
      <c r="U817">
        <v>2</v>
      </c>
      <c r="V817">
        <f t="shared" si="44"/>
        <v>119.98000336</v>
      </c>
      <c r="W817">
        <v>18</v>
      </c>
      <c r="X817">
        <f>Orders!$W584/Orders!$V584</f>
        <v>6.9999998272727279E-2</v>
      </c>
      <c r="Y817" t="s">
        <v>103</v>
      </c>
    </row>
    <row r="818" spans="1:25" x14ac:dyDescent="0.3">
      <c r="A818">
        <v>55000</v>
      </c>
      <c r="B818">
        <v>42807</v>
      </c>
      <c r="C818">
        <v>4</v>
      </c>
      <c r="D818">
        <f t="shared" si="42"/>
        <v>42811</v>
      </c>
      <c r="E818">
        <v>0</v>
      </c>
      <c r="F818" t="s">
        <v>107</v>
      </c>
      <c r="G818" t="str">
        <f t="shared" si="43"/>
        <v>Other</v>
      </c>
      <c r="H818">
        <v>9</v>
      </c>
      <c r="I818">
        <v>9897</v>
      </c>
      <c r="J818">
        <v>3</v>
      </c>
      <c r="K818" t="s">
        <v>194</v>
      </c>
      <c r="L818" t="s">
        <v>476</v>
      </c>
      <c r="M818" t="s">
        <v>502</v>
      </c>
      <c r="N818" t="s">
        <v>501</v>
      </c>
      <c r="O818" t="s">
        <v>496</v>
      </c>
      <c r="P818" t="s">
        <v>472</v>
      </c>
      <c r="Q818">
        <v>9</v>
      </c>
      <c r="R818">
        <v>191</v>
      </c>
      <c r="S818">
        <v>99.989997860000003</v>
      </c>
      <c r="T818">
        <v>95.114003926871064</v>
      </c>
      <c r="U818">
        <v>4</v>
      </c>
      <c r="V818">
        <f t="shared" si="44"/>
        <v>399.95999144000001</v>
      </c>
      <c r="W818">
        <v>79.989997860000003</v>
      </c>
      <c r="X818">
        <f>Orders!$W749/Orders!$V749</f>
        <v>0.25000832058653144</v>
      </c>
      <c r="Y818" t="s">
        <v>103</v>
      </c>
    </row>
    <row r="819" spans="1:25" x14ac:dyDescent="0.3">
      <c r="A819">
        <v>60567</v>
      </c>
      <c r="B819">
        <v>42800</v>
      </c>
      <c r="C819">
        <v>4</v>
      </c>
      <c r="D819">
        <f t="shared" si="42"/>
        <v>42804</v>
      </c>
      <c r="E819">
        <v>0</v>
      </c>
      <c r="F819" t="s">
        <v>107</v>
      </c>
      <c r="G819" t="str">
        <f t="shared" si="43"/>
        <v>Other</v>
      </c>
      <c r="H819">
        <v>24</v>
      </c>
      <c r="I819">
        <v>8517</v>
      </c>
      <c r="J819">
        <v>5</v>
      </c>
      <c r="K819" t="s">
        <v>166</v>
      </c>
      <c r="L819" t="s">
        <v>476</v>
      </c>
      <c r="M819" t="s">
        <v>588</v>
      </c>
      <c r="N819" t="s">
        <v>588</v>
      </c>
      <c r="O819" t="s">
        <v>587</v>
      </c>
      <c r="P819" t="s">
        <v>480</v>
      </c>
      <c r="Q819">
        <v>24</v>
      </c>
      <c r="R819">
        <v>502</v>
      </c>
      <c r="S819">
        <v>50</v>
      </c>
      <c r="T819">
        <v>43.678035218757444</v>
      </c>
      <c r="U819">
        <v>5</v>
      </c>
      <c r="V819">
        <f t="shared" si="44"/>
        <v>250</v>
      </c>
      <c r="W819">
        <v>12.5</v>
      </c>
      <c r="X819">
        <f>Orders!$W664/Orders!$V664</f>
        <v>0.12000922932494222</v>
      </c>
      <c r="Y819" t="s">
        <v>103</v>
      </c>
    </row>
    <row r="820" spans="1:25" x14ac:dyDescent="0.3">
      <c r="A820">
        <v>56448</v>
      </c>
      <c r="B820">
        <v>42798</v>
      </c>
      <c r="C820">
        <v>4</v>
      </c>
      <c r="D820">
        <f t="shared" si="42"/>
        <v>42803</v>
      </c>
      <c r="E820">
        <v>0</v>
      </c>
      <c r="F820" t="s">
        <v>107</v>
      </c>
      <c r="G820" t="str">
        <f t="shared" si="43"/>
        <v>Other</v>
      </c>
      <c r="H820">
        <v>44</v>
      </c>
      <c r="I820">
        <v>7247</v>
      </c>
      <c r="J820">
        <v>7</v>
      </c>
      <c r="K820" t="s">
        <v>659</v>
      </c>
      <c r="L820" t="s">
        <v>476</v>
      </c>
      <c r="M820" t="s">
        <v>549</v>
      </c>
      <c r="N820" t="s">
        <v>548</v>
      </c>
      <c r="O820" t="s">
        <v>491</v>
      </c>
      <c r="P820" t="s">
        <v>490</v>
      </c>
      <c r="Q820">
        <v>44</v>
      </c>
      <c r="R820">
        <v>977</v>
      </c>
      <c r="S820">
        <v>29.989999770000001</v>
      </c>
      <c r="T820">
        <v>21.106999969000004</v>
      </c>
      <c r="U820">
        <v>5</v>
      </c>
      <c r="V820">
        <f t="shared" si="44"/>
        <v>149.94999885000001</v>
      </c>
      <c r="W820">
        <v>25.489999770000001</v>
      </c>
      <c r="X820">
        <f>Orders!$W565/Orders!$V565</f>
        <v>9.0006918339579578E-2</v>
      </c>
      <c r="Y820" t="s">
        <v>103</v>
      </c>
    </row>
    <row r="821" spans="1:25" x14ac:dyDescent="0.3">
      <c r="A821">
        <v>54274</v>
      </c>
      <c r="B821">
        <v>42797</v>
      </c>
      <c r="C821">
        <v>4</v>
      </c>
      <c r="D821">
        <f t="shared" si="42"/>
        <v>42803</v>
      </c>
      <c r="E821">
        <v>1</v>
      </c>
      <c r="F821" t="s">
        <v>107</v>
      </c>
      <c r="G821" t="str">
        <f t="shared" si="43"/>
        <v>Other</v>
      </c>
      <c r="H821">
        <v>24</v>
      </c>
      <c r="I821">
        <v>6360</v>
      </c>
      <c r="J821">
        <v>5</v>
      </c>
      <c r="K821" t="s">
        <v>166</v>
      </c>
      <c r="L821" t="s">
        <v>476</v>
      </c>
      <c r="M821" t="s">
        <v>664</v>
      </c>
      <c r="N821" t="s">
        <v>648</v>
      </c>
      <c r="O821" t="s">
        <v>496</v>
      </c>
      <c r="P821" t="s">
        <v>472</v>
      </c>
      <c r="Q821">
        <v>24</v>
      </c>
      <c r="R821">
        <v>502</v>
      </c>
      <c r="S821">
        <v>50</v>
      </c>
      <c r="T821">
        <v>43.678035218757444</v>
      </c>
      <c r="U821">
        <v>5</v>
      </c>
      <c r="V821">
        <f t="shared" si="44"/>
        <v>250</v>
      </c>
      <c r="W821">
        <v>50</v>
      </c>
      <c r="X821">
        <f>Orders!$W557/Orders!$V557</f>
        <v>0.14998748942288118</v>
      </c>
      <c r="Y821" t="s">
        <v>103</v>
      </c>
    </row>
    <row r="822" spans="1:25" x14ac:dyDescent="0.3">
      <c r="A822">
        <v>52353</v>
      </c>
      <c r="B822">
        <v>42796</v>
      </c>
      <c r="C822">
        <v>4</v>
      </c>
      <c r="D822">
        <f t="shared" si="42"/>
        <v>42802</v>
      </c>
      <c r="E822">
        <v>0</v>
      </c>
      <c r="F822" t="s">
        <v>107</v>
      </c>
      <c r="G822" t="str">
        <f t="shared" si="43"/>
        <v>Other</v>
      </c>
      <c r="H822">
        <v>24</v>
      </c>
      <c r="I822">
        <v>9634</v>
      </c>
      <c r="J822">
        <v>5</v>
      </c>
      <c r="K822" t="s">
        <v>166</v>
      </c>
      <c r="L822" t="s">
        <v>476</v>
      </c>
      <c r="M822" t="s">
        <v>626</v>
      </c>
      <c r="N822" t="s">
        <v>625</v>
      </c>
      <c r="O822" t="s">
        <v>481</v>
      </c>
      <c r="P822" t="s">
        <v>480</v>
      </c>
      <c r="Q822">
        <v>24</v>
      </c>
      <c r="R822">
        <v>502</v>
      </c>
      <c r="S822">
        <v>50</v>
      </c>
      <c r="T822">
        <v>43.678035218757444</v>
      </c>
      <c r="U822">
        <v>2</v>
      </c>
      <c r="V822">
        <f t="shared" si="44"/>
        <v>100</v>
      </c>
      <c r="W822">
        <v>10</v>
      </c>
      <c r="X822">
        <f>Orders!$W608/Orders!$V608</f>
        <v>9.0006918339579578E-2</v>
      </c>
      <c r="Y822" t="s">
        <v>103</v>
      </c>
    </row>
    <row r="823" spans="1:25" x14ac:dyDescent="0.3">
      <c r="A823">
        <v>50226</v>
      </c>
      <c r="B823">
        <v>42795</v>
      </c>
      <c r="C823">
        <v>4</v>
      </c>
      <c r="D823">
        <f t="shared" si="42"/>
        <v>42801</v>
      </c>
      <c r="E823">
        <v>0</v>
      </c>
      <c r="F823" t="s">
        <v>107</v>
      </c>
      <c r="G823" t="str">
        <f t="shared" si="43"/>
        <v>Other</v>
      </c>
      <c r="H823">
        <v>24</v>
      </c>
      <c r="I823">
        <v>9248</v>
      </c>
      <c r="J823">
        <v>5</v>
      </c>
      <c r="K823" t="s">
        <v>166</v>
      </c>
      <c r="L823" t="s">
        <v>264</v>
      </c>
      <c r="M823" t="s">
        <v>312</v>
      </c>
      <c r="N823" t="s">
        <v>312</v>
      </c>
      <c r="O823" t="s">
        <v>311</v>
      </c>
      <c r="P823" t="s">
        <v>265</v>
      </c>
      <c r="Q823">
        <v>24</v>
      </c>
      <c r="R823">
        <v>502</v>
      </c>
      <c r="S823">
        <v>50</v>
      </c>
      <c r="T823">
        <v>43.678035218757444</v>
      </c>
      <c r="U823">
        <v>5</v>
      </c>
      <c r="V823">
        <f t="shared" si="44"/>
        <v>250</v>
      </c>
      <c r="W823">
        <v>12.5</v>
      </c>
      <c r="X823">
        <f>Orders!$W1008/Orders!$V1008</f>
        <v>0.18003000312634765</v>
      </c>
      <c r="Y823" t="s">
        <v>103</v>
      </c>
    </row>
    <row r="824" spans="1:25" x14ac:dyDescent="0.3">
      <c r="A824">
        <v>53810</v>
      </c>
      <c r="B824">
        <v>42790</v>
      </c>
      <c r="C824">
        <v>4</v>
      </c>
      <c r="D824">
        <f t="shared" si="42"/>
        <v>42796</v>
      </c>
      <c r="E824">
        <v>1</v>
      </c>
      <c r="F824" t="s">
        <v>107</v>
      </c>
      <c r="G824" t="str">
        <f t="shared" si="43"/>
        <v>Other</v>
      </c>
      <c r="H824">
        <v>29</v>
      </c>
      <c r="I824">
        <v>11455</v>
      </c>
      <c r="J824">
        <v>5</v>
      </c>
      <c r="K824" t="s">
        <v>166</v>
      </c>
      <c r="L824" t="s">
        <v>476</v>
      </c>
      <c r="M824" t="s">
        <v>591</v>
      </c>
      <c r="N824" t="s">
        <v>567</v>
      </c>
      <c r="O824" t="s">
        <v>481</v>
      </c>
      <c r="P824" t="s">
        <v>480</v>
      </c>
      <c r="Q824">
        <v>29</v>
      </c>
      <c r="R824">
        <v>627</v>
      </c>
      <c r="S824">
        <v>39.990001679999999</v>
      </c>
      <c r="T824">
        <v>34.198098313835338</v>
      </c>
      <c r="U824">
        <v>5</v>
      </c>
      <c r="V824">
        <f t="shared" si="44"/>
        <v>199.9500084</v>
      </c>
      <c r="W824">
        <v>4</v>
      </c>
      <c r="X824">
        <f>Orders!$W660/Orders!$V660</f>
        <v>0.1500115330020507</v>
      </c>
      <c r="Y824" t="s">
        <v>103</v>
      </c>
    </row>
    <row r="825" spans="1:25" x14ac:dyDescent="0.3">
      <c r="A825">
        <v>53574</v>
      </c>
      <c r="B825">
        <v>42787</v>
      </c>
      <c r="C825">
        <v>4</v>
      </c>
      <c r="D825">
        <f t="shared" si="42"/>
        <v>42793</v>
      </c>
      <c r="E825">
        <v>1</v>
      </c>
      <c r="F825" t="s">
        <v>107</v>
      </c>
      <c r="G825" t="str">
        <f t="shared" si="43"/>
        <v>Other</v>
      </c>
      <c r="H825">
        <v>17</v>
      </c>
      <c r="I825">
        <v>6149</v>
      </c>
      <c r="J825">
        <v>4</v>
      </c>
      <c r="K825" t="s">
        <v>171</v>
      </c>
      <c r="L825" t="s">
        <v>476</v>
      </c>
      <c r="M825" t="s">
        <v>630</v>
      </c>
      <c r="N825" t="s">
        <v>629</v>
      </c>
      <c r="O825" t="s">
        <v>473</v>
      </c>
      <c r="P825" t="s">
        <v>472</v>
      </c>
      <c r="Q825">
        <v>17</v>
      </c>
      <c r="R825">
        <v>365</v>
      </c>
      <c r="S825">
        <v>59.990001679999999</v>
      </c>
      <c r="T825">
        <v>54.488929209402009</v>
      </c>
      <c r="U825">
        <v>5</v>
      </c>
      <c r="V825">
        <f t="shared" si="44"/>
        <v>299.9500084</v>
      </c>
      <c r="W825">
        <v>12</v>
      </c>
      <c r="X825">
        <f>Orders!$W582/Orders!$V582</f>
        <v>0.18</v>
      </c>
      <c r="Y825" t="s">
        <v>103</v>
      </c>
    </row>
    <row r="826" spans="1:25" x14ac:dyDescent="0.3">
      <c r="A826">
        <v>53586</v>
      </c>
      <c r="B826">
        <v>42787</v>
      </c>
      <c r="C826">
        <v>4</v>
      </c>
      <c r="D826">
        <f t="shared" si="42"/>
        <v>42793</v>
      </c>
      <c r="E826">
        <v>0</v>
      </c>
      <c r="F826" t="s">
        <v>107</v>
      </c>
      <c r="G826" t="str">
        <f t="shared" si="43"/>
        <v>Other</v>
      </c>
      <c r="H826">
        <v>17</v>
      </c>
      <c r="I826">
        <v>8696</v>
      </c>
      <c r="J826">
        <v>4</v>
      </c>
      <c r="K826" t="s">
        <v>171</v>
      </c>
      <c r="L826" t="s">
        <v>476</v>
      </c>
      <c r="M826" t="s">
        <v>644</v>
      </c>
      <c r="N826" t="s">
        <v>644</v>
      </c>
      <c r="O826" t="s">
        <v>496</v>
      </c>
      <c r="P826" t="s">
        <v>472</v>
      </c>
      <c r="Q826">
        <v>17</v>
      </c>
      <c r="R826">
        <v>365</v>
      </c>
      <c r="S826">
        <v>59.990001679999999</v>
      </c>
      <c r="T826">
        <v>54.488929209402009</v>
      </c>
      <c r="U826">
        <v>2</v>
      </c>
      <c r="V826">
        <f t="shared" si="44"/>
        <v>119.98000336</v>
      </c>
      <c r="W826">
        <v>20.399999619999999</v>
      </c>
      <c r="X826">
        <f>Orders!$W586/Orders!$V586</f>
        <v>7.000538499861822E-2</v>
      </c>
      <c r="Y826" t="s">
        <v>103</v>
      </c>
    </row>
    <row r="827" spans="1:25" x14ac:dyDescent="0.3">
      <c r="A827">
        <v>53576</v>
      </c>
      <c r="B827">
        <v>42787</v>
      </c>
      <c r="C827">
        <v>4</v>
      </c>
      <c r="D827">
        <f t="shared" si="42"/>
        <v>42793</v>
      </c>
      <c r="E827">
        <v>0</v>
      </c>
      <c r="F827" t="s">
        <v>107</v>
      </c>
      <c r="G827" t="str">
        <f t="shared" si="43"/>
        <v>Other</v>
      </c>
      <c r="H827">
        <v>26</v>
      </c>
      <c r="I827">
        <v>5301</v>
      </c>
      <c r="J827">
        <v>5</v>
      </c>
      <c r="K827" t="s">
        <v>166</v>
      </c>
      <c r="L827" t="s">
        <v>476</v>
      </c>
      <c r="M827" t="s">
        <v>569</v>
      </c>
      <c r="N827" t="s">
        <v>513</v>
      </c>
      <c r="O827" t="s">
        <v>496</v>
      </c>
      <c r="P827" t="s">
        <v>472</v>
      </c>
      <c r="Q827">
        <v>26</v>
      </c>
      <c r="R827">
        <v>565</v>
      </c>
      <c r="S827">
        <v>70</v>
      </c>
      <c r="T827">
        <v>62.759999940857142</v>
      </c>
      <c r="U827">
        <v>5</v>
      </c>
      <c r="V827">
        <f t="shared" si="44"/>
        <v>350</v>
      </c>
      <c r="W827">
        <v>3.5</v>
      </c>
      <c r="X827">
        <f>Orders!$W656/Orders!$V656</f>
        <v>9.0006918339579578E-2</v>
      </c>
      <c r="Y827" t="s">
        <v>103</v>
      </c>
    </row>
    <row r="828" spans="1:25" x14ac:dyDescent="0.3">
      <c r="A828">
        <v>53576</v>
      </c>
      <c r="B828">
        <v>42787</v>
      </c>
      <c r="C828">
        <v>4</v>
      </c>
      <c r="D828">
        <f t="shared" si="42"/>
        <v>42793</v>
      </c>
      <c r="E828">
        <v>0</v>
      </c>
      <c r="F828" t="s">
        <v>107</v>
      </c>
      <c r="G828" t="str">
        <f t="shared" si="43"/>
        <v>Other</v>
      </c>
      <c r="H828">
        <v>41</v>
      </c>
      <c r="I828">
        <v>5301</v>
      </c>
      <c r="J828">
        <v>6</v>
      </c>
      <c r="K828" t="s">
        <v>164</v>
      </c>
      <c r="L828" t="s">
        <v>476</v>
      </c>
      <c r="M828" t="s">
        <v>569</v>
      </c>
      <c r="N828" t="s">
        <v>513</v>
      </c>
      <c r="O828" t="s">
        <v>496</v>
      </c>
      <c r="P828" t="s">
        <v>472</v>
      </c>
      <c r="Q828">
        <v>41</v>
      </c>
      <c r="R828">
        <v>924</v>
      </c>
      <c r="S828">
        <v>15.989999770000001</v>
      </c>
      <c r="T828">
        <v>16.143866608000003</v>
      </c>
      <c r="U828">
        <v>5</v>
      </c>
      <c r="V828">
        <f t="shared" si="44"/>
        <v>79.94999885</v>
      </c>
      <c r="W828">
        <v>8</v>
      </c>
      <c r="X828">
        <f>Orders!$W685/Orders!$V685</f>
        <v>9.0007627765064838E-2</v>
      </c>
      <c r="Y828" t="s">
        <v>103</v>
      </c>
    </row>
    <row r="829" spans="1:25" x14ac:dyDescent="0.3">
      <c r="A829">
        <v>53581</v>
      </c>
      <c r="B829">
        <v>42787</v>
      </c>
      <c r="C829">
        <v>4</v>
      </c>
      <c r="D829">
        <f t="shared" si="42"/>
        <v>42793</v>
      </c>
      <c r="E829">
        <v>0</v>
      </c>
      <c r="F829" t="s">
        <v>107</v>
      </c>
      <c r="G829" t="str">
        <f t="shared" si="43"/>
        <v>Other</v>
      </c>
      <c r="H829">
        <v>17</v>
      </c>
      <c r="I829">
        <v>2790</v>
      </c>
      <c r="J829">
        <v>4</v>
      </c>
      <c r="K829" t="s">
        <v>171</v>
      </c>
      <c r="L829" t="s">
        <v>476</v>
      </c>
      <c r="M829" t="s">
        <v>495</v>
      </c>
      <c r="N829" t="s">
        <v>495</v>
      </c>
      <c r="O829" t="s">
        <v>494</v>
      </c>
      <c r="P829" t="s">
        <v>480</v>
      </c>
      <c r="Q829">
        <v>17</v>
      </c>
      <c r="R829">
        <v>365</v>
      </c>
      <c r="S829">
        <v>59.990001679999999</v>
      </c>
      <c r="T829">
        <v>54.488929209402009</v>
      </c>
      <c r="U829">
        <v>4</v>
      </c>
      <c r="V829">
        <f t="shared" si="44"/>
        <v>239.96000672</v>
      </c>
      <c r="W829">
        <v>38.38999939</v>
      </c>
      <c r="X829">
        <f>Orders!$W753/Orders!$V753</f>
        <v>3.0004999197226229E-2</v>
      </c>
      <c r="Y829" t="s">
        <v>103</v>
      </c>
    </row>
    <row r="830" spans="1:25" x14ac:dyDescent="0.3">
      <c r="A830">
        <v>53540</v>
      </c>
      <c r="B830">
        <v>42786</v>
      </c>
      <c r="C830">
        <v>4</v>
      </c>
      <c r="D830">
        <f t="shared" si="42"/>
        <v>42790</v>
      </c>
      <c r="E830">
        <v>1</v>
      </c>
      <c r="F830" t="s">
        <v>107</v>
      </c>
      <c r="G830" t="str">
        <f t="shared" si="43"/>
        <v>Other</v>
      </c>
      <c r="H830">
        <v>17</v>
      </c>
      <c r="I830">
        <v>8524</v>
      </c>
      <c r="J830">
        <v>4</v>
      </c>
      <c r="K830" t="s">
        <v>171</v>
      </c>
      <c r="L830" t="s">
        <v>476</v>
      </c>
      <c r="M830" t="s">
        <v>603</v>
      </c>
      <c r="N830" t="s">
        <v>603</v>
      </c>
      <c r="O830" t="s">
        <v>496</v>
      </c>
      <c r="P830" t="s">
        <v>472</v>
      </c>
      <c r="Q830">
        <v>17</v>
      </c>
      <c r="R830">
        <v>365</v>
      </c>
      <c r="S830">
        <v>59.990001679999999</v>
      </c>
      <c r="T830">
        <v>54.488929209402009</v>
      </c>
      <c r="U830">
        <v>5</v>
      </c>
      <c r="V830">
        <f t="shared" si="44"/>
        <v>299.9500084</v>
      </c>
      <c r="W830">
        <v>16.5</v>
      </c>
      <c r="X830">
        <f>Orders!$W642/Orders!$V642</f>
        <v>4.0003073997869787E-2</v>
      </c>
      <c r="Y830" t="s">
        <v>103</v>
      </c>
    </row>
    <row r="831" spans="1:25" x14ac:dyDescent="0.3">
      <c r="A831">
        <v>53505</v>
      </c>
      <c r="B831">
        <v>42786</v>
      </c>
      <c r="C831">
        <v>4</v>
      </c>
      <c r="D831">
        <f t="shared" si="42"/>
        <v>42790</v>
      </c>
      <c r="E831">
        <v>1</v>
      </c>
      <c r="F831" t="s">
        <v>107</v>
      </c>
      <c r="G831" t="str">
        <f t="shared" si="43"/>
        <v>Other</v>
      </c>
      <c r="H831">
        <v>24</v>
      </c>
      <c r="I831">
        <v>3099</v>
      </c>
      <c r="J831">
        <v>5</v>
      </c>
      <c r="K831" t="s">
        <v>166</v>
      </c>
      <c r="L831" t="s">
        <v>476</v>
      </c>
      <c r="M831" t="s">
        <v>576</v>
      </c>
      <c r="N831" t="s">
        <v>576</v>
      </c>
      <c r="O831" t="s">
        <v>496</v>
      </c>
      <c r="P831" t="s">
        <v>472</v>
      </c>
      <c r="Q831">
        <v>24</v>
      </c>
      <c r="R831">
        <v>502</v>
      </c>
      <c r="S831">
        <v>50</v>
      </c>
      <c r="T831">
        <v>43.678035218757444</v>
      </c>
      <c r="U831">
        <v>5</v>
      </c>
      <c r="V831">
        <f t="shared" si="44"/>
        <v>250</v>
      </c>
      <c r="W831">
        <v>50</v>
      </c>
      <c r="X831">
        <f>Orders!$W677/Orders!$V677</f>
        <v>0.100016666643974</v>
      </c>
      <c r="Y831" t="s">
        <v>103</v>
      </c>
    </row>
    <row r="832" spans="1:25" x14ac:dyDescent="0.3">
      <c r="A832">
        <v>53568</v>
      </c>
      <c r="B832">
        <v>42786</v>
      </c>
      <c r="C832">
        <v>4</v>
      </c>
      <c r="D832">
        <f t="shared" si="42"/>
        <v>42790</v>
      </c>
      <c r="E832">
        <v>0</v>
      </c>
      <c r="F832" t="s">
        <v>107</v>
      </c>
      <c r="G832" t="str">
        <f t="shared" si="43"/>
        <v>Other</v>
      </c>
      <c r="H832">
        <v>29</v>
      </c>
      <c r="I832">
        <v>2013</v>
      </c>
      <c r="J832">
        <v>5</v>
      </c>
      <c r="K832" t="s">
        <v>166</v>
      </c>
      <c r="L832" t="s">
        <v>476</v>
      </c>
      <c r="M832" t="s">
        <v>538</v>
      </c>
      <c r="N832" t="s">
        <v>487</v>
      </c>
      <c r="O832" t="s">
        <v>481</v>
      </c>
      <c r="P832" t="s">
        <v>480</v>
      </c>
      <c r="Q832">
        <v>29</v>
      </c>
      <c r="R832">
        <v>627</v>
      </c>
      <c r="S832">
        <v>39.990001679999999</v>
      </c>
      <c r="T832">
        <v>34.198098313835338</v>
      </c>
      <c r="U832">
        <v>2</v>
      </c>
      <c r="V832">
        <f t="shared" si="44"/>
        <v>79.980003359999998</v>
      </c>
      <c r="W832">
        <v>4</v>
      </c>
      <c r="X832">
        <f>Orders!$W713/Orders!$V713</f>
        <v>0.18001525553012968</v>
      </c>
      <c r="Y832" t="s">
        <v>103</v>
      </c>
    </row>
    <row r="833" spans="1:25" x14ac:dyDescent="0.3">
      <c r="A833">
        <v>53568</v>
      </c>
      <c r="B833">
        <v>42786</v>
      </c>
      <c r="C833">
        <v>4</v>
      </c>
      <c r="D833">
        <f t="shared" si="42"/>
        <v>42790</v>
      </c>
      <c r="E833">
        <v>0</v>
      </c>
      <c r="F833" t="s">
        <v>107</v>
      </c>
      <c r="G833" t="str">
        <f t="shared" si="43"/>
        <v>Other</v>
      </c>
      <c r="H833">
        <v>24</v>
      </c>
      <c r="I833">
        <v>2013</v>
      </c>
      <c r="J833">
        <v>5</v>
      </c>
      <c r="K833" t="s">
        <v>166</v>
      </c>
      <c r="L833" t="s">
        <v>476</v>
      </c>
      <c r="M833" t="s">
        <v>538</v>
      </c>
      <c r="N833" t="s">
        <v>487</v>
      </c>
      <c r="O833" t="s">
        <v>481</v>
      </c>
      <c r="P833" t="s">
        <v>480</v>
      </c>
      <c r="Q833">
        <v>24</v>
      </c>
      <c r="R833">
        <v>502</v>
      </c>
      <c r="S833">
        <v>50</v>
      </c>
      <c r="T833">
        <v>43.678035218757444</v>
      </c>
      <c r="U833">
        <v>2</v>
      </c>
      <c r="V833">
        <f t="shared" si="44"/>
        <v>100</v>
      </c>
      <c r="W833">
        <v>20</v>
      </c>
      <c r="X833">
        <f>Orders!$W714/Orders!$V714</f>
        <v>0.17000763148741418</v>
      </c>
      <c r="Y833" t="s">
        <v>103</v>
      </c>
    </row>
    <row r="834" spans="1:25" x14ac:dyDescent="0.3">
      <c r="A834">
        <v>53455</v>
      </c>
      <c r="B834">
        <v>42785</v>
      </c>
      <c r="C834">
        <v>4</v>
      </c>
      <c r="D834">
        <f t="shared" si="42"/>
        <v>42789</v>
      </c>
      <c r="E834">
        <v>1</v>
      </c>
      <c r="F834" t="s">
        <v>107</v>
      </c>
      <c r="G834" t="str">
        <f t="shared" si="43"/>
        <v>Other</v>
      </c>
      <c r="H834">
        <v>24</v>
      </c>
      <c r="I834">
        <v>8993</v>
      </c>
      <c r="J834">
        <v>5</v>
      </c>
      <c r="K834" t="s">
        <v>166</v>
      </c>
      <c r="L834" t="s">
        <v>476</v>
      </c>
      <c r="M834" t="s">
        <v>636</v>
      </c>
      <c r="N834" t="s">
        <v>511</v>
      </c>
      <c r="O834" t="s">
        <v>481</v>
      </c>
      <c r="P834" t="s">
        <v>480</v>
      </c>
      <c r="Q834">
        <v>24</v>
      </c>
      <c r="R834">
        <v>502</v>
      </c>
      <c r="S834">
        <v>50</v>
      </c>
      <c r="T834">
        <v>43.678035218757444</v>
      </c>
      <c r="U834">
        <v>2</v>
      </c>
      <c r="V834">
        <f t="shared" si="44"/>
        <v>100</v>
      </c>
      <c r="W834">
        <v>5</v>
      </c>
      <c r="X834">
        <f>Orders!$W598/Orders!$V598</f>
        <v>5.0003844334016896E-2</v>
      </c>
      <c r="Y834" t="s">
        <v>103</v>
      </c>
    </row>
    <row r="835" spans="1:25" x14ac:dyDescent="0.3">
      <c r="A835">
        <v>53331</v>
      </c>
      <c r="B835">
        <v>42783</v>
      </c>
      <c r="C835">
        <v>4</v>
      </c>
      <c r="D835">
        <f t="shared" si="42"/>
        <v>42789</v>
      </c>
      <c r="E835">
        <v>0</v>
      </c>
      <c r="F835" t="s">
        <v>107</v>
      </c>
      <c r="G835" t="str">
        <f t="shared" si="43"/>
        <v>Other</v>
      </c>
      <c r="H835">
        <v>17</v>
      </c>
      <c r="I835">
        <v>10200</v>
      </c>
      <c r="J835">
        <v>4</v>
      </c>
      <c r="K835" t="s">
        <v>171</v>
      </c>
      <c r="L835" t="s">
        <v>476</v>
      </c>
      <c r="M835" t="s">
        <v>652</v>
      </c>
      <c r="N835" t="s">
        <v>520</v>
      </c>
      <c r="O835" t="s">
        <v>496</v>
      </c>
      <c r="P835" t="s">
        <v>472</v>
      </c>
      <c r="Q835">
        <v>17</v>
      </c>
      <c r="R835">
        <v>365</v>
      </c>
      <c r="S835">
        <v>59.990001679999999</v>
      </c>
      <c r="T835">
        <v>54.488929209402009</v>
      </c>
      <c r="U835">
        <v>5</v>
      </c>
      <c r="V835">
        <f t="shared" si="44"/>
        <v>299.9500084</v>
      </c>
      <c r="W835">
        <v>3</v>
      </c>
      <c r="X835">
        <f>Orders!$W578/Orders!$V578</f>
        <v>5.0003844334016896E-2</v>
      </c>
      <c r="Y835" t="s">
        <v>103</v>
      </c>
    </row>
    <row r="836" spans="1:25" x14ac:dyDescent="0.3">
      <c r="A836">
        <v>53231</v>
      </c>
      <c r="B836">
        <v>42782</v>
      </c>
      <c r="C836">
        <v>4</v>
      </c>
      <c r="D836">
        <f t="shared" si="42"/>
        <v>42788</v>
      </c>
      <c r="E836">
        <v>0</v>
      </c>
      <c r="F836" t="s">
        <v>107</v>
      </c>
      <c r="G836" t="str">
        <f t="shared" si="43"/>
        <v>Other</v>
      </c>
      <c r="H836">
        <v>26</v>
      </c>
      <c r="I836">
        <v>5375</v>
      </c>
      <c r="J836">
        <v>5</v>
      </c>
      <c r="K836" t="s">
        <v>166</v>
      </c>
      <c r="L836" t="s">
        <v>476</v>
      </c>
      <c r="M836" t="s">
        <v>616</v>
      </c>
      <c r="N836" t="s">
        <v>478</v>
      </c>
      <c r="O836" t="s">
        <v>477</v>
      </c>
      <c r="P836" t="s">
        <v>472</v>
      </c>
      <c r="Q836">
        <v>26</v>
      </c>
      <c r="R836">
        <v>572</v>
      </c>
      <c r="S836">
        <v>39.990001679999999</v>
      </c>
      <c r="T836">
        <v>30.892751576250003</v>
      </c>
      <c r="U836">
        <v>2</v>
      </c>
      <c r="V836">
        <f t="shared" si="44"/>
        <v>79.980003359999998</v>
      </c>
      <c r="W836">
        <v>14.399999619999999</v>
      </c>
      <c r="X836">
        <f>Orders!$W615/Orders!$V615</f>
        <v>2.0002000628105622E-2</v>
      </c>
      <c r="Y836" t="s">
        <v>103</v>
      </c>
    </row>
    <row r="837" spans="1:25" x14ac:dyDescent="0.3">
      <c r="A837">
        <v>53231</v>
      </c>
      <c r="B837">
        <v>42782</v>
      </c>
      <c r="C837">
        <v>4</v>
      </c>
      <c r="D837">
        <f t="shared" si="42"/>
        <v>42788</v>
      </c>
      <c r="E837">
        <v>0</v>
      </c>
      <c r="F837" t="s">
        <v>107</v>
      </c>
      <c r="G837" t="str">
        <f t="shared" si="43"/>
        <v>Other</v>
      </c>
      <c r="H837">
        <v>24</v>
      </c>
      <c r="I837">
        <v>5375</v>
      </c>
      <c r="J837">
        <v>5</v>
      </c>
      <c r="K837" t="s">
        <v>166</v>
      </c>
      <c r="L837" t="s">
        <v>476</v>
      </c>
      <c r="M837" t="s">
        <v>616</v>
      </c>
      <c r="N837" t="s">
        <v>478</v>
      </c>
      <c r="O837" t="s">
        <v>477</v>
      </c>
      <c r="P837" t="s">
        <v>472</v>
      </c>
      <c r="Q837">
        <v>24</v>
      </c>
      <c r="R837">
        <v>502</v>
      </c>
      <c r="S837">
        <v>50</v>
      </c>
      <c r="T837">
        <v>43.678035218757444</v>
      </c>
      <c r="U837">
        <v>2</v>
      </c>
      <c r="V837">
        <f t="shared" si="44"/>
        <v>100</v>
      </c>
      <c r="W837">
        <v>20</v>
      </c>
      <c r="X837">
        <f>Orders!$W619/Orders!$V619</f>
        <v>0.13000999234514227</v>
      </c>
      <c r="Y837" t="s">
        <v>103</v>
      </c>
    </row>
    <row r="838" spans="1:25" x14ac:dyDescent="0.3">
      <c r="A838">
        <v>53069</v>
      </c>
      <c r="B838">
        <v>42779</v>
      </c>
      <c r="C838">
        <v>4</v>
      </c>
      <c r="D838">
        <f t="shared" si="42"/>
        <v>42783</v>
      </c>
      <c r="E838">
        <v>1</v>
      </c>
      <c r="F838" t="s">
        <v>107</v>
      </c>
      <c r="G838" t="str">
        <f t="shared" si="43"/>
        <v>Other</v>
      </c>
      <c r="H838">
        <v>9</v>
      </c>
      <c r="I838">
        <v>4126</v>
      </c>
      <c r="J838">
        <v>3</v>
      </c>
      <c r="K838" t="s">
        <v>194</v>
      </c>
      <c r="L838" t="s">
        <v>476</v>
      </c>
      <c r="M838" t="s">
        <v>602</v>
      </c>
      <c r="N838" t="s">
        <v>601</v>
      </c>
      <c r="O838" t="s">
        <v>600</v>
      </c>
      <c r="P838" t="s">
        <v>480</v>
      </c>
      <c r="Q838">
        <v>9</v>
      </c>
      <c r="R838">
        <v>191</v>
      </c>
      <c r="S838">
        <v>99.989997860000003</v>
      </c>
      <c r="T838">
        <v>95.114003926871064</v>
      </c>
      <c r="U838">
        <v>5</v>
      </c>
      <c r="V838">
        <f t="shared" si="44"/>
        <v>499.94998930000003</v>
      </c>
      <c r="W838">
        <v>15</v>
      </c>
      <c r="X838">
        <f>Orders!$W569/Orders!$V569</f>
        <v>7.000538499861822E-2</v>
      </c>
      <c r="Y838" t="s">
        <v>103</v>
      </c>
    </row>
    <row r="839" spans="1:25" x14ac:dyDescent="0.3">
      <c r="A839">
        <v>53069</v>
      </c>
      <c r="B839">
        <v>42779</v>
      </c>
      <c r="C839">
        <v>4</v>
      </c>
      <c r="D839">
        <f t="shared" si="42"/>
        <v>42783</v>
      </c>
      <c r="E839">
        <v>1</v>
      </c>
      <c r="F839" t="s">
        <v>107</v>
      </c>
      <c r="G839" t="str">
        <f t="shared" si="43"/>
        <v>Other</v>
      </c>
      <c r="H839">
        <v>17</v>
      </c>
      <c r="I839">
        <v>4126</v>
      </c>
      <c r="J839">
        <v>4</v>
      </c>
      <c r="K839" t="s">
        <v>171</v>
      </c>
      <c r="L839" t="s">
        <v>476</v>
      </c>
      <c r="M839" t="s">
        <v>602</v>
      </c>
      <c r="N839" t="s">
        <v>601</v>
      </c>
      <c r="O839" t="s">
        <v>600</v>
      </c>
      <c r="P839" t="s">
        <v>480</v>
      </c>
      <c r="Q839">
        <v>17</v>
      </c>
      <c r="R839">
        <v>365</v>
      </c>
      <c r="S839">
        <v>59.990001679999999</v>
      </c>
      <c r="T839">
        <v>54.488929209402009</v>
      </c>
      <c r="U839">
        <v>5</v>
      </c>
      <c r="V839">
        <f t="shared" si="44"/>
        <v>299.9500084</v>
      </c>
      <c r="W839">
        <v>27</v>
      </c>
      <c r="X839">
        <f>Orders!$W643/Orders!$V643</f>
        <v>5.0008333321987002E-2</v>
      </c>
      <c r="Y839" t="s">
        <v>103</v>
      </c>
    </row>
    <row r="840" spans="1:25" x14ac:dyDescent="0.3">
      <c r="A840">
        <v>58375</v>
      </c>
      <c r="B840">
        <v>42771</v>
      </c>
      <c r="C840">
        <v>4</v>
      </c>
      <c r="D840">
        <f t="shared" si="42"/>
        <v>42775</v>
      </c>
      <c r="E840">
        <v>1</v>
      </c>
      <c r="F840" t="s">
        <v>107</v>
      </c>
      <c r="G840" t="str">
        <f t="shared" si="43"/>
        <v>Other</v>
      </c>
      <c r="H840">
        <v>38</v>
      </c>
      <c r="I840">
        <v>3990</v>
      </c>
      <c r="J840">
        <v>6</v>
      </c>
      <c r="K840" t="s">
        <v>164</v>
      </c>
      <c r="L840" t="s">
        <v>476</v>
      </c>
      <c r="M840" t="s">
        <v>556</v>
      </c>
      <c r="N840" t="s">
        <v>507</v>
      </c>
      <c r="O840" t="s">
        <v>507</v>
      </c>
      <c r="P840" t="s">
        <v>472</v>
      </c>
      <c r="Q840">
        <v>38</v>
      </c>
      <c r="R840">
        <v>306</v>
      </c>
      <c r="S840">
        <v>89.989997860000003</v>
      </c>
      <c r="T840">
        <v>105.82799834800001</v>
      </c>
      <c r="U840">
        <v>5</v>
      </c>
      <c r="V840">
        <f t="shared" si="44"/>
        <v>449.94998930000003</v>
      </c>
      <c r="W840">
        <v>53.990001679999999</v>
      </c>
      <c r="X840">
        <f>Orders!$W564/Orders!$V564</f>
        <v>0.15997498616599418</v>
      </c>
      <c r="Y840" t="s">
        <v>103</v>
      </c>
    </row>
    <row r="841" spans="1:25" x14ac:dyDescent="0.3">
      <c r="A841">
        <v>52321</v>
      </c>
      <c r="B841">
        <v>42768</v>
      </c>
      <c r="C841">
        <v>4</v>
      </c>
      <c r="D841">
        <f t="shared" si="42"/>
        <v>42774</v>
      </c>
      <c r="E841">
        <v>0</v>
      </c>
      <c r="F841" t="s">
        <v>107</v>
      </c>
      <c r="G841" t="str">
        <f t="shared" si="43"/>
        <v>Other</v>
      </c>
      <c r="H841">
        <v>24</v>
      </c>
      <c r="I841">
        <v>4249</v>
      </c>
      <c r="J841">
        <v>5</v>
      </c>
      <c r="K841" t="s">
        <v>166</v>
      </c>
      <c r="L841" t="s">
        <v>476</v>
      </c>
      <c r="M841" t="s">
        <v>506</v>
      </c>
      <c r="N841" t="s">
        <v>506</v>
      </c>
      <c r="O841" t="s">
        <v>505</v>
      </c>
      <c r="P841" t="s">
        <v>490</v>
      </c>
      <c r="Q841">
        <v>24</v>
      </c>
      <c r="R841">
        <v>502</v>
      </c>
      <c r="S841">
        <v>50</v>
      </c>
      <c r="T841">
        <v>43.678035218757444</v>
      </c>
      <c r="U841">
        <v>5</v>
      </c>
      <c r="V841">
        <f t="shared" si="44"/>
        <v>250</v>
      </c>
      <c r="W841">
        <v>10</v>
      </c>
      <c r="X841">
        <f>Orders!$W694/Orders!$V694</f>
        <v>2.9992372003051104E-2</v>
      </c>
      <c r="Y841" t="s">
        <v>103</v>
      </c>
    </row>
    <row r="842" spans="1:25" x14ac:dyDescent="0.3">
      <c r="A842">
        <v>52166</v>
      </c>
      <c r="B842">
        <v>42766</v>
      </c>
      <c r="C842">
        <v>4</v>
      </c>
      <c r="D842">
        <f t="shared" si="42"/>
        <v>42772</v>
      </c>
      <c r="E842">
        <v>0</v>
      </c>
      <c r="F842" t="s">
        <v>107</v>
      </c>
      <c r="G842" t="str">
        <f t="shared" si="43"/>
        <v>Other</v>
      </c>
      <c r="H842">
        <v>29</v>
      </c>
      <c r="I842">
        <v>1425</v>
      </c>
      <c r="J842">
        <v>5</v>
      </c>
      <c r="K842" t="s">
        <v>166</v>
      </c>
      <c r="L842" t="s">
        <v>476</v>
      </c>
      <c r="M842" t="s">
        <v>564</v>
      </c>
      <c r="N842" t="s">
        <v>564</v>
      </c>
      <c r="O842" t="s">
        <v>491</v>
      </c>
      <c r="P842" t="s">
        <v>490</v>
      </c>
      <c r="Q842">
        <v>29</v>
      </c>
      <c r="R842">
        <v>642</v>
      </c>
      <c r="S842">
        <v>30</v>
      </c>
      <c r="T842">
        <v>37.315110652333338</v>
      </c>
      <c r="U842">
        <v>5</v>
      </c>
      <c r="V842">
        <f t="shared" si="44"/>
        <v>150</v>
      </c>
      <c r="W842">
        <v>13.5</v>
      </c>
      <c r="X842">
        <f>Orders!$W544/Orders!$V544</f>
        <v>3.9999999772727272E-2</v>
      </c>
      <c r="Y842" t="s">
        <v>103</v>
      </c>
    </row>
    <row r="843" spans="1:25" x14ac:dyDescent="0.3">
      <c r="A843">
        <v>51865</v>
      </c>
      <c r="B843">
        <v>42762</v>
      </c>
      <c r="C843">
        <v>4</v>
      </c>
      <c r="D843">
        <f t="shared" si="42"/>
        <v>42768</v>
      </c>
      <c r="E843">
        <v>1</v>
      </c>
      <c r="F843" t="s">
        <v>107</v>
      </c>
      <c r="G843" t="str">
        <f t="shared" si="43"/>
        <v>Other</v>
      </c>
      <c r="H843">
        <v>17</v>
      </c>
      <c r="I843">
        <v>12431</v>
      </c>
      <c r="J843">
        <v>4</v>
      </c>
      <c r="K843" t="s">
        <v>171</v>
      </c>
      <c r="L843" t="s">
        <v>476</v>
      </c>
      <c r="M843" t="s">
        <v>577</v>
      </c>
      <c r="N843" t="s">
        <v>520</v>
      </c>
      <c r="O843" t="s">
        <v>481</v>
      </c>
      <c r="P843" t="s">
        <v>480</v>
      </c>
      <c r="Q843">
        <v>17</v>
      </c>
      <c r="R843">
        <v>365</v>
      </c>
      <c r="S843">
        <v>59.990001679999999</v>
      </c>
      <c r="T843">
        <v>54.488929209402009</v>
      </c>
      <c r="U843">
        <v>2</v>
      </c>
      <c r="V843">
        <f t="shared" si="44"/>
        <v>119.98000336</v>
      </c>
      <c r="W843">
        <v>20.399999619999999</v>
      </c>
      <c r="X843">
        <f>Orders!$W588/Orders!$V588</f>
        <v>9.0006918339579578E-2</v>
      </c>
      <c r="Y843" t="s">
        <v>103</v>
      </c>
    </row>
    <row r="844" spans="1:25" x14ac:dyDescent="0.3">
      <c r="A844">
        <v>51725</v>
      </c>
      <c r="B844">
        <v>42760</v>
      </c>
      <c r="C844">
        <v>4</v>
      </c>
      <c r="D844">
        <f t="shared" si="42"/>
        <v>42766</v>
      </c>
      <c r="E844">
        <v>1</v>
      </c>
      <c r="F844" t="s">
        <v>107</v>
      </c>
      <c r="G844" t="str">
        <f t="shared" si="43"/>
        <v>Other</v>
      </c>
      <c r="H844">
        <v>17</v>
      </c>
      <c r="I844">
        <v>11254</v>
      </c>
      <c r="J844">
        <v>4</v>
      </c>
      <c r="K844" t="s">
        <v>171</v>
      </c>
      <c r="L844" t="s">
        <v>476</v>
      </c>
      <c r="M844" t="s">
        <v>616</v>
      </c>
      <c r="N844" t="s">
        <v>478</v>
      </c>
      <c r="O844" t="s">
        <v>477</v>
      </c>
      <c r="P844" t="s">
        <v>472</v>
      </c>
      <c r="Q844">
        <v>17</v>
      </c>
      <c r="R844">
        <v>365</v>
      </c>
      <c r="S844">
        <v>59.990001679999999</v>
      </c>
      <c r="T844">
        <v>54.488929209402009</v>
      </c>
      <c r="U844">
        <v>5</v>
      </c>
      <c r="V844">
        <f t="shared" si="44"/>
        <v>299.9500084</v>
      </c>
      <c r="W844">
        <v>3</v>
      </c>
      <c r="X844">
        <f>Orders!$W579/Orders!$V579</f>
        <v>5.0008333321987002E-2</v>
      </c>
      <c r="Y844" t="s">
        <v>103</v>
      </c>
    </row>
    <row r="845" spans="1:25" x14ac:dyDescent="0.3">
      <c r="A845">
        <v>51746</v>
      </c>
      <c r="B845">
        <v>42760</v>
      </c>
      <c r="C845">
        <v>4</v>
      </c>
      <c r="D845">
        <f t="shared" si="42"/>
        <v>42766</v>
      </c>
      <c r="E845">
        <v>0</v>
      </c>
      <c r="F845" t="s">
        <v>107</v>
      </c>
      <c r="G845" t="str">
        <f t="shared" si="43"/>
        <v>Other</v>
      </c>
      <c r="H845">
        <v>29</v>
      </c>
      <c r="I845">
        <v>12291</v>
      </c>
      <c r="J845">
        <v>5</v>
      </c>
      <c r="K845" t="s">
        <v>166</v>
      </c>
      <c r="L845" t="s">
        <v>476</v>
      </c>
      <c r="M845" t="s">
        <v>597</v>
      </c>
      <c r="N845" t="s">
        <v>597</v>
      </c>
      <c r="O845" t="s">
        <v>491</v>
      </c>
      <c r="P845" t="s">
        <v>490</v>
      </c>
      <c r="Q845">
        <v>29</v>
      </c>
      <c r="R845">
        <v>627</v>
      </c>
      <c r="S845">
        <v>39.990001679999999</v>
      </c>
      <c r="T845">
        <v>34.198098313835338</v>
      </c>
      <c r="U845">
        <v>5</v>
      </c>
      <c r="V845">
        <f t="shared" si="44"/>
        <v>199.9500084</v>
      </c>
      <c r="W845">
        <v>0</v>
      </c>
      <c r="X845">
        <f>Orders!$W652/Orders!$V652</f>
        <v>0.13000999234514227</v>
      </c>
      <c r="Y845" t="s">
        <v>103</v>
      </c>
    </row>
    <row r="846" spans="1:25" x14ac:dyDescent="0.3">
      <c r="A846">
        <v>51674</v>
      </c>
      <c r="B846">
        <v>42759</v>
      </c>
      <c r="C846">
        <v>4</v>
      </c>
      <c r="D846">
        <f t="shared" si="42"/>
        <v>42765</v>
      </c>
      <c r="E846">
        <v>1</v>
      </c>
      <c r="F846" t="s">
        <v>107</v>
      </c>
      <c r="G846" t="str">
        <f t="shared" si="43"/>
        <v>Other</v>
      </c>
      <c r="H846">
        <v>26</v>
      </c>
      <c r="I846">
        <v>8348</v>
      </c>
      <c r="J846">
        <v>5</v>
      </c>
      <c r="K846" t="s">
        <v>166</v>
      </c>
      <c r="L846" t="s">
        <v>476</v>
      </c>
      <c r="M846" t="s">
        <v>592</v>
      </c>
      <c r="N846" t="s">
        <v>592</v>
      </c>
      <c r="O846" t="s">
        <v>528</v>
      </c>
      <c r="P846" t="s">
        <v>480</v>
      </c>
      <c r="Q846">
        <v>26</v>
      </c>
      <c r="R846">
        <v>567</v>
      </c>
      <c r="S846">
        <v>25</v>
      </c>
      <c r="T846">
        <v>17.922466723766668</v>
      </c>
      <c r="U846">
        <v>5</v>
      </c>
      <c r="V846">
        <f t="shared" si="44"/>
        <v>125</v>
      </c>
      <c r="W846">
        <v>2.5</v>
      </c>
      <c r="X846">
        <f>Orders!$W658/Orders!$V658</f>
        <v>0</v>
      </c>
      <c r="Y846" t="s">
        <v>103</v>
      </c>
    </row>
    <row r="847" spans="1:25" x14ac:dyDescent="0.3">
      <c r="A847">
        <v>51396</v>
      </c>
      <c r="B847">
        <v>42755</v>
      </c>
      <c r="C847">
        <v>4</v>
      </c>
      <c r="D847">
        <f t="shared" si="42"/>
        <v>42761</v>
      </c>
      <c r="E847">
        <v>0</v>
      </c>
      <c r="F847" t="s">
        <v>107</v>
      </c>
      <c r="G847" t="str">
        <f t="shared" si="43"/>
        <v>Other</v>
      </c>
      <c r="H847">
        <v>37</v>
      </c>
      <c r="I847">
        <v>2741</v>
      </c>
      <c r="J847">
        <v>6</v>
      </c>
      <c r="K847" t="s">
        <v>164</v>
      </c>
      <c r="L847" t="s">
        <v>476</v>
      </c>
      <c r="M847" t="s">
        <v>521</v>
      </c>
      <c r="N847" t="s">
        <v>520</v>
      </c>
      <c r="O847" t="s">
        <v>496</v>
      </c>
      <c r="P847" t="s">
        <v>472</v>
      </c>
      <c r="Q847">
        <v>37</v>
      </c>
      <c r="R847">
        <v>828</v>
      </c>
      <c r="S847">
        <v>31.989999770000001</v>
      </c>
      <c r="T847">
        <v>24.284221986666665</v>
      </c>
      <c r="U847">
        <v>2</v>
      </c>
      <c r="V847">
        <f t="shared" si="44"/>
        <v>63.979999540000001</v>
      </c>
      <c r="W847">
        <v>12.80000019</v>
      </c>
      <c r="X847">
        <f>Orders!$W703/Orders!$V703</f>
        <v>5.0007625903890157E-2</v>
      </c>
      <c r="Y847" t="s">
        <v>103</v>
      </c>
    </row>
    <row r="848" spans="1:25" x14ac:dyDescent="0.3">
      <c r="A848">
        <v>51248</v>
      </c>
      <c r="B848">
        <v>42753</v>
      </c>
      <c r="C848">
        <v>4</v>
      </c>
      <c r="D848">
        <f t="shared" si="42"/>
        <v>42759</v>
      </c>
      <c r="E848">
        <v>0</v>
      </c>
      <c r="F848" t="s">
        <v>107</v>
      </c>
      <c r="G848" t="str">
        <f t="shared" si="43"/>
        <v>Other</v>
      </c>
      <c r="H848">
        <v>9</v>
      </c>
      <c r="I848">
        <v>2540</v>
      </c>
      <c r="J848">
        <v>3</v>
      </c>
      <c r="K848" t="s">
        <v>194</v>
      </c>
      <c r="L848" t="s">
        <v>920</v>
      </c>
      <c r="M848" t="s">
        <v>1029</v>
      </c>
      <c r="N848" t="s">
        <v>1028</v>
      </c>
      <c r="O848" t="s">
        <v>980</v>
      </c>
      <c r="P848" t="s">
        <v>921</v>
      </c>
      <c r="Q848">
        <v>9</v>
      </c>
      <c r="R848">
        <v>191</v>
      </c>
      <c r="S848">
        <v>99.989997860000003</v>
      </c>
      <c r="T848">
        <v>95.114003926871064</v>
      </c>
      <c r="U848">
        <v>3</v>
      </c>
      <c r="V848">
        <f t="shared" si="44"/>
        <v>299.96999357999999</v>
      </c>
      <c r="W848">
        <v>45</v>
      </c>
      <c r="X848">
        <f>Orders!$W166/Orders!$V166</f>
        <v>5.0012501024731142E-2</v>
      </c>
      <c r="Y848" t="s">
        <v>103</v>
      </c>
    </row>
    <row r="849" spans="1:25" x14ac:dyDescent="0.3">
      <c r="A849">
        <v>51168</v>
      </c>
      <c r="B849">
        <v>42751</v>
      </c>
      <c r="C849">
        <v>4</v>
      </c>
      <c r="D849">
        <f t="shared" si="42"/>
        <v>42755</v>
      </c>
      <c r="E849">
        <v>0</v>
      </c>
      <c r="F849" t="s">
        <v>107</v>
      </c>
      <c r="G849" t="str">
        <f t="shared" si="43"/>
        <v>Other</v>
      </c>
      <c r="H849">
        <v>24</v>
      </c>
      <c r="I849">
        <v>8050</v>
      </c>
      <c r="J849">
        <v>5</v>
      </c>
      <c r="K849" t="s">
        <v>166</v>
      </c>
      <c r="L849" t="s">
        <v>920</v>
      </c>
      <c r="M849" t="s">
        <v>1113</v>
      </c>
      <c r="N849" t="s">
        <v>1112</v>
      </c>
      <c r="O849" t="s">
        <v>1111</v>
      </c>
      <c r="P849" t="s">
        <v>929</v>
      </c>
      <c r="Q849">
        <v>24</v>
      </c>
      <c r="R849">
        <v>502</v>
      </c>
      <c r="S849">
        <v>50</v>
      </c>
      <c r="T849">
        <v>43.678035218757444</v>
      </c>
      <c r="U849">
        <v>4</v>
      </c>
      <c r="V849">
        <f t="shared" si="44"/>
        <v>200</v>
      </c>
      <c r="W849">
        <v>0</v>
      </c>
      <c r="X849">
        <f>Orders!$W16/Orders!$V16</f>
        <v>0.25000763520976355</v>
      </c>
      <c r="Y849" t="s">
        <v>103</v>
      </c>
    </row>
    <row r="850" spans="1:25" x14ac:dyDescent="0.3">
      <c r="A850">
        <v>51168</v>
      </c>
      <c r="B850">
        <v>42751</v>
      </c>
      <c r="C850">
        <v>4</v>
      </c>
      <c r="D850">
        <f t="shared" si="42"/>
        <v>42755</v>
      </c>
      <c r="E850">
        <v>0</v>
      </c>
      <c r="F850" t="s">
        <v>107</v>
      </c>
      <c r="G850" t="str">
        <f t="shared" si="43"/>
        <v>Other</v>
      </c>
      <c r="H850">
        <v>29</v>
      </c>
      <c r="I850">
        <v>8050</v>
      </c>
      <c r="J850">
        <v>5</v>
      </c>
      <c r="K850" t="s">
        <v>166</v>
      </c>
      <c r="L850" t="s">
        <v>920</v>
      </c>
      <c r="M850" t="s">
        <v>1113</v>
      </c>
      <c r="N850" t="s">
        <v>1112</v>
      </c>
      <c r="O850" t="s">
        <v>1111</v>
      </c>
      <c r="P850" t="s">
        <v>929</v>
      </c>
      <c r="Q850">
        <v>29</v>
      </c>
      <c r="R850">
        <v>627</v>
      </c>
      <c r="S850">
        <v>39.990001679999999</v>
      </c>
      <c r="T850">
        <v>34.198098313835338</v>
      </c>
      <c r="U850">
        <v>4</v>
      </c>
      <c r="V850">
        <f t="shared" si="44"/>
        <v>159.96000672</v>
      </c>
      <c r="W850">
        <v>3.2000000480000002</v>
      </c>
      <c r="X850">
        <f>Orders!$W17/Orders!$V17</f>
        <v>0.20000000930587339</v>
      </c>
      <c r="Y850" t="s">
        <v>103</v>
      </c>
    </row>
    <row r="851" spans="1:25" x14ac:dyDescent="0.3">
      <c r="A851">
        <v>51009</v>
      </c>
      <c r="B851">
        <v>42749</v>
      </c>
      <c r="C851">
        <v>4</v>
      </c>
      <c r="D851">
        <f t="shared" si="42"/>
        <v>42754</v>
      </c>
      <c r="E851">
        <v>1</v>
      </c>
      <c r="F851" t="s">
        <v>107</v>
      </c>
      <c r="G851" t="str">
        <f t="shared" si="43"/>
        <v>Other</v>
      </c>
      <c r="H851">
        <v>9</v>
      </c>
      <c r="I851">
        <v>8144</v>
      </c>
      <c r="J851">
        <v>3</v>
      </c>
      <c r="K851" t="s">
        <v>194</v>
      </c>
      <c r="L851" t="s">
        <v>920</v>
      </c>
      <c r="M851" t="s">
        <v>1105</v>
      </c>
      <c r="N851" t="s">
        <v>1104</v>
      </c>
      <c r="O851" t="s">
        <v>926</v>
      </c>
      <c r="P851" t="s">
        <v>925</v>
      </c>
      <c r="Q851">
        <v>9</v>
      </c>
      <c r="R851">
        <v>191</v>
      </c>
      <c r="S851">
        <v>99.989997860000003</v>
      </c>
      <c r="T851">
        <v>95.114003926871064</v>
      </c>
      <c r="U851">
        <v>4</v>
      </c>
      <c r="V851">
        <f t="shared" si="44"/>
        <v>399.95999144000001</v>
      </c>
      <c r="W851">
        <v>4</v>
      </c>
      <c r="X851">
        <f>Orders!$W35/Orders!$V35</f>
        <v>0.18001525553012968</v>
      </c>
      <c r="Y851" t="s">
        <v>103</v>
      </c>
    </row>
    <row r="852" spans="1:25" x14ac:dyDescent="0.3">
      <c r="A852">
        <v>66764</v>
      </c>
      <c r="B852">
        <v>42744</v>
      </c>
      <c r="C852">
        <v>4</v>
      </c>
      <c r="D852">
        <f t="shared" si="42"/>
        <v>42748</v>
      </c>
      <c r="E852">
        <v>0</v>
      </c>
      <c r="F852" t="s">
        <v>107</v>
      </c>
      <c r="G852" t="str">
        <f t="shared" si="43"/>
        <v>Other</v>
      </c>
      <c r="H852">
        <v>24</v>
      </c>
      <c r="I852">
        <v>10577</v>
      </c>
      <c r="J852">
        <v>5</v>
      </c>
      <c r="K852" t="s">
        <v>166</v>
      </c>
      <c r="L852" t="s">
        <v>681</v>
      </c>
      <c r="M852" t="s">
        <v>745</v>
      </c>
      <c r="N852" t="s">
        <v>744</v>
      </c>
      <c r="O852" t="s">
        <v>683</v>
      </c>
      <c r="P852" t="s">
        <v>682</v>
      </c>
      <c r="Q852">
        <v>24</v>
      </c>
      <c r="R852">
        <v>502</v>
      </c>
      <c r="S852">
        <v>50</v>
      </c>
      <c r="T852">
        <v>43.678035218757444</v>
      </c>
      <c r="U852">
        <v>4</v>
      </c>
      <c r="V852">
        <f t="shared" si="44"/>
        <v>200</v>
      </c>
      <c r="W852">
        <v>36</v>
      </c>
      <c r="X852">
        <f>Orders!$W484/Orders!$V484</f>
        <v>0.1700015851273024</v>
      </c>
      <c r="Y852" t="s">
        <v>103</v>
      </c>
    </row>
    <row r="853" spans="1:25" x14ac:dyDescent="0.3">
      <c r="A853">
        <v>66764</v>
      </c>
      <c r="B853">
        <v>42744</v>
      </c>
      <c r="C853">
        <v>4</v>
      </c>
      <c r="D853">
        <f t="shared" si="42"/>
        <v>42748</v>
      </c>
      <c r="E853">
        <v>0</v>
      </c>
      <c r="F853" t="s">
        <v>107</v>
      </c>
      <c r="G853" t="str">
        <f t="shared" si="43"/>
        <v>Other</v>
      </c>
      <c r="H853">
        <v>24</v>
      </c>
      <c r="I853">
        <v>10577</v>
      </c>
      <c r="J853">
        <v>5</v>
      </c>
      <c r="K853" t="s">
        <v>166</v>
      </c>
      <c r="L853" t="s">
        <v>681</v>
      </c>
      <c r="M853" t="s">
        <v>745</v>
      </c>
      <c r="N853" t="s">
        <v>744</v>
      </c>
      <c r="O853" t="s">
        <v>683</v>
      </c>
      <c r="P853" t="s">
        <v>682</v>
      </c>
      <c r="Q853">
        <v>24</v>
      </c>
      <c r="R853">
        <v>502</v>
      </c>
      <c r="S853">
        <v>50</v>
      </c>
      <c r="T853">
        <v>43.678035218757444</v>
      </c>
      <c r="U853">
        <v>4</v>
      </c>
      <c r="V853">
        <f t="shared" si="44"/>
        <v>200</v>
      </c>
      <c r="W853">
        <v>40</v>
      </c>
      <c r="X853">
        <f>Orders!$W485/Orders!$V485</f>
        <v>0.10000768866803379</v>
      </c>
      <c r="Y853" t="s">
        <v>103</v>
      </c>
    </row>
    <row r="854" spans="1:25" x14ac:dyDescent="0.3">
      <c r="A854">
        <v>60445</v>
      </c>
      <c r="B854">
        <v>42741</v>
      </c>
      <c r="C854">
        <v>4</v>
      </c>
      <c r="D854">
        <f t="shared" si="42"/>
        <v>42747</v>
      </c>
      <c r="E854">
        <v>1</v>
      </c>
      <c r="F854" t="s">
        <v>107</v>
      </c>
      <c r="G854" t="str">
        <f t="shared" si="43"/>
        <v>Other</v>
      </c>
      <c r="H854">
        <v>17</v>
      </c>
      <c r="I854">
        <v>5138</v>
      </c>
      <c r="J854">
        <v>4</v>
      </c>
      <c r="K854" t="s">
        <v>171</v>
      </c>
      <c r="L854" t="s">
        <v>476</v>
      </c>
      <c r="M854" t="s">
        <v>646</v>
      </c>
      <c r="N854" t="s">
        <v>645</v>
      </c>
      <c r="O854" t="s">
        <v>494</v>
      </c>
      <c r="P854" t="s">
        <v>480</v>
      </c>
      <c r="Q854">
        <v>17</v>
      </c>
      <c r="R854">
        <v>365</v>
      </c>
      <c r="S854">
        <v>59.990001679999999</v>
      </c>
      <c r="T854">
        <v>54.488929209402009</v>
      </c>
      <c r="U854">
        <v>2</v>
      </c>
      <c r="V854">
        <f t="shared" si="44"/>
        <v>119.98000336</v>
      </c>
      <c r="W854">
        <v>18</v>
      </c>
      <c r="X854">
        <f>Orders!$W585/Orders!$V585</f>
        <v>5.0003844334016896E-2</v>
      </c>
      <c r="Y854" t="s">
        <v>103</v>
      </c>
    </row>
    <row r="855" spans="1:25" x14ac:dyDescent="0.3">
      <c r="A855">
        <v>60460</v>
      </c>
      <c r="B855">
        <v>42741</v>
      </c>
      <c r="C855">
        <v>4</v>
      </c>
      <c r="D855">
        <f t="shared" si="42"/>
        <v>42747</v>
      </c>
      <c r="E855">
        <v>0</v>
      </c>
      <c r="F855" t="s">
        <v>107</v>
      </c>
      <c r="G855" t="str">
        <f t="shared" si="43"/>
        <v>Other</v>
      </c>
      <c r="H855">
        <v>17</v>
      </c>
      <c r="I855">
        <v>9429</v>
      </c>
      <c r="J855">
        <v>4</v>
      </c>
      <c r="K855" t="s">
        <v>171</v>
      </c>
      <c r="L855" t="s">
        <v>476</v>
      </c>
      <c r="M855" t="s">
        <v>564</v>
      </c>
      <c r="N855" t="s">
        <v>564</v>
      </c>
      <c r="O855" t="s">
        <v>491</v>
      </c>
      <c r="P855" t="s">
        <v>490</v>
      </c>
      <c r="Q855">
        <v>17</v>
      </c>
      <c r="R855">
        <v>365</v>
      </c>
      <c r="S855">
        <v>59.990001679999999</v>
      </c>
      <c r="T855">
        <v>54.488929209402009</v>
      </c>
      <c r="U855">
        <v>5</v>
      </c>
      <c r="V855">
        <f t="shared" si="44"/>
        <v>299.9500084</v>
      </c>
      <c r="W855">
        <v>27</v>
      </c>
      <c r="X855">
        <f>Orders!$W688/Orders!$V688</f>
        <v>0.17000763148741418</v>
      </c>
      <c r="Y855" t="s">
        <v>103</v>
      </c>
    </row>
    <row r="856" spans="1:25" x14ac:dyDescent="0.3">
      <c r="A856">
        <v>58315</v>
      </c>
      <c r="B856">
        <v>42740</v>
      </c>
      <c r="C856">
        <v>4</v>
      </c>
      <c r="D856">
        <f t="shared" si="42"/>
        <v>42746</v>
      </c>
      <c r="E856">
        <v>1</v>
      </c>
      <c r="F856" t="s">
        <v>107</v>
      </c>
      <c r="G856" t="str">
        <f t="shared" si="43"/>
        <v>Other</v>
      </c>
      <c r="H856">
        <v>17</v>
      </c>
      <c r="I856">
        <v>12382</v>
      </c>
      <c r="J856">
        <v>4</v>
      </c>
      <c r="K856" t="s">
        <v>171</v>
      </c>
      <c r="L856" t="s">
        <v>476</v>
      </c>
      <c r="M856" t="s">
        <v>586</v>
      </c>
      <c r="N856" t="s">
        <v>507</v>
      </c>
      <c r="O856" t="s">
        <v>507</v>
      </c>
      <c r="P856" t="s">
        <v>472</v>
      </c>
      <c r="Q856">
        <v>17</v>
      </c>
      <c r="R856">
        <v>365</v>
      </c>
      <c r="S856">
        <v>59.990001679999999</v>
      </c>
      <c r="T856">
        <v>54.488929209402009</v>
      </c>
      <c r="U856">
        <v>5</v>
      </c>
      <c r="V856">
        <f t="shared" si="44"/>
        <v>299.9500084</v>
      </c>
      <c r="W856">
        <v>50.990001679999999</v>
      </c>
      <c r="X856">
        <f>Orders!$W650/Orders!$V650</f>
        <v>0.16002667298141671</v>
      </c>
      <c r="Y856" t="s">
        <v>103</v>
      </c>
    </row>
    <row r="857" spans="1:25" x14ac:dyDescent="0.3">
      <c r="A857">
        <v>58298</v>
      </c>
      <c r="B857">
        <v>42740</v>
      </c>
      <c r="C857">
        <v>4</v>
      </c>
      <c r="D857">
        <f t="shared" si="42"/>
        <v>42746</v>
      </c>
      <c r="E857">
        <v>0</v>
      </c>
      <c r="F857" t="s">
        <v>107</v>
      </c>
      <c r="G857" t="str">
        <f t="shared" si="43"/>
        <v>Other</v>
      </c>
      <c r="H857">
        <v>17</v>
      </c>
      <c r="I857">
        <v>4280</v>
      </c>
      <c r="J857">
        <v>4</v>
      </c>
      <c r="K857" t="s">
        <v>171</v>
      </c>
      <c r="L857" t="s">
        <v>476</v>
      </c>
      <c r="M857" t="s">
        <v>560</v>
      </c>
      <c r="N857" t="s">
        <v>560</v>
      </c>
      <c r="O857" t="s">
        <v>528</v>
      </c>
      <c r="P857" t="s">
        <v>480</v>
      </c>
      <c r="Q857">
        <v>17</v>
      </c>
      <c r="R857">
        <v>365</v>
      </c>
      <c r="S857">
        <v>59.990001679999999</v>
      </c>
      <c r="T857">
        <v>54.488929209402009</v>
      </c>
      <c r="U857">
        <v>5</v>
      </c>
      <c r="V857">
        <f t="shared" si="44"/>
        <v>299.9500084</v>
      </c>
      <c r="W857">
        <v>74.989997860000003</v>
      </c>
      <c r="X857">
        <f>Orders!$W692/Orders!$V692</f>
        <v>0.12000000558352403</v>
      </c>
      <c r="Y857" t="s">
        <v>103</v>
      </c>
    </row>
    <row r="858" spans="1:25" x14ac:dyDescent="0.3">
      <c r="A858">
        <v>56244</v>
      </c>
      <c r="B858">
        <v>42739</v>
      </c>
      <c r="C858">
        <v>4</v>
      </c>
      <c r="D858">
        <f t="shared" si="42"/>
        <v>42745</v>
      </c>
      <c r="E858">
        <v>0</v>
      </c>
      <c r="F858" t="s">
        <v>107</v>
      </c>
      <c r="G858" t="str">
        <f t="shared" si="43"/>
        <v>Other</v>
      </c>
      <c r="H858">
        <v>17</v>
      </c>
      <c r="I858">
        <v>437</v>
      </c>
      <c r="J858">
        <v>4</v>
      </c>
      <c r="K858" t="s">
        <v>171</v>
      </c>
      <c r="L858" t="s">
        <v>476</v>
      </c>
      <c r="M858" t="s">
        <v>563</v>
      </c>
      <c r="N858" t="s">
        <v>563</v>
      </c>
      <c r="O858" t="s">
        <v>491</v>
      </c>
      <c r="P858" t="s">
        <v>490</v>
      </c>
      <c r="Q858">
        <v>17</v>
      </c>
      <c r="R858">
        <v>365</v>
      </c>
      <c r="S858">
        <v>59.990001679999999</v>
      </c>
      <c r="T858">
        <v>54.488929209402009</v>
      </c>
      <c r="U858">
        <v>5</v>
      </c>
      <c r="V858">
        <f t="shared" si="44"/>
        <v>299.9500084</v>
      </c>
      <c r="W858">
        <v>44.990001679999999</v>
      </c>
      <c r="X858">
        <f>Orders!$W690/Orders!$V690</f>
        <v>0</v>
      </c>
      <c r="Y858" t="s">
        <v>103</v>
      </c>
    </row>
    <row r="859" spans="1:25" x14ac:dyDescent="0.3">
      <c r="A859">
        <v>52250</v>
      </c>
      <c r="B859">
        <v>42737</v>
      </c>
      <c r="C859">
        <v>4</v>
      </c>
      <c r="D859">
        <f t="shared" si="42"/>
        <v>42741</v>
      </c>
      <c r="E859">
        <v>1</v>
      </c>
      <c r="F859" t="s">
        <v>107</v>
      </c>
      <c r="G859" t="str">
        <f t="shared" si="43"/>
        <v>Other</v>
      </c>
      <c r="H859">
        <v>24</v>
      </c>
      <c r="I859">
        <v>8274</v>
      </c>
      <c r="J859">
        <v>5</v>
      </c>
      <c r="K859" t="s">
        <v>166</v>
      </c>
      <c r="L859" t="s">
        <v>476</v>
      </c>
      <c r="M859" t="s">
        <v>571</v>
      </c>
      <c r="N859" t="s">
        <v>570</v>
      </c>
      <c r="O859" t="s">
        <v>496</v>
      </c>
      <c r="P859" t="s">
        <v>472</v>
      </c>
      <c r="Q859">
        <v>24</v>
      </c>
      <c r="R859">
        <v>502</v>
      </c>
      <c r="S859">
        <v>50</v>
      </c>
      <c r="T859">
        <v>43.678035218757444</v>
      </c>
      <c r="U859">
        <v>5</v>
      </c>
      <c r="V859">
        <f t="shared" si="44"/>
        <v>250</v>
      </c>
      <c r="W859">
        <v>37.5</v>
      </c>
      <c r="X859">
        <f>Orders!$W671/Orders!$V671</f>
        <v>5.4987135890872015E-2</v>
      </c>
      <c r="Y859" t="s">
        <v>103</v>
      </c>
    </row>
    <row r="860" spans="1:25" x14ac:dyDescent="0.3">
      <c r="A860">
        <v>50002</v>
      </c>
      <c r="B860">
        <v>42734</v>
      </c>
      <c r="C860">
        <v>4</v>
      </c>
      <c r="D860">
        <f t="shared" si="42"/>
        <v>42740</v>
      </c>
      <c r="E860">
        <v>0</v>
      </c>
      <c r="F860" t="s">
        <v>107</v>
      </c>
      <c r="G860" t="str">
        <f t="shared" si="43"/>
        <v>Other</v>
      </c>
      <c r="H860">
        <v>17</v>
      </c>
      <c r="I860">
        <v>8037</v>
      </c>
      <c r="J860">
        <v>4</v>
      </c>
      <c r="K860" t="s">
        <v>171</v>
      </c>
      <c r="L860" t="s">
        <v>920</v>
      </c>
      <c r="M860" t="s">
        <v>1045</v>
      </c>
      <c r="N860" t="s">
        <v>1044</v>
      </c>
      <c r="O860" t="s">
        <v>1003</v>
      </c>
      <c r="P860" t="s">
        <v>925</v>
      </c>
      <c r="Q860">
        <v>17</v>
      </c>
      <c r="R860">
        <v>365</v>
      </c>
      <c r="S860">
        <v>59.990001679999999</v>
      </c>
      <c r="T860">
        <v>54.488929209402009</v>
      </c>
      <c r="U860">
        <v>3</v>
      </c>
      <c r="V860">
        <f t="shared" si="44"/>
        <v>179.97000503999999</v>
      </c>
      <c r="W860">
        <v>16.200000760000002</v>
      </c>
      <c r="X860">
        <f>Orders!$W139/Orders!$V139</f>
        <v>7.0004664410789688E-2</v>
      </c>
      <c r="Y860" t="s">
        <v>103</v>
      </c>
    </row>
    <row r="861" spans="1:25" x14ac:dyDescent="0.3">
      <c r="A861">
        <v>50002</v>
      </c>
      <c r="B861">
        <v>42734</v>
      </c>
      <c r="C861">
        <v>4</v>
      </c>
      <c r="D861">
        <f t="shared" si="42"/>
        <v>42740</v>
      </c>
      <c r="E861">
        <v>0</v>
      </c>
      <c r="F861" t="s">
        <v>107</v>
      </c>
      <c r="G861" t="str">
        <f t="shared" si="43"/>
        <v>Other</v>
      </c>
      <c r="H861">
        <v>17</v>
      </c>
      <c r="I861">
        <v>8037</v>
      </c>
      <c r="J861">
        <v>4</v>
      </c>
      <c r="K861" t="s">
        <v>171</v>
      </c>
      <c r="L861" t="s">
        <v>920</v>
      </c>
      <c r="M861" t="s">
        <v>1045</v>
      </c>
      <c r="N861" t="s">
        <v>1044</v>
      </c>
      <c r="O861" t="s">
        <v>1003</v>
      </c>
      <c r="P861" t="s">
        <v>925</v>
      </c>
      <c r="Q861">
        <v>17</v>
      </c>
      <c r="R861">
        <v>365</v>
      </c>
      <c r="S861">
        <v>59.990001679999999</v>
      </c>
      <c r="T861">
        <v>54.488929209402009</v>
      </c>
      <c r="U861">
        <v>3</v>
      </c>
      <c r="V861">
        <f t="shared" si="44"/>
        <v>179.97000503999999</v>
      </c>
      <c r="W861">
        <v>18</v>
      </c>
      <c r="X861">
        <f>Orders!$W140/Orders!$V140</f>
        <v>2.0008003385427801E-2</v>
      </c>
      <c r="Y861" t="s">
        <v>103</v>
      </c>
    </row>
    <row r="862" spans="1:25" x14ac:dyDescent="0.3">
      <c r="A862">
        <v>49825</v>
      </c>
      <c r="B862">
        <v>42732</v>
      </c>
      <c r="C862">
        <v>4</v>
      </c>
      <c r="D862">
        <f t="shared" si="42"/>
        <v>42738</v>
      </c>
      <c r="E862">
        <v>1</v>
      </c>
      <c r="F862" t="s">
        <v>107</v>
      </c>
      <c r="G862" t="str">
        <f t="shared" si="43"/>
        <v>Other</v>
      </c>
      <c r="H862">
        <v>24</v>
      </c>
      <c r="I862">
        <v>3518</v>
      </c>
      <c r="J862">
        <v>5</v>
      </c>
      <c r="K862" t="s">
        <v>166</v>
      </c>
      <c r="L862" t="s">
        <v>920</v>
      </c>
      <c r="M862" t="s">
        <v>1013</v>
      </c>
      <c r="N862" t="s">
        <v>1012</v>
      </c>
      <c r="O862" t="s">
        <v>1011</v>
      </c>
      <c r="P862" t="s">
        <v>929</v>
      </c>
      <c r="Q862">
        <v>24</v>
      </c>
      <c r="R862">
        <v>502</v>
      </c>
      <c r="S862">
        <v>50</v>
      </c>
      <c r="T862">
        <v>43.678035218757444</v>
      </c>
      <c r="U862">
        <v>4</v>
      </c>
      <c r="V862">
        <f t="shared" si="44"/>
        <v>200</v>
      </c>
      <c r="W862">
        <v>0</v>
      </c>
      <c r="X862">
        <f>Orders!$W26/Orders!$V26</f>
        <v>1.0007627676582762E-2</v>
      </c>
      <c r="Y862" t="s">
        <v>103</v>
      </c>
    </row>
    <row r="863" spans="1:25" x14ac:dyDescent="0.3">
      <c r="A863">
        <v>49839</v>
      </c>
      <c r="B863">
        <v>42732</v>
      </c>
      <c r="C863">
        <v>4</v>
      </c>
      <c r="D863">
        <f t="shared" si="42"/>
        <v>42738</v>
      </c>
      <c r="E863">
        <v>1</v>
      </c>
      <c r="F863" t="s">
        <v>107</v>
      </c>
      <c r="G863" t="str">
        <f t="shared" si="43"/>
        <v>Other</v>
      </c>
      <c r="H863">
        <v>17</v>
      </c>
      <c r="I863">
        <v>1759</v>
      </c>
      <c r="J863">
        <v>4</v>
      </c>
      <c r="K863" t="s">
        <v>171</v>
      </c>
      <c r="L863" t="s">
        <v>681</v>
      </c>
      <c r="M863" t="s">
        <v>691</v>
      </c>
      <c r="N863" t="s">
        <v>691</v>
      </c>
      <c r="O863" t="s">
        <v>690</v>
      </c>
      <c r="P863" t="s">
        <v>682</v>
      </c>
      <c r="Q863">
        <v>17</v>
      </c>
      <c r="R863">
        <v>365</v>
      </c>
      <c r="S863">
        <v>59.990001679999999</v>
      </c>
      <c r="T863">
        <v>54.488929209402009</v>
      </c>
      <c r="U863">
        <v>4</v>
      </c>
      <c r="V863">
        <f t="shared" si="44"/>
        <v>239.96000672</v>
      </c>
      <c r="W863">
        <v>9.6000003809999992</v>
      </c>
      <c r="X863">
        <f>Orders!$W515/Orders!$V515</f>
        <v>7.0043777180116867E-2</v>
      </c>
      <c r="Y863" t="s">
        <v>103</v>
      </c>
    </row>
    <row r="864" spans="1:25" x14ac:dyDescent="0.3">
      <c r="A864">
        <v>49765</v>
      </c>
      <c r="B864">
        <v>42731</v>
      </c>
      <c r="C864">
        <v>4</v>
      </c>
      <c r="D864">
        <f t="shared" si="42"/>
        <v>42737</v>
      </c>
      <c r="E864">
        <v>1</v>
      </c>
      <c r="F864" t="s">
        <v>107</v>
      </c>
      <c r="G864" t="str">
        <f t="shared" si="43"/>
        <v>Other</v>
      </c>
      <c r="H864">
        <v>17</v>
      </c>
      <c r="I864">
        <v>6967</v>
      </c>
      <c r="J864">
        <v>4</v>
      </c>
      <c r="K864" t="s">
        <v>171</v>
      </c>
      <c r="L864" t="s">
        <v>920</v>
      </c>
      <c r="M864" t="s">
        <v>1039</v>
      </c>
      <c r="N864" t="s">
        <v>1038</v>
      </c>
      <c r="O864" t="s">
        <v>1037</v>
      </c>
      <c r="P864" t="s">
        <v>925</v>
      </c>
      <c r="Q864">
        <v>17</v>
      </c>
      <c r="R864">
        <v>365</v>
      </c>
      <c r="S864">
        <v>59.990001679999999</v>
      </c>
      <c r="T864">
        <v>54.488929209402009</v>
      </c>
      <c r="U864">
        <v>3</v>
      </c>
      <c r="V864">
        <f t="shared" si="44"/>
        <v>179.97000503999999</v>
      </c>
      <c r="W864">
        <v>23.399999619999999</v>
      </c>
      <c r="X864">
        <f>Orders!$W154/Orders!$V154</f>
        <v>0.25002500785132031</v>
      </c>
      <c r="Y864" t="s">
        <v>103</v>
      </c>
    </row>
    <row r="865" spans="1:25" x14ac:dyDescent="0.3">
      <c r="A865">
        <v>49763</v>
      </c>
      <c r="B865">
        <v>42731</v>
      </c>
      <c r="C865">
        <v>4</v>
      </c>
      <c r="D865">
        <f t="shared" si="42"/>
        <v>42737</v>
      </c>
      <c r="E865">
        <v>0</v>
      </c>
      <c r="F865" t="s">
        <v>107</v>
      </c>
      <c r="G865" t="str">
        <f t="shared" si="43"/>
        <v>Other</v>
      </c>
      <c r="H865">
        <v>13</v>
      </c>
      <c r="I865">
        <v>12216</v>
      </c>
      <c r="J865">
        <v>3</v>
      </c>
      <c r="K865" t="s">
        <v>194</v>
      </c>
      <c r="L865" t="s">
        <v>681</v>
      </c>
      <c r="M865" t="s">
        <v>722</v>
      </c>
      <c r="N865" t="s">
        <v>721</v>
      </c>
      <c r="O865" t="s">
        <v>720</v>
      </c>
      <c r="P865" t="s">
        <v>719</v>
      </c>
      <c r="Q865">
        <v>13</v>
      </c>
      <c r="R865">
        <v>278</v>
      </c>
      <c r="S865">
        <v>44.990001679999999</v>
      </c>
      <c r="T865">
        <v>31.547668386333335</v>
      </c>
      <c r="U865">
        <v>4</v>
      </c>
      <c r="V865">
        <f t="shared" si="44"/>
        <v>179.96000672</v>
      </c>
      <c r="W865">
        <v>21.600000380000001</v>
      </c>
      <c r="X865">
        <f>Orders!$W498/Orders!$V498</f>
        <v>5.5004229498244003E-2</v>
      </c>
      <c r="Y865" t="s">
        <v>103</v>
      </c>
    </row>
    <row r="866" spans="1:25" x14ac:dyDescent="0.3">
      <c r="A866">
        <v>49570</v>
      </c>
      <c r="B866">
        <v>42728</v>
      </c>
      <c r="C866">
        <v>4</v>
      </c>
      <c r="D866">
        <f t="shared" si="42"/>
        <v>42733</v>
      </c>
      <c r="E866">
        <v>1</v>
      </c>
      <c r="F866" t="s">
        <v>107</v>
      </c>
      <c r="G866" t="str">
        <f t="shared" si="43"/>
        <v>Other</v>
      </c>
      <c r="H866">
        <v>9</v>
      </c>
      <c r="I866">
        <v>10066</v>
      </c>
      <c r="J866">
        <v>3</v>
      </c>
      <c r="K866" t="s">
        <v>194</v>
      </c>
      <c r="L866" t="s">
        <v>920</v>
      </c>
      <c r="M866" t="s">
        <v>942</v>
      </c>
      <c r="N866" t="s">
        <v>942</v>
      </c>
      <c r="O866" t="s">
        <v>930</v>
      </c>
      <c r="P866" t="s">
        <v>929</v>
      </c>
      <c r="Q866">
        <v>9</v>
      </c>
      <c r="R866">
        <v>191</v>
      </c>
      <c r="S866">
        <v>99.989997860000003</v>
      </c>
      <c r="T866">
        <v>95.114003926871064</v>
      </c>
      <c r="U866">
        <v>4</v>
      </c>
      <c r="V866">
        <f t="shared" si="44"/>
        <v>399.95999144000001</v>
      </c>
      <c r="W866">
        <v>67.989997860000003</v>
      </c>
      <c r="X866">
        <f>Orders!$W75/Orders!$V75</f>
        <v>5.0008333321987002E-2</v>
      </c>
      <c r="Y866" t="s">
        <v>103</v>
      </c>
    </row>
    <row r="867" spans="1:25" x14ac:dyDescent="0.3">
      <c r="A867">
        <v>49528</v>
      </c>
      <c r="B867">
        <v>42727</v>
      </c>
      <c r="C867">
        <v>4</v>
      </c>
      <c r="D867">
        <f t="shared" si="42"/>
        <v>42733</v>
      </c>
      <c r="E867">
        <v>0</v>
      </c>
      <c r="F867" t="s">
        <v>107</v>
      </c>
      <c r="G867" t="str">
        <f t="shared" si="43"/>
        <v>Other</v>
      </c>
      <c r="H867">
        <v>9</v>
      </c>
      <c r="I867">
        <v>6950</v>
      </c>
      <c r="J867">
        <v>3</v>
      </c>
      <c r="K867" t="s">
        <v>194</v>
      </c>
      <c r="L867" t="s">
        <v>920</v>
      </c>
      <c r="M867" t="s">
        <v>1042</v>
      </c>
      <c r="N867" t="s">
        <v>1042</v>
      </c>
      <c r="O867" t="s">
        <v>922</v>
      </c>
      <c r="P867" t="s">
        <v>921</v>
      </c>
      <c r="Q867">
        <v>9</v>
      </c>
      <c r="R867">
        <v>191</v>
      </c>
      <c r="S867">
        <v>99.989997860000003</v>
      </c>
      <c r="T867">
        <v>95.114003926871064</v>
      </c>
      <c r="U867">
        <v>3</v>
      </c>
      <c r="V867">
        <f t="shared" si="44"/>
        <v>299.96999357999999</v>
      </c>
      <c r="W867">
        <v>39</v>
      </c>
      <c r="X867">
        <f>Orders!$W151/Orders!$V151</f>
        <v>7.0004664410789688E-2</v>
      </c>
      <c r="Y867" t="s">
        <v>103</v>
      </c>
    </row>
    <row r="868" spans="1:25" x14ac:dyDescent="0.3">
      <c r="A868">
        <v>49445</v>
      </c>
      <c r="B868">
        <v>42726</v>
      </c>
      <c r="C868">
        <v>4</v>
      </c>
      <c r="D868">
        <f t="shared" si="42"/>
        <v>42732</v>
      </c>
      <c r="E868">
        <v>1</v>
      </c>
      <c r="F868" t="s">
        <v>107</v>
      </c>
      <c r="G868" t="str">
        <f t="shared" si="43"/>
        <v>Other</v>
      </c>
      <c r="H868">
        <v>17</v>
      </c>
      <c r="I868">
        <v>3935</v>
      </c>
      <c r="J868">
        <v>4</v>
      </c>
      <c r="K868" t="s">
        <v>171</v>
      </c>
      <c r="L868" t="s">
        <v>920</v>
      </c>
      <c r="M868" t="s">
        <v>1069</v>
      </c>
      <c r="N868" t="s">
        <v>1068</v>
      </c>
      <c r="O868" t="s">
        <v>971</v>
      </c>
      <c r="P868" t="s">
        <v>925</v>
      </c>
      <c r="Q868">
        <v>17</v>
      </c>
      <c r="R868">
        <v>365</v>
      </c>
      <c r="S868">
        <v>59.990001679999999</v>
      </c>
      <c r="T868">
        <v>54.488929209402009</v>
      </c>
      <c r="U868">
        <v>4</v>
      </c>
      <c r="V868">
        <f t="shared" si="44"/>
        <v>239.96000672</v>
      </c>
      <c r="W868">
        <v>38.38999939</v>
      </c>
      <c r="X868">
        <f>Orders!$W81/Orders!$V81</f>
        <v>0.1</v>
      </c>
      <c r="Y868" t="s">
        <v>103</v>
      </c>
    </row>
    <row r="869" spans="1:25" x14ac:dyDescent="0.3">
      <c r="A869">
        <v>49218</v>
      </c>
      <c r="B869">
        <v>42723</v>
      </c>
      <c r="C869">
        <v>4</v>
      </c>
      <c r="D869">
        <f t="shared" si="42"/>
        <v>42727</v>
      </c>
      <c r="E869">
        <v>0</v>
      </c>
      <c r="F869" t="s">
        <v>107</v>
      </c>
      <c r="G869" t="str">
        <f t="shared" si="43"/>
        <v>Other</v>
      </c>
      <c r="H869">
        <v>29</v>
      </c>
      <c r="I869">
        <v>7683</v>
      </c>
      <c r="J869">
        <v>5</v>
      </c>
      <c r="K869" t="s">
        <v>166</v>
      </c>
      <c r="L869" t="s">
        <v>920</v>
      </c>
      <c r="M869" t="s">
        <v>1062</v>
      </c>
      <c r="N869" t="s">
        <v>1062</v>
      </c>
      <c r="O869" t="s">
        <v>978</v>
      </c>
      <c r="P869" t="s">
        <v>929</v>
      </c>
      <c r="Q869">
        <v>29</v>
      </c>
      <c r="R869">
        <v>627</v>
      </c>
      <c r="S869">
        <v>39.990001679999999</v>
      </c>
      <c r="T869">
        <v>34.198098313835338</v>
      </c>
      <c r="U869">
        <v>4</v>
      </c>
      <c r="V869">
        <f t="shared" si="44"/>
        <v>159.96000672</v>
      </c>
      <c r="W869">
        <v>20.790000920000001</v>
      </c>
      <c r="X869">
        <f>Orders!$W98/Orders!$V98</f>
        <v>0.1499749860100531</v>
      </c>
      <c r="Y869" t="s">
        <v>103</v>
      </c>
    </row>
    <row r="870" spans="1:25" x14ac:dyDescent="0.3">
      <c r="A870">
        <v>49109</v>
      </c>
      <c r="B870">
        <v>42721</v>
      </c>
      <c r="C870">
        <v>4</v>
      </c>
      <c r="D870">
        <f t="shared" si="42"/>
        <v>42726</v>
      </c>
      <c r="E870">
        <v>1</v>
      </c>
      <c r="F870" t="s">
        <v>107</v>
      </c>
      <c r="G870" t="str">
        <f t="shared" si="43"/>
        <v>Other</v>
      </c>
      <c r="H870">
        <v>7</v>
      </c>
      <c r="I870">
        <v>10173</v>
      </c>
      <c r="J870">
        <v>2</v>
      </c>
      <c r="K870" t="s">
        <v>101</v>
      </c>
      <c r="L870" t="s">
        <v>920</v>
      </c>
      <c r="M870" t="s">
        <v>1022</v>
      </c>
      <c r="N870" t="s">
        <v>1022</v>
      </c>
      <c r="O870" t="s">
        <v>1021</v>
      </c>
      <c r="P870" t="s">
        <v>925</v>
      </c>
      <c r="Q870">
        <v>7</v>
      </c>
      <c r="R870">
        <v>135</v>
      </c>
      <c r="S870">
        <v>22</v>
      </c>
      <c r="T870">
        <v>19.656208341820829</v>
      </c>
      <c r="U870">
        <v>4</v>
      </c>
      <c r="V870">
        <f t="shared" si="44"/>
        <v>88</v>
      </c>
      <c r="W870">
        <v>10.56000042</v>
      </c>
      <c r="X870">
        <f>Orders!$W175/Orders!$V175</f>
        <v>0.04</v>
      </c>
      <c r="Y870" t="s">
        <v>103</v>
      </c>
    </row>
    <row r="871" spans="1:25" x14ac:dyDescent="0.3">
      <c r="A871">
        <v>49075</v>
      </c>
      <c r="B871">
        <v>42721</v>
      </c>
      <c r="C871">
        <v>4</v>
      </c>
      <c r="D871">
        <f t="shared" si="42"/>
        <v>42726</v>
      </c>
      <c r="E871">
        <v>0</v>
      </c>
      <c r="F871" t="s">
        <v>107</v>
      </c>
      <c r="G871" t="str">
        <f t="shared" si="43"/>
        <v>Other</v>
      </c>
      <c r="H871">
        <v>24</v>
      </c>
      <c r="I871">
        <v>2805</v>
      </c>
      <c r="J871">
        <v>5</v>
      </c>
      <c r="K871" t="s">
        <v>166</v>
      </c>
      <c r="L871" t="s">
        <v>100</v>
      </c>
      <c r="M871" t="s">
        <v>215</v>
      </c>
      <c r="N871" t="s">
        <v>162</v>
      </c>
      <c r="O871" t="s">
        <v>161</v>
      </c>
      <c r="P871" t="s">
        <v>161</v>
      </c>
      <c r="Q871">
        <v>24</v>
      </c>
      <c r="R871">
        <v>502</v>
      </c>
      <c r="S871">
        <v>50</v>
      </c>
      <c r="T871">
        <v>43.678035218757444</v>
      </c>
      <c r="U871">
        <v>3</v>
      </c>
      <c r="V871">
        <f t="shared" si="44"/>
        <v>150</v>
      </c>
      <c r="W871">
        <v>18</v>
      </c>
      <c r="X871">
        <f>Orders!$W1042/Orders!$V1042</f>
        <v>0.2</v>
      </c>
      <c r="Y871" t="s">
        <v>103</v>
      </c>
    </row>
    <row r="872" spans="1:25" x14ac:dyDescent="0.3">
      <c r="A872">
        <v>49075</v>
      </c>
      <c r="B872">
        <v>42721</v>
      </c>
      <c r="C872">
        <v>4</v>
      </c>
      <c r="D872">
        <f t="shared" ref="D872:D935" si="45">WORKDAY(B872,C872)</f>
        <v>42726</v>
      </c>
      <c r="E872">
        <v>0</v>
      </c>
      <c r="F872" t="s">
        <v>107</v>
      </c>
      <c r="G872" t="str">
        <f t="shared" ref="G872:G935" si="46">IF(AND(E872=0,F872="Same Day"),"Same Day - On Time","Other")</f>
        <v>Other</v>
      </c>
      <c r="H872">
        <v>24</v>
      </c>
      <c r="I872">
        <v>2805</v>
      </c>
      <c r="J872">
        <v>5</v>
      </c>
      <c r="K872" t="s">
        <v>166</v>
      </c>
      <c r="L872" t="s">
        <v>100</v>
      </c>
      <c r="M872" t="s">
        <v>215</v>
      </c>
      <c r="N872" t="s">
        <v>162</v>
      </c>
      <c r="O872" t="s">
        <v>161</v>
      </c>
      <c r="P872" t="s">
        <v>161</v>
      </c>
      <c r="Q872">
        <v>24</v>
      </c>
      <c r="R872">
        <v>502</v>
      </c>
      <c r="S872">
        <v>50</v>
      </c>
      <c r="T872">
        <v>43.678035218757444</v>
      </c>
      <c r="U872">
        <v>3</v>
      </c>
      <c r="V872">
        <f t="shared" ref="V872:V935" si="47">PRODUCT(S872,U872)</f>
        <v>150</v>
      </c>
      <c r="W872">
        <v>19.5</v>
      </c>
      <c r="X872">
        <f>Orders!$W1044/Orders!$V1044</f>
        <v>0</v>
      </c>
      <c r="Y872" t="s">
        <v>103</v>
      </c>
    </row>
    <row r="873" spans="1:25" x14ac:dyDescent="0.3">
      <c r="A873">
        <v>49076</v>
      </c>
      <c r="B873">
        <v>42721</v>
      </c>
      <c r="C873">
        <v>4</v>
      </c>
      <c r="D873">
        <f t="shared" si="45"/>
        <v>42726</v>
      </c>
      <c r="E873">
        <v>0</v>
      </c>
      <c r="F873" t="s">
        <v>107</v>
      </c>
      <c r="G873" t="str">
        <f t="shared" si="46"/>
        <v>Other</v>
      </c>
      <c r="H873">
        <v>9</v>
      </c>
      <c r="I873">
        <v>11573</v>
      </c>
      <c r="J873">
        <v>3</v>
      </c>
      <c r="K873" t="s">
        <v>194</v>
      </c>
      <c r="L873" t="s">
        <v>100</v>
      </c>
      <c r="M873" t="s">
        <v>215</v>
      </c>
      <c r="N873" t="s">
        <v>162</v>
      </c>
      <c r="O873" t="s">
        <v>161</v>
      </c>
      <c r="P873" t="s">
        <v>161</v>
      </c>
      <c r="Q873">
        <v>9</v>
      </c>
      <c r="R873">
        <v>191</v>
      </c>
      <c r="S873">
        <v>99.989997860000003</v>
      </c>
      <c r="T873">
        <v>95.114003926871064</v>
      </c>
      <c r="U873">
        <v>2</v>
      </c>
      <c r="V873">
        <f t="shared" si="47"/>
        <v>199.97999572000001</v>
      </c>
      <c r="W873">
        <v>26</v>
      </c>
      <c r="X873">
        <f>Orders!$W1160/Orders!$V1160</f>
        <v>0.16999699905784155</v>
      </c>
      <c r="Y873" t="s">
        <v>103</v>
      </c>
    </row>
    <row r="874" spans="1:25" x14ac:dyDescent="0.3">
      <c r="A874">
        <v>49031</v>
      </c>
      <c r="B874">
        <v>42720</v>
      </c>
      <c r="C874">
        <v>4</v>
      </c>
      <c r="D874">
        <f t="shared" si="45"/>
        <v>42726</v>
      </c>
      <c r="E874">
        <v>0</v>
      </c>
      <c r="F874" t="s">
        <v>107</v>
      </c>
      <c r="G874" t="str">
        <f t="shared" si="46"/>
        <v>Other</v>
      </c>
      <c r="H874">
        <v>17</v>
      </c>
      <c r="I874">
        <v>8098</v>
      </c>
      <c r="J874">
        <v>4</v>
      </c>
      <c r="K874" t="s">
        <v>171</v>
      </c>
      <c r="L874" t="s">
        <v>100</v>
      </c>
      <c r="M874" t="s">
        <v>238</v>
      </c>
      <c r="N874" t="s">
        <v>162</v>
      </c>
      <c r="O874" t="s">
        <v>161</v>
      </c>
      <c r="P874" t="s">
        <v>161</v>
      </c>
      <c r="Q874">
        <v>17</v>
      </c>
      <c r="R874">
        <v>365</v>
      </c>
      <c r="S874">
        <v>59.990001679999999</v>
      </c>
      <c r="T874">
        <v>54.488929209402009</v>
      </c>
      <c r="U874">
        <v>5</v>
      </c>
      <c r="V874">
        <f t="shared" si="47"/>
        <v>299.9500084</v>
      </c>
      <c r="W874">
        <v>9</v>
      </c>
      <c r="X874">
        <f>Orders!$W1087/Orders!$V1087</f>
        <v>0.12998833334921819</v>
      </c>
      <c r="Y874" t="s">
        <v>103</v>
      </c>
    </row>
    <row r="875" spans="1:25" x14ac:dyDescent="0.3">
      <c r="A875">
        <v>49031</v>
      </c>
      <c r="B875">
        <v>42720</v>
      </c>
      <c r="C875">
        <v>4</v>
      </c>
      <c r="D875">
        <f t="shared" si="45"/>
        <v>42726</v>
      </c>
      <c r="E875">
        <v>0</v>
      </c>
      <c r="F875" t="s">
        <v>107</v>
      </c>
      <c r="G875" t="str">
        <f t="shared" si="46"/>
        <v>Other</v>
      </c>
      <c r="H875">
        <v>17</v>
      </c>
      <c r="I875">
        <v>8098</v>
      </c>
      <c r="J875">
        <v>4</v>
      </c>
      <c r="K875" t="s">
        <v>171</v>
      </c>
      <c r="L875" t="s">
        <v>100</v>
      </c>
      <c r="M875" t="s">
        <v>238</v>
      </c>
      <c r="N875" t="s">
        <v>162</v>
      </c>
      <c r="O875" t="s">
        <v>161</v>
      </c>
      <c r="P875" t="s">
        <v>161</v>
      </c>
      <c r="Q875">
        <v>17</v>
      </c>
      <c r="R875">
        <v>365</v>
      </c>
      <c r="S875">
        <v>59.990001679999999</v>
      </c>
      <c r="T875">
        <v>54.488929209402009</v>
      </c>
      <c r="U875">
        <v>5</v>
      </c>
      <c r="V875">
        <f t="shared" si="47"/>
        <v>299.9500084</v>
      </c>
      <c r="W875">
        <v>12</v>
      </c>
      <c r="X875">
        <f>Orders!$W1088/Orders!$V1088</f>
        <v>0.25</v>
      </c>
      <c r="Y875" t="s">
        <v>103</v>
      </c>
    </row>
    <row r="876" spans="1:25" x14ac:dyDescent="0.3">
      <c r="A876">
        <v>48978</v>
      </c>
      <c r="B876">
        <v>42719</v>
      </c>
      <c r="C876">
        <v>4</v>
      </c>
      <c r="D876">
        <f t="shared" si="45"/>
        <v>42725</v>
      </c>
      <c r="E876">
        <v>0</v>
      </c>
      <c r="F876" t="s">
        <v>107</v>
      </c>
      <c r="G876" t="str">
        <f t="shared" si="46"/>
        <v>Other</v>
      </c>
      <c r="H876">
        <v>17</v>
      </c>
      <c r="I876">
        <v>4429</v>
      </c>
      <c r="J876">
        <v>4</v>
      </c>
      <c r="K876" t="s">
        <v>171</v>
      </c>
      <c r="L876" t="s">
        <v>920</v>
      </c>
      <c r="M876" t="s">
        <v>1048</v>
      </c>
      <c r="N876" t="s">
        <v>1047</v>
      </c>
      <c r="O876" t="s">
        <v>1046</v>
      </c>
      <c r="P876" t="s">
        <v>932</v>
      </c>
      <c r="Q876">
        <v>17</v>
      </c>
      <c r="R876">
        <v>365</v>
      </c>
      <c r="S876">
        <v>59.990001679999999</v>
      </c>
      <c r="T876">
        <v>54.488929209402009</v>
      </c>
      <c r="U876">
        <v>3</v>
      </c>
      <c r="V876">
        <f t="shared" si="47"/>
        <v>179.97000503999999</v>
      </c>
      <c r="W876">
        <v>0</v>
      </c>
      <c r="X876">
        <f>Orders!$W138/Orders!$V138</f>
        <v>7.0000000000000007E-2</v>
      </c>
      <c r="Y876" t="s">
        <v>103</v>
      </c>
    </row>
    <row r="877" spans="1:25" x14ac:dyDescent="0.3">
      <c r="A877">
        <v>48901</v>
      </c>
      <c r="B877">
        <v>42718</v>
      </c>
      <c r="C877">
        <v>4</v>
      </c>
      <c r="D877">
        <f t="shared" si="45"/>
        <v>42724</v>
      </c>
      <c r="E877">
        <v>0</v>
      </c>
      <c r="F877" t="s">
        <v>107</v>
      </c>
      <c r="G877" t="str">
        <f t="shared" si="46"/>
        <v>Other</v>
      </c>
      <c r="H877">
        <v>36</v>
      </c>
      <c r="I877">
        <v>3624</v>
      </c>
      <c r="J877">
        <v>6</v>
      </c>
      <c r="K877" t="s">
        <v>164</v>
      </c>
      <c r="L877" t="s">
        <v>920</v>
      </c>
      <c r="M877" t="s">
        <v>1045</v>
      </c>
      <c r="N877" t="s">
        <v>1044</v>
      </c>
      <c r="O877" t="s">
        <v>1003</v>
      </c>
      <c r="P877" t="s">
        <v>925</v>
      </c>
      <c r="Q877">
        <v>36</v>
      </c>
      <c r="R877">
        <v>810</v>
      </c>
      <c r="S877">
        <v>19.989999770000001</v>
      </c>
      <c r="T877">
        <v>13.40499973</v>
      </c>
      <c r="U877">
        <v>4</v>
      </c>
      <c r="V877">
        <f t="shared" si="47"/>
        <v>79.959999080000003</v>
      </c>
      <c r="W877">
        <v>12.789999959999999</v>
      </c>
      <c r="X877">
        <f>Orders!$W93/Orders!$V93</f>
        <v>0.16997499340713498</v>
      </c>
      <c r="Y877" t="s">
        <v>103</v>
      </c>
    </row>
    <row r="878" spans="1:25" x14ac:dyDescent="0.3">
      <c r="A878">
        <v>48860</v>
      </c>
      <c r="B878">
        <v>42718</v>
      </c>
      <c r="C878">
        <v>4</v>
      </c>
      <c r="D878">
        <f t="shared" si="45"/>
        <v>42724</v>
      </c>
      <c r="E878">
        <v>0</v>
      </c>
      <c r="F878" t="s">
        <v>107</v>
      </c>
      <c r="G878" t="str">
        <f t="shared" si="46"/>
        <v>Other</v>
      </c>
      <c r="H878">
        <v>17</v>
      </c>
      <c r="I878">
        <v>7113</v>
      </c>
      <c r="J878">
        <v>4</v>
      </c>
      <c r="K878" t="s">
        <v>171</v>
      </c>
      <c r="L878" t="s">
        <v>100</v>
      </c>
      <c r="M878" t="s">
        <v>173</v>
      </c>
      <c r="N878" t="s">
        <v>172</v>
      </c>
      <c r="O878" t="s">
        <v>161</v>
      </c>
      <c r="P878" t="s">
        <v>161</v>
      </c>
      <c r="Q878">
        <v>17</v>
      </c>
      <c r="R878">
        <v>365</v>
      </c>
      <c r="S878">
        <v>59.990001679999999</v>
      </c>
      <c r="T878">
        <v>54.488929209402009</v>
      </c>
      <c r="U878">
        <v>2</v>
      </c>
      <c r="V878">
        <f t="shared" si="47"/>
        <v>119.98000336</v>
      </c>
      <c r="W878">
        <v>19.200000760000002</v>
      </c>
      <c r="X878">
        <f>Orders!$W1222/Orders!$V1222</f>
        <v>0.04</v>
      </c>
      <c r="Y878" t="s">
        <v>103</v>
      </c>
    </row>
    <row r="879" spans="1:25" x14ac:dyDescent="0.3">
      <c r="A879">
        <v>46701</v>
      </c>
      <c r="B879">
        <v>42715</v>
      </c>
      <c r="C879">
        <v>4</v>
      </c>
      <c r="D879">
        <f t="shared" si="45"/>
        <v>42719</v>
      </c>
      <c r="E879">
        <v>0</v>
      </c>
      <c r="F879" t="s">
        <v>107</v>
      </c>
      <c r="G879" t="str">
        <f t="shared" si="46"/>
        <v>Other</v>
      </c>
      <c r="H879">
        <v>7</v>
      </c>
      <c r="I879">
        <v>3144</v>
      </c>
      <c r="J879">
        <v>2</v>
      </c>
      <c r="K879" t="s">
        <v>101</v>
      </c>
      <c r="L879" t="s">
        <v>920</v>
      </c>
      <c r="M879" t="s">
        <v>1000</v>
      </c>
      <c r="N879" t="s">
        <v>1000</v>
      </c>
      <c r="O879" t="s">
        <v>966</v>
      </c>
      <c r="P879" t="s">
        <v>932</v>
      </c>
      <c r="Q879">
        <v>7</v>
      </c>
      <c r="R879">
        <v>134</v>
      </c>
      <c r="S879">
        <v>25</v>
      </c>
      <c r="T879">
        <v>23.551858392987498</v>
      </c>
      <c r="U879">
        <v>4</v>
      </c>
      <c r="V879">
        <f t="shared" si="47"/>
        <v>100</v>
      </c>
      <c r="W879">
        <v>13</v>
      </c>
      <c r="X879">
        <f>Orders!$W200/Orders!$V200</f>
        <v>4.0002665377594109E-2</v>
      </c>
      <c r="Y879" t="s">
        <v>103</v>
      </c>
    </row>
    <row r="880" spans="1:25" x14ac:dyDescent="0.3">
      <c r="A880">
        <v>46687</v>
      </c>
      <c r="B880">
        <v>42715</v>
      </c>
      <c r="C880">
        <v>2</v>
      </c>
      <c r="D880">
        <f t="shared" si="45"/>
        <v>42717</v>
      </c>
      <c r="E880">
        <v>1</v>
      </c>
      <c r="F880" t="s">
        <v>110</v>
      </c>
      <c r="G880" t="str">
        <f t="shared" si="46"/>
        <v>Other</v>
      </c>
      <c r="H880">
        <v>7</v>
      </c>
      <c r="I880">
        <v>12355</v>
      </c>
      <c r="J880">
        <v>2</v>
      </c>
      <c r="K880" t="s">
        <v>101</v>
      </c>
      <c r="L880" t="s">
        <v>920</v>
      </c>
      <c r="M880" t="s">
        <v>1018</v>
      </c>
      <c r="N880" t="s">
        <v>1017</v>
      </c>
      <c r="O880" t="s">
        <v>933</v>
      </c>
      <c r="P880" t="s">
        <v>932</v>
      </c>
      <c r="Q880">
        <v>7</v>
      </c>
      <c r="R880">
        <v>135</v>
      </c>
      <c r="S880">
        <v>22</v>
      </c>
      <c r="T880">
        <v>19.656208341820829</v>
      </c>
      <c r="U880">
        <v>4</v>
      </c>
      <c r="V880">
        <f t="shared" si="47"/>
        <v>88</v>
      </c>
      <c r="W880">
        <v>11.43999958</v>
      </c>
      <c r="X880">
        <f>Orders!$W180/Orders!$V180</f>
        <v>9.0009002826475309E-2</v>
      </c>
      <c r="Y880" t="s">
        <v>103</v>
      </c>
    </row>
    <row r="881" spans="1:25" x14ac:dyDescent="0.3">
      <c r="A881">
        <v>40412</v>
      </c>
      <c r="B881">
        <v>42712</v>
      </c>
      <c r="C881">
        <v>4</v>
      </c>
      <c r="D881">
        <f t="shared" si="45"/>
        <v>42718</v>
      </c>
      <c r="E881">
        <v>0</v>
      </c>
      <c r="F881" t="s">
        <v>107</v>
      </c>
      <c r="G881" t="str">
        <f t="shared" si="46"/>
        <v>Other</v>
      </c>
      <c r="H881">
        <v>29</v>
      </c>
      <c r="I881">
        <v>10643</v>
      </c>
      <c r="J881">
        <v>5</v>
      </c>
      <c r="K881" t="s">
        <v>166</v>
      </c>
      <c r="L881" t="s">
        <v>100</v>
      </c>
      <c r="M881" t="s">
        <v>133</v>
      </c>
      <c r="N881" t="s">
        <v>132</v>
      </c>
      <c r="O881" t="s">
        <v>97</v>
      </c>
      <c r="P881" t="s">
        <v>104</v>
      </c>
      <c r="Q881">
        <v>29</v>
      </c>
      <c r="R881">
        <v>627</v>
      </c>
      <c r="S881">
        <v>39.990001679999999</v>
      </c>
      <c r="T881">
        <v>34.198098313835338</v>
      </c>
      <c r="U881">
        <v>2</v>
      </c>
      <c r="V881">
        <f t="shared" si="47"/>
        <v>79.980003359999998</v>
      </c>
      <c r="W881">
        <v>1.6000000240000001</v>
      </c>
      <c r="X881">
        <f>Orders!$W1224/Orders!$V1224</f>
        <v>1.0002500354983733E-2</v>
      </c>
      <c r="Y881" t="s">
        <v>103</v>
      </c>
    </row>
    <row r="882" spans="1:25" x14ac:dyDescent="0.3">
      <c r="A882">
        <v>40412</v>
      </c>
      <c r="B882">
        <v>42712</v>
      </c>
      <c r="C882">
        <v>4</v>
      </c>
      <c r="D882">
        <f t="shared" si="45"/>
        <v>42718</v>
      </c>
      <c r="E882">
        <v>0</v>
      </c>
      <c r="F882" t="s">
        <v>107</v>
      </c>
      <c r="G882" t="str">
        <f t="shared" si="46"/>
        <v>Other</v>
      </c>
      <c r="H882">
        <v>24</v>
      </c>
      <c r="I882">
        <v>10643</v>
      </c>
      <c r="J882">
        <v>5</v>
      </c>
      <c r="K882" t="s">
        <v>166</v>
      </c>
      <c r="L882" t="s">
        <v>100</v>
      </c>
      <c r="M882" t="s">
        <v>133</v>
      </c>
      <c r="N882" t="s">
        <v>132</v>
      </c>
      <c r="O882" t="s">
        <v>97</v>
      </c>
      <c r="P882" t="s">
        <v>104</v>
      </c>
      <c r="Q882">
        <v>24</v>
      </c>
      <c r="R882">
        <v>502</v>
      </c>
      <c r="S882">
        <v>50</v>
      </c>
      <c r="T882">
        <v>43.678035218757444</v>
      </c>
      <c r="U882">
        <v>2</v>
      </c>
      <c r="V882">
        <f t="shared" si="47"/>
        <v>100</v>
      </c>
      <c r="W882">
        <v>10</v>
      </c>
      <c r="X882">
        <f>Orders!$W1226/Orders!$V1226</f>
        <v>1.0003125829969331E-2</v>
      </c>
      <c r="Y882" t="s">
        <v>103</v>
      </c>
    </row>
    <row r="883" spans="1:25" x14ac:dyDescent="0.3">
      <c r="A883">
        <v>40412</v>
      </c>
      <c r="B883">
        <v>42712</v>
      </c>
      <c r="C883">
        <v>4</v>
      </c>
      <c r="D883">
        <f t="shared" si="45"/>
        <v>42718</v>
      </c>
      <c r="E883">
        <v>0</v>
      </c>
      <c r="F883" t="s">
        <v>107</v>
      </c>
      <c r="G883" t="str">
        <f t="shared" si="46"/>
        <v>Other</v>
      </c>
      <c r="H883">
        <v>36</v>
      </c>
      <c r="I883">
        <v>10643</v>
      </c>
      <c r="J883">
        <v>6</v>
      </c>
      <c r="K883" t="s">
        <v>164</v>
      </c>
      <c r="L883" t="s">
        <v>100</v>
      </c>
      <c r="M883" t="s">
        <v>133</v>
      </c>
      <c r="N883" t="s">
        <v>132</v>
      </c>
      <c r="O883" t="s">
        <v>97</v>
      </c>
      <c r="P883" t="s">
        <v>104</v>
      </c>
      <c r="Q883">
        <v>36</v>
      </c>
      <c r="R883">
        <v>810</v>
      </c>
      <c r="S883">
        <v>19.989999770000001</v>
      </c>
      <c r="T883">
        <v>13.40499973</v>
      </c>
      <c r="U883">
        <v>2</v>
      </c>
      <c r="V883">
        <f t="shared" si="47"/>
        <v>39.979999540000001</v>
      </c>
      <c r="W883">
        <v>2.7999999519999998</v>
      </c>
      <c r="X883">
        <f>Orders!$W1229/Orders!$V1229</f>
        <v>0</v>
      </c>
      <c r="Y883" t="s">
        <v>103</v>
      </c>
    </row>
    <row r="884" spans="1:25" x14ac:dyDescent="0.3">
      <c r="A884">
        <v>36222</v>
      </c>
      <c r="B884">
        <v>42710</v>
      </c>
      <c r="C884">
        <v>4</v>
      </c>
      <c r="D884">
        <f t="shared" si="45"/>
        <v>42716</v>
      </c>
      <c r="E884">
        <v>0</v>
      </c>
      <c r="F884" t="s">
        <v>107</v>
      </c>
      <c r="G884" t="str">
        <f t="shared" si="46"/>
        <v>Other</v>
      </c>
      <c r="H884">
        <v>17</v>
      </c>
      <c r="I884">
        <v>552</v>
      </c>
      <c r="J884">
        <v>4</v>
      </c>
      <c r="K884" t="s">
        <v>171</v>
      </c>
      <c r="L884" t="s">
        <v>100</v>
      </c>
      <c r="M884" t="s">
        <v>174</v>
      </c>
      <c r="N884" t="s">
        <v>142</v>
      </c>
      <c r="O884" t="s">
        <v>97</v>
      </c>
      <c r="P884" t="s">
        <v>104</v>
      </c>
      <c r="Q884">
        <v>17</v>
      </c>
      <c r="R884">
        <v>365</v>
      </c>
      <c r="S884">
        <v>59.990001679999999</v>
      </c>
      <c r="T884">
        <v>54.488929209402009</v>
      </c>
      <c r="U884">
        <v>2</v>
      </c>
      <c r="V884">
        <f t="shared" si="47"/>
        <v>119.98000336</v>
      </c>
      <c r="W884">
        <v>2.4000000950000002</v>
      </c>
      <c r="X884">
        <f>Orders!$W1221/Orders!$V1221</f>
        <v>0.12002500580033321</v>
      </c>
      <c r="Y884" t="s">
        <v>103</v>
      </c>
    </row>
    <row r="885" spans="1:25" x14ac:dyDescent="0.3">
      <c r="A885">
        <v>34089</v>
      </c>
      <c r="B885">
        <v>42709</v>
      </c>
      <c r="C885">
        <v>4</v>
      </c>
      <c r="D885">
        <f t="shared" si="45"/>
        <v>42713</v>
      </c>
      <c r="E885">
        <v>1</v>
      </c>
      <c r="F885" t="s">
        <v>107</v>
      </c>
      <c r="G885" t="str">
        <f t="shared" si="46"/>
        <v>Other</v>
      </c>
      <c r="H885">
        <v>17</v>
      </c>
      <c r="I885">
        <v>8004</v>
      </c>
      <c r="J885">
        <v>4</v>
      </c>
      <c r="K885" t="s">
        <v>171</v>
      </c>
      <c r="L885" t="s">
        <v>100</v>
      </c>
      <c r="M885" t="s">
        <v>229</v>
      </c>
      <c r="N885" t="s">
        <v>228</v>
      </c>
      <c r="O885" t="s">
        <v>97</v>
      </c>
      <c r="P885" t="s">
        <v>116</v>
      </c>
      <c r="Q885">
        <v>17</v>
      </c>
      <c r="R885">
        <v>365</v>
      </c>
      <c r="S885">
        <v>59.990001679999999</v>
      </c>
      <c r="T885">
        <v>54.488929209402009</v>
      </c>
      <c r="U885">
        <v>5</v>
      </c>
      <c r="V885">
        <f t="shared" si="47"/>
        <v>299.9500084</v>
      </c>
      <c r="W885">
        <v>44.990001679999999</v>
      </c>
      <c r="X885">
        <f>Orders!$W1117/Orders!$V1117</f>
        <v>4.0006665596301637E-2</v>
      </c>
      <c r="Y885" t="s">
        <v>103</v>
      </c>
    </row>
    <row r="886" spans="1:25" x14ac:dyDescent="0.3">
      <c r="A886">
        <v>34103</v>
      </c>
      <c r="B886">
        <v>42709</v>
      </c>
      <c r="C886">
        <v>4</v>
      </c>
      <c r="D886">
        <f t="shared" si="45"/>
        <v>42713</v>
      </c>
      <c r="E886">
        <v>0</v>
      </c>
      <c r="F886" t="s">
        <v>107</v>
      </c>
      <c r="G886" t="str">
        <f t="shared" si="46"/>
        <v>Other</v>
      </c>
      <c r="H886">
        <v>24</v>
      </c>
      <c r="I886">
        <v>2053</v>
      </c>
      <c r="J886">
        <v>5</v>
      </c>
      <c r="K886" t="s">
        <v>166</v>
      </c>
      <c r="L886" t="s">
        <v>100</v>
      </c>
      <c r="M886" t="s">
        <v>146</v>
      </c>
      <c r="N886" t="s">
        <v>144</v>
      </c>
      <c r="O886" t="s">
        <v>97</v>
      </c>
      <c r="P886" t="s">
        <v>96</v>
      </c>
      <c r="Q886">
        <v>24</v>
      </c>
      <c r="R886">
        <v>502</v>
      </c>
      <c r="S886">
        <v>50</v>
      </c>
      <c r="T886">
        <v>43.678035218757444</v>
      </c>
      <c r="U886">
        <v>5</v>
      </c>
      <c r="V886">
        <f t="shared" si="47"/>
        <v>250</v>
      </c>
      <c r="W886">
        <v>32.5</v>
      </c>
      <c r="X886">
        <f>Orders!$W1144/Orders!$V1144</f>
        <v>6.9999996825000008E-2</v>
      </c>
      <c r="Y886" t="s">
        <v>103</v>
      </c>
    </row>
    <row r="887" spans="1:25" x14ac:dyDescent="0.3">
      <c r="A887">
        <v>47938</v>
      </c>
      <c r="B887">
        <v>42704</v>
      </c>
      <c r="C887">
        <v>4</v>
      </c>
      <c r="D887">
        <f t="shared" si="45"/>
        <v>42710</v>
      </c>
      <c r="E887">
        <v>0</v>
      </c>
      <c r="F887" t="s">
        <v>107</v>
      </c>
      <c r="G887" t="str">
        <f t="shared" si="46"/>
        <v>Other</v>
      </c>
      <c r="H887">
        <v>29</v>
      </c>
      <c r="I887">
        <v>8792</v>
      </c>
      <c r="J887">
        <v>5</v>
      </c>
      <c r="K887" t="s">
        <v>166</v>
      </c>
      <c r="L887" t="s">
        <v>920</v>
      </c>
      <c r="M887" t="s">
        <v>976</v>
      </c>
      <c r="N887" t="s">
        <v>976</v>
      </c>
      <c r="O887" t="s">
        <v>962</v>
      </c>
      <c r="P887" t="s">
        <v>921</v>
      </c>
      <c r="Q887">
        <v>29</v>
      </c>
      <c r="R887">
        <v>627</v>
      </c>
      <c r="S887">
        <v>39.990001679999999</v>
      </c>
      <c r="T887">
        <v>34.198098313835338</v>
      </c>
      <c r="U887">
        <v>4</v>
      </c>
      <c r="V887">
        <f t="shared" si="47"/>
        <v>159.96000672</v>
      </c>
      <c r="W887">
        <v>1.6000000240000001</v>
      </c>
      <c r="X887">
        <f>Orders!$W82/Orders!$V82</f>
        <v>0.18001199419917349</v>
      </c>
      <c r="Y887" t="s">
        <v>103</v>
      </c>
    </row>
    <row r="888" spans="1:25" x14ac:dyDescent="0.3">
      <c r="A888">
        <v>47917</v>
      </c>
      <c r="B888">
        <v>42704</v>
      </c>
      <c r="C888">
        <v>4</v>
      </c>
      <c r="D888">
        <f t="shared" si="45"/>
        <v>42710</v>
      </c>
      <c r="E888">
        <v>0</v>
      </c>
      <c r="F888" t="s">
        <v>107</v>
      </c>
      <c r="G888" t="str">
        <f t="shared" si="46"/>
        <v>Other</v>
      </c>
      <c r="H888">
        <v>24</v>
      </c>
      <c r="I888">
        <v>7810</v>
      </c>
      <c r="J888">
        <v>5</v>
      </c>
      <c r="K888" t="s">
        <v>166</v>
      </c>
      <c r="L888" t="s">
        <v>920</v>
      </c>
      <c r="M888" t="s">
        <v>934</v>
      </c>
      <c r="N888" t="s">
        <v>934</v>
      </c>
      <c r="O888" t="s">
        <v>933</v>
      </c>
      <c r="P888" t="s">
        <v>932</v>
      </c>
      <c r="Q888">
        <v>24</v>
      </c>
      <c r="R888">
        <v>502</v>
      </c>
      <c r="S888">
        <v>50</v>
      </c>
      <c r="T888">
        <v>43.678035218757444</v>
      </c>
      <c r="U888">
        <v>4</v>
      </c>
      <c r="V888">
        <f t="shared" si="47"/>
        <v>200</v>
      </c>
      <c r="W888">
        <v>36</v>
      </c>
      <c r="X888">
        <f>Orders!$W92/Orders!$V92</f>
        <v>5.5004229498244003E-2</v>
      </c>
      <c r="Y888" t="s">
        <v>103</v>
      </c>
    </row>
    <row r="889" spans="1:25" x14ac:dyDescent="0.3">
      <c r="A889">
        <v>47917</v>
      </c>
      <c r="B889">
        <v>42704</v>
      </c>
      <c r="C889">
        <v>4</v>
      </c>
      <c r="D889">
        <f t="shared" si="45"/>
        <v>42710</v>
      </c>
      <c r="E889">
        <v>0</v>
      </c>
      <c r="F889" t="s">
        <v>107</v>
      </c>
      <c r="G889" t="str">
        <f t="shared" si="46"/>
        <v>Other</v>
      </c>
      <c r="H889">
        <v>7</v>
      </c>
      <c r="I889">
        <v>7810</v>
      </c>
      <c r="J889">
        <v>2</v>
      </c>
      <c r="K889" t="s">
        <v>101</v>
      </c>
      <c r="L889" t="s">
        <v>920</v>
      </c>
      <c r="M889" t="s">
        <v>934</v>
      </c>
      <c r="N889" t="s">
        <v>934</v>
      </c>
      <c r="O889" t="s">
        <v>933</v>
      </c>
      <c r="P889" t="s">
        <v>932</v>
      </c>
      <c r="Q889">
        <v>7</v>
      </c>
      <c r="R889">
        <v>135</v>
      </c>
      <c r="S889">
        <v>22</v>
      </c>
      <c r="T889">
        <v>19.656208341820829</v>
      </c>
      <c r="U889">
        <v>3</v>
      </c>
      <c r="V889">
        <f t="shared" si="47"/>
        <v>66</v>
      </c>
      <c r="W889">
        <v>13.19999981</v>
      </c>
      <c r="X889">
        <f>Orders!$W177/Orders!$V177</f>
        <v>5.5034396976729912E-2</v>
      </c>
      <c r="Y889" t="s">
        <v>103</v>
      </c>
    </row>
    <row r="890" spans="1:25" x14ac:dyDescent="0.3">
      <c r="A890">
        <v>47840</v>
      </c>
      <c r="B890">
        <v>42703</v>
      </c>
      <c r="C890">
        <v>4</v>
      </c>
      <c r="D890">
        <f t="shared" si="45"/>
        <v>42709</v>
      </c>
      <c r="E890">
        <v>0</v>
      </c>
      <c r="F890" t="s">
        <v>107</v>
      </c>
      <c r="G890" t="str">
        <f t="shared" si="46"/>
        <v>Other</v>
      </c>
      <c r="H890">
        <v>26</v>
      </c>
      <c r="I890">
        <v>2728</v>
      </c>
      <c r="J890">
        <v>5</v>
      </c>
      <c r="K890" t="s">
        <v>166</v>
      </c>
      <c r="L890" t="s">
        <v>920</v>
      </c>
      <c r="M890" t="s">
        <v>1061</v>
      </c>
      <c r="N890" t="s">
        <v>1060</v>
      </c>
      <c r="O890" t="s">
        <v>980</v>
      </c>
      <c r="P890" t="s">
        <v>921</v>
      </c>
      <c r="Q890">
        <v>26</v>
      </c>
      <c r="R890">
        <v>565</v>
      </c>
      <c r="S890">
        <v>70</v>
      </c>
      <c r="T890">
        <v>62.759999940857142</v>
      </c>
      <c r="U890">
        <v>4</v>
      </c>
      <c r="V890">
        <f t="shared" si="47"/>
        <v>280</v>
      </c>
      <c r="W890">
        <v>44.799999239999998</v>
      </c>
      <c r="X890">
        <f>Orders!$W99/Orders!$V99</f>
        <v>1.0003126198834604E-2</v>
      </c>
      <c r="Y890" t="s">
        <v>103</v>
      </c>
    </row>
    <row r="891" spans="1:25" x14ac:dyDescent="0.3">
      <c r="A891">
        <v>47846</v>
      </c>
      <c r="B891">
        <v>42703</v>
      </c>
      <c r="C891">
        <v>4</v>
      </c>
      <c r="D891">
        <f t="shared" si="45"/>
        <v>42709</v>
      </c>
      <c r="E891">
        <v>0</v>
      </c>
      <c r="F891" t="s">
        <v>107</v>
      </c>
      <c r="G891" t="str">
        <f t="shared" si="46"/>
        <v>Other</v>
      </c>
      <c r="H891">
        <v>9</v>
      </c>
      <c r="I891">
        <v>6073</v>
      </c>
      <c r="J891">
        <v>3</v>
      </c>
      <c r="K891" t="s">
        <v>194</v>
      </c>
      <c r="L891" t="s">
        <v>264</v>
      </c>
      <c r="M891" t="s">
        <v>315</v>
      </c>
      <c r="N891" t="s">
        <v>315</v>
      </c>
      <c r="O891" t="s">
        <v>314</v>
      </c>
      <c r="P891" t="s">
        <v>265</v>
      </c>
      <c r="Q891">
        <v>9</v>
      </c>
      <c r="R891">
        <v>191</v>
      </c>
      <c r="S891">
        <v>99.989997860000003</v>
      </c>
      <c r="T891">
        <v>95.114003926871064</v>
      </c>
      <c r="U891">
        <v>5</v>
      </c>
      <c r="V891">
        <f t="shared" si="47"/>
        <v>499.94998930000003</v>
      </c>
      <c r="W891">
        <v>99.989997860000003</v>
      </c>
      <c r="X891">
        <f>Orders!$W993/Orders!$V993</f>
        <v>0.02</v>
      </c>
      <c r="Y891" t="s">
        <v>103</v>
      </c>
    </row>
    <row r="892" spans="1:25" x14ac:dyDescent="0.3">
      <c r="A892">
        <v>47846</v>
      </c>
      <c r="B892">
        <v>42703</v>
      </c>
      <c r="C892">
        <v>4</v>
      </c>
      <c r="D892">
        <f t="shared" si="45"/>
        <v>42709</v>
      </c>
      <c r="E892">
        <v>0</v>
      </c>
      <c r="F892" t="s">
        <v>107</v>
      </c>
      <c r="G892" t="str">
        <f t="shared" si="46"/>
        <v>Other</v>
      </c>
      <c r="H892">
        <v>24</v>
      </c>
      <c r="I892">
        <v>6073</v>
      </c>
      <c r="J892">
        <v>5</v>
      </c>
      <c r="K892" t="s">
        <v>166</v>
      </c>
      <c r="L892" t="s">
        <v>264</v>
      </c>
      <c r="M892" t="s">
        <v>315</v>
      </c>
      <c r="N892" t="s">
        <v>315</v>
      </c>
      <c r="O892" t="s">
        <v>314</v>
      </c>
      <c r="P892" t="s">
        <v>265</v>
      </c>
      <c r="Q892">
        <v>24</v>
      </c>
      <c r="R892">
        <v>502</v>
      </c>
      <c r="S892">
        <v>50</v>
      </c>
      <c r="T892">
        <v>43.678035218757444</v>
      </c>
      <c r="U892">
        <v>5</v>
      </c>
      <c r="V892">
        <f t="shared" si="47"/>
        <v>250</v>
      </c>
      <c r="W892">
        <v>5</v>
      </c>
      <c r="X892">
        <f>Orders!$W1006/Orders!$V1006</f>
        <v>2.0008003385427801E-2</v>
      </c>
      <c r="Y892" t="s">
        <v>103</v>
      </c>
    </row>
    <row r="893" spans="1:25" x14ac:dyDescent="0.3">
      <c r="A893">
        <v>47774</v>
      </c>
      <c r="B893">
        <v>42702</v>
      </c>
      <c r="C893">
        <v>4</v>
      </c>
      <c r="D893">
        <f t="shared" si="45"/>
        <v>42706</v>
      </c>
      <c r="E893">
        <v>1</v>
      </c>
      <c r="F893" t="s">
        <v>107</v>
      </c>
      <c r="G893" t="str">
        <f t="shared" si="46"/>
        <v>Other</v>
      </c>
      <c r="H893">
        <v>29</v>
      </c>
      <c r="I893">
        <v>5302</v>
      </c>
      <c r="J893">
        <v>5</v>
      </c>
      <c r="K893" t="s">
        <v>166</v>
      </c>
      <c r="L893" t="s">
        <v>920</v>
      </c>
      <c r="M893" t="s">
        <v>1065</v>
      </c>
      <c r="N893" t="s">
        <v>990</v>
      </c>
      <c r="O893" t="s">
        <v>980</v>
      </c>
      <c r="P893" t="s">
        <v>921</v>
      </c>
      <c r="Q893">
        <v>29</v>
      </c>
      <c r="R893">
        <v>627</v>
      </c>
      <c r="S893">
        <v>39.990001679999999</v>
      </c>
      <c r="T893">
        <v>34.198098313835338</v>
      </c>
      <c r="U893">
        <v>4</v>
      </c>
      <c r="V893">
        <f t="shared" si="47"/>
        <v>159.96000672</v>
      </c>
      <c r="W893">
        <v>8.8000001910000005</v>
      </c>
      <c r="X893">
        <f>Orders!$W29/Orders!$V29</f>
        <v>5.0007625903890157E-2</v>
      </c>
      <c r="Y893" t="s">
        <v>103</v>
      </c>
    </row>
    <row r="894" spans="1:25" x14ac:dyDescent="0.3">
      <c r="A894">
        <v>47796</v>
      </c>
      <c r="B894">
        <v>42702</v>
      </c>
      <c r="C894">
        <v>4</v>
      </c>
      <c r="D894">
        <f t="shared" si="45"/>
        <v>42706</v>
      </c>
      <c r="E894">
        <v>0</v>
      </c>
      <c r="F894" t="s">
        <v>107</v>
      </c>
      <c r="G894" t="str">
        <f t="shared" si="46"/>
        <v>Other</v>
      </c>
      <c r="H894">
        <v>17</v>
      </c>
      <c r="I894">
        <v>8587</v>
      </c>
      <c r="J894">
        <v>4</v>
      </c>
      <c r="K894" t="s">
        <v>171</v>
      </c>
      <c r="L894" t="s">
        <v>100</v>
      </c>
      <c r="M894" t="s">
        <v>226</v>
      </c>
      <c r="N894" t="s">
        <v>191</v>
      </c>
      <c r="O894" t="s">
        <v>161</v>
      </c>
      <c r="P894" t="s">
        <v>161</v>
      </c>
      <c r="Q894">
        <v>17</v>
      </c>
      <c r="R894">
        <v>365</v>
      </c>
      <c r="S894">
        <v>59.990001679999999</v>
      </c>
      <c r="T894">
        <v>54.488929209402009</v>
      </c>
      <c r="U894">
        <v>5</v>
      </c>
      <c r="V894">
        <f t="shared" si="47"/>
        <v>299.9500084</v>
      </c>
      <c r="W894">
        <v>35.990001679999999</v>
      </c>
      <c r="X894">
        <f>Orders!$W1115/Orders!$V1115</f>
        <v>0.17</v>
      </c>
      <c r="Y894" t="s">
        <v>103</v>
      </c>
    </row>
    <row r="895" spans="1:25" x14ac:dyDescent="0.3">
      <c r="A895">
        <v>47796</v>
      </c>
      <c r="B895">
        <v>42702</v>
      </c>
      <c r="C895">
        <v>4</v>
      </c>
      <c r="D895">
        <f t="shared" si="45"/>
        <v>42706</v>
      </c>
      <c r="E895">
        <v>0</v>
      </c>
      <c r="F895" t="s">
        <v>107</v>
      </c>
      <c r="G895" t="str">
        <f t="shared" si="46"/>
        <v>Other</v>
      </c>
      <c r="H895">
        <v>24</v>
      </c>
      <c r="I895">
        <v>8587</v>
      </c>
      <c r="J895">
        <v>5</v>
      </c>
      <c r="K895" t="s">
        <v>166</v>
      </c>
      <c r="L895" t="s">
        <v>100</v>
      </c>
      <c r="M895" t="s">
        <v>226</v>
      </c>
      <c r="N895" t="s">
        <v>191</v>
      </c>
      <c r="O895" t="s">
        <v>161</v>
      </c>
      <c r="P895" t="s">
        <v>161</v>
      </c>
      <c r="Q895">
        <v>24</v>
      </c>
      <c r="R895">
        <v>502</v>
      </c>
      <c r="S895">
        <v>50</v>
      </c>
      <c r="T895">
        <v>43.678035218757444</v>
      </c>
      <c r="U895">
        <v>5</v>
      </c>
      <c r="V895">
        <f t="shared" si="47"/>
        <v>250</v>
      </c>
      <c r="W895">
        <v>22.5</v>
      </c>
      <c r="X895">
        <f>Orders!$W1124/Orders!$V1124</f>
        <v>5.0011111713299229E-2</v>
      </c>
      <c r="Y895" t="s">
        <v>103</v>
      </c>
    </row>
    <row r="896" spans="1:25" x14ac:dyDescent="0.3">
      <c r="A896">
        <v>47731</v>
      </c>
      <c r="B896">
        <v>42701</v>
      </c>
      <c r="C896">
        <v>4</v>
      </c>
      <c r="D896">
        <f t="shared" si="45"/>
        <v>42705</v>
      </c>
      <c r="E896">
        <v>0</v>
      </c>
      <c r="F896" t="s">
        <v>107</v>
      </c>
      <c r="G896" t="str">
        <f t="shared" si="46"/>
        <v>Other</v>
      </c>
      <c r="H896">
        <v>17</v>
      </c>
      <c r="I896">
        <v>6473</v>
      </c>
      <c r="J896">
        <v>4</v>
      </c>
      <c r="K896" t="s">
        <v>171</v>
      </c>
      <c r="L896" t="s">
        <v>920</v>
      </c>
      <c r="M896" t="s">
        <v>1073</v>
      </c>
      <c r="N896" t="s">
        <v>1072</v>
      </c>
      <c r="O896" t="s">
        <v>1014</v>
      </c>
      <c r="P896" t="s">
        <v>929</v>
      </c>
      <c r="Q896">
        <v>17</v>
      </c>
      <c r="R896">
        <v>365</v>
      </c>
      <c r="S896">
        <v>59.990001679999999</v>
      </c>
      <c r="T896">
        <v>54.488929209402009</v>
      </c>
      <c r="U896">
        <v>4</v>
      </c>
      <c r="V896">
        <f t="shared" si="47"/>
        <v>239.96000672</v>
      </c>
      <c r="W896">
        <v>21.600000380000001</v>
      </c>
      <c r="X896">
        <f>Orders!$W77/Orders!$V77</f>
        <v>3.0001999033195583E-2</v>
      </c>
      <c r="Y896" t="s">
        <v>103</v>
      </c>
    </row>
    <row r="897" spans="1:25" x14ac:dyDescent="0.3">
      <c r="A897">
        <v>47493</v>
      </c>
      <c r="B897">
        <v>42698</v>
      </c>
      <c r="C897">
        <v>4</v>
      </c>
      <c r="D897">
        <f t="shared" si="45"/>
        <v>42704</v>
      </c>
      <c r="E897">
        <v>0</v>
      </c>
      <c r="F897" t="s">
        <v>107</v>
      </c>
      <c r="G897" t="str">
        <f t="shared" si="46"/>
        <v>Other</v>
      </c>
      <c r="H897">
        <v>29</v>
      </c>
      <c r="I897">
        <v>4612</v>
      </c>
      <c r="J897">
        <v>5</v>
      </c>
      <c r="K897" t="s">
        <v>166</v>
      </c>
      <c r="L897" t="s">
        <v>920</v>
      </c>
      <c r="M897" t="s">
        <v>1059</v>
      </c>
      <c r="N897" t="s">
        <v>1059</v>
      </c>
      <c r="O897" t="s">
        <v>1058</v>
      </c>
      <c r="P897" t="s">
        <v>925</v>
      </c>
      <c r="Q897">
        <v>29</v>
      </c>
      <c r="R897">
        <v>627</v>
      </c>
      <c r="S897">
        <v>39.990001679999999</v>
      </c>
      <c r="T897">
        <v>34.198098313835338</v>
      </c>
      <c r="U897">
        <v>4</v>
      </c>
      <c r="V897">
        <f t="shared" si="47"/>
        <v>159.96000672</v>
      </c>
      <c r="W897">
        <v>28.790000920000001</v>
      </c>
      <c r="X897">
        <f>Orders!$W100/Orders!$V100</f>
        <v>0.25000832058653144</v>
      </c>
      <c r="Y897" t="s">
        <v>103</v>
      </c>
    </row>
    <row r="898" spans="1:25" x14ac:dyDescent="0.3">
      <c r="A898">
        <v>47468</v>
      </c>
      <c r="B898">
        <v>42697</v>
      </c>
      <c r="C898">
        <v>4</v>
      </c>
      <c r="D898">
        <f t="shared" si="45"/>
        <v>42703</v>
      </c>
      <c r="E898">
        <v>0</v>
      </c>
      <c r="F898" t="s">
        <v>107</v>
      </c>
      <c r="G898" t="str">
        <f t="shared" si="46"/>
        <v>Other</v>
      </c>
      <c r="H898">
        <v>24</v>
      </c>
      <c r="I898">
        <v>7532</v>
      </c>
      <c r="J898">
        <v>5</v>
      </c>
      <c r="K898" t="s">
        <v>166</v>
      </c>
      <c r="L898" t="s">
        <v>920</v>
      </c>
      <c r="M898" t="s">
        <v>1043</v>
      </c>
      <c r="N898" t="s">
        <v>974</v>
      </c>
      <c r="O898" t="s">
        <v>933</v>
      </c>
      <c r="P898" t="s">
        <v>932</v>
      </c>
      <c r="Q898">
        <v>24</v>
      </c>
      <c r="R898">
        <v>502</v>
      </c>
      <c r="S898">
        <v>50</v>
      </c>
      <c r="T898">
        <v>43.678035218757444</v>
      </c>
      <c r="U898">
        <v>3</v>
      </c>
      <c r="V898">
        <f t="shared" si="47"/>
        <v>150</v>
      </c>
      <c r="W898">
        <v>22.5</v>
      </c>
      <c r="X898">
        <f>Orders!$W149/Orders!$V149</f>
        <v>0.25</v>
      </c>
      <c r="Y898" t="s">
        <v>103</v>
      </c>
    </row>
    <row r="899" spans="1:25" x14ac:dyDescent="0.3">
      <c r="A899">
        <v>47343</v>
      </c>
      <c r="B899">
        <v>42696</v>
      </c>
      <c r="C899">
        <v>4</v>
      </c>
      <c r="D899">
        <f t="shared" si="45"/>
        <v>42702</v>
      </c>
      <c r="E899">
        <v>0</v>
      </c>
      <c r="F899" t="s">
        <v>107</v>
      </c>
      <c r="G899" t="str">
        <f t="shared" si="46"/>
        <v>Other</v>
      </c>
      <c r="H899">
        <v>9</v>
      </c>
      <c r="I899">
        <v>1758</v>
      </c>
      <c r="J899">
        <v>3</v>
      </c>
      <c r="K899" t="s">
        <v>194</v>
      </c>
      <c r="L899" t="s">
        <v>920</v>
      </c>
      <c r="M899" t="s">
        <v>290</v>
      </c>
      <c r="N899" t="s">
        <v>1097</v>
      </c>
      <c r="O899" t="s">
        <v>917</v>
      </c>
      <c r="P899" t="s">
        <v>916</v>
      </c>
      <c r="Q899">
        <v>9</v>
      </c>
      <c r="R899">
        <v>191</v>
      </c>
      <c r="S899">
        <v>99.989997860000003</v>
      </c>
      <c r="T899">
        <v>95.114003926871064</v>
      </c>
      <c r="U899">
        <v>4</v>
      </c>
      <c r="V899">
        <f t="shared" si="47"/>
        <v>399.95999144000001</v>
      </c>
      <c r="W899">
        <v>59.990001679999999</v>
      </c>
      <c r="X899">
        <f>Orders!$W42/Orders!$V42</f>
        <v>0.15999999581998472</v>
      </c>
      <c r="Y899" t="s">
        <v>103</v>
      </c>
    </row>
    <row r="900" spans="1:25" x14ac:dyDescent="0.3">
      <c r="A900">
        <v>47208</v>
      </c>
      <c r="B900">
        <v>42694</v>
      </c>
      <c r="C900">
        <v>4</v>
      </c>
      <c r="D900">
        <f t="shared" si="45"/>
        <v>42698</v>
      </c>
      <c r="E900">
        <v>0</v>
      </c>
      <c r="F900" t="s">
        <v>107</v>
      </c>
      <c r="G900" t="str">
        <f t="shared" si="46"/>
        <v>Other</v>
      </c>
      <c r="H900">
        <v>24</v>
      </c>
      <c r="I900">
        <v>9352</v>
      </c>
      <c r="J900">
        <v>5</v>
      </c>
      <c r="K900" t="s">
        <v>166</v>
      </c>
      <c r="L900" t="s">
        <v>920</v>
      </c>
      <c r="M900" t="s">
        <v>936</v>
      </c>
      <c r="N900" t="s">
        <v>935</v>
      </c>
      <c r="O900" t="s">
        <v>930</v>
      </c>
      <c r="P900" t="s">
        <v>929</v>
      </c>
      <c r="Q900">
        <v>24</v>
      </c>
      <c r="R900">
        <v>502</v>
      </c>
      <c r="S900">
        <v>50</v>
      </c>
      <c r="T900">
        <v>43.678035218757444</v>
      </c>
      <c r="U900">
        <v>3</v>
      </c>
      <c r="V900">
        <f t="shared" si="47"/>
        <v>150</v>
      </c>
      <c r="W900">
        <v>10.5</v>
      </c>
      <c r="X900">
        <f>Orders!$W141/Orders!$V141</f>
        <v>0.09</v>
      </c>
      <c r="Y900" t="s">
        <v>103</v>
      </c>
    </row>
    <row r="901" spans="1:25" x14ac:dyDescent="0.3">
      <c r="A901">
        <v>47193</v>
      </c>
      <c r="B901">
        <v>42693</v>
      </c>
      <c r="C901">
        <v>4</v>
      </c>
      <c r="D901">
        <f t="shared" si="45"/>
        <v>42698</v>
      </c>
      <c r="E901">
        <v>0</v>
      </c>
      <c r="F901" t="s">
        <v>107</v>
      </c>
      <c r="G901" t="str">
        <f t="shared" si="46"/>
        <v>Other</v>
      </c>
      <c r="H901">
        <v>24</v>
      </c>
      <c r="I901">
        <v>9890</v>
      </c>
      <c r="J901">
        <v>5</v>
      </c>
      <c r="K901" t="s">
        <v>166</v>
      </c>
      <c r="L901" t="s">
        <v>920</v>
      </c>
      <c r="M901" t="s">
        <v>1034</v>
      </c>
      <c r="N901" t="s">
        <v>1033</v>
      </c>
      <c r="O901" t="s">
        <v>980</v>
      </c>
      <c r="P901" t="s">
        <v>921</v>
      </c>
      <c r="Q901">
        <v>24</v>
      </c>
      <c r="R901">
        <v>502</v>
      </c>
      <c r="S901">
        <v>50</v>
      </c>
      <c r="T901">
        <v>43.678035218757444</v>
      </c>
      <c r="U901">
        <v>4</v>
      </c>
      <c r="V901">
        <f t="shared" si="47"/>
        <v>200</v>
      </c>
      <c r="W901">
        <v>30</v>
      </c>
      <c r="X901">
        <f>Orders!$W31/Orders!$V31</f>
        <v>3.9999998962623948E-2</v>
      </c>
      <c r="Y901" t="s">
        <v>103</v>
      </c>
    </row>
    <row r="902" spans="1:25" x14ac:dyDescent="0.3">
      <c r="A902">
        <v>47092</v>
      </c>
      <c r="B902">
        <v>42692</v>
      </c>
      <c r="C902">
        <v>4</v>
      </c>
      <c r="D902">
        <f t="shared" si="45"/>
        <v>42698</v>
      </c>
      <c r="E902">
        <v>0</v>
      </c>
      <c r="F902" t="s">
        <v>107</v>
      </c>
      <c r="G902" t="str">
        <f t="shared" si="46"/>
        <v>Other</v>
      </c>
      <c r="H902">
        <v>17</v>
      </c>
      <c r="I902">
        <v>9524</v>
      </c>
      <c r="J902">
        <v>4</v>
      </c>
      <c r="K902" t="s">
        <v>171</v>
      </c>
      <c r="L902" t="s">
        <v>264</v>
      </c>
      <c r="M902" t="s">
        <v>322</v>
      </c>
      <c r="N902" t="s">
        <v>322</v>
      </c>
      <c r="O902" t="s">
        <v>314</v>
      </c>
      <c r="P902" t="s">
        <v>265</v>
      </c>
      <c r="Q902">
        <v>17</v>
      </c>
      <c r="R902">
        <v>365</v>
      </c>
      <c r="S902">
        <v>59.990001679999999</v>
      </c>
      <c r="T902">
        <v>54.488929209402009</v>
      </c>
      <c r="U902">
        <v>5</v>
      </c>
      <c r="V902">
        <f t="shared" si="47"/>
        <v>299.9500084</v>
      </c>
      <c r="W902">
        <v>44.990001679999999</v>
      </c>
      <c r="X902">
        <f>Orders!$W998/Orders!$V998</f>
        <v>0.09</v>
      </c>
      <c r="Y902" t="s">
        <v>103</v>
      </c>
    </row>
    <row r="903" spans="1:25" x14ac:dyDescent="0.3">
      <c r="A903">
        <v>47011</v>
      </c>
      <c r="B903">
        <v>42691</v>
      </c>
      <c r="C903">
        <v>4</v>
      </c>
      <c r="D903">
        <f t="shared" si="45"/>
        <v>42697</v>
      </c>
      <c r="E903">
        <v>0</v>
      </c>
      <c r="F903" t="s">
        <v>107</v>
      </c>
      <c r="G903" t="str">
        <f t="shared" si="46"/>
        <v>Other</v>
      </c>
      <c r="H903">
        <v>24</v>
      </c>
      <c r="I903">
        <v>10811</v>
      </c>
      <c r="J903">
        <v>5</v>
      </c>
      <c r="K903" t="s">
        <v>166</v>
      </c>
      <c r="L903" t="s">
        <v>264</v>
      </c>
      <c r="M903" t="s">
        <v>267</v>
      </c>
      <c r="N903" t="s">
        <v>267</v>
      </c>
      <c r="O903" t="s">
        <v>266</v>
      </c>
      <c r="P903" t="s">
        <v>265</v>
      </c>
      <c r="Q903">
        <v>24</v>
      </c>
      <c r="R903">
        <v>502</v>
      </c>
      <c r="S903">
        <v>50</v>
      </c>
      <c r="T903">
        <v>43.678035218757444</v>
      </c>
      <c r="U903">
        <v>5</v>
      </c>
      <c r="V903">
        <f t="shared" si="47"/>
        <v>250</v>
      </c>
      <c r="W903">
        <v>2.5</v>
      </c>
      <c r="X903">
        <f>Orders!$W1005/Orders!$V1005</f>
        <v>9.0015001563173824E-2</v>
      </c>
      <c r="Y903" t="s">
        <v>103</v>
      </c>
    </row>
    <row r="904" spans="1:25" x14ac:dyDescent="0.3">
      <c r="A904">
        <v>46992</v>
      </c>
      <c r="B904">
        <v>42690</v>
      </c>
      <c r="C904">
        <v>4</v>
      </c>
      <c r="D904">
        <f t="shared" si="45"/>
        <v>42696</v>
      </c>
      <c r="E904">
        <v>0</v>
      </c>
      <c r="F904" t="s">
        <v>107</v>
      </c>
      <c r="G904" t="str">
        <f t="shared" si="46"/>
        <v>Other</v>
      </c>
      <c r="H904">
        <v>24</v>
      </c>
      <c r="I904">
        <v>9484</v>
      </c>
      <c r="J904">
        <v>5</v>
      </c>
      <c r="K904" t="s">
        <v>166</v>
      </c>
      <c r="L904" t="s">
        <v>100</v>
      </c>
      <c r="M904" t="s">
        <v>203</v>
      </c>
      <c r="N904" t="s">
        <v>202</v>
      </c>
      <c r="O904" t="s">
        <v>161</v>
      </c>
      <c r="P904" t="s">
        <v>161</v>
      </c>
      <c r="Q904">
        <v>24</v>
      </c>
      <c r="R904">
        <v>502</v>
      </c>
      <c r="S904">
        <v>50</v>
      </c>
      <c r="T904">
        <v>43.678035218757444</v>
      </c>
      <c r="U904">
        <v>5</v>
      </c>
      <c r="V904">
        <f t="shared" si="47"/>
        <v>250</v>
      </c>
      <c r="W904">
        <v>5</v>
      </c>
      <c r="X904">
        <f>Orders!$W1122/Orders!$V1122</f>
        <v>0.16</v>
      </c>
      <c r="Y904" t="s">
        <v>103</v>
      </c>
    </row>
    <row r="905" spans="1:25" x14ac:dyDescent="0.3">
      <c r="A905">
        <v>46870</v>
      </c>
      <c r="B905">
        <v>42689</v>
      </c>
      <c r="C905">
        <v>4</v>
      </c>
      <c r="D905">
        <f t="shared" si="45"/>
        <v>42695</v>
      </c>
      <c r="E905">
        <v>1</v>
      </c>
      <c r="F905" t="s">
        <v>107</v>
      </c>
      <c r="G905" t="str">
        <f t="shared" si="46"/>
        <v>Other</v>
      </c>
      <c r="H905">
        <v>29</v>
      </c>
      <c r="I905">
        <v>12101</v>
      </c>
      <c r="J905">
        <v>5</v>
      </c>
      <c r="K905" t="s">
        <v>166</v>
      </c>
      <c r="L905" t="s">
        <v>920</v>
      </c>
      <c r="M905" t="s">
        <v>999</v>
      </c>
      <c r="N905" t="s">
        <v>999</v>
      </c>
      <c r="O905" t="s">
        <v>933</v>
      </c>
      <c r="P905" t="s">
        <v>932</v>
      </c>
      <c r="Q905">
        <v>29</v>
      </c>
      <c r="R905">
        <v>627</v>
      </c>
      <c r="S905">
        <v>39.990001679999999</v>
      </c>
      <c r="T905">
        <v>34.198098313835338</v>
      </c>
      <c r="U905">
        <v>3</v>
      </c>
      <c r="V905">
        <f t="shared" si="47"/>
        <v>119.97000503999999</v>
      </c>
      <c r="W905">
        <v>20.38999939</v>
      </c>
      <c r="X905">
        <f>Orders!$W163/Orders!$V163</f>
        <v>9.9999999431818181E-3</v>
      </c>
      <c r="Y905" t="s">
        <v>103</v>
      </c>
    </row>
    <row r="906" spans="1:25" x14ac:dyDescent="0.3">
      <c r="A906">
        <v>46864</v>
      </c>
      <c r="B906">
        <v>42689</v>
      </c>
      <c r="C906">
        <v>4</v>
      </c>
      <c r="D906">
        <f t="shared" si="45"/>
        <v>42695</v>
      </c>
      <c r="E906">
        <v>0</v>
      </c>
      <c r="F906" t="s">
        <v>107</v>
      </c>
      <c r="G906" t="str">
        <f t="shared" si="46"/>
        <v>Other</v>
      </c>
      <c r="H906">
        <v>17</v>
      </c>
      <c r="I906">
        <v>3066</v>
      </c>
      <c r="J906">
        <v>4</v>
      </c>
      <c r="K906" t="s">
        <v>171</v>
      </c>
      <c r="L906" t="s">
        <v>681</v>
      </c>
      <c r="M906" t="s">
        <v>762</v>
      </c>
      <c r="N906" t="s">
        <v>761</v>
      </c>
      <c r="O906" t="s">
        <v>760</v>
      </c>
      <c r="P906" t="s">
        <v>719</v>
      </c>
      <c r="Q906">
        <v>17</v>
      </c>
      <c r="R906">
        <v>365</v>
      </c>
      <c r="S906">
        <v>59.990001679999999</v>
      </c>
      <c r="T906">
        <v>54.488929209402009</v>
      </c>
      <c r="U906">
        <v>4</v>
      </c>
      <c r="V906">
        <f t="shared" si="47"/>
        <v>239.96000672</v>
      </c>
      <c r="W906">
        <v>31.190000529999999</v>
      </c>
      <c r="X906">
        <f>Orders!$W472/Orders!$V472</f>
        <v>0.1700015851273024</v>
      </c>
      <c r="Y906" t="s">
        <v>103</v>
      </c>
    </row>
    <row r="907" spans="1:25" x14ac:dyDescent="0.3">
      <c r="A907">
        <v>46827</v>
      </c>
      <c r="B907">
        <v>42688</v>
      </c>
      <c r="C907">
        <v>4</v>
      </c>
      <c r="D907">
        <f t="shared" si="45"/>
        <v>42692</v>
      </c>
      <c r="E907">
        <v>0</v>
      </c>
      <c r="F907" t="s">
        <v>107</v>
      </c>
      <c r="G907" t="str">
        <f t="shared" si="46"/>
        <v>Other</v>
      </c>
      <c r="H907">
        <v>9</v>
      </c>
      <c r="I907">
        <v>7537</v>
      </c>
      <c r="J907">
        <v>3</v>
      </c>
      <c r="K907" t="s">
        <v>194</v>
      </c>
      <c r="L907" t="s">
        <v>920</v>
      </c>
      <c r="M907" t="s">
        <v>1102</v>
      </c>
      <c r="N907" t="s">
        <v>1101</v>
      </c>
      <c r="O907" t="s">
        <v>1003</v>
      </c>
      <c r="P907" t="s">
        <v>925</v>
      </c>
      <c r="Q907">
        <v>9</v>
      </c>
      <c r="R907">
        <v>191</v>
      </c>
      <c r="S907">
        <v>99.989997860000003</v>
      </c>
      <c r="T907">
        <v>95.114003926871064</v>
      </c>
      <c r="U907">
        <v>4</v>
      </c>
      <c r="V907">
        <f t="shared" si="47"/>
        <v>399.95999144000001</v>
      </c>
      <c r="W907">
        <v>36</v>
      </c>
      <c r="X907">
        <f>Orders!$W38/Orders!$V38</f>
        <v>0.15999999581998472</v>
      </c>
      <c r="Y907" t="s">
        <v>103</v>
      </c>
    </row>
    <row r="908" spans="1:25" x14ac:dyDescent="0.3">
      <c r="A908">
        <v>46744</v>
      </c>
      <c r="B908">
        <v>42687</v>
      </c>
      <c r="C908">
        <v>4</v>
      </c>
      <c r="D908">
        <f t="shared" si="45"/>
        <v>42691</v>
      </c>
      <c r="E908">
        <v>1</v>
      </c>
      <c r="F908" t="s">
        <v>107</v>
      </c>
      <c r="G908" t="str">
        <f t="shared" si="46"/>
        <v>Other</v>
      </c>
      <c r="H908">
        <v>29</v>
      </c>
      <c r="I908">
        <v>228</v>
      </c>
      <c r="J908">
        <v>5</v>
      </c>
      <c r="K908" t="s">
        <v>166</v>
      </c>
      <c r="L908" t="s">
        <v>100</v>
      </c>
      <c r="M908" t="s">
        <v>227</v>
      </c>
      <c r="N908" t="s">
        <v>162</v>
      </c>
      <c r="O908" t="s">
        <v>161</v>
      </c>
      <c r="P908" t="s">
        <v>161</v>
      </c>
      <c r="Q908">
        <v>29</v>
      </c>
      <c r="R908">
        <v>627</v>
      </c>
      <c r="S908">
        <v>39.990001679999999</v>
      </c>
      <c r="T908">
        <v>34.198098313835338</v>
      </c>
      <c r="U908">
        <v>5</v>
      </c>
      <c r="V908">
        <f t="shared" si="47"/>
        <v>199.9500084</v>
      </c>
      <c r="W908">
        <v>2</v>
      </c>
      <c r="X908">
        <f>Orders!$W1119/Orders!$V1119</f>
        <v>0.09</v>
      </c>
      <c r="Y908" t="s">
        <v>103</v>
      </c>
    </row>
    <row r="909" spans="1:25" x14ac:dyDescent="0.3">
      <c r="A909">
        <v>48684</v>
      </c>
      <c r="B909">
        <v>42686</v>
      </c>
      <c r="C909">
        <v>4</v>
      </c>
      <c r="D909">
        <f t="shared" si="45"/>
        <v>42691</v>
      </c>
      <c r="E909">
        <v>1</v>
      </c>
      <c r="F909" t="s">
        <v>107</v>
      </c>
      <c r="G909" t="str">
        <f t="shared" si="46"/>
        <v>Other</v>
      </c>
      <c r="H909">
        <v>9</v>
      </c>
      <c r="I909">
        <v>3056</v>
      </c>
      <c r="J909">
        <v>3</v>
      </c>
      <c r="K909" t="s">
        <v>194</v>
      </c>
      <c r="L909" t="s">
        <v>920</v>
      </c>
      <c r="M909" t="s">
        <v>1100</v>
      </c>
      <c r="N909" t="s">
        <v>1099</v>
      </c>
      <c r="O909" t="s">
        <v>1098</v>
      </c>
      <c r="P909" t="s">
        <v>925</v>
      </c>
      <c r="Q909">
        <v>9</v>
      </c>
      <c r="R909">
        <v>191</v>
      </c>
      <c r="S909">
        <v>99.989997860000003</v>
      </c>
      <c r="T909">
        <v>95.114003926871064</v>
      </c>
      <c r="U909">
        <v>4</v>
      </c>
      <c r="V909">
        <f t="shared" si="47"/>
        <v>399.95999144000001</v>
      </c>
      <c r="W909">
        <v>40</v>
      </c>
      <c r="X909">
        <f>Orders!$W39/Orders!$V39</f>
        <v>0</v>
      </c>
      <c r="Y909" t="s">
        <v>103</v>
      </c>
    </row>
    <row r="910" spans="1:25" x14ac:dyDescent="0.3">
      <c r="A910">
        <v>48684</v>
      </c>
      <c r="B910">
        <v>42686</v>
      </c>
      <c r="C910">
        <v>4</v>
      </c>
      <c r="D910">
        <f t="shared" si="45"/>
        <v>42691</v>
      </c>
      <c r="E910">
        <v>1</v>
      </c>
      <c r="F910" t="s">
        <v>107</v>
      </c>
      <c r="G910" t="str">
        <f t="shared" si="46"/>
        <v>Other</v>
      </c>
      <c r="H910">
        <v>9</v>
      </c>
      <c r="I910">
        <v>3056</v>
      </c>
      <c r="J910">
        <v>3</v>
      </c>
      <c r="K910" t="s">
        <v>194</v>
      </c>
      <c r="L910" t="s">
        <v>920</v>
      </c>
      <c r="M910" t="s">
        <v>1100</v>
      </c>
      <c r="N910" t="s">
        <v>1099</v>
      </c>
      <c r="O910" t="s">
        <v>1098</v>
      </c>
      <c r="P910" t="s">
        <v>925</v>
      </c>
      <c r="Q910">
        <v>9</v>
      </c>
      <c r="R910">
        <v>191</v>
      </c>
      <c r="S910">
        <v>99.989997860000003</v>
      </c>
      <c r="T910">
        <v>95.114003926871064</v>
      </c>
      <c r="U910">
        <v>4</v>
      </c>
      <c r="V910">
        <f t="shared" si="47"/>
        <v>399.95999144000001</v>
      </c>
      <c r="W910">
        <v>48</v>
      </c>
      <c r="X910">
        <f>Orders!$W40/Orders!$V40</f>
        <v>0.14999237177726926</v>
      </c>
      <c r="Y910" t="s">
        <v>103</v>
      </c>
    </row>
    <row r="911" spans="1:25" x14ac:dyDescent="0.3">
      <c r="A911">
        <v>46636</v>
      </c>
      <c r="B911">
        <v>42685</v>
      </c>
      <c r="C911">
        <v>4</v>
      </c>
      <c r="D911">
        <f t="shared" si="45"/>
        <v>42691</v>
      </c>
      <c r="E911">
        <v>0</v>
      </c>
      <c r="F911" t="s">
        <v>107</v>
      </c>
      <c r="G911" t="str">
        <f t="shared" si="46"/>
        <v>Other</v>
      </c>
      <c r="H911">
        <v>17</v>
      </c>
      <c r="I911">
        <v>3306</v>
      </c>
      <c r="J911">
        <v>4</v>
      </c>
      <c r="K911" t="s">
        <v>171</v>
      </c>
      <c r="L911" t="s">
        <v>920</v>
      </c>
      <c r="M911" t="s">
        <v>934</v>
      </c>
      <c r="N911" t="s">
        <v>934</v>
      </c>
      <c r="O911" t="s">
        <v>933</v>
      </c>
      <c r="P911" t="s">
        <v>932</v>
      </c>
      <c r="Q911">
        <v>17</v>
      </c>
      <c r="R911">
        <v>365</v>
      </c>
      <c r="S911">
        <v>59.990001679999999</v>
      </c>
      <c r="T911">
        <v>54.488929209402009</v>
      </c>
      <c r="U911">
        <v>3</v>
      </c>
      <c r="V911">
        <f t="shared" si="47"/>
        <v>179.97000503999999</v>
      </c>
      <c r="W911">
        <v>32.38999939</v>
      </c>
      <c r="X911">
        <f>Orders!$W158/Orders!$V158</f>
        <v>3.0002307331235555E-2</v>
      </c>
      <c r="Y911" t="s">
        <v>103</v>
      </c>
    </row>
    <row r="912" spans="1:25" x14ac:dyDescent="0.3">
      <c r="A912">
        <v>44474</v>
      </c>
      <c r="B912">
        <v>42684</v>
      </c>
      <c r="C912">
        <v>4</v>
      </c>
      <c r="D912">
        <f t="shared" si="45"/>
        <v>42690</v>
      </c>
      <c r="E912">
        <v>1</v>
      </c>
      <c r="F912" t="s">
        <v>107</v>
      </c>
      <c r="G912" t="str">
        <f t="shared" si="46"/>
        <v>Other</v>
      </c>
      <c r="H912">
        <v>9</v>
      </c>
      <c r="I912">
        <v>4830</v>
      </c>
      <c r="J912">
        <v>3</v>
      </c>
      <c r="K912" t="s">
        <v>194</v>
      </c>
      <c r="L912" t="s">
        <v>920</v>
      </c>
      <c r="M912" t="s">
        <v>1041</v>
      </c>
      <c r="N912" t="s">
        <v>1040</v>
      </c>
      <c r="O912" t="s">
        <v>1025</v>
      </c>
      <c r="P912" t="s">
        <v>929</v>
      </c>
      <c r="Q912">
        <v>9</v>
      </c>
      <c r="R912">
        <v>191</v>
      </c>
      <c r="S912">
        <v>99.989997860000003</v>
      </c>
      <c r="T912">
        <v>95.114003926871064</v>
      </c>
      <c r="U912">
        <v>3</v>
      </c>
      <c r="V912">
        <f t="shared" si="47"/>
        <v>299.96999357999999</v>
      </c>
      <c r="W912">
        <v>53.990001679999999</v>
      </c>
      <c r="X912">
        <f>Orders!$W152/Orders!$V152</f>
        <v>4.0006665596301637E-2</v>
      </c>
      <c r="Y912" t="s">
        <v>103</v>
      </c>
    </row>
    <row r="913" spans="1:25" x14ac:dyDescent="0.3">
      <c r="A913">
        <v>31957</v>
      </c>
      <c r="B913">
        <v>42678</v>
      </c>
      <c r="C913">
        <v>4</v>
      </c>
      <c r="D913">
        <f t="shared" si="45"/>
        <v>42684</v>
      </c>
      <c r="E913">
        <v>0</v>
      </c>
      <c r="F913" t="s">
        <v>107</v>
      </c>
      <c r="G913" t="str">
        <f t="shared" si="46"/>
        <v>Other</v>
      </c>
      <c r="H913">
        <v>36</v>
      </c>
      <c r="I913">
        <v>7045</v>
      </c>
      <c r="J913">
        <v>6</v>
      </c>
      <c r="K913" t="s">
        <v>164</v>
      </c>
      <c r="L913" t="s">
        <v>100</v>
      </c>
      <c r="M913" t="s">
        <v>224</v>
      </c>
      <c r="N913" t="s">
        <v>117</v>
      </c>
      <c r="O913" t="s">
        <v>97</v>
      </c>
      <c r="P913" t="s">
        <v>116</v>
      </c>
      <c r="Q913">
        <v>36</v>
      </c>
      <c r="R913">
        <v>797</v>
      </c>
      <c r="S913">
        <v>17.989999770000001</v>
      </c>
      <c r="T913">
        <v>16.2799997318</v>
      </c>
      <c r="U913">
        <v>5</v>
      </c>
      <c r="V913">
        <f t="shared" si="47"/>
        <v>89.94999885</v>
      </c>
      <c r="W913">
        <v>4.5</v>
      </c>
      <c r="X913">
        <f>Orders!$W1131/Orders!$V1131</f>
        <v>0.03</v>
      </c>
      <c r="Y913" t="s">
        <v>103</v>
      </c>
    </row>
    <row r="914" spans="1:25" x14ac:dyDescent="0.3">
      <c r="A914">
        <v>45882</v>
      </c>
      <c r="B914">
        <v>42674</v>
      </c>
      <c r="C914">
        <v>4</v>
      </c>
      <c r="D914">
        <f t="shared" si="45"/>
        <v>42678</v>
      </c>
      <c r="E914">
        <v>0</v>
      </c>
      <c r="F914" t="s">
        <v>107</v>
      </c>
      <c r="G914" t="str">
        <f t="shared" si="46"/>
        <v>Other</v>
      </c>
      <c r="H914">
        <v>17</v>
      </c>
      <c r="I914">
        <v>12381</v>
      </c>
      <c r="J914">
        <v>4</v>
      </c>
      <c r="K914" t="s">
        <v>171</v>
      </c>
      <c r="L914" t="s">
        <v>100</v>
      </c>
      <c r="M914" t="s">
        <v>192</v>
      </c>
      <c r="N914" t="s">
        <v>191</v>
      </c>
      <c r="O914" t="s">
        <v>161</v>
      </c>
      <c r="P914" t="s">
        <v>161</v>
      </c>
      <c r="Q914">
        <v>17</v>
      </c>
      <c r="R914">
        <v>365</v>
      </c>
      <c r="S914">
        <v>59.990001679999999</v>
      </c>
      <c r="T914">
        <v>54.488929209402009</v>
      </c>
      <c r="U914">
        <v>2</v>
      </c>
      <c r="V914">
        <f t="shared" si="47"/>
        <v>119.98000336</v>
      </c>
      <c r="W914">
        <v>14.399999619999999</v>
      </c>
      <c r="X914">
        <f>Orders!$W1200/Orders!$V1200</f>
        <v>7.0000000000000007E-2</v>
      </c>
      <c r="Y914" t="s">
        <v>103</v>
      </c>
    </row>
    <row r="915" spans="1:25" x14ac:dyDescent="0.3">
      <c r="A915">
        <v>45646</v>
      </c>
      <c r="B915">
        <v>42671</v>
      </c>
      <c r="C915">
        <v>4</v>
      </c>
      <c r="D915">
        <f t="shared" si="45"/>
        <v>42677</v>
      </c>
      <c r="E915">
        <v>0</v>
      </c>
      <c r="F915" t="s">
        <v>107</v>
      </c>
      <c r="G915" t="str">
        <f t="shared" si="46"/>
        <v>Other</v>
      </c>
      <c r="H915">
        <v>9</v>
      </c>
      <c r="I915">
        <v>5339</v>
      </c>
      <c r="J915">
        <v>3</v>
      </c>
      <c r="K915" t="s">
        <v>194</v>
      </c>
      <c r="L915" t="s">
        <v>264</v>
      </c>
      <c r="M915" t="s">
        <v>267</v>
      </c>
      <c r="N915" t="s">
        <v>267</v>
      </c>
      <c r="O915" t="s">
        <v>266</v>
      </c>
      <c r="P915" t="s">
        <v>265</v>
      </c>
      <c r="Q915">
        <v>9</v>
      </c>
      <c r="R915">
        <v>191</v>
      </c>
      <c r="S915">
        <v>99.989997860000003</v>
      </c>
      <c r="T915">
        <v>95.114003926871064</v>
      </c>
      <c r="U915">
        <v>5</v>
      </c>
      <c r="V915">
        <f t="shared" si="47"/>
        <v>499.94998930000003</v>
      </c>
      <c r="W915">
        <v>27.5</v>
      </c>
      <c r="X915">
        <f>Orders!$W988/Orders!$V988</f>
        <v>3.00049999931922E-2</v>
      </c>
      <c r="Y915" t="s">
        <v>103</v>
      </c>
    </row>
    <row r="916" spans="1:25" x14ac:dyDescent="0.3">
      <c r="A916">
        <v>45611</v>
      </c>
      <c r="B916">
        <v>42670</v>
      </c>
      <c r="C916">
        <v>4</v>
      </c>
      <c r="D916">
        <f t="shared" si="45"/>
        <v>42676</v>
      </c>
      <c r="E916">
        <v>0</v>
      </c>
      <c r="F916" t="s">
        <v>107</v>
      </c>
      <c r="G916" t="str">
        <f t="shared" si="46"/>
        <v>Other</v>
      </c>
      <c r="H916">
        <v>24</v>
      </c>
      <c r="I916">
        <v>8078</v>
      </c>
      <c r="J916">
        <v>5</v>
      </c>
      <c r="K916" t="s">
        <v>166</v>
      </c>
      <c r="L916" t="s">
        <v>920</v>
      </c>
      <c r="M916" t="s">
        <v>1029</v>
      </c>
      <c r="N916" t="s">
        <v>1028</v>
      </c>
      <c r="O916" t="s">
        <v>980</v>
      </c>
      <c r="P916" t="s">
        <v>921</v>
      </c>
      <c r="Q916">
        <v>24</v>
      </c>
      <c r="R916">
        <v>502</v>
      </c>
      <c r="S916">
        <v>50</v>
      </c>
      <c r="T916">
        <v>43.678035218757444</v>
      </c>
      <c r="U916">
        <v>3</v>
      </c>
      <c r="V916">
        <f t="shared" si="47"/>
        <v>150</v>
      </c>
      <c r="W916">
        <v>25.5</v>
      </c>
      <c r="X916">
        <f>Orders!$W164/Orders!$V164</f>
        <v>0.17003778193679767</v>
      </c>
      <c r="Y916" t="s">
        <v>103</v>
      </c>
    </row>
    <row r="917" spans="1:25" x14ac:dyDescent="0.3">
      <c r="A917">
        <v>45249</v>
      </c>
      <c r="B917">
        <v>42665</v>
      </c>
      <c r="C917">
        <v>4</v>
      </c>
      <c r="D917">
        <f t="shared" si="45"/>
        <v>42670</v>
      </c>
      <c r="E917">
        <v>1</v>
      </c>
      <c r="F917" t="s">
        <v>107</v>
      </c>
      <c r="G917" t="str">
        <f t="shared" si="46"/>
        <v>Other</v>
      </c>
      <c r="H917">
        <v>29</v>
      </c>
      <c r="I917">
        <v>10416</v>
      </c>
      <c r="J917">
        <v>5</v>
      </c>
      <c r="K917" t="s">
        <v>166</v>
      </c>
      <c r="L917" t="s">
        <v>920</v>
      </c>
      <c r="M917" t="s">
        <v>1064</v>
      </c>
      <c r="N917" t="s">
        <v>1063</v>
      </c>
      <c r="O917" t="s">
        <v>995</v>
      </c>
      <c r="P917" t="s">
        <v>921</v>
      </c>
      <c r="Q917">
        <v>29</v>
      </c>
      <c r="R917">
        <v>627</v>
      </c>
      <c r="S917">
        <v>39.990001679999999</v>
      </c>
      <c r="T917">
        <v>34.198098313835338</v>
      </c>
      <c r="U917">
        <v>4</v>
      </c>
      <c r="V917">
        <f t="shared" si="47"/>
        <v>159.96000672</v>
      </c>
      <c r="W917">
        <v>1.6000000240000001</v>
      </c>
      <c r="X917">
        <f>Orders!$W83/Orders!$V83</f>
        <v>0.14999000641042717</v>
      </c>
      <c r="Y917" t="s">
        <v>103</v>
      </c>
    </row>
    <row r="918" spans="1:25" x14ac:dyDescent="0.3">
      <c r="A918">
        <v>45088</v>
      </c>
      <c r="B918">
        <v>42663</v>
      </c>
      <c r="C918">
        <v>4</v>
      </c>
      <c r="D918">
        <f t="shared" si="45"/>
        <v>42669</v>
      </c>
      <c r="E918">
        <v>0</v>
      </c>
      <c r="F918" t="s">
        <v>107</v>
      </c>
      <c r="G918" t="str">
        <f t="shared" si="46"/>
        <v>Other</v>
      </c>
      <c r="H918">
        <v>17</v>
      </c>
      <c r="I918">
        <v>10288</v>
      </c>
      <c r="J918">
        <v>4</v>
      </c>
      <c r="K918" t="s">
        <v>171</v>
      </c>
      <c r="L918" t="s">
        <v>920</v>
      </c>
      <c r="M918" t="s">
        <v>1107</v>
      </c>
      <c r="N918" t="s">
        <v>1106</v>
      </c>
      <c r="O918" t="s">
        <v>980</v>
      </c>
      <c r="P918" t="s">
        <v>921</v>
      </c>
      <c r="Q918">
        <v>17</v>
      </c>
      <c r="R918">
        <v>365</v>
      </c>
      <c r="S918">
        <v>59.990001679999999</v>
      </c>
      <c r="T918">
        <v>54.488929209402009</v>
      </c>
      <c r="U918">
        <v>4</v>
      </c>
      <c r="V918">
        <f t="shared" si="47"/>
        <v>239.96000672</v>
      </c>
      <c r="W918">
        <v>0</v>
      </c>
      <c r="X918">
        <f>Orders!$W21/Orders!$V21</f>
        <v>6.9992373852021353E-2</v>
      </c>
      <c r="Y918" t="s">
        <v>103</v>
      </c>
    </row>
    <row r="919" spans="1:25" x14ac:dyDescent="0.3">
      <c r="A919">
        <v>44938</v>
      </c>
      <c r="B919">
        <v>42660</v>
      </c>
      <c r="C919">
        <v>4</v>
      </c>
      <c r="D919">
        <f t="shared" si="45"/>
        <v>42664</v>
      </c>
      <c r="E919">
        <v>0</v>
      </c>
      <c r="F919" t="s">
        <v>107</v>
      </c>
      <c r="G919" t="str">
        <f t="shared" si="46"/>
        <v>Other</v>
      </c>
      <c r="H919">
        <v>17</v>
      </c>
      <c r="I919">
        <v>7764</v>
      </c>
      <c r="J919">
        <v>4</v>
      </c>
      <c r="K919" t="s">
        <v>171</v>
      </c>
      <c r="L919" t="s">
        <v>920</v>
      </c>
      <c r="M919" t="s">
        <v>1071</v>
      </c>
      <c r="N919" t="s">
        <v>1070</v>
      </c>
      <c r="O919" t="s">
        <v>980</v>
      </c>
      <c r="P919" t="s">
        <v>921</v>
      </c>
      <c r="Q919">
        <v>17</v>
      </c>
      <c r="R919">
        <v>365</v>
      </c>
      <c r="S919">
        <v>59.990001679999999</v>
      </c>
      <c r="T919">
        <v>54.488929209402009</v>
      </c>
      <c r="U919">
        <v>4</v>
      </c>
      <c r="V919">
        <f t="shared" si="47"/>
        <v>239.96000672</v>
      </c>
      <c r="W919">
        <v>28.799999239999998</v>
      </c>
      <c r="X919">
        <f>Orders!$W79/Orders!$V79</f>
        <v>1.0001666397686289E-2</v>
      </c>
      <c r="Y919" t="s">
        <v>103</v>
      </c>
    </row>
    <row r="920" spans="1:25" x14ac:dyDescent="0.3">
      <c r="A920">
        <v>44895</v>
      </c>
      <c r="B920">
        <v>42660</v>
      </c>
      <c r="C920">
        <v>4</v>
      </c>
      <c r="D920">
        <f t="shared" si="45"/>
        <v>42664</v>
      </c>
      <c r="E920">
        <v>1</v>
      </c>
      <c r="F920" t="s">
        <v>107</v>
      </c>
      <c r="G920" t="str">
        <f t="shared" si="46"/>
        <v>Other</v>
      </c>
      <c r="H920">
        <v>17</v>
      </c>
      <c r="I920">
        <v>695</v>
      </c>
      <c r="J920">
        <v>4</v>
      </c>
      <c r="K920" t="s">
        <v>171</v>
      </c>
      <c r="L920" t="s">
        <v>920</v>
      </c>
      <c r="M920" t="s">
        <v>961</v>
      </c>
      <c r="N920" t="s">
        <v>960</v>
      </c>
      <c r="O920" t="s">
        <v>959</v>
      </c>
      <c r="P920" t="s">
        <v>925</v>
      </c>
      <c r="Q920">
        <v>17</v>
      </c>
      <c r="R920">
        <v>365</v>
      </c>
      <c r="S920">
        <v>59.990001679999999</v>
      </c>
      <c r="T920">
        <v>54.488929209402009</v>
      </c>
      <c r="U920">
        <v>3</v>
      </c>
      <c r="V920">
        <f t="shared" si="47"/>
        <v>179.97000503999999</v>
      </c>
      <c r="W920">
        <v>0</v>
      </c>
      <c r="X920">
        <f>Orders!$W144/Orders!$V144</f>
        <v>0</v>
      </c>
      <c r="Y920" t="s">
        <v>103</v>
      </c>
    </row>
    <row r="921" spans="1:25" x14ac:dyDescent="0.3">
      <c r="A921">
        <v>44802</v>
      </c>
      <c r="B921">
        <v>42658</v>
      </c>
      <c r="C921">
        <v>4</v>
      </c>
      <c r="D921">
        <f t="shared" si="45"/>
        <v>42663</v>
      </c>
      <c r="E921">
        <v>0</v>
      </c>
      <c r="F921" t="s">
        <v>107</v>
      </c>
      <c r="G921" t="str">
        <f t="shared" si="46"/>
        <v>Other</v>
      </c>
      <c r="H921">
        <v>24</v>
      </c>
      <c r="I921">
        <v>8051</v>
      </c>
      <c r="J921">
        <v>5</v>
      </c>
      <c r="K921" t="s">
        <v>166</v>
      </c>
      <c r="L921" t="s">
        <v>100</v>
      </c>
      <c r="M921" t="s">
        <v>235</v>
      </c>
      <c r="N921" t="s">
        <v>162</v>
      </c>
      <c r="O921" t="s">
        <v>161</v>
      </c>
      <c r="P921" t="s">
        <v>161</v>
      </c>
      <c r="Q921">
        <v>24</v>
      </c>
      <c r="R921">
        <v>502</v>
      </c>
      <c r="S921">
        <v>50</v>
      </c>
      <c r="T921">
        <v>43.678035218757444</v>
      </c>
      <c r="U921">
        <v>5</v>
      </c>
      <c r="V921">
        <f t="shared" si="47"/>
        <v>250</v>
      </c>
      <c r="W921">
        <v>12.5</v>
      </c>
      <c r="X921">
        <f>Orders!$W1095/Orders!$V1095</f>
        <v>4.001000141993493E-2</v>
      </c>
      <c r="Y921" t="s">
        <v>103</v>
      </c>
    </row>
    <row r="922" spans="1:25" x14ac:dyDescent="0.3">
      <c r="A922">
        <v>44802</v>
      </c>
      <c r="B922">
        <v>42658</v>
      </c>
      <c r="C922">
        <v>4</v>
      </c>
      <c r="D922">
        <f t="shared" si="45"/>
        <v>42663</v>
      </c>
      <c r="E922">
        <v>0</v>
      </c>
      <c r="F922" t="s">
        <v>107</v>
      </c>
      <c r="G922" t="str">
        <f t="shared" si="46"/>
        <v>Other</v>
      </c>
      <c r="H922">
        <v>37</v>
      </c>
      <c r="I922">
        <v>8051</v>
      </c>
      <c r="J922">
        <v>6</v>
      </c>
      <c r="K922" t="s">
        <v>164</v>
      </c>
      <c r="L922" t="s">
        <v>100</v>
      </c>
      <c r="M922" t="s">
        <v>235</v>
      </c>
      <c r="N922" t="s">
        <v>162</v>
      </c>
      <c r="O922" t="s">
        <v>161</v>
      </c>
      <c r="P922" t="s">
        <v>161</v>
      </c>
      <c r="Q922">
        <v>37</v>
      </c>
      <c r="R922">
        <v>818</v>
      </c>
      <c r="S922">
        <v>47.990001679999999</v>
      </c>
      <c r="T922">
        <v>51.274287170714288</v>
      </c>
      <c r="U922">
        <v>5</v>
      </c>
      <c r="V922">
        <f t="shared" si="47"/>
        <v>239.9500084</v>
      </c>
      <c r="W922">
        <v>24</v>
      </c>
      <c r="X922">
        <f>Orders!$W1104/Orders!$V1104</f>
        <v>2.0004444685319693E-2</v>
      </c>
      <c r="Y922" t="s">
        <v>103</v>
      </c>
    </row>
    <row r="923" spans="1:25" x14ac:dyDescent="0.3">
      <c r="A923">
        <v>44677</v>
      </c>
      <c r="B923">
        <v>42657</v>
      </c>
      <c r="C923">
        <v>4</v>
      </c>
      <c r="D923">
        <f t="shared" si="45"/>
        <v>42663</v>
      </c>
      <c r="E923">
        <v>0</v>
      </c>
      <c r="F923" t="s">
        <v>107</v>
      </c>
      <c r="G923" t="str">
        <f t="shared" si="46"/>
        <v>Other</v>
      </c>
      <c r="H923">
        <v>24</v>
      </c>
      <c r="I923">
        <v>7272</v>
      </c>
      <c r="J923">
        <v>5</v>
      </c>
      <c r="K923" t="s">
        <v>166</v>
      </c>
      <c r="L923" t="s">
        <v>920</v>
      </c>
      <c r="M923" t="s">
        <v>975</v>
      </c>
      <c r="N923" t="s">
        <v>974</v>
      </c>
      <c r="O923" t="s">
        <v>933</v>
      </c>
      <c r="P923" t="s">
        <v>932</v>
      </c>
      <c r="Q923">
        <v>24</v>
      </c>
      <c r="R923">
        <v>502</v>
      </c>
      <c r="S923">
        <v>50</v>
      </c>
      <c r="T923">
        <v>43.678035218757444</v>
      </c>
      <c r="U923">
        <v>4</v>
      </c>
      <c r="V923">
        <f t="shared" si="47"/>
        <v>200</v>
      </c>
      <c r="W923">
        <v>34</v>
      </c>
      <c r="X923">
        <f>Orders!$W89/Orders!$V89</f>
        <v>0.03</v>
      </c>
      <c r="Y923" t="s">
        <v>103</v>
      </c>
    </row>
    <row r="924" spans="1:25" x14ac:dyDescent="0.3">
      <c r="A924">
        <v>44617</v>
      </c>
      <c r="B924">
        <v>42656</v>
      </c>
      <c r="C924">
        <v>4</v>
      </c>
      <c r="D924">
        <f t="shared" si="45"/>
        <v>42662</v>
      </c>
      <c r="E924">
        <v>0</v>
      </c>
      <c r="F924" t="s">
        <v>107</v>
      </c>
      <c r="G924" t="str">
        <f t="shared" si="46"/>
        <v>Other</v>
      </c>
      <c r="H924">
        <v>24</v>
      </c>
      <c r="I924">
        <v>2214</v>
      </c>
      <c r="J924">
        <v>5</v>
      </c>
      <c r="K924" t="s">
        <v>166</v>
      </c>
      <c r="L924" t="s">
        <v>264</v>
      </c>
      <c r="M924" t="s">
        <v>267</v>
      </c>
      <c r="N924" t="s">
        <v>267</v>
      </c>
      <c r="O924" t="s">
        <v>266</v>
      </c>
      <c r="P924" t="s">
        <v>265</v>
      </c>
      <c r="Q924">
        <v>24</v>
      </c>
      <c r="R924">
        <v>502</v>
      </c>
      <c r="S924">
        <v>50</v>
      </c>
      <c r="T924">
        <v>43.678035218757444</v>
      </c>
      <c r="U924">
        <v>5</v>
      </c>
      <c r="V924">
        <f t="shared" si="47"/>
        <v>250</v>
      </c>
      <c r="W924">
        <v>12.5</v>
      </c>
      <c r="X924">
        <f>Orders!$W1009/Orders!$V1009</f>
        <v>0.15</v>
      </c>
      <c r="Y924" t="s">
        <v>103</v>
      </c>
    </row>
    <row r="925" spans="1:25" x14ac:dyDescent="0.3">
      <c r="A925">
        <v>44409</v>
      </c>
      <c r="B925">
        <v>42653</v>
      </c>
      <c r="C925">
        <v>4</v>
      </c>
      <c r="D925">
        <f t="shared" si="45"/>
        <v>42657</v>
      </c>
      <c r="E925">
        <v>1</v>
      </c>
      <c r="F925" t="s">
        <v>107</v>
      </c>
      <c r="G925" t="str">
        <f t="shared" si="46"/>
        <v>Other</v>
      </c>
      <c r="H925">
        <v>17</v>
      </c>
      <c r="I925">
        <v>4799</v>
      </c>
      <c r="J925">
        <v>4</v>
      </c>
      <c r="K925" t="s">
        <v>171</v>
      </c>
      <c r="L925" t="s">
        <v>920</v>
      </c>
      <c r="M925" t="s">
        <v>951</v>
      </c>
      <c r="N925" t="s">
        <v>951</v>
      </c>
      <c r="O925" t="s">
        <v>950</v>
      </c>
      <c r="P925" t="s">
        <v>929</v>
      </c>
      <c r="Q925">
        <v>17</v>
      </c>
      <c r="R925">
        <v>365</v>
      </c>
      <c r="S925">
        <v>59.990001679999999</v>
      </c>
      <c r="T925">
        <v>54.488929209402009</v>
      </c>
      <c r="U925">
        <v>4</v>
      </c>
      <c r="V925">
        <f t="shared" si="47"/>
        <v>239.96000672</v>
      </c>
      <c r="W925">
        <v>12</v>
      </c>
      <c r="X925">
        <f>Orders!$W23/Orders!$V23</f>
        <v>6.9992373852021353E-2</v>
      </c>
      <c r="Y925" t="s">
        <v>103</v>
      </c>
    </row>
    <row r="926" spans="1:25" x14ac:dyDescent="0.3">
      <c r="A926">
        <v>44425</v>
      </c>
      <c r="B926">
        <v>42653</v>
      </c>
      <c r="C926">
        <v>4</v>
      </c>
      <c r="D926">
        <f t="shared" si="45"/>
        <v>42657</v>
      </c>
      <c r="E926">
        <v>1</v>
      </c>
      <c r="F926" t="s">
        <v>107</v>
      </c>
      <c r="G926" t="str">
        <f t="shared" si="46"/>
        <v>Other</v>
      </c>
      <c r="H926">
        <v>9</v>
      </c>
      <c r="I926">
        <v>3497</v>
      </c>
      <c r="J926">
        <v>3</v>
      </c>
      <c r="K926" t="s">
        <v>194</v>
      </c>
      <c r="L926" t="s">
        <v>920</v>
      </c>
      <c r="M926" t="s">
        <v>982</v>
      </c>
      <c r="N926" t="s">
        <v>981</v>
      </c>
      <c r="O926" t="s">
        <v>980</v>
      </c>
      <c r="P926" t="s">
        <v>921</v>
      </c>
      <c r="Q926">
        <v>9</v>
      </c>
      <c r="R926">
        <v>191</v>
      </c>
      <c r="S926">
        <v>99.989997860000003</v>
      </c>
      <c r="T926">
        <v>95.114003926871064</v>
      </c>
      <c r="U926">
        <v>4</v>
      </c>
      <c r="V926">
        <f t="shared" si="47"/>
        <v>399.95999144000001</v>
      </c>
      <c r="W926">
        <v>67.989997860000003</v>
      </c>
      <c r="X926">
        <f>Orders!$W74/Orders!$V74</f>
        <v>0.04</v>
      </c>
      <c r="Y926" t="s">
        <v>103</v>
      </c>
    </row>
    <row r="927" spans="1:25" x14ac:dyDescent="0.3">
      <c r="A927">
        <v>44452</v>
      </c>
      <c r="B927">
        <v>42653</v>
      </c>
      <c r="C927">
        <v>4</v>
      </c>
      <c r="D927">
        <f t="shared" si="45"/>
        <v>42657</v>
      </c>
      <c r="E927">
        <v>0</v>
      </c>
      <c r="F927" t="s">
        <v>107</v>
      </c>
      <c r="G927" t="str">
        <f t="shared" si="46"/>
        <v>Other</v>
      </c>
      <c r="H927">
        <v>24</v>
      </c>
      <c r="I927">
        <v>1250</v>
      </c>
      <c r="J927">
        <v>5</v>
      </c>
      <c r="K927" t="s">
        <v>166</v>
      </c>
      <c r="L927" t="s">
        <v>920</v>
      </c>
      <c r="M927" t="s">
        <v>1064</v>
      </c>
      <c r="N927" t="s">
        <v>1063</v>
      </c>
      <c r="O927" t="s">
        <v>995</v>
      </c>
      <c r="P927" t="s">
        <v>921</v>
      </c>
      <c r="Q927">
        <v>24</v>
      </c>
      <c r="R927">
        <v>502</v>
      </c>
      <c r="S927">
        <v>50</v>
      </c>
      <c r="T927">
        <v>43.678035218757444</v>
      </c>
      <c r="U927">
        <v>4</v>
      </c>
      <c r="V927">
        <f t="shared" si="47"/>
        <v>200</v>
      </c>
      <c r="W927">
        <v>24</v>
      </c>
      <c r="X927">
        <f>Orders!$W97/Orders!$V97</f>
        <v>0</v>
      </c>
      <c r="Y927" t="s">
        <v>103</v>
      </c>
    </row>
    <row r="928" spans="1:25" x14ac:dyDescent="0.3">
      <c r="A928">
        <v>38129</v>
      </c>
      <c r="B928">
        <v>42650</v>
      </c>
      <c r="C928">
        <v>4</v>
      </c>
      <c r="D928">
        <f t="shared" si="45"/>
        <v>42656</v>
      </c>
      <c r="E928">
        <v>1</v>
      </c>
      <c r="F928" t="s">
        <v>107</v>
      </c>
      <c r="G928" t="str">
        <f t="shared" si="46"/>
        <v>Other</v>
      </c>
      <c r="H928">
        <v>40</v>
      </c>
      <c r="I928">
        <v>2319</v>
      </c>
      <c r="J928">
        <v>6</v>
      </c>
      <c r="K928" t="s">
        <v>164</v>
      </c>
      <c r="L928" t="s">
        <v>100</v>
      </c>
      <c r="M928" t="s">
        <v>120</v>
      </c>
      <c r="N928" t="s">
        <v>119</v>
      </c>
      <c r="O928" t="s">
        <v>97</v>
      </c>
      <c r="P928" t="s">
        <v>116</v>
      </c>
      <c r="Q928">
        <v>40</v>
      </c>
      <c r="R928">
        <v>897</v>
      </c>
      <c r="S928">
        <v>24.989999770000001</v>
      </c>
      <c r="T928">
        <v>31.600000078500003</v>
      </c>
      <c r="U928">
        <v>2</v>
      </c>
      <c r="V928">
        <f t="shared" si="47"/>
        <v>49.979999540000001</v>
      </c>
      <c r="W928">
        <v>2.75</v>
      </c>
      <c r="X928">
        <f>Orders!$W1189/Orders!$V1189</f>
        <v>2.0003334124760769E-2</v>
      </c>
      <c r="Y928" t="s">
        <v>103</v>
      </c>
    </row>
    <row r="929" spans="1:25" x14ac:dyDescent="0.3">
      <c r="A929">
        <v>36093</v>
      </c>
      <c r="B929">
        <v>42649</v>
      </c>
      <c r="C929">
        <v>4</v>
      </c>
      <c r="D929">
        <f t="shared" si="45"/>
        <v>42655</v>
      </c>
      <c r="E929">
        <v>0</v>
      </c>
      <c r="F929" t="s">
        <v>107</v>
      </c>
      <c r="G929" t="str">
        <f t="shared" si="46"/>
        <v>Other</v>
      </c>
      <c r="H929">
        <v>9</v>
      </c>
      <c r="I929">
        <v>3628</v>
      </c>
      <c r="J929">
        <v>3</v>
      </c>
      <c r="K929" t="s">
        <v>194</v>
      </c>
      <c r="L929" t="s">
        <v>100</v>
      </c>
      <c r="M929" t="s">
        <v>182</v>
      </c>
      <c r="N929" t="s">
        <v>177</v>
      </c>
      <c r="O929" t="s">
        <v>97</v>
      </c>
      <c r="P929" t="s">
        <v>111</v>
      </c>
      <c r="Q929">
        <v>9</v>
      </c>
      <c r="R929">
        <v>191</v>
      </c>
      <c r="S929">
        <v>99.989997860000003</v>
      </c>
      <c r="T929">
        <v>95.114003926871064</v>
      </c>
      <c r="U929">
        <v>2</v>
      </c>
      <c r="V929">
        <f t="shared" si="47"/>
        <v>199.97999572000001</v>
      </c>
      <c r="W929">
        <v>50</v>
      </c>
      <c r="X929">
        <f>Orders!$W1196/Orders!$V1196</f>
        <v>9.0028138033962854E-2</v>
      </c>
      <c r="Y929" t="s">
        <v>103</v>
      </c>
    </row>
    <row r="930" spans="1:25" x14ac:dyDescent="0.3">
      <c r="A930">
        <v>33961</v>
      </c>
      <c r="B930">
        <v>42648</v>
      </c>
      <c r="C930">
        <v>4</v>
      </c>
      <c r="D930">
        <f t="shared" si="45"/>
        <v>42654</v>
      </c>
      <c r="E930">
        <v>0</v>
      </c>
      <c r="F930" t="s">
        <v>107</v>
      </c>
      <c r="G930" t="str">
        <f t="shared" si="46"/>
        <v>Other</v>
      </c>
      <c r="H930">
        <v>12</v>
      </c>
      <c r="I930">
        <v>12055</v>
      </c>
      <c r="J930">
        <v>3</v>
      </c>
      <c r="K930" t="s">
        <v>194</v>
      </c>
      <c r="L930" t="s">
        <v>100</v>
      </c>
      <c r="M930" t="s">
        <v>131</v>
      </c>
      <c r="N930" t="s">
        <v>130</v>
      </c>
      <c r="O930" t="s">
        <v>97</v>
      </c>
      <c r="P930" t="s">
        <v>111</v>
      </c>
      <c r="Q930">
        <v>12</v>
      </c>
      <c r="R930">
        <v>249</v>
      </c>
      <c r="S930">
        <v>54.97000122</v>
      </c>
      <c r="T930">
        <v>38.635001181666667</v>
      </c>
      <c r="U930">
        <v>2</v>
      </c>
      <c r="V930">
        <f t="shared" si="47"/>
        <v>109.94000244</v>
      </c>
      <c r="W930">
        <v>5.5</v>
      </c>
      <c r="X930">
        <f>Orders!$W1157/Orders!$V1157</f>
        <v>3.00049999931922E-2</v>
      </c>
      <c r="Y930" t="s">
        <v>103</v>
      </c>
    </row>
    <row r="931" spans="1:25" x14ac:dyDescent="0.3">
      <c r="A931">
        <v>33961</v>
      </c>
      <c r="B931">
        <v>42648</v>
      </c>
      <c r="C931">
        <v>4</v>
      </c>
      <c r="D931">
        <f t="shared" si="45"/>
        <v>42654</v>
      </c>
      <c r="E931">
        <v>0</v>
      </c>
      <c r="F931" t="s">
        <v>107</v>
      </c>
      <c r="G931" t="str">
        <f t="shared" si="46"/>
        <v>Other</v>
      </c>
      <c r="H931">
        <v>17</v>
      </c>
      <c r="I931">
        <v>12055</v>
      </c>
      <c r="J931">
        <v>4</v>
      </c>
      <c r="K931" t="s">
        <v>171</v>
      </c>
      <c r="L931" t="s">
        <v>100</v>
      </c>
      <c r="M931" t="s">
        <v>131</v>
      </c>
      <c r="N931" t="s">
        <v>130</v>
      </c>
      <c r="O931" t="s">
        <v>97</v>
      </c>
      <c r="P931" t="s">
        <v>111</v>
      </c>
      <c r="Q931">
        <v>17</v>
      </c>
      <c r="R931">
        <v>365</v>
      </c>
      <c r="S931">
        <v>59.990001679999999</v>
      </c>
      <c r="T931">
        <v>54.488929209402009</v>
      </c>
      <c r="U931">
        <v>2</v>
      </c>
      <c r="V931">
        <f t="shared" si="47"/>
        <v>119.98000336</v>
      </c>
      <c r="W931">
        <v>1.2000000479999999</v>
      </c>
      <c r="X931">
        <f>Orders!$W1161/Orders!$V1161</f>
        <v>0.12998800578232156</v>
      </c>
      <c r="Y931" t="s">
        <v>103</v>
      </c>
    </row>
    <row r="932" spans="1:25" x14ac:dyDescent="0.3">
      <c r="A932">
        <v>31917</v>
      </c>
      <c r="B932">
        <v>42647</v>
      </c>
      <c r="C932">
        <v>4</v>
      </c>
      <c r="D932">
        <f t="shared" si="45"/>
        <v>42653</v>
      </c>
      <c r="E932">
        <v>0</v>
      </c>
      <c r="F932" t="s">
        <v>107</v>
      </c>
      <c r="G932" t="str">
        <f t="shared" si="46"/>
        <v>Other</v>
      </c>
      <c r="H932">
        <v>24</v>
      </c>
      <c r="I932">
        <v>12052</v>
      </c>
      <c r="J932">
        <v>5</v>
      </c>
      <c r="K932" t="s">
        <v>166</v>
      </c>
      <c r="L932" t="s">
        <v>100</v>
      </c>
      <c r="M932" t="s">
        <v>106</v>
      </c>
      <c r="N932" t="s">
        <v>105</v>
      </c>
      <c r="O932" t="s">
        <v>97</v>
      </c>
      <c r="P932" t="s">
        <v>104</v>
      </c>
      <c r="Q932">
        <v>24</v>
      </c>
      <c r="R932">
        <v>502</v>
      </c>
      <c r="S932">
        <v>50</v>
      </c>
      <c r="T932">
        <v>43.678035218757444</v>
      </c>
      <c r="U932">
        <v>5</v>
      </c>
      <c r="V932">
        <f t="shared" si="47"/>
        <v>250</v>
      </c>
      <c r="W932">
        <v>2.5</v>
      </c>
      <c r="X932">
        <f>Orders!$W1093/Orders!$V1093</f>
        <v>0.1799966666712052</v>
      </c>
      <c r="Y932" t="s">
        <v>103</v>
      </c>
    </row>
    <row r="933" spans="1:25" x14ac:dyDescent="0.3">
      <c r="A933">
        <v>43689</v>
      </c>
      <c r="B933">
        <v>42642</v>
      </c>
      <c r="C933">
        <v>4</v>
      </c>
      <c r="D933">
        <f t="shared" si="45"/>
        <v>42648</v>
      </c>
      <c r="E933">
        <v>1</v>
      </c>
      <c r="F933" t="s">
        <v>107</v>
      </c>
      <c r="G933" t="str">
        <f t="shared" si="46"/>
        <v>Other</v>
      </c>
      <c r="H933">
        <v>9</v>
      </c>
      <c r="I933">
        <v>10081</v>
      </c>
      <c r="J933">
        <v>3</v>
      </c>
      <c r="K933" t="s">
        <v>194</v>
      </c>
      <c r="L933" t="s">
        <v>920</v>
      </c>
      <c r="M933" t="s">
        <v>1006</v>
      </c>
      <c r="N933" t="s">
        <v>918</v>
      </c>
      <c r="O933" t="s">
        <v>917</v>
      </c>
      <c r="P933" t="s">
        <v>916</v>
      </c>
      <c r="Q933">
        <v>9</v>
      </c>
      <c r="R933">
        <v>191</v>
      </c>
      <c r="S933">
        <v>99.989997860000003</v>
      </c>
      <c r="T933">
        <v>95.114003926871064</v>
      </c>
      <c r="U933">
        <v>3</v>
      </c>
      <c r="V933">
        <f t="shared" si="47"/>
        <v>299.96999357999999</v>
      </c>
      <c r="W933">
        <v>48</v>
      </c>
      <c r="X933">
        <f>Orders!$W142/Orders!$V142</f>
        <v>4.0006665596301637E-2</v>
      </c>
      <c r="Y933" t="s">
        <v>103</v>
      </c>
    </row>
    <row r="934" spans="1:25" x14ac:dyDescent="0.3">
      <c r="A934">
        <v>43681</v>
      </c>
      <c r="B934">
        <v>42642</v>
      </c>
      <c r="C934">
        <v>4</v>
      </c>
      <c r="D934">
        <f t="shared" si="45"/>
        <v>42648</v>
      </c>
      <c r="E934">
        <v>0</v>
      </c>
      <c r="F934" t="s">
        <v>107</v>
      </c>
      <c r="G934" t="str">
        <f t="shared" si="46"/>
        <v>Other</v>
      </c>
      <c r="H934">
        <v>9</v>
      </c>
      <c r="I934">
        <v>9432</v>
      </c>
      <c r="J934">
        <v>3</v>
      </c>
      <c r="K934" t="s">
        <v>194</v>
      </c>
      <c r="L934" t="s">
        <v>920</v>
      </c>
      <c r="M934" t="s">
        <v>976</v>
      </c>
      <c r="N934" t="s">
        <v>976</v>
      </c>
      <c r="O934" t="s">
        <v>962</v>
      </c>
      <c r="P934" t="s">
        <v>921</v>
      </c>
      <c r="Q934">
        <v>9</v>
      </c>
      <c r="R934">
        <v>191</v>
      </c>
      <c r="S934">
        <v>99.989997860000003</v>
      </c>
      <c r="T934">
        <v>95.114003926871064</v>
      </c>
      <c r="U934">
        <v>3</v>
      </c>
      <c r="V934">
        <f t="shared" si="47"/>
        <v>299.96999357999999</v>
      </c>
      <c r="W934">
        <v>50.990001679999999</v>
      </c>
      <c r="X934">
        <f>Orders!$W143/Orders!$V143</f>
        <v>5.0008333321987002E-2</v>
      </c>
      <c r="Y934" t="s">
        <v>103</v>
      </c>
    </row>
    <row r="935" spans="1:25" x14ac:dyDescent="0.3">
      <c r="A935">
        <v>43689</v>
      </c>
      <c r="B935">
        <v>42642</v>
      </c>
      <c r="C935">
        <v>4</v>
      </c>
      <c r="D935">
        <f t="shared" si="45"/>
        <v>42648</v>
      </c>
      <c r="E935">
        <v>1</v>
      </c>
      <c r="F935" t="s">
        <v>107</v>
      </c>
      <c r="G935" t="str">
        <f t="shared" si="46"/>
        <v>Other</v>
      </c>
      <c r="H935">
        <v>29</v>
      </c>
      <c r="I935">
        <v>10081</v>
      </c>
      <c r="J935">
        <v>5</v>
      </c>
      <c r="K935" t="s">
        <v>166</v>
      </c>
      <c r="L935" t="s">
        <v>920</v>
      </c>
      <c r="M935" t="s">
        <v>1006</v>
      </c>
      <c r="N935" t="s">
        <v>918</v>
      </c>
      <c r="O935" t="s">
        <v>917</v>
      </c>
      <c r="P935" t="s">
        <v>916</v>
      </c>
      <c r="Q935">
        <v>29</v>
      </c>
      <c r="R935">
        <v>627</v>
      </c>
      <c r="S935">
        <v>39.990001679999999</v>
      </c>
      <c r="T935">
        <v>34.198098313835338</v>
      </c>
      <c r="U935">
        <v>3</v>
      </c>
      <c r="V935">
        <f t="shared" si="47"/>
        <v>119.97000503999999</v>
      </c>
      <c r="W935">
        <v>20.38999939</v>
      </c>
      <c r="X935">
        <f>Orders!$W150/Orders!$V150</f>
        <v>0.1500115330020507</v>
      </c>
      <c r="Y935" t="s">
        <v>103</v>
      </c>
    </row>
    <row r="936" spans="1:25" x14ac:dyDescent="0.3">
      <c r="A936">
        <v>43599</v>
      </c>
      <c r="B936">
        <v>42641</v>
      </c>
      <c r="C936">
        <v>4</v>
      </c>
      <c r="D936">
        <f t="shared" ref="D936:D999" si="48">WORKDAY(B936,C936)</f>
        <v>42647</v>
      </c>
      <c r="E936">
        <v>0</v>
      </c>
      <c r="F936" t="s">
        <v>107</v>
      </c>
      <c r="G936" t="str">
        <f t="shared" ref="G936:G999" si="49">IF(AND(E936=0,F936="Same Day"),"Same Day - On Time","Other")</f>
        <v>Other</v>
      </c>
      <c r="H936">
        <v>24</v>
      </c>
      <c r="I936">
        <v>5474</v>
      </c>
      <c r="J936">
        <v>5</v>
      </c>
      <c r="K936" t="s">
        <v>166</v>
      </c>
      <c r="L936" t="s">
        <v>920</v>
      </c>
      <c r="M936" t="s">
        <v>1077</v>
      </c>
      <c r="N936" t="s">
        <v>1077</v>
      </c>
      <c r="O936" t="s">
        <v>995</v>
      </c>
      <c r="P936" t="s">
        <v>921</v>
      </c>
      <c r="Q936">
        <v>24</v>
      </c>
      <c r="R936">
        <v>502</v>
      </c>
      <c r="S936">
        <v>50</v>
      </c>
      <c r="T936">
        <v>43.678035218757444</v>
      </c>
      <c r="U936">
        <v>4</v>
      </c>
      <c r="V936">
        <f t="shared" ref="V936:V999" si="50">PRODUCT(S936,U936)</f>
        <v>200</v>
      </c>
      <c r="W936">
        <v>11</v>
      </c>
      <c r="X936">
        <f>Orders!$W18/Orders!$V18</f>
        <v>0.25000763520976355</v>
      </c>
      <c r="Y936" t="s">
        <v>103</v>
      </c>
    </row>
    <row r="937" spans="1:25" x14ac:dyDescent="0.3">
      <c r="A937">
        <v>43561</v>
      </c>
      <c r="B937">
        <v>42640</v>
      </c>
      <c r="C937">
        <v>4</v>
      </c>
      <c r="D937">
        <f t="shared" si="48"/>
        <v>42646</v>
      </c>
      <c r="E937">
        <v>0</v>
      </c>
      <c r="F937" t="s">
        <v>107</v>
      </c>
      <c r="G937" t="str">
        <f t="shared" si="49"/>
        <v>Other</v>
      </c>
      <c r="H937">
        <v>13</v>
      </c>
      <c r="I937">
        <v>5089</v>
      </c>
      <c r="J937">
        <v>3</v>
      </c>
      <c r="K937" t="s">
        <v>194</v>
      </c>
      <c r="L937" t="s">
        <v>264</v>
      </c>
      <c r="M937" t="s">
        <v>330</v>
      </c>
      <c r="N937" t="s">
        <v>329</v>
      </c>
      <c r="O937" t="s">
        <v>328</v>
      </c>
      <c r="P937" t="s">
        <v>278</v>
      </c>
      <c r="Q937">
        <v>13</v>
      </c>
      <c r="R937">
        <v>276</v>
      </c>
      <c r="S937">
        <v>31.989999770000001</v>
      </c>
      <c r="T937">
        <v>27.113333001333334</v>
      </c>
      <c r="U937">
        <v>5</v>
      </c>
      <c r="V937">
        <f t="shared" si="50"/>
        <v>159.94999885000001</v>
      </c>
      <c r="W937">
        <v>28.790000920000001</v>
      </c>
      <c r="X937">
        <f>Orders!$W992/Orders!$V992</f>
        <v>5.0014287395712981E-2</v>
      </c>
      <c r="Y937" t="s">
        <v>103</v>
      </c>
    </row>
    <row r="938" spans="1:25" x14ac:dyDescent="0.3">
      <c r="A938">
        <v>43461</v>
      </c>
      <c r="B938">
        <v>42639</v>
      </c>
      <c r="C938">
        <v>4</v>
      </c>
      <c r="D938">
        <f t="shared" si="48"/>
        <v>42643</v>
      </c>
      <c r="E938">
        <v>0</v>
      </c>
      <c r="F938" t="s">
        <v>107</v>
      </c>
      <c r="G938" t="str">
        <f t="shared" si="49"/>
        <v>Other</v>
      </c>
      <c r="H938">
        <v>7</v>
      </c>
      <c r="I938">
        <v>1209</v>
      </c>
      <c r="J938">
        <v>2</v>
      </c>
      <c r="K938" t="s">
        <v>101</v>
      </c>
      <c r="L938" t="s">
        <v>920</v>
      </c>
      <c r="M938" t="s">
        <v>946</v>
      </c>
      <c r="N938" t="s">
        <v>945</v>
      </c>
      <c r="O938" t="s">
        <v>930</v>
      </c>
      <c r="P938" t="s">
        <v>929</v>
      </c>
      <c r="Q938">
        <v>7</v>
      </c>
      <c r="R938">
        <v>134</v>
      </c>
      <c r="S938">
        <v>25</v>
      </c>
      <c r="T938">
        <v>23.551858392987498</v>
      </c>
      <c r="U938">
        <v>4</v>
      </c>
      <c r="V938">
        <f t="shared" si="50"/>
        <v>100</v>
      </c>
      <c r="W938">
        <v>16</v>
      </c>
      <c r="X938">
        <f>Orders!$W224/Orders!$V224</f>
        <v>0.1</v>
      </c>
      <c r="Y938" t="s">
        <v>103</v>
      </c>
    </row>
    <row r="939" spans="1:25" x14ac:dyDescent="0.3">
      <c r="A939">
        <v>43266</v>
      </c>
      <c r="B939">
        <v>42636</v>
      </c>
      <c r="C939">
        <v>4</v>
      </c>
      <c r="D939">
        <f t="shared" si="48"/>
        <v>42642</v>
      </c>
      <c r="E939">
        <v>0</v>
      </c>
      <c r="F939" t="s">
        <v>107</v>
      </c>
      <c r="G939" t="str">
        <f t="shared" si="49"/>
        <v>Other</v>
      </c>
      <c r="H939">
        <v>24</v>
      </c>
      <c r="I939">
        <v>5329</v>
      </c>
      <c r="J939">
        <v>5</v>
      </c>
      <c r="K939" t="s">
        <v>166</v>
      </c>
      <c r="L939" t="s">
        <v>920</v>
      </c>
      <c r="M939" t="s">
        <v>1036</v>
      </c>
      <c r="N939" t="s">
        <v>1035</v>
      </c>
      <c r="O939" t="s">
        <v>995</v>
      </c>
      <c r="P939" t="s">
        <v>921</v>
      </c>
      <c r="Q939">
        <v>24</v>
      </c>
      <c r="R939">
        <v>502</v>
      </c>
      <c r="S939">
        <v>50</v>
      </c>
      <c r="T939">
        <v>43.678035218757444</v>
      </c>
      <c r="U939">
        <v>4</v>
      </c>
      <c r="V939">
        <f t="shared" si="50"/>
        <v>200</v>
      </c>
      <c r="W939">
        <v>34</v>
      </c>
      <c r="X939">
        <f>Orders!$W90/Orders!$V90</f>
        <v>0.15</v>
      </c>
      <c r="Y939" t="s">
        <v>103</v>
      </c>
    </row>
    <row r="940" spans="1:25" x14ac:dyDescent="0.3">
      <c r="A940">
        <v>43268</v>
      </c>
      <c r="B940">
        <v>42636</v>
      </c>
      <c r="C940">
        <v>4</v>
      </c>
      <c r="D940">
        <f t="shared" si="48"/>
        <v>42642</v>
      </c>
      <c r="E940">
        <v>0</v>
      </c>
      <c r="F940" t="s">
        <v>107</v>
      </c>
      <c r="G940" t="str">
        <f t="shared" si="49"/>
        <v>Other</v>
      </c>
      <c r="H940">
        <v>24</v>
      </c>
      <c r="I940">
        <v>6670</v>
      </c>
      <c r="J940">
        <v>5</v>
      </c>
      <c r="K940" t="s">
        <v>166</v>
      </c>
      <c r="L940" t="s">
        <v>920</v>
      </c>
      <c r="M940" t="s">
        <v>1036</v>
      </c>
      <c r="N940" t="s">
        <v>1035</v>
      </c>
      <c r="O940" t="s">
        <v>995</v>
      </c>
      <c r="P940" t="s">
        <v>921</v>
      </c>
      <c r="Q940">
        <v>24</v>
      </c>
      <c r="R940">
        <v>502</v>
      </c>
      <c r="S940">
        <v>50</v>
      </c>
      <c r="T940">
        <v>43.678035218757444</v>
      </c>
      <c r="U940">
        <v>3</v>
      </c>
      <c r="V940">
        <f t="shared" si="50"/>
        <v>150</v>
      </c>
      <c r="W940">
        <v>6</v>
      </c>
      <c r="X940">
        <f>Orders!$W159/Orders!$V159</f>
        <v>0.16002667298141671</v>
      </c>
      <c r="Y940" t="s">
        <v>103</v>
      </c>
    </row>
    <row r="941" spans="1:25" x14ac:dyDescent="0.3">
      <c r="A941">
        <v>43157</v>
      </c>
      <c r="B941">
        <v>42634</v>
      </c>
      <c r="C941">
        <v>4</v>
      </c>
      <c r="D941">
        <f t="shared" si="48"/>
        <v>42640</v>
      </c>
      <c r="E941">
        <v>0</v>
      </c>
      <c r="F941" t="s">
        <v>107</v>
      </c>
      <c r="G941" t="str">
        <f t="shared" si="49"/>
        <v>Other</v>
      </c>
      <c r="H941">
        <v>24</v>
      </c>
      <c r="I941">
        <v>1662</v>
      </c>
      <c r="J941">
        <v>5</v>
      </c>
      <c r="K941" t="s">
        <v>166</v>
      </c>
      <c r="L941" t="s">
        <v>920</v>
      </c>
      <c r="M941" t="s">
        <v>1032</v>
      </c>
      <c r="N941" t="s">
        <v>1031</v>
      </c>
      <c r="O941" t="s">
        <v>1030</v>
      </c>
      <c r="P941" t="s">
        <v>929</v>
      </c>
      <c r="Q941">
        <v>24</v>
      </c>
      <c r="R941">
        <v>502</v>
      </c>
      <c r="S941">
        <v>50</v>
      </c>
      <c r="T941">
        <v>43.678035218757444</v>
      </c>
      <c r="U941">
        <v>3</v>
      </c>
      <c r="V941">
        <f t="shared" si="50"/>
        <v>150</v>
      </c>
      <c r="W941">
        <v>10.5</v>
      </c>
      <c r="X941">
        <f>Orders!$W161/Orders!$V161</f>
        <v>0.17001132785477496</v>
      </c>
      <c r="Y941" t="s">
        <v>103</v>
      </c>
    </row>
    <row r="942" spans="1:25" x14ac:dyDescent="0.3">
      <c r="A942">
        <v>42971</v>
      </c>
      <c r="B942">
        <v>42632</v>
      </c>
      <c r="C942">
        <v>4</v>
      </c>
      <c r="D942">
        <f t="shared" si="48"/>
        <v>42636</v>
      </c>
      <c r="E942">
        <v>0</v>
      </c>
      <c r="F942" t="s">
        <v>107</v>
      </c>
      <c r="G942" t="str">
        <f t="shared" si="49"/>
        <v>Other</v>
      </c>
      <c r="H942">
        <v>29</v>
      </c>
      <c r="I942">
        <v>5418</v>
      </c>
      <c r="J942">
        <v>5</v>
      </c>
      <c r="K942" t="s">
        <v>166</v>
      </c>
      <c r="L942" t="s">
        <v>920</v>
      </c>
      <c r="M942" t="s">
        <v>1065</v>
      </c>
      <c r="N942" t="s">
        <v>990</v>
      </c>
      <c r="O942" t="s">
        <v>980</v>
      </c>
      <c r="P942" t="s">
        <v>921</v>
      </c>
      <c r="Q942">
        <v>29</v>
      </c>
      <c r="R942">
        <v>627</v>
      </c>
      <c r="S942">
        <v>39.990001679999999</v>
      </c>
      <c r="T942">
        <v>34.198098313835338</v>
      </c>
      <c r="U942">
        <v>4</v>
      </c>
      <c r="V942">
        <f t="shared" si="50"/>
        <v>159.96000672</v>
      </c>
      <c r="W942">
        <v>20.790000920000001</v>
      </c>
      <c r="X942">
        <f>Orders!$W88/Orders!$V88</f>
        <v>5.5E-2</v>
      </c>
      <c r="Y942" t="s">
        <v>103</v>
      </c>
    </row>
    <row r="943" spans="1:25" x14ac:dyDescent="0.3">
      <c r="A943">
        <v>42885</v>
      </c>
      <c r="B943">
        <v>42631</v>
      </c>
      <c r="C943">
        <v>4</v>
      </c>
      <c r="D943">
        <f t="shared" si="48"/>
        <v>42635</v>
      </c>
      <c r="E943">
        <v>1</v>
      </c>
      <c r="F943" t="s">
        <v>107</v>
      </c>
      <c r="G943" t="str">
        <f t="shared" si="49"/>
        <v>Other</v>
      </c>
      <c r="H943">
        <v>17</v>
      </c>
      <c r="I943">
        <v>2891</v>
      </c>
      <c r="J943">
        <v>4</v>
      </c>
      <c r="K943" t="s">
        <v>171</v>
      </c>
      <c r="L943" t="s">
        <v>920</v>
      </c>
      <c r="M943" t="s">
        <v>934</v>
      </c>
      <c r="N943" t="s">
        <v>934</v>
      </c>
      <c r="O943" t="s">
        <v>933</v>
      </c>
      <c r="P943" t="s">
        <v>932</v>
      </c>
      <c r="Q943">
        <v>17</v>
      </c>
      <c r="R943">
        <v>365</v>
      </c>
      <c r="S943">
        <v>59.990001679999999</v>
      </c>
      <c r="T943">
        <v>54.488929209402009</v>
      </c>
      <c r="U943">
        <v>3</v>
      </c>
      <c r="V943">
        <f t="shared" si="50"/>
        <v>179.97000503999999</v>
      </c>
      <c r="W943">
        <v>27</v>
      </c>
      <c r="X943">
        <f>Orders!$W155/Orders!$V155</f>
        <v>0.2500192216700845</v>
      </c>
      <c r="Y943" t="s">
        <v>103</v>
      </c>
    </row>
    <row r="944" spans="1:25" x14ac:dyDescent="0.3">
      <c r="A944">
        <v>42885</v>
      </c>
      <c r="B944">
        <v>42631</v>
      </c>
      <c r="C944">
        <v>4</v>
      </c>
      <c r="D944">
        <f t="shared" si="48"/>
        <v>42635</v>
      </c>
      <c r="E944">
        <v>1</v>
      </c>
      <c r="F944" t="s">
        <v>107</v>
      </c>
      <c r="G944" t="str">
        <f t="shared" si="49"/>
        <v>Other</v>
      </c>
      <c r="H944">
        <v>41</v>
      </c>
      <c r="I944">
        <v>2891</v>
      </c>
      <c r="J944">
        <v>6</v>
      </c>
      <c r="K944" t="s">
        <v>164</v>
      </c>
      <c r="L944" t="s">
        <v>920</v>
      </c>
      <c r="M944" t="s">
        <v>934</v>
      </c>
      <c r="N944" t="s">
        <v>934</v>
      </c>
      <c r="O944" t="s">
        <v>933</v>
      </c>
      <c r="P944" t="s">
        <v>932</v>
      </c>
      <c r="Q944">
        <v>41</v>
      </c>
      <c r="R944">
        <v>917</v>
      </c>
      <c r="S944">
        <v>21.989999770000001</v>
      </c>
      <c r="T944">
        <v>20.391999720066668</v>
      </c>
      <c r="U944">
        <v>3</v>
      </c>
      <c r="V944">
        <f t="shared" si="50"/>
        <v>65.969999310000006</v>
      </c>
      <c r="W944">
        <v>4.6199998860000004</v>
      </c>
      <c r="X944">
        <f>Orders!$W165/Orders!$V165</f>
        <v>0.12000000477272726</v>
      </c>
      <c r="Y944" t="s">
        <v>103</v>
      </c>
    </row>
    <row r="945" spans="1:25" x14ac:dyDescent="0.3">
      <c r="A945">
        <v>42882</v>
      </c>
      <c r="B945">
        <v>42630</v>
      </c>
      <c r="C945">
        <v>4</v>
      </c>
      <c r="D945">
        <f t="shared" si="48"/>
        <v>42635</v>
      </c>
      <c r="E945">
        <v>0</v>
      </c>
      <c r="F945" t="s">
        <v>107</v>
      </c>
      <c r="G945" t="str">
        <f t="shared" si="49"/>
        <v>Other</v>
      </c>
      <c r="H945">
        <v>9</v>
      </c>
      <c r="I945">
        <v>2041</v>
      </c>
      <c r="J945">
        <v>3</v>
      </c>
      <c r="K945" t="s">
        <v>194</v>
      </c>
      <c r="L945" t="s">
        <v>920</v>
      </c>
      <c r="M945" t="s">
        <v>1103</v>
      </c>
      <c r="N945" t="s">
        <v>1103</v>
      </c>
      <c r="O945" t="s">
        <v>954</v>
      </c>
      <c r="P945" t="s">
        <v>925</v>
      </c>
      <c r="Q945">
        <v>9</v>
      </c>
      <c r="R945">
        <v>191</v>
      </c>
      <c r="S945">
        <v>99.989997860000003</v>
      </c>
      <c r="T945">
        <v>95.114003926871064</v>
      </c>
      <c r="U945">
        <v>4</v>
      </c>
      <c r="V945">
        <f t="shared" si="50"/>
        <v>399.95999144000001</v>
      </c>
      <c r="W945">
        <v>20</v>
      </c>
      <c r="X945">
        <f>Orders!$W37/Orders!$V37</f>
        <v>9.0007627765064838E-2</v>
      </c>
      <c r="Y945" t="s">
        <v>103</v>
      </c>
    </row>
    <row r="946" spans="1:25" x14ac:dyDescent="0.3">
      <c r="A946">
        <v>42751</v>
      </c>
      <c r="B946">
        <v>42629</v>
      </c>
      <c r="C946">
        <v>4</v>
      </c>
      <c r="D946">
        <f t="shared" si="48"/>
        <v>42635</v>
      </c>
      <c r="E946">
        <v>0</v>
      </c>
      <c r="F946" t="s">
        <v>107</v>
      </c>
      <c r="G946" t="str">
        <f t="shared" si="49"/>
        <v>Other</v>
      </c>
      <c r="H946">
        <v>9</v>
      </c>
      <c r="I946">
        <v>12255</v>
      </c>
      <c r="J946">
        <v>3</v>
      </c>
      <c r="K946" t="s">
        <v>194</v>
      </c>
      <c r="L946" t="s">
        <v>920</v>
      </c>
      <c r="M946" t="s">
        <v>1108</v>
      </c>
      <c r="N946" t="s">
        <v>1099</v>
      </c>
      <c r="O946" t="s">
        <v>1084</v>
      </c>
      <c r="P946" t="s">
        <v>925</v>
      </c>
      <c r="Q946">
        <v>9</v>
      </c>
      <c r="R946">
        <v>191</v>
      </c>
      <c r="S946">
        <v>99.989997860000003</v>
      </c>
      <c r="T946">
        <v>95.114003926871064</v>
      </c>
      <c r="U946">
        <v>4</v>
      </c>
      <c r="V946">
        <f t="shared" si="50"/>
        <v>399.95999144000001</v>
      </c>
      <c r="W946">
        <v>36</v>
      </c>
      <c r="X946">
        <f>Orders!$W20/Orders!$V20</f>
        <v>5.5011443752860413E-2</v>
      </c>
      <c r="Y946" t="s">
        <v>103</v>
      </c>
    </row>
    <row r="947" spans="1:25" x14ac:dyDescent="0.3">
      <c r="A947">
        <v>42777</v>
      </c>
      <c r="B947">
        <v>42629</v>
      </c>
      <c r="C947">
        <v>4</v>
      </c>
      <c r="D947">
        <f t="shared" si="48"/>
        <v>42635</v>
      </c>
      <c r="E947">
        <v>0</v>
      </c>
      <c r="F947" t="s">
        <v>107</v>
      </c>
      <c r="G947" t="str">
        <f t="shared" si="49"/>
        <v>Other</v>
      </c>
      <c r="H947">
        <v>9</v>
      </c>
      <c r="I947">
        <v>4438</v>
      </c>
      <c r="J947">
        <v>3</v>
      </c>
      <c r="K947" t="s">
        <v>194</v>
      </c>
      <c r="L947" t="s">
        <v>264</v>
      </c>
      <c r="M947" t="s">
        <v>333</v>
      </c>
      <c r="N947" t="s">
        <v>333</v>
      </c>
      <c r="O947" t="s">
        <v>314</v>
      </c>
      <c r="P947" t="s">
        <v>265</v>
      </c>
      <c r="Q947">
        <v>9</v>
      </c>
      <c r="R947">
        <v>191</v>
      </c>
      <c r="S947">
        <v>99.989997860000003</v>
      </c>
      <c r="T947">
        <v>95.114003926871064</v>
      </c>
      <c r="U947">
        <v>5</v>
      </c>
      <c r="V947">
        <f t="shared" si="50"/>
        <v>499.94998930000003</v>
      </c>
      <c r="W947">
        <v>35</v>
      </c>
      <c r="X947">
        <f>Orders!$W990/Orders!$V990</f>
        <v>5.0011111713299236E-2</v>
      </c>
      <c r="Y947" t="s">
        <v>103</v>
      </c>
    </row>
    <row r="948" spans="1:25" x14ac:dyDescent="0.3">
      <c r="A948">
        <v>42626</v>
      </c>
      <c r="B948">
        <v>42627</v>
      </c>
      <c r="C948">
        <v>4</v>
      </c>
      <c r="D948">
        <f t="shared" si="48"/>
        <v>42633</v>
      </c>
      <c r="E948">
        <v>0</v>
      </c>
      <c r="F948" t="s">
        <v>107</v>
      </c>
      <c r="G948" t="str">
        <f t="shared" si="49"/>
        <v>Other</v>
      </c>
      <c r="H948">
        <v>24</v>
      </c>
      <c r="I948">
        <v>1410</v>
      </c>
      <c r="J948">
        <v>5</v>
      </c>
      <c r="K948" t="s">
        <v>166</v>
      </c>
      <c r="L948" t="s">
        <v>920</v>
      </c>
      <c r="M948" t="s">
        <v>997</v>
      </c>
      <c r="N948" t="s">
        <v>996</v>
      </c>
      <c r="O948" t="s">
        <v>995</v>
      </c>
      <c r="P948" t="s">
        <v>921</v>
      </c>
      <c r="Q948">
        <v>24</v>
      </c>
      <c r="R948">
        <v>502</v>
      </c>
      <c r="S948">
        <v>50</v>
      </c>
      <c r="T948">
        <v>43.678035218757444</v>
      </c>
      <c r="U948">
        <v>4</v>
      </c>
      <c r="V948">
        <f t="shared" si="50"/>
        <v>200</v>
      </c>
      <c r="W948">
        <v>40</v>
      </c>
      <c r="X948">
        <f>Orders!$W32/Orders!$V32</f>
        <v>5.0007625903890157E-2</v>
      </c>
      <c r="Y948" t="s">
        <v>103</v>
      </c>
    </row>
    <row r="949" spans="1:25" x14ac:dyDescent="0.3">
      <c r="A949">
        <v>42658</v>
      </c>
      <c r="B949">
        <v>42627</v>
      </c>
      <c r="C949">
        <v>4</v>
      </c>
      <c r="D949">
        <f t="shared" si="48"/>
        <v>42633</v>
      </c>
      <c r="E949">
        <v>0</v>
      </c>
      <c r="F949" t="s">
        <v>107</v>
      </c>
      <c r="G949" t="str">
        <f t="shared" si="49"/>
        <v>Other</v>
      </c>
      <c r="H949">
        <v>17</v>
      </c>
      <c r="I949">
        <v>2078</v>
      </c>
      <c r="J949">
        <v>4</v>
      </c>
      <c r="K949" t="s">
        <v>171</v>
      </c>
      <c r="L949" t="s">
        <v>264</v>
      </c>
      <c r="M949" t="s">
        <v>267</v>
      </c>
      <c r="N949" t="s">
        <v>267</v>
      </c>
      <c r="O949" t="s">
        <v>266</v>
      </c>
      <c r="P949" t="s">
        <v>265</v>
      </c>
      <c r="Q949">
        <v>17</v>
      </c>
      <c r="R949">
        <v>365</v>
      </c>
      <c r="S949">
        <v>59.990001679999999</v>
      </c>
      <c r="T949">
        <v>54.488929209402009</v>
      </c>
      <c r="U949">
        <v>5</v>
      </c>
      <c r="V949">
        <f t="shared" si="50"/>
        <v>299.9500084</v>
      </c>
      <c r="W949">
        <v>44.990001679999999</v>
      </c>
      <c r="X949">
        <f>Orders!$W999/Orders!$V999</f>
        <v>1.0001000314052811E-2</v>
      </c>
      <c r="Y949" t="s">
        <v>103</v>
      </c>
    </row>
    <row r="950" spans="1:25" x14ac:dyDescent="0.3">
      <c r="A950">
        <v>42331</v>
      </c>
      <c r="B950">
        <v>42622</v>
      </c>
      <c r="C950">
        <v>4</v>
      </c>
      <c r="D950">
        <f t="shared" si="48"/>
        <v>42628</v>
      </c>
      <c r="E950">
        <v>0</v>
      </c>
      <c r="F950" t="s">
        <v>107</v>
      </c>
      <c r="G950" t="str">
        <f t="shared" si="49"/>
        <v>Other</v>
      </c>
      <c r="H950">
        <v>17</v>
      </c>
      <c r="I950">
        <v>6246</v>
      </c>
      <c r="J950">
        <v>4</v>
      </c>
      <c r="K950" t="s">
        <v>171</v>
      </c>
      <c r="L950" t="s">
        <v>920</v>
      </c>
      <c r="M950" t="s">
        <v>1051</v>
      </c>
      <c r="N950" t="s">
        <v>1050</v>
      </c>
      <c r="O950" t="s">
        <v>1049</v>
      </c>
      <c r="P950" t="s">
        <v>925</v>
      </c>
      <c r="Q950">
        <v>17</v>
      </c>
      <c r="R950">
        <v>365</v>
      </c>
      <c r="S950">
        <v>59.990001679999999</v>
      </c>
      <c r="T950">
        <v>54.488929209402009</v>
      </c>
      <c r="U950">
        <v>4</v>
      </c>
      <c r="V950">
        <f t="shared" si="50"/>
        <v>239.96000672</v>
      </c>
      <c r="W950">
        <v>12</v>
      </c>
      <c r="X950">
        <f>Orders!$W14/Orders!$V14</f>
        <v>0.17000763148741418</v>
      </c>
      <c r="Y950" t="s">
        <v>103</v>
      </c>
    </row>
    <row r="951" spans="1:25" x14ac:dyDescent="0.3">
      <c r="A951">
        <v>38023</v>
      </c>
      <c r="B951">
        <v>42620</v>
      </c>
      <c r="C951">
        <v>4</v>
      </c>
      <c r="D951">
        <f t="shared" si="48"/>
        <v>42626</v>
      </c>
      <c r="E951">
        <v>0</v>
      </c>
      <c r="F951" t="s">
        <v>107</v>
      </c>
      <c r="G951" t="str">
        <f t="shared" si="49"/>
        <v>Other</v>
      </c>
      <c r="H951">
        <v>7</v>
      </c>
      <c r="I951">
        <v>5785</v>
      </c>
      <c r="J951">
        <v>2</v>
      </c>
      <c r="K951" t="s">
        <v>101</v>
      </c>
      <c r="L951" t="s">
        <v>100</v>
      </c>
      <c r="M951" t="s">
        <v>146</v>
      </c>
      <c r="N951" t="s">
        <v>144</v>
      </c>
      <c r="O951" t="s">
        <v>97</v>
      </c>
      <c r="P951" t="s">
        <v>96</v>
      </c>
      <c r="Q951">
        <v>7</v>
      </c>
      <c r="R951">
        <v>135</v>
      </c>
      <c r="S951">
        <v>22</v>
      </c>
      <c r="T951">
        <v>19.656208341820829</v>
      </c>
      <c r="U951">
        <v>2</v>
      </c>
      <c r="V951">
        <f t="shared" si="50"/>
        <v>44</v>
      </c>
      <c r="W951">
        <v>3.960000038</v>
      </c>
      <c r="X951">
        <f>Orders!$W1252/Orders!$V1252</f>
        <v>0</v>
      </c>
      <c r="Y951" t="s">
        <v>103</v>
      </c>
    </row>
    <row r="952" spans="1:25" x14ac:dyDescent="0.3">
      <c r="A952">
        <v>36034</v>
      </c>
      <c r="B952">
        <v>42619</v>
      </c>
      <c r="C952">
        <v>4</v>
      </c>
      <c r="D952">
        <f t="shared" si="48"/>
        <v>42625</v>
      </c>
      <c r="E952">
        <v>1</v>
      </c>
      <c r="F952" t="s">
        <v>107</v>
      </c>
      <c r="G952" t="str">
        <f t="shared" si="49"/>
        <v>Other</v>
      </c>
      <c r="H952">
        <v>24</v>
      </c>
      <c r="I952">
        <v>3485</v>
      </c>
      <c r="J952">
        <v>5</v>
      </c>
      <c r="K952" t="s">
        <v>166</v>
      </c>
      <c r="L952" t="s">
        <v>100</v>
      </c>
      <c r="M952" t="s">
        <v>180</v>
      </c>
      <c r="N952" t="s">
        <v>179</v>
      </c>
      <c r="O952" t="s">
        <v>97</v>
      </c>
      <c r="P952" t="s">
        <v>104</v>
      </c>
      <c r="Q952">
        <v>24</v>
      </c>
      <c r="R952">
        <v>502</v>
      </c>
      <c r="S952">
        <v>50</v>
      </c>
      <c r="T952">
        <v>43.678035218757444</v>
      </c>
      <c r="U952">
        <v>2</v>
      </c>
      <c r="V952">
        <f t="shared" si="50"/>
        <v>100</v>
      </c>
      <c r="W952">
        <v>18</v>
      </c>
      <c r="X952">
        <f>Orders!$W1217/Orders!$V1217</f>
        <v>0.18</v>
      </c>
      <c r="Y952" t="s">
        <v>103</v>
      </c>
    </row>
    <row r="953" spans="1:25" x14ac:dyDescent="0.3">
      <c r="A953">
        <v>33883</v>
      </c>
      <c r="B953">
        <v>42618</v>
      </c>
      <c r="C953">
        <v>4</v>
      </c>
      <c r="D953">
        <f t="shared" si="48"/>
        <v>42622</v>
      </c>
      <c r="E953">
        <v>0</v>
      </c>
      <c r="F953" t="s">
        <v>107</v>
      </c>
      <c r="G953" t="str">
        <f t="shared" si="49"/>
        <v>Other</v>
      </c>
      <c r="H953">
        <v>24</v>
      </c>
      <c r="I953">
        <v>8556</v>
      </c>
      <c r="J953">
        <v>5</v>
      </c>
      <c r="K953" t="s">
        <v>166</v>
      </c>
      <c r="L953" t="s">
        <v>100</v>
      </c>
      <c r="M953" t="s">
        <v>106</v>
      </c>
      <c r="N953" t="s">
        <v>105</v>
      </c>
      <c r="O953" t="s">
        <v>97</v>
      </c>
      <c r="P953" t="s">
        <v>104</v>
      </c>
      <c r="Q953">
        <v>24</v>
      </c>
      <c r="R953">
        <v>502</v>
      </c>
      <c r="S953">
        <v>50</v>
      </c>
      <c r="T953">
        <v>43.678035218757444</v>
      </c>
      <c r="U953">
        <v>2</v>
      </c>
      <c r="V953">
        <f t="shared" si="50"/>
        <v>100</v>
      </c>
      <c r="W953">
        <v>1</v>
      </c>
      <c r="X953">
        <f>Orders!$W1205/Orders!$V1205</f>
        <v>0.10002500204946228</v>
      </c>
      <c r="Y953" t="s">
        <v>103</v>
      </c>
    </row>
    <row r="954" spans="1:25" x14ac:dyDescent="0.3">
      <c r="A954">
        <v>33884</v>
      </c>
      <c r="B954">
        <v>42618</v>
      </c>
      <c r="C954">
        <v>4</v>
      </c>
      <c r="D954">
        <f t="shared" si="48"/>
        <v>42622</v>
      </c>
      <c r="E954">
        <v>1</v>
      </c>
      <c r="F954" t="s">
        <v>107</v>
      </c>
      <c r="G954" t="str">
        <f t="shared" si="49"/>
        <v>Other</v>
      </c>
      <c r="H954">
        <v>7</v>
      </c>
      <c r="I954">
        <v>6199</v>
      </c>
      <c r="J954">
        <v>2</v>
      </c>
      <c r="K954" t="s">
        <v>101</v>
      </c>
      <c r="L954" t="s">
        <v>100</v>
      </c>
      <c r="M954" t="s">
        <v>106</v>
      </c>
      <c r="N954" t="s">
        <v>105</v>
      </c>
      <c r="O954" t="s">
        <v>97</v>
      </c>
      <c r="P954" t="s">
        <v>104</v>
      </c>
      <c r="Q954">
        <v>7</v>
      </c>
      <c r="R954">
        <v>135</v>
      </c>
      <c r="S954">
        <v>22</v>
      </c>
      <c r="T954">
        <v>19.656208341820829</v>
      </c>
      <c r="U954">
        <v>5</v>
      </c>
      <c r="V954">
        <f t="shared" si="50"/>
        <v>110</v>
      </c>
      <c r="W954">
        <v>5.5</v>
      </c>
      <c r="X954">
        <f>Orders!$W1271/Orders!$V1271</f>
        <v>0</v>
      </c>
      <c r="Y954" t="s">
        <v>103</v>
      </c>
    </row>
    <row r="955" spans="1:25" x14ac:dyDescent="0.3">
      <c r="A955">
        <v>31797</v>
      </c>
      <c r="B955">
        <v>42617</v>
      </c>
      <c r="C955">
        <v>4</v>
      </c>
      <c r="D955">
        <f t="shared" si="48"/>
        <v>42621</v>
      </c>
      <c r="E955">
        <v>0</v>
      </c>
      <c r="F955" t="s">
        <v>107</v>
      </c>
      <c r="G955" t="str">
        <f t="shared" si="49"/>
        <v>Other</v>
      </c>
      <c r="H955">
        <v>17</v>
      </c>
      <c r="I955">
        <v>6162</v>
      </c>
      <c r="J955">
        <v>4</v>
      </c>
      <c r="K955" t="s">
        <v>171</v>
      </c>
      <c r="L955" t="s">
        <v>100</v>
      </c>
      <c r="M955" t="s">
        <v>221</v>
      </c>
      <c r="N955" t="s">
        <v>108</v>
      </c>
      <c r="O955" t="s">
        <v>97</v>
      </c>
      <c r="P955" t="s">
        <v>96</v>
      </c>
      <c r="Q955">
        <v>17</v>
      </c>
      <c r="R955">
        <v>365</v>
      </c>
      <c r="S955">
        <v>59.990001679999999</v>
      </c>
      <c r="T955">
        <v>54.488929209402009</v>
      </c>
      <c r="U955">
        <v>5</v>
      </c>
      <c r="V955">
        <f t="shared" si="50"/>
        <v>299.9500084</v>
      </c>
      <c r="W955">
        <v>53.990001679999999</v>
      </c>
      <c r="X955">
        <f>Orders!$W1141/Orders!$V1141</f>
        <v>0.2</v>
      </c>
      <c r="Y955" t="s">
        <v>103</v>
      </c>
    </row>
    <row r="956" spans="1:25" x14ac:dyDescent="0.3">
      <c r="A956">
        <v>31797</v>
      </c>
      <c r="B956">
        <v>42617</v>
      </c>
      <c r="C956">
        <v>4</v>
      </c>
      <c r="D956">
        <f t="shared" si="48"/>
        <v>42621</v>
      </c>
      <c r="E956">
        <v>0</v>
      </c>
      <c r="F956" t="s">
        <v>107</v>
      </c>
      <c r="G956" t="str">
        <f t="shared" si="49"/>
        <v>Other</v>
      </c>
      <c r="H956">
        <v>17</v>
      </c>
      <c r="I956">
        <v>6162</v>
      </c>
      <c r="J956">
        <v>4</v>
      </c>
      <c r="K956" t="s">
        <v>171</v>
      </c>
      <c r="L956" t="s">
        <v>100</v>
      </c>
      <c r="M956" t="s">
        <v>221</v>
      </c>
      <c r="N956" t="s">
        <v>108</v>
      </c>
      <c r="O956" t="s">
        <v>97</v>
      </c>
      <c r="P956" t="s">
        <v>96</v>
      </c>
      <c r="Q956">
        <v>17</v>
      </c>
      <c r="R956">
        <v>365</v>
      </c>
      <c r="S956">
        <v>59.990001679999999</v>
      </c>
      <c r="T956">
        <v>54.488929209402009</v>
      </c>
      <c r="U956">
        <v>5</v>
      </c>
      <c r="V956">
        <f t="shared" si="50"/>
        <v>299.9500084</v>
      </c>
      <c r="W956">
        <v>59.990001679999999</v>
      </c>
      <c r="X956">
        <f>Orders!$W1142/Orders!$V1142</f>
        <v>0.18</v>
      </c>
      <c r="Y956" t="s">
        <v>103</v>
      </c>
    </row>
    <row r="957" spans="1:25" x14ac:dyDescent="0.3">
      <c r="A957">
        <v>31794</v>
      </c>
      <c r="B957">
        <v>42617</v>
      </c>
      <c r="C957">
        <v>4</v>
      </c>
      <c r="D957">
        <f t="shared" si="48"/>
        <v>42621</v>
      </c>
      <c r="E957">
        <v>1</v>
      </c>
      <c r="F957" t="s">
        <v>107</v>
      </c>
      <c r="G957" t="str">
        <f t="shared" si="49"/>
        <v>Other</v>
      </c>
      <c r="H957">
        <v>17</v>
      </c>
      <c r="I957">
        <v>5935</v>
      </c>
      <c r="J957">
        <v>4</v>
      </c>
      <c r="K957" t="s">
        <v>171</v>
      </c>
      <c r="L957" t="s">
        <v>100</v>
      </c>
      <c r="M957" t="s">
        <v>193</v>
      </c>
      <c r="N957" t="s">
        <v>114</v>
      </c>
      <c r="O957" t="s">
        <v>97</v>
      </c>
      <c r="P957" t="s">
        <v>96</v>
      </c>
      <c r="Q957">
        <v>17</v>
      </c>
      <c r="R957">
        <v>365</v>
      </c>
      <c r="S957">
        <v>59.990001679999999</v>
      </c>
      <c r="T957">
        <v>54.488929209402009</v>
      </c>
      <c r="U957">
        <v>2</v>
      </c>
      <c r="V957">
        <f t="shared" si="50"/>
        <v>119.98000336</v>
      </c>
      <c r="W957">
        <v>12</v>
      </c>
      <c r="X957">
        <f>Orders!$W1199/Orders!$V1199</f>
        <v>5.5E-2</v>
      </c>
      <c r="Y957" t="s">
        <v>103</v>
      </c>
    </row>
    <row r="958" spans="1:25" x14ac:dyDescent="0.3">
      <c r="A958">
        <v>29731</v>
      </c>
      <c r="B958">
        <v>42616</v>
      </c>
      <c r="C958">
        <v>4</v>
      </c>
      <c r="D958">
        <f t="shared" si="48"/>
        <v>42621</v>
      </c>
      <c r="E958">
        <v>0</v>
      </c>
      <c r="F958" t="s">
        <v>107</v>
      </c>
      <c r="G958" t="str">
        <f t="shared" si="49"/>
        <v>Other</v>
      </c>
      <c r="H958">
        <v>9</v>
      </c>
      <c r="I958">
        <v>3204</v>
      </c>
      <c r="J958">
        <v>3</v>
      </c>
      <c r="K958" t="s">
        <v>194</v>
      </c>
      <c r="L958" t="s">
        <v>264</v>
      </c>
      <c r="M958" t="s">
        <v>334</v>
      </c>
      <c r="N958" t="s">
        <v>276</v>
      </c>
      <c r="O958" t="s">
        <v>275</v>
      </c>
      <c r="P958" t="s">
        <v>268</v>
      </c>
      <c r="Q958">
        <v>9</v>
      </c>
      <c r="R958">
        <v>191</v>
      </c>
      <c r="S958">
        <v>99.989997860000003</v>
      </c>
      <c r="T958">
        <v>95.114003926871064</v>
      </c>
      <c r="U958">
        <v>5</v>
      </c>
      <c r="V958">
        <f t="shared" si="50"/>
        <v>499.94998930000003</v>
      </c>
      <c r="W958">
        <v>35</v>
      </c>
      <c r="X958">
        <f>Orders!$W989/Orders!$V989</f>
        <v>0.15003750307419342</v>
      </c>
      <c r="Y958" t="s">
        <v>103</v>
      </c>
    </row>
    <row r="959" spans="1:25" x14ac:dyDescent="0.3">
      <c r="A959">
        <v>27742</v>
      </c>
      <c r="B959">
        <v>42615</v>
      </c>
      <c r="C959">
        <v>4</v>
      </c>
      <c r="D959">
        <f t="shared" si="48"/>
        <v>42621</v>
      </c>
      <c r="E959">
        <v>0</v>
      </c>
      <c r="F959" t="s">
        <v>107</v>
      </c>
      <c r="G959" t="str">
        <f t="shared" si="49"/>
        <v>Other</v>
      </c>
      <c r="H959">
        <v>9</v>
      </c>
      <c r="I959">
        <v>9495</v>
      </c>
      <c r="J959">
        <v>3</v>
      </c>
      <c r="K959" t="s">
        <v>194</v>
      </c>
      <c r="L959" t="s">
        <v>264</v>
      </c>
      <c r="M959" t="s">
        <v>345</v>
      </c>
      <c r="N959" t="s">
        <v>344</v>
      </c>
      <c r="O959" t="s">
        <v>279</v>
      </c>
      <c r="P959" t="s">
        <v>278</v>
      </c>
      <c r="Q959">
        <v>9</v>
      </c>
      <c r="R959">
        <v>191</v>
      </c>
      <c r="S959">
        <v>99.989997860000003</v>
      </c>
      <c r="T959">
        <v>95.114003926871064</v>
      </c>
      <c r="U959">
        <v>5</v>
      </c>
      <c r="V959">
        <f t="shared" si="50"/>
        <v>499.94998930000003</v>
      </c>
      <c r="W959">
        <v>50</v>
      </c>
      <c r="X959">
        <f>Orders!$W981/Orders!$V981</f>
        <v>0.09</v>
      </c>
      <c r="Y959" t="s">
        <v>103</v>
      </c>
    </row>
    <row r="960" spans="1:25" x14ac:dyDescent="0.3">
      <c r="A960">
        <v>41711</v>
      </c>
      <c r="B960">
        <v>42613</v>
      </c>
      <c r="C960">
        <v>4</v>
      </c>
      <c r="D960">
        <f t="shared" si="48"/>
        <v>42619</v>
      </c>
      <c r="E960">
        <v>0</v>
      </c>
      <c r="F960" t="s">
        <v>107</v>
      </c>
      <c r="G960" t="str">
        <f t="shared" si="49"/>
        <v>Other</v>
      </c>
      <c r="H960">
        <v>7</v>
      </c>
      <c r="I960">
        <v>11531</v>
      </c>
      <c r="J960">
        <v>2</v>
      </c>
      <c r="K960" t="s">
        <v>101</v>
      </c>
      <c r="L960" t="s">
        <v>920</v>
      </c>
      <c r="M960" t="s">
        <v>942</v>
      </c>
      <c r="N960" t="s">
        <v>942</v>
      </c>
      <c r="O960" t="s">
        <v>930</v>
      </c>
      <c r="P960" t="s">
        <v>929</v>
      </c>
      <c r="Q960">
        <v>7</v>
      </c>
      <c r="R960">
        <v>134</v>
      </c>
      <c r="S960">
        <v>25</v>
      </c>
      <c r="T960">
        <v>23.551858392987498</v>
      </c>
      <c r="U960">
        <v>3</v>
      </c>
      <c r="V960">
        <f t="shared" si="50"/>
        <v>75</v>
      </c>
      <c r="W960">
        <v>18.75</v>
      </c>
      <c r="X960">
        <f>Orders!$W229/Orders!$V229</f>
        <v>1.9999999886363636E-2</v>
      </c>
      <c r="Y960" t="s">
        <v>103</v>
      </c>
    </row>
    <row r="961" spans="1:25" x14ac:dyDescent="0.3">
      <c r="A961">
        <v>41590</v>
      </c>
      <c r="B961">
        <v>42612</v>
      </c>
      <c r="C961">
        <v>4</v>
      </c>
      <c r="D961">
        <f t="shared" si="48"/>
        <v>42618</v>
      </c>
      <c r="E961">
        <v>0</v>
      </c>
      <c r="F961" t="s">
        <v>107</v>
      </c>
      <c r="G961" t="str">
        <f t="shared" si="49"/>
        <v>Other</v>
      </c>
      <c r="H961">
        <v>9</v>
      </c>
      <c r="I961">
        <v>125</v>
      </c>
      <c r="J961">
        <v>3</v>
      </c>
      <c r="K961" t="s">
        <v>194</v>
      </c>
      <c r="L961" t="s">
        <v>920</v>
      </c>
      <c r="M961" t="s">
        <v>955</v>
      </c>
      <c r="N961" t="s">
        <v>955</v>
      </c>
      <c r="O961" t="s">
        <v>954</v>
      </c>
      <c r="P961" t="s">
        <v>925</v>
      </c>
      <c r="Q961">
        <v>9</v>
      </c>
      <c r="R961">
        <v>191</v>
      </c>
      <c r="S961">
        <v>99.989997860000003</v>
      </c>
      <c r="T961">
        <v>95.114003926871064</v>
      </c>
      <c r="U961">
        <v>4</v>
      </c>
      <c r="V961">
        <f t="shared" si="50"/>
        <v>399.95999144000001</v>
      </c>
      <c r="W961">
        <v>12</v>
      </c>
      <c r="X961">
        <f>Orders!$W95/Orders!$V95</f>
        <v>0.17</v>
      </c>
      <c r="Y961" t="s">
        <v>103</v>
      </c>
    </row>
    <row r="962" spans="1:25" x14ac:dyDescent="0.3">
      <c r="A962">
        <v>41590</v>
      </c>
      <c r="B962">
        <v>42612</v>
      </c>
      <c r="C962">
        <v>4</v>
      </c>
      <c r="D962">
        <f t="shared" si="48"/>
        <v>42618</v>
      </c>
      <c r="E962">
        <v>0</v>
      </c>
      <c r="F962" t="s">
        <v>107</v>
      </c>
      <c r="G962" t="str">
        <f t="shared" si="49"/>
        <v>Other</v>
      </c>
      <c r="H962">
        <v>37</v>
      </c>
      <c r="I962">
        <v>125</v>
      </c>
      <c r="J962">
        <v>6</v>
      </c>
      <c r="K962" t="s">
        <v>164</v>
      </c>
      <c r="L962" t="s">
        <v>920</v>
      </c>
      <c r="M962" t="s">
        <v>955</v>
      </c>
      <c r="N962" t="s">
        <v>955</v>
      </c>
      <c r="O962" t="s">
        <v>954</v>
      </c>
      <c r="P962" t="s">
        <v>925</v>
      </c>
      <c r="Q962">
        <v>37</v>
      </c>
      <c r="R962">
        <v>821</v>
      </c>
      <c r="S962">
        <v>51.990001679999999</v>
      </c>
      <c r="T962">
        <v>36.5500021</v>
      </c>
      <c r="U962">
        <v>4</v>
      </c>
      <c r="V962">
        <f t="shared" si="50"/>
        <v>207.96000672</v>
      </c>
      <c r="W962">
        <v>2.079999924</v>
      </c>
      <c r="X962">
        <f>Orders!$W102/Orders!$V102</f>
        <v>1.0001666397686289E-2</v>
      </c>
      <c r="Y962" t="s">
        <v>103</v>
      </c>
    </row>
    <row r="963" spans="1:25" x14ac:dyDescent="0.3">
      <c r="A963">
        <v>41623</v>
      </c>
      <c r="B963">
        <v>42612</v>
      </c>
      <c r="C963">
        <v>4</v>
      </c>
      <c r="D963">
        <f t="shared" si="48"/>
        <v>42618</v>
      </c>
      <c r="E963">
        <v>0</v>
      </c>
      <c r="F963" t="s">
        <v>107</v>
      </c>
      <c r="G963" t="str">
        <f t="shared" si="49"/>
        <v>Other</v>
      </c>
      <c r="H963">
        <v>29</v>
      </c>
      <c r="I963">
        <v>12253</v>
      </c>
      <c r="J963">
        <v>5</v>
      </c>
      <c r="K963" t="s">
        <v>166</v>
      </c>
      <c r="L963" t="s">
        <v>100</v>
      </c>
      <c r="M963" t="s">
        <v>254</v>
      </c>
      <c r="N963" t="s">
        <v>162</v>
      </c>
      <c r="O963" t="s">
        <v>161</v>
      </c>
      <c r="P963" t="s">
        <v>161</v>
      </c>
      <c r="Q963">
        <v>29</v>
      </c>
      <c r="R963">
        <v>627</v>
      </c>
      <c r="S963">
        <v>39.990001679999999</v>
      </c>
      <c r="T963">
        <v>34.198098313835338</v>
      </c>
      <c r="U963">
        <v>3</v>
      </c>
      <c r="V963">
        <f t="shared" si="50"/>
        <v>119.97000503999999</v>
      </c>
      <c r="W963">
        <v>20.38999939</v>
      </c>
      <c r="X963">
        <f>Orders!$W1045/Orders!$V1045</f>
        <v>0.10002857479142596</v>
      </c>
      <c r="Y963" t="s">
        <v>103</v>
      </c>
    </row>
    <row r="964" spans="1:25" x14ac:dyDescent="0.3">
      <c r="A964">
        <v>41612</v>
      </c>
      <c r="B964">
        <v>42612</v>
      </c>
      <c r="C964">
        <v>4</v>
      </c>
      <c r="D964">
        <f t="shared" si="48"/>
        <v>42618</v>
      </c>
      <c r="E964">
        <v>0</v>
      </c>
      <c r="F964" t="s">
        <v>107</v>
      </c>
      <c r="G964" t="str">
        <f t="shared" si="49"/>
        <v>Other</v>
      </c>
      <c r="H964">
        <v>9</v>
      </c>
      <c r="I964">
        <v>1222</v>
      </c>
      <c r="J964">
        <v>3</v>
      </c>
      <c r="K964" t="s">
        <v>194</v>
      </c>
      <c r="L964" t="s">
        <v>100</v>
      </c>
      <c r="M964" t="s">
        <v>233</v>
      </c>
      <c r="N964" t="s">
        <v>162</v>
      </c>
      <c r="O964" t="s">
        <v>161</v>
      </c>
      <c r="P964" t="s">
        <v>161</v>
      </c>
      <c r="Q964">
        <v>9</v>
      </c>
      <c r="R964">
        <v>191</v>
      </c>
      <c r="S964">
        <v>99.989997860000003</v>
      </c>
      <c r="T964">
        <v>95.114003926871064</v>
      </c>
      <c r="U964">
        <v>5</v>
      </c>
      <c r="V964">
        <f t="shared" si="50"/>
        <v>499.94998930000003</v>
      </c>
      <c r="W964">
        <v>74.989997860000003</v>
      </c>
      <c r="X964">
        <f>Orders!$W1109/Orders!$V1109</f>
        <v>0.2</v>
      </c>
      <c r="Y964" t="s">
        <v>103</v>
      </c>
    </row>
    <row r="965" spans="1:25" x14ac:dyDescent="0.3">
      <c r="A965">
        <v>41572</v>
      </c>
      <c r="B965">
        <v>42611</v>
      </c>
      <c r="C965">
        <v>4</v>
      </c>
      <c r="D965">
        <f t="shared" si="48"/>
        <v>42615</v>
      </c>
      <c r="E965">
        <v>0</v>
      </c>
      <c r="F965" t="s">
        <v>107</v>
      </c>
      <c r="G965" t="str">
        <f t="shared" si="49"/>
        <v>Other</v>
      </c>
      <c r="H965">
        <v>24</v>
      </c>
      <c r="I965">
        <v>10031</v>
      </c>
      <c r="J965">
        <v>5</v>
      </c>
      <c r="K965" t="s">
        <v>166</v>
      </c>
      <c r="L965" t="s">
        <v>920</v>
      </c>
      <c r="M965" t="s">
        <v>218</v>
      </c>
      <c r="N965" t="s">
        <v>218</v>
      </c>
      <c r="O965" t="s">
        <v>962</v>
      </c>
      <c r="P965" t="s">
        <v>921</v>
      </c>
      <c r="Q965">
        <v>24</v>
      </c>
      <c r="R965">
        <v>502</v>
      </c>
      <c r="S965">
        <v>50</v>
      </c>
      <c r="T965">
        <v>43.678035218757444</v>
      </c>
      <c r="U965">
        <v>4</v>
      </c>
      <c r="V965">
        <f t="shared" si="50"/>
        <v>200</v>
      </c>
      <c r="W965">
        <v>14</v>
      </c>
      <c r="X965">
        <f>Orders!$W85/Orders!$V85</f>
        <v>5.0000001079545456E-2</v>
      </c>
      <c r="Y965" t="s">
        <v>103</v>
      </c>
    </row>
    <row r="966" spans="1:25" x14ac:dyDescent="0.3">
      <c r="A966">
        <v>41569</v>
      </c>
      <c r="B966">
        <v>42611</v>
      </c>
      <c r="C966">
        <v>4</v>
      </c>
      <c r="D966">
        <f t="shared" si="48"/>
        <v>42615</v>
      </c>
      <c r="E966">
        <v>0</v>
      </c>
      <c r="F966" t="s">
        <v>107</v>
      </c>
      <c r="G966" t="str">
        <f t="shared" si="49"/>
        <v>Other</v>
      </c>
      <c r="H966">
        <v>17</v>
      </c>
      <c r="I966">
        <v>8841</v>
      </c>
      <c r="J966">
        <v>4</v>
      </c>
      <c r="K966" t="s">
        <v>171</v>
      </c>
      <c r="L966" t="s">
        <v>920</v>
      </c>
      <c r="M966" t="s">
        <v>218</v>
      </c>
      <c r="N966" t="s">
        <v>218</v>
      </c>
      <c r="O966" t="s">
        <v>962</v>
      </c>
      <c r="P966" t="s">
        <v>921</v>
      </c>
      <c r="Q966">
        <v>17</v>
      </c>
      <c r="R966">
        <v>365</v>
      </c>
      <c r="S966">
        <v>59.990001679999999</v>
      </c>
      <c r="T966">
        <v>54.488929209402009</v>
      </c>
      <c r="U966">
        <v>3</v>
      </c>
      <c r="V966">
        <f t="shared" si="50"/>
        <v>179.97000503999999</v>
      </c>
      <c r="W966">
        <v>9</v>
      </c>
      <c r="X966">
        <f>Orders!$W168/Orders!$V168</f>
        <v>0.05</v>
      </c>
      <c r="Y966" t="s">
        <v>103</v>
      </c>
    </row>
    <row r="967" spans="1:25" x14ac:dyDescent="0.3">
      <c r="A967">
        <v>41345</v>
      </c>
      <c r="B967">
        <v>42608</v>
      </c>
      <c r="C967">
        <v>4</v>
      </c>
      <c r="D967">
        <f t="shared" si="48"/>
        <v>42614</v>
      </c>
      <c r="E967">
        <v>0</v>
      </c>
      <c r="F967" t="s">
        <v>107</v>
      </c>
      <c r="G967" t="str">
        <f t="shared" si="49"/>
        <v>Other</v>
      </c>
      <c r="H967">
        <v>17</v>
      </c>
      <c r="I967">
        <v>8741</v>
      </c>
      <c r="J967">
        <v>4</v>
      </c>
      <c r="K967" t="s">
        <v>171</v>
      </c>
      <c r="L967" t="s">
        <v>920</v>
      </c>
      <c r="M967" t="s">
        <v>947</v>
      </c>
      <c r="N967" t="s">
        <v>947</v>
      </c>
      <c r="O967" t="s">
        <v>922</v>
      </c>
      <c r="P967" t="s">
        <v>921</v>
      </c>
      <c r="Q967">
        <v>17</v>
      </c>
      <c r="R967">
        <v>365</v>
      </c>
      <c r="S967">
        <v>59.990001679999999</v>
      </c>
      <c r="T967">
        <v>54.488929209402009</v>
      </c>
      <c r="U967">
        <v>4</v>
      </c>
      <c r="V967">
        <f t="shared" si="50"/>
        <v>239.96000672</v>
      </c>
      <c r="W967">
        <v>35.990001679999999</v>
      </c>
      <c r="X967">
        <f>Orders!$W15/Orders!$V15</f>
        <v>0</v>
      </c>
      <c r="Y967" t="s">
        <v>103</v>
      </c>
    </row>
    <row r="968" spans="1:25" x14ac:dyDescent="0.3">
      <c r="A968">
        <v>41294</v>
      </c>
      <c r="B968">
        <v>42607</v>
      </c>
      <c r="C968">
        <v>4</v>
      </c>
      <c r="D968">
        <f t="shared" si="48"/>
        <v>42613</v>
      </c>
      <c r="E968">
        <v>1</v>
      </c>
      <c r="F968" t="s">
        <v>107</v>
      </c>
      <c r="G968" t="str">
        <f t="shared" si="49"/>
        <v>Other</v>
      </c>
      <c r="H968">
        <v>24</v>
      </c>
      <c r="I968">
        <v>4674</v>
      </c>
      <c r="J968">
        <v>5</v>
      </c>
      <c r="K968" t="s">
        <v>166</v>
      </c>
      <c r="L968" t="s">
        <v>920</v>
      </c>
      <c r="M968" t="s">
        <v>1074</v>
      </c>
      <c r="N968" t="s">
        <v>996</v>
      </c>
      <c r="O968" t="s">
        <v>962</v>
      </c>
      <c r="P968" t="s">
        <v>921</v>
      </c>
      <c r="Q968">
        <v>24</v>
      </c>
      <c r="R968">
        <v>502</v>
      </c>
      <c r="S968">
        <v>50</v>
      </c>
      <c r="T968">
        <v>43.678035218757444</v>
      </c>
      <c r="U968">
        <v>4</v>
      </c>
      <c r="V968">
        <f t="shared" si="50"/>
        <v>200</v>
      </c>
      <c r="W968">
        <v>2</v>
      </c>
      <c r="X968">
        <f>Orders!$W27/Orders!$V27</f>
        <v>3.9999998962623948E-2</v>
      </c>
      <c r="Y968" t="s">
        <v>103</v>
      </c>
    </row>
    <row r="969" spans="1:25" x14ac:dyDescent="0.3">
      <c r="A969">
        <v>41287</v>
      </c>
      <c r="B969">
        <v>42607</v>
      </c>
      <c r="C969">
        <v>4</v>
      </c>
      <c r="D969">
        <f t="shared" si="48"/>
        <v>42613</v>
      </c>
      <c r="E969">
        <v>0</v>
      </c>
      <c r="F969" t="s">
        <v>107</v>
      </c>
      <c r="G969" t="str">
        <f t="shared" si="49"/>
        <v>Other</v>
      </c>
      <c r="H969">
        <v>24</v>
      </c>
      <c r="I969">
        <v>9581</v>
      </c>
      <c r="J969">
        <v>5</v>
      </c>
      <c r="K969" t="s">
        <v>166</v>
      </c>
      <c r="L969" t="s">
        <v>100</v>
      </c>
      <c r="M969" t="s">
        <v>193</v>
      </c>
      <c r="N969" t="s">
        <v>114</v>
      </c>
      <c r="O969" t="s">
        <v>97</v>
      </c>
      <c r="P969" t="s">
        <v>96</v>
      </c>
      <c r="Q969">
        <v>24</v>
      </c>
      <c r="R969">
        <v>502</v>
      </c>
      <c r="S969">
        <v>50</v>
      </c>
      <c r="T969">
        <v>43.678035218757444</v>
      </c>
      <c r="U969">
        <v>5</v>
      </c>
      <c r="V969">
        <f t="shared" si="50"/>
        <v>250</v>
      </c>
      <c r="W969">
        <v>32.5</v>
      </c>
      <c r="X969">
        <f>Orders!$W1078/Orders!$V1078</f>
        <v>0.12</v>
      </c>
      <c r="Y969" t="s">
        <v>103</v>
      </c>
    </row>
    <row r="970" spans="1:25" x14ac:dyDescent="0.3">
      <c r="A970">
        <v>41287</v>
      </c>
      <c r="B970">
        <v>42607</v>
      </c>
      <c r="C970">
        <v>4</v>
      </c>
      <c r="D970">
        <f t="shared" si="48"/>
        <v>42613</v>
      </c>
      <c r="E970">
        <v>0</v>
      </c>
      <c r="F970" t="s">
        <v>107</v>
      </c>
      <c r="G970" t="str">
        <f t="shared" si="49"/>
        <v>Other</v>
      </c>
      <c r="H970">
        <v>37</v>
      </c>
      <c r="I970">
        <v>9581</v>
      </c>
      <c r="J970">
        <v>6</v>
      </c>
      <c r="K970" t="s">
        <v>164</v>
      </c>
      <c r="L970" t="s">
        <v>100</v>
      </c>
      <c r="M970" t="s">
        <v>193</v>
      </c>
      <c r="N970" t="s">
        <v>114</v>
      </c>
      <c r="O970" t="s">
        <v>97</v>
      </c>
      <c r="P970" t="s">
        <v>96</v>
      </c>
      <c r="Q970">
        <v>37</v>
      </c>
      <c r="R970">
        <v>828</v>
      </c>
      <c r="S970">
        <v>31.989999770000001</v>
      </c>
      <c r="T970">
        <v>24.284221986666665</v>
      </c>
      <c r="U970">
        <v>5</v>
      </c>
      <c r="V970">
        <f t="shared" si="50"/>
        <v>159.94999885000001</v>
      </c>
      <c r="W970">
        <v>25.590000150000002</v>
      </c>
      <c r="X970">
        <f>Orders!$W1080/Orders!$V1080</f>
        <v>0</v>
      </c>
      <c r="Y970" t="s">
        <v>103</v>
      </c>
    </row>
    <row r="971" spans="1:25" x14ac:dyDescent="0.3">
      <c r="A971">
        <v>41142</v>
      </c>
      <c r="B971">
        <v>42605</v>
      </c>
      <c r="C971">
        <v>4</v>
      </c>
      <c r="D971">
        <f t="shared" si="48"/>
        <v>42611</v>
      </c>
      <c r="E971">
        <v>0</v>
      </c>
      <c r="F971" t="s">
        <v>107</v>
      </c>
      <c r="G971" t="str">
        <f t="shared" si="49"/>
        <v>Other</v>
      </c>
      <c r="H971">
        <v>24</v>
      </c>
      <c r="I971">
        <v>5023</v>
      </c>
      <c r="J971">
        <v>5</v>
      </c>
      <c r="K971" t="s">
        <v>166</v>
      </c>
      <c r="L971" t="s">
        <v>100</v>
      </c>
      <c r="M971" t="s">
        <v>242</v>
      </c>
      <c r="N971" t="s">
        <v>119</v>
      </c>
      <c r="O971" t="s">
        <v>97</v>
      </c>
      <c r="P971" t="s">
        <v>116</v>
      </c>
      <c r="Q971">
        <v>24</v>
      </c>
      <c r="R971">
        <v>502</v>
      </c>
      <c r="S971">
        <v>50</v>
      </c>
      <c r="T971">
        <v>43.678035218757444</v>
      </c>
      <c r="U971">
        <v>5</v>
      </c>
      <c r="V971">
        <f t="shared" si="50"/>
        <v>250</v>
      </c>
      <c r="W971">
        <v>10</v>
      </c>
      <c r="X971">
        <f>Orders!$W1077/Orders!$V1077</f>
        <v>0.1</v>
      </c>
      <c r="Y971" t="s">
        <v>103</v>
      </c>
    </row>
    <row r="972" spans="1:25" x14ac:dyDescent="0.3">
      <c r="A972">
        <v>40949</v>
      </c>
      <c r="B972">
        <v>42602</v>
      </c>
      <c r="C972">
        <v>4</v>
      </c>
      <c r="D972">
        <f t="shared" si="48"/>
        <v>42607</v>
      </c>
      <c r="E972">
        <v>1</v>
      </c>
      <c r="F972" t="s">
        <v>107</v>
      </c>
      <c r="G972" t="str">
        <f t="shared" si="49"/>
        <v>Other</v>
      </c>
      <c r="H972">
        <v>17</v>
      </c>
      <c r="I972">
        <v>11380</v>
      </c>
      <c r="J972">
        <v>4</v>
      </c>
      <c r="K972" t="s">
        <v>171</v>
      </c>
      <c r="L972" t="s">
        <v>100</v>
      </c>
      <c r="M972" t="s">
        <v>126</v>
      </c>
      <c r="N972" t="s">
        <v>114</v>
      </c>
      <c r="O972" t="s">
        <v>97</v>
      </c>
      <c r="P972" t="s">
        <v>96</v>
      </c>
      <c r="Q972">
        <v>17</v>
      </c>
      <c r="R972">
        <v>365</v>
      </c>
      <c r="S972">
        <v>59.990001679999999</v>
      </c>
      <c r="T972">
        <v>54.488929209402009</v>
      </c>
      <c r="U972">
        <v>5</v>
      </c>
      <c r="V972">
        <f t="shared" si="50"/>
        <v>299.9500084</v>
      </c>
      <c r="W972">
        <v>47.990001679999999</v>
      </c>
      <c r="X972">
        <f>Orders!$W1092/Orders!$V1092</f>
        <v>7.0011668762244766E-2</v>
      </c>
      <c r="Y972" t="s">
        <v>103</v>
      </c>
    </row>
    <row r="973" spans="1:25" x14ac:dyDescent="0.3">
      <c r="A973">
        <v>40776</v>
      </c>
      <c r="B973">
        <v>42600</v>
      </c>
      <c r="C973">
        <v>4</v>
      </c>
      <c r="D973">
        <f t="shared" si="48"/>
        <v>42606</v>
      </c>
      <c r="E973">
        <v>0</v>
      </c>
      <c r="F973" t="s">
        <v>107</v>
      </c>
      <c r="G973" t="str">
        <f t="shared" si="49"/>
        <v>Other</v>
      </c>
      <c r="H973">
        <v>17</v>
      </c>
      <c r="I973">
        <v>7200</v>
      </c>
      <c r="J973">
        <v>4</v>
      </c>
      <c r="K973" t="s">
        <v>171</v>
      </c>
      <c r="L973" t="s">
        <v>100</v>
      </c>
      <c r="M973" t="s">
        <v>244</v>
      </c>
      <c r="N973" t="s">
        <v>119</v>
      </c>
      <c r="O973" t="s">
        <v>97</v>
      </c>
      <c r="P973" t="s">
        <v>116</v>
      </c>
      <c r="Q973">
        <v>17</v>
      </c>
      <c r="R973">
        <v>365</v>
      </c>
      <c r="S973">
        <v>59.990001679999999</v>
      </c>
      <c r="T973">
        <v>54.488929209402009</v>
      </c>
      <c r="U973">
        <v>5</v>
      </c>
      <c r="V973">
        <f t="shared" si="50"/>
        <v>299.9500084</v>
      </c>
      <c r="W973">
        <v>27</v>
      </c>
      <c r="X973">
        <f>Orders!$W1074/Orders!$V1074</f>
        <v>0.03</v>
      </c>
      <c r="Y973" t="s">
        <v>103</v>
      </c>
    </row>
    <row r="974" spans="1:25" x14ac:dyDescent="0.3">
      <c r="A974">
        <v>40766</v>
      </c>
      <c r="B974">
        <v>42600</v>
      </c>
      <c r="C974">
        <v>4</v>
      </c>
      <c r="D974">
        <f t="shared" si="48"/>
        <v>42606</v>
      </c>
      <c r="E974">
        <v>0</v>
      </c>
      <c r="F974" t="s">
        <v>107</v>
      </c>
      <c r="G974" t="str">
        <f t="shared" si="49"/>
        <v>Other</v>
      </c>
      <c r="H974">
        <v>29</v>
      </c>
      <c r="I974">
        <v>3249</v>
      </c>
      <c r="J974">
        <v>5</v>
      </c>
      <c r="K974" t="s">
        <v>166</v>
      </c>
      <c r="L974" t="s">
        <v>100</v>
      </c>
      <c r="M974" t="s">
        <v>106</v>
      </c>
      <c r="N974" t="s">
        <v>105</v>
      </c>
      <c r="O974" t="s">
        <v>97</v>
      </c>
      <c r="P974" t="s">
        <v>104</v>
      </c>
      <c r="Q974">
        <v>29</v>
      </c>
      <c r="R974">
        <v>627</v>
      </c>
      <c r="S974">
        <v>39.990001679999999</v>
      </c>
      <c r="T974">
        <v>34.198098313835338</v>
      </c>
      <c r="U974">
        <v>5</v>
      </c>
      <c r="V974">
        <f t="shared" si="50"/>
        <v>199.9500084</v>
      </c>
      <c r="W974">
        <v>14</v>
      </c>
      <c r="X974">
        <f>Orders!$W1096/Orders!$V1096</f>
        <v>0.25004166660993499</v>
      </c>
      <c r="Y974" t="s">
        <v>103</v>
      </c>
    </row>
    <row r="975" spans="1:25" x14ac:dyDescent="0.3">
      <c r="A975">
        <v>40766</v>
      </c>
      <c r="B975">
        <v>42600</v>
      </c>
      <c r="C975">
        <v>4</v>
      </c>
      <c r="D975">
        <f t="shared" si="48"/>
        <v>42606</v>
      </c>
      <c r="E975">
        <v>0</v>
      </c>
      <c r="F975" t="s">
        <v>107</v>
      </c>
      <c r="G975" t="str">
        <f t="shared" si="49"/>
        <v>Other</v>
      </c>
      <c r="H975">
        <v>24</v>
      </c>
      <c r="I975">
        <v>3249</v>
      </c>
      <c r="J975">
        <v>5</v>
      </c>
      <c r="K975" t="s">
        <v>166</v>
      </c>
      <c r="L975" t="s">
        <v>100</v>
      </c>
      <c r="M975" t="s">
        <v>106</v>
      </c>
      <c r="N975" t="s">
        <v>105</v>
      </c>
      <c r="O975" t="s">
        <v>97</v>
      </c>
      <c r="P975" t="s">
        <v>104</v>
      </c>
      <c r="Q975">
        <v>24</v>
      </c>
      <c r="R975">
        <v>502</v>
      </c>
      <c r="S975">
        <v>50</v>
      </c>
      <c r="T975">
        <v>43.678035218757444</v>
      </c>
      <c r="U975">
        <v>5</v>
      </c>
      <c r="V975">
        <f t="shared" si="50"/>
        <v>250</v>
      </c>
      <c r="W975">
        <v>45</v>
      </c>
      <c r="X975">
        <f>Orders!$W1101/Orders!$V1101</f>
        <v>0.15001500471079218</v>
      </c>
      <c r="Y975" t="s">
        <v>103</v>
      </c>
    </row>
    <row r="976" spans="1:25" x14ac:dyDescent="0.3">
      <c r="A976">
        <v>40774</v>
      </c>
      <c r="B976">
        <v>42600</v>
      </c>
      <c r="C976">
        <v>4</v>
      </c>
      <c r="D976">
        <f t="shared" si="48"/>
        <v>42606</v>
      </c>
      <c r="E976">
        <v>1</v>
      </c>
      <c r="F976" t="s">
        <v>107</v>
      </c>
      <c r="G976" t="str">
        <f t="shared" si="49"/>
        <v>Other</v>
      </c>
      <c r="H976">
        <v>7</v>
      </c>
      <c r="I976">
        <v>7687</v>
      </c>
      <c r="J976">
        <v>2</v>
      </c>
      <c r="K976" t="s">
        <v>101</v>
      </c>
      <c r="L976" t="s">
        <v>100</v>
      </c>
      <c r="M976" t="s">
        <v>120</v>
      </c>
      <c r="N976" t="s">
        <v>119</v>
      </c>
      <c r="O976" t="s">
        <v>97</v>
      </c>
      <c r="P976" t="s">
        <v>116</v>
      </c>
      <c r="Q976">
        <v>7</v>
      </c>
      <c r="R976">
        <v>135</v>
      </c>
      <c r="S976">
        <v>22</v>
      </c>
      <c r="T976">
        <v>19.656208341820829</v>
      </c>
      <c r="U976">
        <v>1</v>
      </c>
      <c r="V976">
        <f t="shared" si="50"/>
        <v>22</v>
      </c>
      <c r="W976">
        <v>1.1000000240000001</v>
      </c>
      <c r="X976">
        <f>Orders!$W1233/Orders!$V1233</f>
        <v>0.25001250102473116</v>
      </c>
      <c r="Y976" t="s">
        <v>103</v>
      </c>
    </row>
    <row r="977" spans="1:25" x14ac:dyDescent="0.3">
      <c r="A977">
        <v>40716</v>
      </c>
      <c r="B977">
        <v>42599</v>
      </c>
      <c r="C977">
        <v>4</v>
      </c>
      <c r="D977">
        <f t="shared" si="48"/>
        <v>42605</v>
      </c>
      <c r="E977">
        <v>0</v>
      </c>
      <c r="F977" t="s">
        <v>107</v>
      </c>
      <c r="G977" t="str">
        <f t="shared" si="49"/>
        <v>Other</v>
      </c>
      <c r="H977">
        <v>9</v>
      </c>
      <c r="I977">
        <v>712</v>
      </c>
      <c r="J977">
        <v>3</v>
      </c>
      <c r="K977" t="s">
        <v>194</v>
      </c>
      <c r="L977" t="s">
        <v>100</v>
      </c>
      <c r="M977" t="s">
        <v>152</v>
      </c>
      <c r="N977" t="s">
        <v>117</v>
      </c>
      <c r="O977" t="s">
        <v>97</v>
      </c>
      <c r="P977" t="s">
        <v>116</v>
      </c>
      <c r="Q977">
        <v>9</v>
      </c>
      <c r="R977">
        <v>191</v>
      </c>
      <c r="S977">
        <v>99.989997860000003</v>
      </c>
      <c r="T977">
        <v>95.114003926871064</v>
      </c>
      <c r="U977">
        <v>5</v>
      </c>
      <c r="V977">
        <f t="shared" si="50"/>
        <v>499.94998930000003</v>
      </c>
      <c r="W977">
        <v>64.989997860000003</v>
      </c>
      <c r="X977">
        <f>Orders!$W1108/Orders!$V1108</f>
        <v>5.0012501024731142E-2</v>
      </c>
      <c r="Y977" t="s">
        <v>103</v>
      </c>
    </row>
    <row r="978" spans="1:25" x14ac:dyDescent="0.3">
      <c r="A978">
        <v>40712</v>
      </c>
      <c r="B978">
        <v>42599</v>
      </c>
      <c r="C978">
        <v>4</v>
      </c>
      <c r="D978">
        <f t="shared" si="48"/>
        <v>42605</v>
      </c>
      <c r="E978">
        <v>0</v>
      </c>
      <c r="F978" t="s">
        <v>107</v>
      </c>
      <c r="G978" t="str">
        <f t="shared" si="49"/>
        <v>Other</v>
      </c>
      <c r="H978">
        <v>17</v>
      </c>
      <c r="I978">
        <v>7178</v>
      </c>
      <c r="J978">
        <v>4</v>
      </c>
      <c r="K978" t="s">
        <v>171</v>
      </c>
      <c r="L978" t="s">
        <v>100</v>
      </c>
      <c r="M978" t="s">
        <v>146</v>
      </c>
      <c r="N978" t="s">
        <v>144</v>
      </c>
      <c r="O978" t="s">
        <v>97</v>
      </c>
      <c r="P978" t="s">
        <v>96</v>
      </c>
      <c r="Q978">
        <v>17</v>
      </c>
      <c r="R978">
        <v>365</v>
      </c>
      <c r="S978">
        <v>59.990001679999999</v>
      </c>
      <c r="T978">
        <v>54.488929209402009</v>
      </c>
      <c r="U978">
        <v>2</v>
      </c>
      <c r="V978">
        <f t="shared" si="50"/>
        <v>119.98000336</v>
      </c>
      <c r="W978">
        <v>2.4000000950000002</v>
      </c>
      <c r="X978">
        <f>Orders!$W1164/Orders!$V1164</f>
        <v>0.12997999523476592</v>
      </c>
      <c r="Y978" t="s">
        <v>103</v>
      </c>
    </row>
    <row r="979" spans="1:25" x14ac:dyDescent="0.3">
      <c r="A979">
        <v>40654</v>
      </c>
      <c r="B979">
        <v>42598</v>
      </c>
      <c r="C979">
        <v>4</v>
      </c>
      <c r="D979">
        <f t="shared" si="48"/>
        <v>42604</v>
      </c>
      <c r="E979">
        <v>1</v>
      </c>
      <c r="F979" t="s">
        <v>107</v>
      </c>
      <c r="G979" t="str">
        <f t="shared" si="49"/>
        <v>Other</v>
      </c>
      <c r="H979">
        <v>9</v>
      </c>
      <c r="I979">
        <v>3715</v>
      </c>
      <c r="J979">
        <v>3</v>
      </c>
      <c r="K979" t="s">
        <v>194</v>
      </c>
      <c r="L979" t="s">
        <v>100</v>
      </c>
      <c r="M979" t="s">
        <v>106</v>
      </c>
      <c r="N979" t="s">
        <v>105</v>
      </c>
      <c r="O979" t="s">
        <v>97</v>
      </c>
      <c r="P979" t="s">
        <v>104</v>
      </c>
      <c r="Q979">
        <v>9</v>
      </c>
      <c r="R979">
        <v>191</v>
      </c>
      <c r="S979">
        <v>99.989997860000003</v>
      </c>
      <c r="T979">
        <v>95.114003926871064</v>
      </c>
      <c r="U979">
        <v>5</v>
      </c>
      <c r="V979">
        <f t="shared" si="50"/>
        <v>499.94998930000003</v>
      </c>
      <c r="W979">
        <v>74.989997860000003</v>
      </c>
      <c r="X979">
        <f>Orders!$W1083/Orders!$V1083</f>
        <v>5.0008333321987002E-2</v>
      </c>
      <c r="Y979" t="s">
        <v>103</v>
      </c>
    </row>
    <row r="980" spans="1:25" x14ac:dyDescent="0.3">
      <c r="A980">
        <v>40634</v>
      </c>
      <c r="B980">
        <v>42598</v>
      </c>
      <c r="C980">
        <v>4</v>
      </c>
      <c r="D980">
        <f t="shared" si="48"/>
        <v>42604</v>
      </c>
      <c r="E980">
        <v>1</v>
      </c>
      <c r="F980" t="s">
        <v>107</v>
      </c>
      <c r="G980" t="str">
        <f t="shared" si="49"/>
        <v>Other</v>
      </c>
      <c r="H980">
        <v>9</v>
      </c>
      <c r="I980">
        <v>12279</v>
      </c>
      <c r="J980">
        <v>3</v>
      </c>
      <c r="K980" t="s">
        <v>194</v>
      </c>
      <c r="L980" t="s">
        <v>100</v>
      </c>
      <c r="M980" t="s">
        <v>115</v>
      </c>
      <c r="N980" t="s">
        <v>114</v>
      </c>
      <c r="O980" t="s">
        <v>97</v>
      </c>
      <c r="P980" t="s">
        <v>96</v>
      </c>
      <c r="Q980">
        <v>9</v>
      </c>
      <c r="R980">
        <v>191</v>
      </c>
      <c r="S980">
        <v>99.989997860000003</v>
      </c>
      <c r="T980">
        <v>95.114003926871064</v>
      </c>
      <c r="U980">
        <v>5</v>
      </c>
      <c r="V980">
        <f t="shared" si="50"/>
        <v>499.94998930000003</v>
      </c>
      <c r="W980">
        <v>79.989997860000003</v>
      </c>
      <c r="X980">
        <f>Orders!$W1111/Orders!$V1111</f>
        <v>1.0001666664397399E-2</v>
      </c>
      <c r="Y980" t="s">
        <v>103</v>
      </c>
    </row>
    <row r="981" spans="1:25" x14ac:dyDescent="0.3">
      <c r="A981">
        <v>40647</v>
      </c>
      <c r="B981">
        <v>42598</v>
      </c>
      <c r="C981">
        <v>4</v>
      </c>
      <c r="D981">
        <f t="shared" si="48"/>
        <v>42604</v>
      </c>
      <c r="E981">
        <v>0</v>
      </c>
      <c r="F981" t="s">
        <v>107</v>
      </c>
      <c r="G981" t="str">
        <f t="shared" si="49"/>
        <v>Other</v>
      </c>
      <c r="H981">
        <v>24</v>
      </c>
      <c r="I981">
        <v>3814</v>
      </c>
      <c r="J981">
        <v>5</v>
      </c>
      <c r="K981" t="s">
        <v>166</v>
      </c>
      <c r="L981" t="s">
        <v>100</v>
      </c>
      <c r="M981" t="s">
        <v>146</v>
      </c>
      <c r="N981" t="s">
        <v>144</v>
      </c>
      <c r="O981" t="s">
        <v>97</v>
      </c>
      <c r="P981" t="s">
        <v>96</v>
      </c>
      <c r="Q981">
        <v>24</v>
      </c>
      <c r="R981">
        <v>502</v>
      </c>
      <c r="S981">
        <v>50</v>
      </c>
      <c r="T981">
        <v>43.678035218757444</v>
      </c>
      <c r="U981">
        <v>5</v>
      </c>
      <c r="V981">
        <f t="shared" si="50"/>
        <v>250</v>
      </c>
      <c r="W981">
        <v>22.5</v>
      </c>
      <c r="X981">
        <f>Orders!$W1128/Orders!$V1128</f>
        <v>0.12001999680557435</v>
      </c>
      <c r="Y981" t="s">
        <v>103</v>
      </c>
    </row>
    <row r="982" spans="1:25" x14ac:dyDescent="0.3">
      <c r="A982">
        <v>40578</v>
      </c>
      <c r="B982">
        <v>42597</v>
      </c>
      <c r="C982">
        <v>4</v>
      </c>
      <c r="D982">
        <f t="shared" si="48"/>
        <v>42601</v>
      </c>
      <c r="E982">
        <v>0</v>
      </c>
      <c r="F982" t="s">
        <v>107</v>
      </c>
      <c r="G982" t="str">
        <f t="shared" si="49"/>
        <v>Other</v>
      </c>
      <c r="H982">
        <v>9</v>
      </c>
      <c r="I982">
        <v>1618</v>
      </c>
      <c r="J982">
        <v>3</v>
      </c>
      <c r="K982" t="s">
        <v>194</v>
      </c>
      <c r="L982" t="s">
        <v>100</v>
      </c>
      <c r="M982" t="s">
        <v>214</v>
      </c>
      <c r="N982" t="s">
        <v>112</v>
      </c>
      <c r="O982" t="s">
        <v>97</v>
      </c>
      <c r="P982" t="s">
        <v>111</v>
      </c>
      <c r="Q982">
        <v>9</v>
      </c>
      <c r="R982">
        <v>191</v>
      </c>
      <c r="S982">
        <v>99.989997860000003</v>
      </c>
      <c r="T982">
        <v>95.114003926871064</v>
      </c>
      <c r="U982">
        <v>2</v>
      </c>
      <c r="V982">
        <f t="shared" si="50"/>
        <v>199.97999572000001</v>
      </c>
      <c r="W982">
        <v>24</v>
      </c>
      <c r="X982">
        <f>Orders!$W1159/Orders!$V1159</f>
        <v>0.14999499842973593</v>
      </c>
      <c r="Y982" t="s">
        <v>103</v>
      </c>
    </row>
    <row r="983" spans="1:25" x14ac:dyDescent="0.3">
      <c r="A983">
        <v>40495</v>
      </c>
      <c r="B983">
        <v>42596</v>
      </c>
      <c r="C983">
        <v>4</v>
      </c>
      <c r="D983">
        <f t="shared" si="48"/>
        <v>42600</v>
      </c>
      <c r="E983">
        <v>0</v>
      </c>
      <c r="F983" t="s">
        <v>107</v>
      </c>
      <c r="G983" t="str">
        <f t="shared" si="49"/>
        <v>Other</v>
      </c>
      <c r="H983">
        <v>9</v>
      </c>
      <c r="I983">
        <v>2784</v>
      </c>
      <c r="J983">
        <v>3</v>
      </c>
      <c r="K983" t="s">
        <v>194</v>
      </c>
      <c r="L983" t="s">
        <v>100</v>
      </c>
      <c r="M983" t="s">
        <v>160</v>
      </c>
      <c r="N983" t="s">
        <v>114</v>
      </c>
      <c r="O983" t="s">
        <v>97</v>
      </c>
      <c r="P983" t="s">
        <v>96</v>
      </c>
      <c r="Q983">
        <v>9</v>
      </c>
      <c r="R983">
        <v>191</v>
      </c>
      <c r="S983">
        <v>99.989997860000003</v>
      </c>
      <c r="T983">
        <v>95.114003926871064</v>
      </c>
      <c r="U983">
        <v>3</v>
      </c>
      <c r="V983">
        <f t="shared" si="50"/>
        <v>299.96999357999999</v>
      </c>
      <c r="W983">
        <v>27</v>
      </c>
      <c r="X983">
        <f>Orders!$W1035/Orders!$V1035</f>
        <v>6.9999996816666674E-2</v>
      </c>
      <c r="Y983" t="s">
        <v>103</v>
      </c>
    </row>
    <row r="984" spans="1:25" x14ac:dyDescent="0.3">
      <c r="A984">
        <v>48468</v>
      </c>
      <c r="B984">
        <v>42594</v>
      </c>
      <c r="C984">
        <v>4</v>
      </c>
      <c r="D984">
        <f t="shared" si="48"/>
        <v>42600</v>
      </c>
      <c r="E984">
        <v>0</v>
      </c>
      <c r="F984" t="s">
        <v>107</v>
      </c>
      <c r="G984" t="str">
        <f t="shared" si="49"/>
        <v>Other</v>
      </c>
      <c r="H984">
        <v>40</v>
      </c>
      <c r="I984">
        <v>2106</v>
      </c>
      <c r="J984">
        <v>6</v>
      </c>
      <c r="K984" t="s">
        <v>164</v>
      </c>
      <c r="L984" t="s">
        <v>920</v>
      </c>
      <c r="M984" t="s">
        <v>942</v>
      </c>
      <c r="N984" t="s">
        <v>942</v>
      </c>
      <c r="O984" t="s">
        <v>930</v>
      </c>
      <c r="P984" t="s">
        <v>929</v>
      </c>
      <c r="Q984">
        <v>40</v>
      </c>
      <c r="R984">
        <v>885</v>
      </c>
      <c r="S984">
        <v>24.989999770000001</v>
      </c>
      <c r="T984">
        <v>29.483249567625002</v>
      </c>
      <c r="U984">
        <v>4</v>
      </c>
      <c r="V984">
        <f t="shared" si="50"/>
        <v>99.959999080000003</v>
      </c>
      <c r="W984">
        <v>5.5</v>
      </c>
      <c r="X984">
        <f>Orders!$W34/Orders!$V34</f>
        <v>0.13000762962623952</v>
      </c>
      <c r="Y984" t="s">
        <v>103</v>
      </c>
    </row>
    <row r="985" spans="1:25" x14ac:dyDescent="0.3">
      <c r="A985">
        <v>46416</v>
      </c>
      <c r="B985">
        <v>42593</v>
      </c>
      <c r="C985">
        <v>4</v>
      </c>
      <c r="D985">
        <f t="shared" si="48"/>
        <v>42599</v>
      </c>
      <c r="E985">
        <v>0</v>
      </c>
      <c r="F985" t="s">
        <v>107</v>
      </c>
      <c r="G985" t="str">
        <f t="shared" si="49"/>
        <v>Other</v>
      </c>
      <c r="H985">
        <v>9</v>
      </c>
      <c r="I985">
        <v>7967</v>
      </c>
      <c r="J985">
        <v>3</v>
      </c>
      <c r="K985" t="s">
        <v>194</v>
      </c>
      <c r="L985" t="s">
        <v>920</v>
      </c>
      <c r="M985" t="s">
        <v>976</v>
      </c>
      <c r="N985" t="s">
        <v>976</v>
      </c>
      <c r="O985" t="s">
        <v>962</v>
      </c>
      <c r="P985" t="s">
        <v>921</v>
      </c>
      <c r="Q985">
        <v>9</v>
      </c>
      <c r="R985">
        <v>191</v>
      </c>
      <c r="S985">
        <v>99.989997860000003</v>
      </c>
      <c r="T985">
        <v>95.114003926871064</v>
      </c>
      <c r="U985">
        <v>4</v>
      </c>
      <c r="V985">
        <f t="shared" si="50"/>
        <v>399.95999144000001</v>
      </c>
      <c r="W985">
        <v>48</v>
      </c>
      <c r="X985">
        <f>Orders!$W41/Orders!$V41</f>
        <v>2.0015255356216628E-2</v>
      </c>
      <c r="Y985" t="s">
        <v>103</v>
      </c>
    </row>
    <row r="986" spans="1:25" x14ac:dyDescent="0.3">
      <c r="A986">
        <v>46443</v>
      </c>
      <c r="B986">
        <v>42593</v>
      </c>
      <c r="C986">
        <v>4</v>
      </c>
      <c r="D986">
        <f t="shared" si="48"/>
        <v>42599</v>
      </c>
      <c r="E986">
        <v>0</v>
      </c>
      <c r="F986" t="s">
        <v>107</v>
      </c>
      <c r="G986" t="str">
        <f t="shared" si="49"/>
        <v>Other</v>
      </c>
      <c r="H986">
        <v>7</v>
      </c>
      <c r="I986">
        <v>9727</v>
      </c>
      <c r="J986">
        <v>2</v>
      </c>
      <c r="K986" t="s">
        <v>101</v>
      </c>
      <c r="L986" t="s">
        <v>920</v>
      </c>
      <c r="M986" t="s">
        <v>942</v>
      </c>
      <c r="N986" t="s">
        <v>942</v>
      </c>
      <c r="O986" t="s">
        <v>930</v>
      </c>
      <c r="P986" t="s">
        <v>929</v>
      </c>
      <c r="Q986">
        <v>7</v>
      </c>
      <c r="R986">
        <v>135</v>
      </c>
      <c r="S986">
        <v>22</v>
      </c>
      <c r="T986">
        <v>19.656208341820829</v>
      </c>
      <c r="U986">
        <v>3</v>
      </c>
      <c r="V986">
        <f t="shared" si="50"/>
        <v>66</v>
      </c>
      <c r="W986">
        <v>16.5</v>
      </c>
      <c r="X986">
        <f>Orders!$W181/Orders!$V181</f>
        <v>0.12000799613278233</v>
      </c>
      <c r="Y986" t="s">
        <v>103</v>
      </c>
    </row>
    <row r="987" spans="1:25" x14ac:dyDescent="0.3">
      <c r="A987">
        <v>44265</v>
      </c>
      <c r="B987">
        <v>42592</v>
      </c>
      <c r="C987">
        <v>4</v>
      </c>
      <c r="D987">
        <f t="shared" si="48"/>
        <v>42598</v>
      </c>
      <c r="E987">
        <v>0</v>
      </c>
      <c r="F987" t="s">
        <v>107</v>
      </c>
      <c r="G987" t="str">
        <f t="shared" si="49"/>
        <v>Other</v>
      </c>
      <c r="H987">
        <v>6</v>
      </c>
      <c r="I987">
        <v>7331</v>
      </c>
      <c r="J987">
        <v>2</v>
      </c>
      <c r="K987" t="s">
        <v>101</v>
      </c>
      <c r="L987" t="s">
        <v>920</v>
      </c>
      <c r="M987" t="s">
        <v>1000</v>
      </c>
      <c r="N987" t="s">
        <v>1000</v>
      </c>
      <c r="O987" t="s">
        <v>966</v>
      </c>
      <c r="P987" t="s">
        <v>932</v>
      </c>
      <c r="Q987">
        <v>6</v>
      </c>
      <c r="R987">
        <v>116</v>
      </c>
      <c r="S987">
        <v>44.990001679999999</v>
      </c>
      <c r="T987">
        <v>30.409585080374999</v>
      </c>
      <c r="U987">
        <v>4</v>
      </c>
      <c r="V987">
        <f t="shared" si="50"/>
        <v>179.96000672</v>
      </c>
      <c r="W987">
        <v>9</v>
      </c>
      <c r="X987">
        <f>Orders!$W94/Orders!$V94</f>
        <v>0.150024999965961</v>
      </c>
      <c r="Y987" t="s">
        <v>103</v>
      </c>
    </row>
    <row r="988" spans="1:25" x14ac:dyDescent="0.3">
      <c r="A988">
        <v>40138</v>
      </c>
      <c r="B988">
        <v>42590</v>
      </c>
      <c r="C988">
        <v>4</v>
      </c>
      <c r="D988">
        <f t="shared" si="48"/>
        <v>42594</v>
      </c>
      <c r="E988">
        <v>0</v>
      </c>
      <c r="F988" t="s">
        <v>107</v>
      </c>
      <c r="G988" t="str">
        <f t="shared" si="49"/>
        <v>Other</v>
      </c>
      <c r="H988">
        <v>17</v>
      </c>
      <c r="I988">
        <v>7635</v>
      </c>
      <c r="J988">
        <v>4</v>
      </c>
      <c r="K988" t="s">
        <v>171</v>
      </c>
      <c r="L988" t="s">
        <v>100</v>
      </c>
      <c r="M988" t="s">
        <v>115</v>
      </c>
      <c r="N988" t="s">
        <v>114</v>
      </c>
      <c r="O988" t="s">
        <v>97</v>
      </c>
      <c r="P988" t="s">
        <v>96</v>
      </c>
      <c r="Q988">
        <v>17</v>
      </c>
      <c r="R988">
        <v>365</v>
      </c>
      <c r="S988">
        <v>59.990001679999999</v>
      </c>
      <c r="T988">
        <v>54.488929209402009</v>
      </c>
      <c r="U988">
        <v>5</v>
      </c>
      <c r="V988">
        <f t="shared" si="50"/>
        <v>299.9500084</v>
      </c>
      <c r="W988">
        <v>9</v>
      </c>
      <c r="X988">
        <f>Orders!$W1073/Orders!$V1073</f>
        <v>0.19999999999999998</v>
      </c>
      <c r="Y988" t="s">
        <v>103</v>
      </c>
    </row>
    <row r="989" spans="1:25" x14ac:dyDescent="0.3">
      <c r="A989">
        <v>38004</v>
      </c>
      <c r="B989">
        <v>42589</v>
      </c>
      <c r="C989">
        <v>4</v>
      </c>
      <c r="D989">
        <f t="shared" si="48"/>
        <v>42593</v>
      </c>
      <c r="E989">
        <v>1</v>
      </c>
      <c r="F989" t="s">
        <v>107</v>
      </c>
      <c r="G989" t="str">
        <f t="shared" si="49"/>
        <v>Other</v>
      </c>
      <c r="H989">
        <v>29</v>
      </c>
      <c r="I989">
        <v>4986</v>
      </c>
      <c r="J989">
        <v>5</v>
      </c>
      <c r="K989" t="s">
        <v>166</v>
      </c>
      <c r="L989" t="s">
        <v>100</v>
      </c>
      <c r="M989" t="s">
        <v>141</v>
      </c>
      <c r="N989" t="s">
        <v>140</v>
      </c>
      <c r="O989" t="s">
        <v>97</v>
      </c>
      <c r="P989" t="s">
        <v>104</v>
      </c>
      <c r="Q989">
        <v>29</v>
      </c>
      <c r="R989">
        <v>627</v>
      </c>
      <c r="S989">
        <v>39.990001679999999</v>
      </c>
      <c r="T989">
        <v>34.198098313835338</v>
      </c>
      <c r="U989">
        <v>2</v>
      </c>
      <c r="V989">
        <f t="shared" si="50"/>
        <v>79.980003359999998</v>
      </c>
      <c r="W989">
        <v>12</v>
      </c>
      <c r="X989">
        <f>Orders!$W1182/Orders!$V1182</f>
        <v>0.17998832063876682</v>
      </c>
      <c r="Y989" t="s">
        <v>103</v>
      </c>
    </row>
    <row r="990" spans="1:25" x14ac:dyDescent="0.3">
      <c r="A990">
        <v>33824</v>
      </c>
      <c r="B990">
        <v>42587</v>
      </c>
      <c r="C990">
        <v>4</v>
      </c>
      <c r="D990">
        <f t="shared" si="48"/>
        <v>42593</v>
      </c>
      <c r="E990">
        <v>0</v>
      </c>
      <c r="F990" t="s">
        <v>107</v>
      </c>
      <c r="G990" t="str">
        <f t="shared" si="49"/>
        <v>Other</v>
      </c>
      <c r="H990">
        <v>13</v>
      </c>
      <c r="I990">
        <v>1509</v>
      </c>
      <c r="J990">
        <v>3</v>
      </c>
      <c r="K990" t="s">
        <v>194</v>
      </c>
      <c r="L990" t="s">
        <v>100</v>
      </c>
      <c r="M990" t="s">
        <v>152</v>
      </c>
      <c r="N990" t="s">
        <v>117</v>
      </c>
      <c r="O990" t="s">
        <v>97</v>
      </c>
      <c r="P990" t="s">
        <v>116</v>
      </c>
      <c r="Q990">
        <v>13</v>
      </c>
      <c r="R990">
        <v>278</v>
      </c>
      <c r="S990">
        <v>44.990001679999999</v>
      </c>
      <c r="T990">
        <v>31.547668386333335</v>
      </c>
      <c r="U990">
        <v>3</v>
      </c>
      <c r="V990">
        <f t="shared" si="50"/>
        <v>134.97000503999999</v>
      </c>
      <c r="W990">
        <v>6.75</v>
      </c>
      <c r="X990">
        <f>Orders!$W1033/Orders!$V1033</f>
        <v>0.149991666678013</v>
      </c>
      <c r="Y990" t="s">
        <v>103</v>
      </c>
    </row>
    <row r="991" spans="1:25" x14ac:dyDescent="0.3">
      <c r="A991">
        <v>33824</v>
      </c>
      <c r="B991">
        <v>42587</v>
      </c>
      <c r="C991">
        <v>4</v>
      </c>
      <c r="D991">
        <f t="shared" si="48"/>
        <v>42593</v>
      </c>
      <c r="E991">
        <v>0</v>
      </c>
      <c r="F991" t="s">
        <v>107</v>
      </c>
      <c r="G991" t="str">
        <f t="shared" si="49"/>
        <v>Other</v>
      </c>
      <c r="H991">
        <v>24</v>
      </c>
      <c r="I991">
        <v>1509</v>
      </c>
      <c r="J991">
        <v>5</v>
      </c>
      <c r="K991" t="s">
        <v>166</v>
      </c>
      <c r="L991" t="s">
        <v>100</v>
      </c>
      <c r="M991" t="s">
        <v>152</v>
      </c>
      <c r="N991" t="s">
        <v>117</v>
      </c>
      <c r="O991" t="s">
        <v>97</v>
      </c>
      <c r="P991" t="s">
        <v>116</v>
      </c>
      <c r="Q991">
        <v>24</v>
      </c>
      <c r="R991">
        <v>502</v>
      </c>
      <c r="S991">
        <v>50</v>
      </c>
      <c r="T991">
        <v>43.678035218757444</v>
      </c>
      <c r="U991">
        <v>3</v>
      </c>
      <c r="V991">
        <f t="shared" si="50"/>
        <v>150</v>
      </c>
      <c r="W991">
        <v>18</v>
      </c>
      <c r="X991">
        <f>Orders!$W1043/Orders!$V1043</f>
        <v>9.0028132063346977E-2</v>
      </c>
      <c r="Y991" t="s">
        <v>103</v>
      </c>
    </row>
    <row r="992" spans="1:25" x14ac:dyDescent="0.3">
      <c r="A992">
        <v>31738</v>
      </c>
      <c r="B992">
        <v>42586</v>
      </c>
      <c r="C992">
        <v>4</v>
      </c>
      <c r="D992">
        <f t="shared" si="48"/>
        <v>42592</v>
      </c>
      <c r="E992">
        <v>0</v>
      </c>
      <c r="F992" t="s">
        <v>107</v>
      </c>
      <c r="G992" t="str">
        <f t="shared" si="49"/>
        <v>Other</v>
      </c>
      <c r="H992">
        <v>3</v>
      </c>
      <c r="I992">
        <v>9202</v>
      </c>
      <c r="J992">
        <v>2</v>
      </c>
      <c r="K992" t="s">
        <v>101</v>
      </c>
      <c r="L992" t="s">
        <v>100</v>
      </c>
      <c r="M992" t="s">
        <v>125</v>
      </c>
      <c r="N992" t="s">
        <v>124</v>
      </c>
      <c r="O992" t="s">
        <v>97</v>
      </c>
      <c r="P992" t="s">
        <v>116</v>
      </c>
      <c r="Q992">
        <v>3</v>
      </c>
      <c r="R992">
        <v>37</v>
      </c>
      <c r="S992">
        <v>34.990001679999999</v>
      </c>
      <c r="T992">
        <v>40.283001997</v>
      </c>
      <c r="U992">
        <v>5</v>
      </c>
      <c r="V992">
        <f t="shared" si="50"/>
        <v>174.9500084</v>
      </c>
      <c r="W992">
        <v>8.75</v>
      </c>
      <c r="X992">
        <f>Orders!$W1105/Orders!$V1105</f>
        <v>0.09</v>
      </c>
      <c r="Y992" t="s">
        <v>103</v>
      </c>
    </row>
    <row r="993" spans="1:25" x14ac:dyDescent="0.3">
      <c r="A993">
        <v>31747</v>
      </c>
      <c r="B993">
        <v>42586</v>
      </c>
      <c r="C993">
        <v>4</v>
      </c>
      <c r="D993">
        <f t="shared" si="48"/>
        <v>42592</v>
      </c>
      <c r="E993">
        <v>0</v>
      </c>
      <c r="F993" t="s">
        <v>107</v>
      </c>
      <c r="G993" t="str">
        <f t="shared" si="49"/>
        <v>Other</v>
      </c>
      <c r="H993">
        <v>24</v>
      </c>
      <c r="I993">
        <v>5917</v>
      </c>
      <c r="J993">
        <v>5</v>
      </c>
      <c r="K993" t="s">
        <v>166</v>
      </c>
      <c r="L993" t="s">
        <v>100</v>
      </c>
      <c r="M993" t="s">
        <v>212</v>
      </c>
      <c r="N993" t="s">
        <v>105</v>
      </c>
      <c r="O993" t="s">
        <v>97</v>
      </c>
      <c r="P993" t="s">
        <v>104</v>
      </c>
      <c r="Q993">
        <v>24</v>
      </c>
      <c r="R993">
        <v>502</v>
      </c>
      <c r="S993">
        <v>50</v>
      </c>
      <c r="T993">
        <v>43.678035218757444</v>
      </c>
      <c r="U993">
        <v>2</v>
      </c>
      <c r="V993">
        <f t="shared" si="50"/>
        <v>100</v>
      </c>
      <c r="W993">
        <v>2</v>
      </c>
      <c r="X993">
        <f>Orders!$W1172/Orders!$V1172</f>
        <v>5.5E-2</v>
      </c>
      <c r="Y993" t="s">
        <v>103</v>
      </c>
    </row>
    <row r="994" spans="1:25" x14ac:dyDescent="0.3">
      <c r="A994">
        <v>39582</v>
      </c>
      <c r="B994">
        <v>42582</v>
      </c>
      <c r="C994">
        <v>4</v>
      </c>
      <c r="D994">
        <f t="shared" si="48"/>
        <v>42586</v>
      </c>
      <c r="E994">
        <v>0</v>
      </c>
      <c r="F994" t="s">
        <v>107</v>
      </c>
      <c r="G994" t="str">
        <f t="shared" si="49"/>
        <v>Other</v>
      </c>
      <c r="H994">
        <v>17</v>
      </c>
      <c r="I994">
        <v>3142</v>
      </c>
      <c r="J994">
        <v>4</v>
      </c>
      <c r="K994" t="s">
        <v>171</v>
      </c>
      <c r="L994" t="s">
        <v>100</v>
      </c>
      <c r="M994" t="s">
        <v>243</v>
      </c>
      <c r="N994" t="s">
        <v>119</v>
      </c>
      <c r="O994" t="s">
        <v>97</v>
      </c>
      <c r="P994" t="s">
        <v>116</v>
      </c>
      <c r="Q994">
        <v>17</v>
      </c>
      <c r="R994">
        <v>365</v>
      </c>
      <c r="S994">
        <v>59.990001679999999</v>
      </c>
      <c r="T994">
        <v>54.488929209402009</v>
      </c>
      <c r="U994">
        <v>5</v>
      </c>
      <c r="V994">
        <f t="shared" si="50"/>
        <v>299.9500084</v>
      </c>
      <c r="W994">
        <v>27</v>
      </c>
      <c r="X994">
        <f>Orders!$W1075/Orders!$V1075</f>
        <v>0.12001999680557435</v>
      </c>
      <c r="Y994" t="s">
        <v>103</v>
      </c>
    </row>
    <row r="995" spans="1:25" x14ac:dyDescent="0.3">
      <c r="A995">
        <v>39551</v>
      </c>
      <c r="B995">
        <v>42582</v>
      </c>
      <c r="C995">
        <v>4</v>
      </c>
      <c r="D995">
        <f t="shared" si="48"/>
        <v>42586</v>
      </c>
      <c r="E995">
        <v>0</v>
      </c>
      <c r="F995" t="s">
        <v>107</v>
      </c>
      <c r="G995" t="str">
        <f t="shared" si="49"/>
        <v>Other</v>
      </c>
      <c r="H995">
        <v>9</v>
      </c>
      <c r="I995">
        <v>2922</v>
      </c>
      <c r="J995">
        <v>3</v>
      </c>
      <c r="K995" t="s">
        <v>194</v>
      </c>
      <c r="L995" t="s">
        <v>100</v>
      </c>
      <c r="M995" t="s">
        <v>146</v>
      </c>
      <c r="N995" t="s">
        <v>144</v>
      </c>
      <c r="O995" t="s">
        <v>97</v>
      </c>
      <c r="P995" t="s">
        <v>96</v>
      </c>
      <c r="Q995">
        <v>9</v>
      </c>
      <c r="R995">
        <v>191</v>
      </c>
      <c r="S995">
        <v>99.989997860000003</v>
      </c>
      <c r="T995">
        <v>95.114003926871064</v>
      </c>
      <c r="U995">
        <v>5</v>
      </c>
      <c r="V995">
        <f t="shared" si="50"/>
        <v>499.94998930000003</v>
      </c>
      <c r="W995">
        <v>79.989997860000003</v>
      </c>
      <c r="X995">
        <f>Orders!$W1084/Orders!$V1084</f>
        <v>0</v>
      </c>
      <c r="Y995" t="s">
        <v>103</v>
      </c>
    </row>
    <row r="996" spans="1:25" x14ac:dyDescent="0.3">
      <c r="A996">
        <v>39540</v>
      </c>
      <c r="B996">
        <v>42582</v>
      </c>
      <c r="C996">
        <v>2</v>
      </c>
      <c r="D996">
        <f t="shared" si="48"/>
        <v>42584</v>
      </c>
      <c r="E996">
        <v>0</v>
      </c>
      <c r="F996" t="s">
        <v>110</v>
      </c>
      <c r="G996" t="str">
        <f t="shared" si="49"/>
        <v>Other</v>
      </c>
      <c r="H996">
        <v>7</v>
      </c>
      <c r="I996">
        <v>11616</v>
      </c>
      <c r="J996">
        <v>2</v>
      </c>
      <c r="K996" t="s">
        <v>101</v>
      </c>
      <c r="L996" t="s">
        <v>100</v>
      </c>
      <c r="M996" t="s">
        <v>115</v>
      </c>
      <c r="N996" t="s">
        <v>114</v>
      </c>
      <c r="O996" t="s">
        <v>97</v>
      </c>
      <c r="P996" t="s">
        <v>96</v>
      </c>
      <c r="Q996">
        <v>7</v>
      </c>
      <c r="R996">
        <v>135</v>
      </c>
      <c r="S996">
        <v>22</v>
      </c>
      <c r="T996">
        <v>19.656208341820829</v>
      </c>
      <c r="U996">
        <v>3</v>
      </c>
      <c r="V996">
        <f t="shared" si="50"/>
        <v>66</v>
      </c>
      <c r="W996">
        <v>6.5999999049999998</v>
      </c>
      <c r="X996">
        <f>Orders!$W1243/Orders!$V1243</f>
        <v>0.14998748942288118</v>
      </c>
      <c r="Y996" t="s">
        <v>103</v>
      </c>
    </row>
    <row r="997" spans="1:25" x14ac:dyDescent="0.3">
      <c r="A997">
        <v>39562</v>
      </c>
      <c r="B997">
        <v>42582</v>
      </c>
      <c r="C997">
        <v>1</v>
      </c>
      <c r="D997">
        <f t="shared" si="48"/>
        <v>42583</v>
      </c>
      <c r="E997">
        <v>1</v>
      </c>
      <c r="F997" t="s">
        <v>102</v>
      </c>
      <c r="G997" t="str">
        <f t="shared" si="49"/>
        <v>Other</v>
      </c>
      <c r="H997">
        <v>7</v>
      </c>
      <c r="I997">
        <v>8807</v>
      </c>
      <c r="J997">
        <v>2</v>
      </c>
      <c r="K997" t="s">
        <v>101</v>
      </c>
      <c r="L997" t="s">
        <v>100</v>
      </c>
      <c r="M997" t="s">
        <v>106</v>
      </c>
      <c r="N997" t="s">
        <v>105</v>
      </c>
      <c r="O997" t="s">
        <v>97</v>
      </c>
      <c r="P997" t="s">
        <v>104</v>
      </c>
      <c r="Q997">
        <v>7</v>
      </c>
      <c r="R997">
        <v>135</v>
      </c>
      <c r="S997">
        <v>22</v>
      </c>
      <c r="T997">
        <v>19.656208341820829</v>
      </c>
      <c r="U997">
        <v>2</v>
      </c>
      <c r="V997">
        <f t="shared" si="50"/>
        <v>44</v>
      </c>
      <c r="W997">
        <v>2.2000000480000002</v>
      </c>
      <c r="X997">
        <f>Orders!$W1242/Orders!$V1242</f>
        <v>5.5013751127204254E-2</v>
      </c>
      <c r="Y997" t="s">
        <v>103</v>
      </c>
    </row>
    <row r="998" spans="1:25" x14ac:dyDescent="0.3">
      <c r="A998">
        <v>39498</v>
      </c>
      <c r="B998">
        <v>42581</v>
      </c>
      <c r="C998">
        <v>4</v>
      </c>
      <c r="D998">
        <f t="shared" si="48"/>
        <v>42586</v>
      </c>
      <c r="E998">
        <v>0</v>
      </c>
      <c r="F998" t="s">
        <v>107</v>
      </c>
      <c r="G998" t="str">
        <f t="shared" si="49"/>
        <v>Other</v>
      </c>
      <c r="H998">
        <v>24</v>
      </c>
      <c r="I998">
        <v>9164</v>
      </c>
      <c r="J998">
        <v>5</v>
      </c>
      <c r="K998" t="s">
        <v>166</v>
      </c>
      <c r="L998" t="s">
        <v>100</v>
      </c>
      <c r="M998" t="s">
        <v>106</v>
      </c>
      <c r="N998" t="s">
        <v>105</v>
      </c>
      <c r="O998" t="s">
        <v>97</v>
      </c>
      <c r="P998" t="s">
        <v>104</v>
      </c>
      <c r="Q998">
        <v>24</v>
      </c>
      <c r="R998">
        <v>502</v>
      </c>
      <c r="S998">
        <v>50</v>
      </c>
      <c r="T998">
        <v>43.678035218757444</v>
      </c>
      <c r="U998">
        <v>5</v>
      </c>
      <c r="V998">
        <f t="shared" si="50"/>
        <v>250</v>
      </c>
      <c r="W998">
        <v>22.5</v>
      </c>
      <c r="X998">
        <f>Orders!$W1126/Orders!$V1126</f>
        <v>0.11997712924945479</v>
      </c>
      <c r="Y998" t="s">
        <v>103</v>
      </c>
    </row>
    <row r="999" spans="1:25" x14ac:dyDescent="0.3">
      <c r="A999">
        <v>39471</v>
      </c>
      <c r="B999">
        <v>42581</v>
      </c>
      <c r="C999">
        <v>4</v>
      </c>
      <c r="D999">
        <f t="shared" si="48"/>
        <v>42586</v>
      </c>
      <c r="E999">
        <v>0</v>
      </c>
      <c r="F999" t="s">
        <v>107</v>
      </c>
      <c r="G999" t="str">
        <f t="shared" si="49"/>
        <v>Other</v>
      </c>
      <c r="H999">
        <v>9</v>
      </c>
      <c r="I999">
        <v>7347</v>
      </c>
      <c r="J999">
        <v>3</v>
      </c>
      <c r="K999" t="s">
        <v>194</v>
      </c>
      <c r="L999" t="s">
        <v>100</v>
      </c>
      <c r="M999" t="s">
        <v>126</v>
      </c>
      <c r="N999" t="s">
        <v>114</v>
      </c>
      <c r="O999" t="s">
        <v>97</v>
      </c>
      <c r="P999" t="s">
        <v>96</v>
      </c>
      <c r="Q999">
        <v>9</v>
      </c>
      <c r="R999">
        <v>191</v>
      </c>
      <c r="S999">
        <v>99.989997860000003</v>
      </c>
      <c r="T999">
        <v>95.114003926871064</v>
      </c>
      <c r="U999">
        <v>2</v>
      </c>
      <c r="V999">
        <f t="shared" si="50"/>
        <v>199.97999572000001</v>
      </c>
      <c r="W999">
        <v>2</v>
      </c>
      <c r="X999">
        <f>Orders!$W1154/Orders!$V1154</f>
        <v>0.12996999278945767</v>
      </c>
      <c r="Y999" t="s">
        <v>103</v>
      </c>
    </row>
    <row r="1000" spans="1:25" x14ac:dyDescent="0.3">
      <c r="A1000">
        <v>39471</v>
      </c>
      <c r="B1000">
        <v>42581</v>
      </c>
      <c r="C1000">
        <v>4</v>
      </c>
      <c r="D1000">
        <f t="shared" ref="D1000:D1063" si="51">WORKDAY(B1000,C1000)</f>
        <v>42586</v>
      </c>
      <c r="E1000">
        <v>0</v>
      </c>
      <c r="F1000" t="s">
        <v>107</v>
      </c>
      <c r="G1000" t="str">
        <f t="shared" ref="G1000:G1063" si="52">IF(AND(E1000=0,F1000="Same Day"),"Same Day - On Time","Other")</f>
        <v>Other</v>
      </c>
      <c r="H1000">
        <v>17</v>
      </c>
      <c r="I1000">
        <v>7347</v>
      </c>
      <c r="J1000">
        <v>4</v>
      </c>
      <c r="K1000" t="s">
        <v>171</v>
      </c>
      <c r="L1000" t="s">
        <v>100</v>
      </c>
      <c r="M1000" t="s">
        <v>126</v>
      </c>
      <c r="N1000" t="s">
        <v>114</v>
      </c>
      <c r="O1000" t="s">
        <v>97</v>
      </c>
      <c r="P1000" t="s">
        <v>96</v>
      </c>
      <c r="Q1000">
        <v>17</v>
      </c>
      <c r="R1000">
        <v>365</v>
      </c>
      <c r="S1000">
        <v>59.990001679999999</v>
      </c>
      <c r="T1000">
        <v>54.488929209402009</v>
      </c>
      <c r="U1000">
        <v>2</v>
      </c>
      <c r="V1000">
        <f t="shared" ref="V1000:V1063" si="53">PRODUCT(S1000,U1000)</f>
        <v>119.98000336</v>
      </c>
      <c r="W1000">
        <v>21.600000380000001</v>
      </c>
      <c r="X1000">
        <f>Orders!$W1170/Orders!$V1170</f>
        <v>0.16998666351762634</v>
      </c>
      <c r="Y1000" t="s">
        <v>103</v>
      </c>
    </row>
    <row r="1001" spans="1:25" x14ac:dyDescent="0.3">
      <c r="A1001">
        <v>39455</v>
      </c>
      <c r="B1001">
        <v>42580</v>
      </c>
      <c r="C1001">
        <v>4</v>
      </c>
      <c r="D1001">
        <f t="shared" si="51"/>
        <v>42586</v>
      </c>
      <c r="E1001">
        <v>1</v>
      </c>
      <c r="F1001" t="s">
        <v>107</v>
      </c>
      <c r="G1001" t="str">
        <f t="shared" si="52"/>
        <v>Other</v>
      </c>
      <c r="H1001">
        <v>37</v>
      </c>
      <c r="I1001">
        <v>4707</v>
      </c>
      <c r="J1001">
        <v>6</v>
      </c>
      <c r="K1001" t="s">
        <v>164</v>
      </c>
      <c r="L1001" t="s">
        <v>100</v>
      </c>
      <c r="M1001" t="s">
        <v>198</v>
      </c>
      <c r="N1001" t="s">
        <v>117</v>
      </c>
      <c r="O1001" t="s">
        <v>97</v>
      </c>
      <c r="P1001" t="s">
        <v>116</v>
      </c>
      <c r="Q1001">
        <v>37</v>
      </c>
      <c r="R1001">
        <v>818</v>
      </c>
      <c r="S1001">
        <v>47.990001679999999</v>
      </c>
      <c r="T1001">
        <v>51.274287170714288</v>
      </c>
      <c r="U1001">
        <v>2</v>
      </c>
      <c r="V1001">
        <f t="shared" si="53"/>
        <v>95.980003359999998</v>
      </c>
      <c r="W1001">
        <v>3.8399999139999998</v>
      </c>
      <c r="X1001">
        <f>Orders!$W1187/Orders!$V1187</f>
        <v>0.12001999680557435</v>
      </c>
      <c r="Y1001" t="s">
        <v>103</v>
      </c>
    </row>
    <row r="1002" spans="1:25" x14ac:dyDescent="0.3">
      <c r="A1002">
        <v>39328</v>
      </c>
      <c r="B1002">
        <v>42579</v>
      </c>
      <c r="C1002">
        <v>4</v>
      </c>
      <c r="D1002">
        <f t="shared" si="51"/>
        <v>42585</v>
      </c>
      <c r="E1002">
        <v>0</v>
      </c>
      <c r="F1002" t="s">
        <v>107</v>
      </c>
      <c r="G1002" t="str">
        <f t="shared" si="52"/>
        <v>Other</v>
      </c>
      <c r="H1002">
        <v>24</v>
      </c>
      <c r="I1002">
        <v>6376</v>
      </c>
      <c r="J1002">
        <v>5</v>
      </c>
      <c r="K1002" t="s">
        <v>166</v>
      </c>
      <c r="L1002" t="s">
        <v>100</v>
      </c>
      <c r="M1002" t="s">
        <v>185</v>
      </c>
      <c r="N1002" t="s">
        <v>117</v>
      </c>
      <c r="O1002" t="s">
        <v>97</v>
      </c>
      <c r="P1002" t="s">
        <v>116</v>
      </c>
      <c r="Q1002">
        <v>24</v>
      </c>
      <c r="R1002">
        <v>502</v>
      </c>
      <c r="S1002">
        <v>50</v>
      </c>
      <c r="T1002">
        <v>43.678035218757444</v>
      </c>
      <c r="U1002">
        <v>2</v>
      </c>
      <c r="V1002">
        <f t="shared" si="53"/>
        <v>100</v>
      </c>
      <c r="W1002">
        <v>7</v>
      </c>
      <c r="X1002">
        <f>Orders!$W1209/Orders!$V1209</f>
        <v>5.0005001570264059E-2</v>
      </c>
      <c r="Y1002" t="s">
        <v>103</v>
      </c>
    </row>
    <row r="1003" spans="1:25" x14ac:dyDescent="0.3">
      <c r="A1003">
        <v>39271</v>
      </c>
      <c r="B1003">
        <v>42578</v>
      </c>
      <c r="C1003">
        <v>4</v>
      </c>
      <c r="D1003">
        <f t="shared" si="51"/>
        <v>42584</v>
      </c>
      <c r="E1003">
        <v>0</v>
      </c>
      <c r="F1003" t="s">
        <v>107</v>
      </c>
      <c r="G1003" t="str">
        <f t="shared" si="52"/>
        <v>Other</v>
      </c>
      <c r="H1003">
        <v>29</v>
      </c>
      <c r="I1003">
        <v>3528</v>
      </c>
      <c r="J1003">
        <v>5</v>
      </c>
      <c r="K1003" t="s">
        <v>166</v>
      </c>
      <c r="L1003" t="s">
        <v>100</v>
      </c>
      <c r="M1003" t="s">
        <v>133</v>
      </c>
      <c r="N1003" t="s">
        <v>132</v>
      </c>
      <c r="O1003" t="s">
        <v>97</v>
      </c>
      <c r="P1003" t="s">
        <v>104</v>
      </c>
      <c r="Q1003">
        <v>29</v>
      </c>
      <c r="R1003">
        <v>627</v>
      </c>
      <c r="S1003">
        <v>39.990001679999999</v>
      </c>
      <c r="T1003">
        <v>34.198098313835338</v>
      </c>
      <c r="U1003">
        <v>3</v>
      </c>
      <c r="V1003">
        <f t="shared" si="53"/>
        <v>119.97000503999999</v>
      </c>
      <c r="W1003">
        <v>20.38999939</v>
      </c>
      <c r="X1003">
        <f>Orders!$W1046/Orders!$V1046</f>
        <v>4.0006666657589597E-2</v>
      </c>
      <c r="Y1003" t="s">
        <v>103</v>
      </c>
    </row>
    <row r="1004" spans="1:25" x14ac:dyDescent="0.3">
      <c r="A1004">
        <v>39300</v>
      </c>
      <c r="B1004">
        <v>42578</v>
      </c>
      <c r="C1004">
        <v>4</v>
      </c>
      <c r="D1004">
        <f t="shared" si="51"/>
        <v>42584</v>
      </c>
      <c r="E1004">
        <v>1</v>
      </c>
      <c r="F1004" t="s">
        <v>107</v>
      </c>
      <c r="G1004" t="str">
        <f t="shared" si="52"/>
        <v>Other</v>
      </c>
      <c r="H1004">
        <v>9</v>
      </c>
      <c r="I1004">
        <v>11999</v>
      </c>
      <c r="J1004">
        <v>3</v>
      </c>
      <c r="K1004" t="s">
        <v>194</v>
      </c>
      <c r="L1004" t="s">
        <v>100</v>
      </c>
      <c r="M1004" t="s">
        <v>240</v>
      </c>
      <c r="N1004" t="s">
        <v>142</v>
      </c>
      <c r="O1004" t="s">
        <v>97</v>
      </c>
      <c r="P1004" t="s">
        <v>104</v>
      </c>
      <c r="Q1004">
        <v>9</v>
      </c>
      <c r="R1004">
        <v>191</v>
      </c>
      <c r="S1004">
        <v>99.989997860000003</v>
      </c>
      <c r="T1004">
        <v>95.114003926871064</v>
      </c>
      <c r="U1004">
        <v>5</v>
      </c>
      <c r="V1004">
        <f t="shared" si="53"/>
        <v>499.94998930000003</v>
      </c>
      <c r="W1004">
        <v>45</v>
      </c>
      <c r="X1004">
        <f>Orders!$W1082/Orders!$V1082</f>
        <v>3.0007501802635585E-2</v>
      </c>
      <c r="Y1004" t="s">
        <v>103</v>
      </c>
    </row>
    <row r="1005" spans="1:25" x14ac:dyDescent="0.3">
      <c r="A1005">
        <v>39307</v>
      </c>
      <c r="B1005">
        <v>42578</v>
      </c>
      <c r="C1005">
        <v>4</v>
      </c>
      <c r="D1005">
        <f t="shared" si="51"/>
        <v>42584</v>
      </c>
      <c r="E1005">
        <v>0</v>
      </c>
      <c r="F1005" t="s">
        <v>107</v>
      </c>
      <c r="G1005" t="str">
        <f t="shared" si="52"/>
        <v>Other</v>
      </c>
      <c r="H1005">
        <v>17</v>
      </c>
      <c r="I1005">
        <v>3029</v>
      </c>
      <c r="J1005">
        <v>4</v>
      </c>
      <c r="K1005" t="s">
        <v>171</v>
      </c>
      <c r="L1005" t="s">
        <v>100</v>
      </c>
      <c r="M1005" t="s">
        <v>133</v>
      </c>
      <c r="N1005" t="s">
        <v>132</v>
      </c>
      <c r="O1005" t="s">
        <v>97</v>
      </c>
      <c r="P1005" t="s">
        <v>104</v>
      </c>
      <c r="Q1005">
        <v>17</v>
      </c>
      <c r="R1005">
        <v>365</v>
      </c>
      <c r="S1005">
        <v>59.990001679999999</v>
      </c>
      <c r="T1005">
        <v>54.488929209402009</v>
      </c>
      <c r="U1005">
        <v>2</v>
      </c>
      <c r="V1005">
        <f t="shared" si="53"/>
        <v>119.98000336</v>
      </c>
      <c r="W1005">
        <v>10.80000019</v>
      </c>
      <c r="X1005">
        <f>Orders!$W1197/Orders!$V1197</f>
        <v>0.15999100672447999</v>
      </c>
      <c r="Y1005" t="s">
        <v>103</v>
      </c>
    </row>
    <row r="1006" spans="1:25" x14ac:dyDescent="0.3">
      <c r="A1006">
        <v>39317</v>
      </c>
      <c r="B1006">
        <v>42578</v>
      </c>
      <c r="C1006">
        <v>4</v>
      </c>
      <c r="D1006">
        <f t="shared" si="51"/>
        <v>42584</v>
      </c>
      <c r="E1006">
        <v>0</v>
      </c>
      <c r="F1006" t="s">
        <v>107</v>
      </c>
      <c r="G1006" t="str">
        <f t="shared" si="52"/>
        <v>Other</v>
      </c>
      <c r="H1006">
        <v>40</v>
      </c>
      <c r="I1006">
        <v>8100</v>
      </c>
      <c r="J1006">
        <v>6</v>
      </c>
      <c r="K1006" t="s">
        <v>164</v>
      </c>
      <c r="L1006" t="s">
        <v>100</v>
      </c>
      <c r="M1006" t="s">
        <v>176</v>
      </c>
      <c r="N1006" t="s">
        <v>175</v>
      </c>
      <c r="O1006" t="s">
        <v>97</v>
      </c>
      <c r="P1006" t="s">
        <v>116</v>
      </c>
      <c r="Q1006">
        <v>40</v>
      </c>
      <c r="R1006">
        <v>905</v>
      </c>
      <c r="S1006">
        <v>24.989999770000001</v>
      </c>
      <c r="T1006">
        <v>20.52742837007143</v>
      </c>
      <c r="U1006">
        <v>2</v>
      </c>
      <c r="V1006">
        <f t="shared" si="53"/>
        <v>49.979999540000001</v>
      </c>
      <c r="W1006">
        <v>1</v>
      </c>
      <c r="X1006">
        <f>Orders!$W1219/Orders!$V1219</f>
        <v>0.1299824890129887</v>
      </c>
      <c r="Y1006" t="s">
        <v>103</v>
      </c>
    </row>
    <row r="1007" spans="1:25" x14ac:dyDescent="0.3">
      <c r="A1007">
        <v>39241</v>
      </c>
      <c r="B1007">
        <v>42577</v>
      </c>
      <c r="C1007">
        <v>4</v>
      </c>
      <c r="D1007">
        <f t="shared" si="51"/>
        <v>42583</v>
      </c>
      <c r="E1007">
        <v>0</v>
      </c>
      <c r="F1007" t="s">
        <v>107</v>
      </c>
      <c r="G1007" t="str">
        <f t="shared" si="52"/>
        <v>Other</v>
      </c>
      <c r="H1007">
        <v>29</v>
      </c>
      <c r="I1007">
        <v>2368</v>
      </c>
      <c r="J1007">
        <v>5</v>
      </c>
      <c r="K1007" t="s">
        <v>166</v>
      </c>
      <c r="L1007" t="s">
        <v>100</v>
      </c>
      <c r="M1007" t="s">
        <v>195</v>
      </c>
      <c r="N1007" t="s">
        <v>117</v>
      </c>
      <c r="O1007" t="s">
        <v>97</v>
      </c>
      <c r="P1007" t="s">
        <v>116</v>
      </c>
      <c r="Q1007">
        <v>29</v>
      </c>
      <c r="R1007">
        <v>627</v>
      </c>
      <c r="S1007">
        <v>39.990001679999999</v>
      </c>
      <c r="T1007">
        <v>34.198098313835338</v>
      </c>
      <c r="U1007">
        <v>5</v>
      </c>
      <c r="V1007">
        <f t="shared" si="53"/>
        <v>199.9500084</v>
      </c>
      <c r="W1007">
        <v>2</v>
      </c>
      <c r="X1007">
        <f>Orders!$W1121/Orders!$V1121</f>
        <v>0.12999999522727274</v>
      </c>
      <c r="Y1007" t="s">
        <v>103</v>
      </c>
    </row>
    <row r="1008" spans="1:25" x14ac:dyDescent="0.3">
      <c r="A1008">
        <v>39206</v>
      </c>
      <c r="B1008">
        <v>42577</v>
      </c>
      <c r="C1008">
        <v>4</v>
      </c>
      <c r="D1008">
        <f t="shared" si="51"/>
        <v>42583</v>
      </c>
      <c r="E1008">
        <v>0</v>
      </c>
      <c r="F1008" t="s">
        <v>107</v>
      </c>
      <c r="G1008" t="str">
        <f t="shared" si="52"/>
        <v>Other</v>
      </c>
      <c r="H1008">
        <v>17</v>
      </c>
      <c r="I1008">
        <v>5941</v>
      </c>
      <c r="J1008">
        <v>4</v>
      </c>
      <c r="K1008" t="s">
        <v>171</v>
      </c>
      <c r="L1008" t="s">
        <v>100</v>
      </c>
      <c r="M1008" t="s">
        <v>188</v>
      </c>
      <c r="N1008" t="s">
        <v>114</v>
      </c>
      <c r="O1008" t="s">
        <v>97</v>
      </c>
      <c r="P1008" t="s">
        <v>96</v>
      </c>
      <c r="Q1008">
        <v>17</v>
      </c>
      <c r="R1008">
        <v>365</v>
      </c>
      <c r="S1008">
        <v>59.990001679999999</v>
      </c>
      <c r="T1008">
        <v>54.488929209402009</v>
      </c>
      <c r="U1008">
        <v>2</v>
      </c>
      <c r="V1008">
        <f t="shared" si="53"/>
        <v>119.98000336</v>
      </c>
      <c r="W1008">
        <v>21.600000380000001</v>
      </c>
      <c r="X1008">
        <f>Orders!$W1204/Orders!$V1204</f>
        <v>5.5009166654185697E-2</v>
      </c>
      <c r="Y1008" t="s">
        <v>103</v>
      </c>
    </row>
    <row r="1009" spans="1:25" x14ac:dyDescent="0.3">
      <c r="A1009">
        <v>39224</v>
      </c>
      <c r="B1009">
        <v>42577</v>
      </c>
      <c r="C1009">
        <v>4</v>
      </c>
      <c r="D1009">
        <f t="shared" si="51"/>
        <v>42583</v>
      </c>
      <c r="E1009">
        <v>1</v>
      </c>
      <c r="F1009" t="s">
        <v>107</v>
      </c>
      <c r="G1009" t="str">
        <f t="shared" si="52"/>
        <v>Other</v>
      </c>
      <c r="H1009">
        <v>24</v>
      </c>
      <c r="I1009">
        <v>3598</v>
      </c>
      <c r="J1009">
        <v>5</v>
      </c>
      <c r="K1009" t="s">
        <v>166</v>
      </c>
      <c r="L1009" t="s">
        <v>100</v>
      </c>
      <c r="M1009" t="s">
        <v>106</v>
      </c>
      <c r="N1009" t="s">
        <v>105</v>
      </c>
      <c r="O1009" t="s">
        <v>97</v>
      </c>
      <c r="P1009" t="s">
        <v>104</v>
      </c>
      <c r="Q1009">
        <v>24</v>
      </c>
      <c r="R1009">
        <v>502</v>
      </c>
      <c r="S1009">
        <v>50</v>
      </c>
      <c r="T1009">
        <v>43.678035218757444</v>
      </c>
      <c r="U1009">
        <v>2</v>
      </c>
      <c r="V1009">
        <f t="shared" si="53"/>
        <v>100</v>
      </c>
      <c r="W1009">
        <v>15</v>
      </c>
      <c r="X1009">
        <f>Orders!$W1213/Orders!$V1213</f>
        <v>0.149991666678013</v>
      </c>
      <c r="Y1009" t="s">
        <v>103</v>
      </c>
    </row>
    <row r="1010" spans="1:25" x14ac:dyDescent="0.3">
      <c r="A1010">
        <v>39141</v>
      </c>
      <c r="B1010">
        <v>42576</v>
      </c>
      <c r="C1010">
        <v>4</v>
      </c>
      <c r="D1010">
        <f t="shared" si="51"/>
        <v>42580</v>
      </c>
      <c r="E1010">
        <v>0</v>
      </c>
      <c r="F1010" t="s">
        <v>107</v>
      </c>
      <c r="G1010" t="str">
        <f t="shared" si="52"/>
        <v>Other</v>
      </c>
      <c r="H1010">
        <v>26</v>
      </c>
      <c r="I1010">
        <v>5902</v>
      </c>
      <c r="J1010">
        <v>5</v>
      </c>
      <c r="K1010" t="s">
        <v>166</v>
      </c>
      <c r="L1010" t="s">
        <v>100</v>
      </c>
      <c r="M1010" t="s">
        <v>210</v>
      </c>
      <c r="N1010" t="s">
        <v>117</v>
      </c>
      <c r="O1010" t="s">
        <v>97</v>
      </c>
      <c r="P1010" t="s">
        <v>116</v>
      </c>
      <c r="Q1010">
        <v>26</v>
      </c>
      <c r="R1010">
        <v>567</v>
      </c>
      <c r="S1010">
        <v>25</v>
      </c>
      <c r="T1010">
        <v>17.922466723766668</v>
      </c>
      <c r="U1010">
        <v>2</v>
      </c>
      <c r="V1010">
        <f t="shared" si="53"/>
        <v>50</v>
      </c>
      <c r="W1010">
        <v>2</v>
      </c>
      <c r="X1010">
        <f>Orders!$W1175/Orders!$V1175</f>
        <v>0.16</v>
      </c>
      <c r="Y1010" t="s">
        <v>103</v>
      </c>
    </row>
    <row r="1011" spans="1:25" x14ac:dyDescent="0.3">
      <c r="A1011">
        <v>39166</v>
      </c>
      <c r="B1011">
        <v>42576</v>
      </c>
      <c r="C1011">
        <v>4</v>
      </c>
      <c r="D1011">
        <f t="shared" si="51"/>
        <v>42580</v>
      </c>
      <c r="E1011">
        <v>0</v>
      </c>
      <c r="F1011" t="s">
        <v>107</v>
      </c>
      <c r="G1011" t="str">
        <f t="shared" si="52"/>
        <v>Other</v>
      </c>
      <c r="H1011">
        <v>29</v>
      </c>
      <c r="I1011">
        <v>1958</v>
      </c>
      <c r="J1011">
        <v>5</v>
      </c>
      <c r="K1011" t="s">
        <v>166</v>
      </c>
      <c r="L1011" t="s">
        <v>100</v>
      </c>
      <c r="M1011" t="s">
        <v>182</v>
      </c>
      <c r="N1011" t="s">
        <v>167</v>
      </c>
      <c r="O1011" t="s">
        <v>97</v>
      </c>
      <c r="P1011" t="s">
        <v>111</v>
      </c>
      <c r="Q1011">
        <v>29</v>
      </c>
      <c r="R1011">
        <v>627</v>
      </c>
      <c r="S1011">
        <v>39.990001679999999</v>
      </c>
      <c r="T1011">
        <v>34.198098313835338</v>
      </c>
      <c r="U1011">
        <v>2</v>
      </c>
      <c r="V1011">
        <f t="shared" si="53"/>
        <v>79.980003359999998</v>
      </c>
      <c r="W1011">
        <v>12</v>
      </c>
      <c r="X1011">
        <f>Orders!$W1214/Orders!$V1214</f>
        <v>0.15999333334241039</v>
      </c>
      <c r="Y1011" t="s">
        <v>103</v>
      </c>
    </row>
    <row r="1012" spans="1:25" x14ac:dyDescent="0.3">
      <c r="A1012">
        <v>39081</v>
      </c>
      <c r="B1012">
        <v>42575</v>
      </c>
      <c r="C1012">
        <v>4</v>
      </c>
      <c r="D1012">
        <f t="shared" si="51"/>
        <v>42579</v>
      </c>
      <c r="E1012">
        <v>0</v>
      </c>
      <c r="F1012" t="s">
        <v>107</v>
      </c>
      <c r="G1012" t="str">
        <f t="shared" si="52"/>
        <v>Other</v>
      </c>
      <c r="H1012">
        <v>13</v>
      </c>
      <c r="I1012">
        <v>9368</v>
      </c>
      <c r="J1012">
        <v>3</v>
      </c>
      <c r="K1012" t="s">
        <v>194</v>
      </c>
      <c r="L1012" t="s">
        <v>100</v>
      </c>
      <c r="M1012" t="s">
        <v>234</v>
      </c>
      <c r="N1012" t="s">
        <v>167</v>
      </c>
      <c r="O1012" t="s">
        <v>97</v>
      </c>
      <c r="P1012" t="s">
        <v>111</v>
      </c>
      <c r="Q1012">
        <v>13</v>
      </c>
      <c r="R1012">
        <v>276</v>
      </c>
      <c r="S1012">
        <v>31.989999770000001</v>
      </c>
      <c r="T1012">
        <v>27.113333001333334</v>
      </c>
      <c r="U1012">
        <v>5</v>
      </c>
      <c r="V1012">
        <f t="shared" si="53"/>
        <v>159.94999885000001</v>
      </c>
      <c r="W1012">
        <v>20.790000920000001</v>
      </c>
      <c r="X1012">
        <f>Orders!$W1107/Orders!$V1107</f>
        <v>0.25002000846356953</v>
      </c>
      <c r="Y1012" t="s">
        <v>103</v>
      </c>
    </row>
    <row r="1013" spans="1:25" x14ac:dyDescent="0.3">
      <c r="A1013">
        <v>39036</v>
      </c>
      <c r="B1013">
        <v>42574</v>
      </c>
      <c r="C1013">
        <v>4</v>
      </c>
      <c r="D1013">
        <f t="shared" si="51"/>
        <v>42579</v>
      </c>
      <c r="E1013">
        <v>0</v>
      </c>
      <c r="F1013" t="s">
        <v>107</v>
      </c>
      <c r="G1013" t="str">
        <f t="shared" si="52"/>
        <v>Other</v>
      </c>
      <c r="H1013">
        <v>9</v>
      </c>
      <c r="I1013">
        <v>7007</v>
      </c>
      <c r="J1013">
        <v>3</v>
      </c>
      <c r="K1013" t="s">
        <v>194</v>
      </c>
      <c r="L1013" t="s">
        <v>100</v>
      </c>
      <c r="M1013" t="s">
        <v>115</v>
      </c>
      <c r="N1013" t="s">
        <v>114</v>
      </c>
      <c r="O1013" t="s">
        <v>97</v>
      </c>
      <c r="P1013" t="s">
        <v>96</v>
      </c>
      <c r="Q1013">
        <v>9</v>
      </c>
      <c r="R1013">
        <v>191</v>
      </c>
      <c r="S1013">
        <v>99.989997860000003</v>
      </c>
      <c r="T1013">
        <v>95.114003926871064</v>
      </c>
      <c r="U1013">
        <v>5</v>
      </c>
      <c r="V1013">
        <f t="shared" si="53"/>
        <v>499.94998930000003</v>
      </c>
      <c r="W1013">
        <v>124.98999790000001</v>
      </c>
      <c r="X1013">
        <f>Orders!$W1138/Orders!$V1138</f>
        <v>0.16999500000680778</v>
      </c>
      <c r="Y1013" t="s">
        <v>103</v>
      </c>
    </row>
    <row r="1014" spans="1:25" x14ac:dyDescent="0.3">
      <c r="A1014">
        <v>39006</v>
      </c>
      <c r="B1014">
        <v>42574</v>
      </c>
      <c r="C1014">
        <v>0</v>
      </c>
      <c r="D1014">
        <f t="shared" si="51"/>
        <v>42574</v>
      </c>
      <c r="E1014">
        <v>0</v>
      </c>
      <c r="F1014" t="s">
        <v>127</v>
      </c>
      <c r="G1014" t="str">
        <f t="shared" si="52"/>
        <v>Same Day - On Time</v>
      </c>
      <c r="H1014">
        <v>7</v>
      </c>
      <c r="I1014">
        <v>8572</v>
      </c>
      <c r="J1014">
        <v>2</v>
      </c>
      <c r="K1014" t="s">
        <v>101</v>
      </c>
      <c r="L1014" t="s">
        <v>100</v>
      </c>
      <c r="M1014" t="s">
        <v>133</v>
      </c>
      <c r="N1014" t="s">
        <v>132</v>
      </c>
      <c r="O1014" t="s">
        <v>97</v>
      </c>
      <c r="P1014" t="s">
        <v>104</v>
      </c>
      <c r="Q1014">
        <v>7</v>
      </c>
      <c r="R1014">
        <v>135</v>
      </c>
      <c r="S1014">
        <v>22</v>
      </c>
      <c r="T1014">
        <v>19.656208341820829</v>
      </c>
      <c r="U1014">
        <v>1</v>
      </c>
      <c r="V1014">
        <f t="shared" si="53"/>
        <v>22</v>
      </c>
      <c r="W1014">
        <v>1.980000019</v>
      </c>
      <c r="X1014">
        <f>Orders!$W1246/Orders!$V1246</f>
        <v>0.10002500204946228</v>
      </c>
      <c r="Y1014" t="s">
        <v>103</v>
      </c>
    </row>
    <row r="1015" spans="1:25" x14ac:dyDescent="0.3">
      <c r="A1015">
        <v>38950</v>
      </c>
      <c r="B1015">
        <v>42573</v>
      </c>
      <c r="C1015">
        <v>4</v>
      </c>
      <c r="D1015">
        <f t="shared" si="51"/>
        <v>42579</v>
      </c>
      <c r="E1015">
        <v>0</v>
      </c>
      <c r="F1015" t="s">
        <v>107</v>
      </c>
      <c r="G1015" t="str">
        <f t="shared" si="52"/>
        <v>Other</v>
      </c>
      <c r="H1015">
        <v>24</v>
      </c>
      <c r="I1015">
        <v>3424</v>
      </c>
      <c r="J1015">
        <v>5</v>
      </c>
      <c r="K1015" t="s">
        <v>166</v>
      </c>
      <c r="L1015" t="s">
        <v>100</v>
      </c>
      <c r="M1015" t="s">
        <v>217</v>
      </c>
      <c r="N1015" t="s">
        <v>216</v>
      </c>
      <c r="O1015" t="s">
        <v>97</v>
      </c>
      <c r="P1015" t="s">
        <v>111</v>
      </c>
      <c r="Q1015">
        <v>24</v>
      </c>
      <c r="R1015">
        <v>502</v>
      </c>
      <c r="S1015">
        <v>50</v>
      </c>
      <c r="T1015">
        <v>43.678035218757444</v>
      </c>
      <c r="U1015">
        <v>2</v>
      </c>
      <c r="V1015">
        <f t="shared" si="53"/>
        <v>100</v>
      </c>
      <c r="W1015">
        <v>15</v>
      </c>
      <c r="X1015">
        <f>Orders!$W1151/Orders!$V1151</f>
        <v>7.0000000000000007E-2</v>
      </c>
      <c r="Y1015" t="s">
        <v>103</v>
      </c>
    </row>
    <row r="1016" spans="1:25" x14ac:dyDescent="0.3">
      <c r="A1016">
        <v>38950</v>
      </c>
      <c r="B1016">
        <v>42573</v>
      </c>
      <c r="C1016">
        <v>4</v>
      </c>
      <c r="D1016">
        <f t="shared" si="51"/>
        <v>42579</v>
      </c>
      <c r="E1016">
        <v>0</v>
      </c>
      <c r="F1016" t="s">
        <v>107</v>
      </c>
      <c r="G1016" t="str">
        <f t="shared" si="52"/>
        <v>Other</v>
      </c>
      <c r="H1016">
        <v>24</v>
      </c>
      <c r="I1016">
        <v>3424</v>
      </c>
      <c r="J1016">
        <v>5</v>
      </c>
      <c r="K1016" t="s">
        <v>166</v>
      </c>
      <c r="L1016" t="s">
        <v>100</v>
      </c>
      <c r="M1016" t="s">
        <v>217</v>
      </c>
      <c r="N1016" t="s">
        <v>216</v>
      </c>
      <c r="O1016" t="s">
        <v>97</v>
      </c>
      <c r="P1016" t="s">
        <v>111</v>
      </c>
      <c r="Q1016">
        <v>24</v>
      </c>
      <c r="R1016">
        <v>502</v>
      </c>
      <c r="S1016">
        <v>50</v>
      </c>
      <c r="T1016">
        <v>43.678035218757444</v>
      </c>
      <c r="U1016">
        <v>2</v>
      </c>
      <c r="V1016">
        <f t="shared" si="53"/>
        <v>100</v>
      </c>
      <c r="W1016">
        <v>16</v>
      </c>
      <c r="X1016">
        <f>Orders!$W1152/Orders!$V1152</f>
        <v>0</v>
      </c>
      <c r="Y1016" t="s">
        <v>103</v>
      </c>
    </row>
    <row r="1017" spans="1:25" x14ac:dyDescent="0.3">
      <c r="A1017">
        <v>38916</v>
      </c>
      <c r="B1017">
        <v>42573</v>
      </c>
      <c r="C1017">
        <v>4</v>
      </c>
      <c r="D1017">
        <f t="shared" si="51"/>
        <v>42579</v>
      </c>
      <c r="E1017">
        <v>0</v>
      </c>
      <c r="F1017" t="s">
        <v>107</v>
      </c>
      <c r="G1017" t="str">
        <f t="shared" si="52"/>
        <v>Other</v>
      </c>
      <c r="H1017">
        <v>9</v>
      </c>
      <c r="I1017">
        <v>5271</v>
      </c>
      <c r="J1017">
        <v>3</v>
      </c>
      <c r="K1017" t="s">
        <v>194</v>
      </c>
      <c r="L1017" t="s">
        <v>100</v>
      </c>
      <c r="M1017" t="s">
        <v>126</v>
      </c>
      <c r="N1017" t="s">
        <v>114</v>
      </c>
      <c r="O1017" t="s">
        <v>97</v>
      </c>
      <c r="P1017" t="s">
        <v>96</v>
      </c>
      <c r="Q1017">
        <v>9</v>
      </c>
      <c r="R1017">
        <v>191</v>
      </c>
      <c r="S1017">
        <v>99.989997860000003</v>
      </c>
      <c r="T1017">
        <v>95.114003926871064</v>
      </c>
      <c r="U1017">
        <v>2</v>
      </c>
      <c r="V1017">
        <f t="shared" si="53"/>
        <v>199.97999572000001</v>
      </c>
      <c r="W1017">
        <v>4</v>
      </c>
      <c r="X1017">
        <f>Orders!$W1155/Orders!$V1155</f>
        <v>0.2</v>
      </c>
      <c r="Y1017" t="s">
        <v>103</v>
      </c>
    </row>
    <row r="1018" spans="1:25" x14ac:dyDescent="0.3">
      <c r="A1018">
        <v>38920</v>
      </c>
      <c r="B1018">
        <v>42573</v>
      </c>
      <c r="C1018">
        <v>4</v>
      </c>
      <c r="D1018">
        <f t="shared" si="51"/>
        <v>42579</v>
      </c>
      <c r="E1018">
        <v>1</v>
      </c>
      <c r="F1018" t="s">
        <v>107</v>
      </c>
      <c r="G1018" t="str">
        <f t="shared" si="52"/>
        <v>Other</v>
      </c>
      <c r="H1018">
        <v>37</v>
      </c>
      <c r="I1018">
        <v>3085</v>
      </c>
      <c r="J1018">
        <v>6</v>
      </c>
      <c r="K1018" t="s">
        <v>164</v>
      </c>
      <c r="L1018" t="s">
        <v>100</v>
      </c>
      <c r="M1018" t="s">
        <v>197</v>
      </c>
      <c r="N1018" t="s">
        <v>128</v>
      </c>
      <c r="O1018" t="s">
        <v>97</v>
      </c>
      <c r="P1018" t="s">
        <v>104</v>
      </c>
      <c r="Q1018">
        <v>37</v>
      </c>
      <c r="R1018">
        <v>822</v>
      </c>
      <c r="S1018">
        <v>47.990001679999999</v>
      </c>
      <c r="T1018">
        <v>41.802334851666664</v>
      </c>
      <c r="U1018">
        <v>2</v>
      </c>
      <c r="V1018">
        <f t="shared" si="53"/>
        <v>95.980003359999998</v>
      </c>
      <c r="W1018">
        <v>4.8000001909999996</v>
      </c>
      <c r="X1018">
        <f>Orders!$W1188/Orders!$V1188</f>
        <v>0.19999499842973595</v>
      </c>
      <c r="Y1018" t="s">
        <v>103</v>
      </c>
    </row>
    <row r="1019" spans="1:25" x14ac:dyDescent="0.3">
      <c r="A1019">
        <v>38866</v>
      </c>
      <c r="B1019">
        <v>42572</v>
      </c>
      <c r="C1019">
        <v>4</v>
      </c>
      <c r="D1019">
        <f t="shared" si="51"/>
        <v>42578</v>
      </c>
      <c r="E1019">
        <v>0</v>
      </c>
      <c r="F1019" t="s">
        <v>107</v>
      </c>
      <c r="G1019" t="str">
        <f t="shared" si="52"/>
        <v>Other</v>
      </c>
      <c r="H1019">
        <v>9</v>
      </c>
      <c r="I1019">
        <v>10226</v>
      </c>
      <c r="J1019">
        <v>3</v>
      </c>
      <c r="K1019" t="s">
        <v>194</v>
      </c>
      <c r="L1019" t="s">
        <v>100</v>
      </c>
      <c r="M1019" t="s">
        <v>126</v>
      </c>
      <c r="N1019" t="s">
        <v>114</v>
      </c>
      <c r="O1019" t="s">
        <v>97</v>
      </c>
      <c r="P1019" t="s">
        <v>96</v>
      </c>
      <c r="Q1019">
        <v>9</v>
      </c>
      <c r="R1019">
        <v>191</v>
      </c>
      <c r="S1019">
        <v>99.989997860000003</v>
      </c>
      <c r="T1019">
        <v>95.114003926871064</v>
      </c>
      <c r="U1019">
        <v>2</v>
      </c>
      <c r="V1019">
        <f t="shared" si="53"/>
        <v>199.97999572000001</v>
      </c>
      <c r="W1019">
        <v>14</v>
      </c>
      <c r="X1019">
        <f>Orders!$W1192/Orders!$V1192</f>
        <v>5.0005001570264059E-2</v>
      </c>
      <c r="Y1019" t="s">
        <v>103</v>
      </c>
    </row>
    <row r="1020" spans="1:25" x14ac:dyDescent="0.3">
      <c r="A1020">
        <v>38767</v>
      </c>
      <c r="B1020">
        <v>42570</v>
      </c>
      <c r="C1020">
        <v>4</v>
      </c>
      <c r="D1020">
        <f t="shared" si="51"/>
        <v>42576</v>
      </c>
      <c r="E1020">
        <v>0</v>
      </c>
      <c r="F1020" t="s">
        <v>107</v>
      </c>
      <c r="G1020" t="str">
        <f t="shared" si="52"/>
        <v>Other</v>
      </c>
      <c r="H1020">
        <v>24</v>
      </c>
      <c r="I1020">
        <v>11114</v>
      </c>
      <c r="J1020">
        <v>5</v>
      </c>
      <c r="K1020" t="s">
        <v>166</v>
      </c>
      <c r="L1020" t="s">
        <v>100</v>
      </c>
      <c r="M1020" t="s">
        <v>133</v>
      </c>
      <c r="N1020" t="s">
        <v>132</v>
      </c>
      <c r="O1020" t="s">
        <v>97</v>
      </c>
      <c r="P1020" t="s">
        <v>104</v>
      </c>
      <c r="Q1020">
        <v>24</v>
      </c>
      <c r="R1020">
        <v>502</v>
      </c>
      <c r="S1020">
        <v>50</v>
      </c>
      <c r="T1020">
        <v>43.678035218757444</v>
      </c>
      <c r="U1020">
        <v>2</v>
      </c>
      <c r="V1020">
        <f t="shared" si="53"/>
        <v>100</v>
      </c>
      <c r="W1020">
        <v>3</v>
      </c>
      <c r="X1020">
        <f>Orders!$W1174/Orders!$V1174</f>
        <v>0.15</v>
      </c>
      <c r="Y1020" t="s">
        <v>103</v>
      </c>
    </row>
    <row r="1021" spans="1:25" x14ac:dyDescent="0.3">
      <c r="A1021">
        <v>38598</v>
      </c>
      <c r="B1021">
        <v>42568</v>
      </c>
      <c r="C1021">
        <v>4</v>
      </c>
      <c r="D1021">
        <f t="shared" si="51"/>
        <v>42572</v>
      </c>
      <c r="E1021">
        <v>0</v>
      </c>
      <c r="F1021" t="s">
        <v>107</v>
      </c>
      <c r="G1021" t="str">
        <f t="shared" si="52"/>
        <v>Other</v>
      </c>
      <c r="H1021">
        <v>40</v>
      </c>
      <c r="I1021">
        <v>11018</v>
      </c>
      <c r="J1021">
        <v>6</v>
      </c>
      <c r="K1021" t="s">
        <v>164</v>
      </c>
      <c r="L1021" t="s">
        <v>100</v>
      </c>
      <c r="M1021" t="s">
        <v>253</v>
      </c>
      <c r="N1021" t="s">
        <v>119</v>
      </c>
      <c r="O1021" t="s">
        <v>97</v>
      </c>
      <c r="P1021" t="s">
        <v>116</v>
      </c>
      <c r="Q1021">
        <v>40</v>
      </c>
      <c r="R1021">
        <v>893</v>
      </c>
      <c r="S1021">
        <v>24.989999770000001</v>
      </c>
      <c r="T1021">
        <v>19.858499913833334</v>
      </c>
      <c r="U1021">
        <v>3</v>
      </c>
      <c r="V1021">
        <f t="shared" si="53"/>
        <v>74.969999310000006</v>
      </c>
      <c r="W1021">
        <v>0.75</v>
      </c>
      <c r="X1021">
        <f>Orders!$W1047/Orders!$V1047</f>
        <v>1.00040016927139E-2</v>
      </c>
      <c r="Y1021" t="s">
        <v>103</v>
      </c>
    </row>
    <row r="1022" spans="1:25" x14ac:dyDescent="0.3">
      <c r="A1022">
        <v>38531</v>
      </c>
      <c r="B1022">
        <v>42567</v>
      </c>
      <c r="C1022">
        <v>4</v>
      </c>
      <c r="D1022">
        <f t="shared" si="51"/>
        <v>42572</v>
      </c>
      <c r="E1022">
        <v>0</v>
      </c>
      <c r="F1022" t="s">
        <v>107</v>
      </c>
      <c r="G1022" t="str">
        <f t="shared" si="52"/>
        <v>Other</v>
      </c>
      <c r="H1022">
        <v>17</v>
      </c>
      <c r="I1022">
        <v>1331</v>
      </c>
      <c r="J1022">
        <v>4</v>
      </c>
      <c r="K1022" t="s">
        <v>171</v>
      </c>
      <c r="L1022" t="s">
        <v>100</v>
      </c>
      <c r="M1022" t="s">
        <v>106</v>
      </c>
      <c r="N1022" t="s">
        <v>105</v>
      </c>
      <c r="O1022" t="s">
        <v>97</v>
      </c>
      <c r="P1022" t="s">
        <v>104</v>
      </c>
      <c r="Q1022">
        <v>17</v>
      </c>
      <c r="R1022">
        <v>365</v>
      </c>
      <c r="S1022">
        <v>59.990001679999999</v>
      </c>
      <c r="T1022">
        <v>54.488929209402009</v>
      </c>
      <c r="U1022">
        <v>2</v>
      </c>
      <c r="V1022">
        <f t="shared" si="53"/>
        <v>119.98000336</v>
      </c>
      <c r="W1022">
        <v>2.4000000950000002</v>
      </c>
      <c r="X1022">
        <f>Orders!$W1162/Orders!$V1162</f>
        <v>0</v>
      </c>
      <c r="Y1022" t="s">
        <v>103</v>
      </c>
    </row>
    <row r="1023" spans="1:25" x14ac:dyDescent="0.3">
      <c r="A1023">
        <v>38411</v>
      </c>
      <c r="B1023">
        <v>42565</v>
      </c>
      <c r="C1023">
        <v>4</v>
      </c>
      <c r="D1023">
        <f t="shared" si="51"/>
        <v>42571</v>
      </c>
      <c r="E1023">
        <v>0</v>
      </c>
      <c r="F1023" t="s">
        <v>107</v>
      </c>
      <c r="G1023" t="str">
        <f t="shared" si="52"/>
        <v>Other</v>
      </c>
      <c r="H1023">
        <v>17</v>
      </c>
      <c r="I1023">
        <v>8205</v>
      </c>
      <c r="J1023">
        <v>4</v>
      </c>
      <c r="K1023" t="s">
        <v>171</v>
      </c>
      <c r="L1023" t="s">
        <v>100</v>
      </c>
      <c r="M1023" t="s">
        <v>149</v>
      </c>
      <c r="N1023" t="s">
        <v>189</v>
      </c>
      <c r="O1023" t="s">
        <v>97</v>
      </c>
      <c r="P1023" t="s">
        <v>96</v>
      </c>
      <c r="Q1023">
        <v>17</v>
      </c>
      <c r="R1023">
        <v>365</v>
      </c>
      <c r="S1023">
        <v>59.990001679999999</v>
      </c>
      <c r="T1023">
        <v>54.488929209402009</v>
      </c>
      <c r="U1023">
        <v>5</v>
      </c>
      <c r="V1023">
        <f t="shared" si="53"/>
        <v>299.9500084</v>
      </c>
      <c r="W1023">
        <v>27</v>
      </c>
      <c r="X1023">
        <f>Orders!$W1090/Orders!$V1090</f>
        <v>3.0007501808887144E-2</v>
      </c>
      <c r="Y1023" t="s">
        <v>103</v>
      </c>
    </row>
    <row r="1024" spans="1:25" x14ac:dyDescent="0.3">
      <c r="A1024">
        <v>38423</v>
      </c>
      <c r="B1024">
        <v>42565</v>
      </c>
      <c r="C1024">
        <v>4</v>
      </c>
      <c r="D1024">
        <f t="shared" si="51"/>
        <v>42571</v>
      </c>
      <c r="E1024">
        <v>0</v>
      </c>
      <c r="F1024" t="s">
        <v>107</v>
      </c>
      <c r="G1024" t="str">
        <f t="shared" si="52"/>
        <v>Other</v>
      </c>
      <c r="H1024">
        <v>29</v>
      </c>
      <c r="I1024">
        <v>289</v>
      </c>
      <c r="J1024">
        <v>5</v>
      </c>
      <c r="K1024" t="s">
        <v>166</v>
      </c>
      <c r="L1024" t="s">
        <v>100</v>
      </c>
      <c r="M1024" t="s">
        <v>200</v>
      </c>
      <c r="N1024" t="s">
        <v>199</v>
      </c>
      <c r="O1024" t="s">
        <v>97</v>
      </c>
      <c r="P1024" t="s">
        <v>111</v>
      </c>
      <c r="Q1024">
        <v>29</v>
      </c>
      <c r="R1024">
        <v>627</v>
      </c>
      <c r="S1024">
        <v>39.990001679999999</v>
      </c>
      <c r="T1024">
        <v>34.198098313835338</v>
      </c>
      <c r="U1024">
        <v>2</v>
      </c>
      <c r="V1024">
        <f t="shared" si="53"/>
        <v>79.980003359999998</v>
      </c>
      <c r="W1024">
        <v>20</v>
      </c>
      <c r="X1024">
        <f>Orders!$W1186/Orders!$V1186</f>
        <v>2.0008003385427801E-2</v>
      </c>
      <c r="Y1024" t="s">
        <v>103</v>
      </c>
    </row>
    <row r="1025" spans="1:25" x14ac:dyDescent="0.3">
      <c r="A1025">
        <v>38296</v>
      </c>
      <c r="B1025">
        <v>42564</v>
      </c>
      <c r="C1025">
        <v>4</v>
      </c>
      <c r="D1025">
        <f t="shared" si="51"/>
        <v>42570</v>
      </c>
      <c r="E1025">
        <v>0</v>
      </c>
      <c r="F1025" t="s">
        <v>107</v>
      </c>
      <c r="G1025" t="str">
        <f t="shared" si="52"/>
        <v>Other</v>
      </c>
      <c r="H1025">
        <v>24</v>
      </c>
      <c r="I1025">
        <v>5054</v>
      </c>
      <c r="J1025">
        <v>5</v>
      </c>
      <c r="K1025" t="s">
        <v>166</v>
      </c>
      <c r="L1025" t="s">
        <v>100</v>
      </c>
      <c r="M1025" t="s">
        <v>207</v>
      </c>
      <c r="N1025" t="s">
        <v>148</v>
      </c>
      <c r="O1025" t="s">
        <v>97</v>
      </c>
      <c r="P1025" t="s">
        <v>111</v>
      </c>
      <c r="Q1025">
        <v>24</v>
      </c>
      <c r="R1025">
        <v>502</v>
      </c>
      <c r="S1025">
        <v>50</v>
      </c>
      <c r="T1025">
        <v>43.678035218757444</v>
      </c>
      <c r="U1025">
        <v>2</v>
      </c>
      <c r="V1025">
        <f t="shared" si="53"/>
        <v>100</v>
      </c>
      <c r="W1025">
        <v>12</v>
      </c>
      <c r="X1025">
        <f>Orders!$W1180/Orders!$V1180</f>
        <v>0.25006250512365569</v>
      </c>
      <c r="Y1025" t="s">
        <v>103</v>
      </c>
    </row>
    <row r="1026" spans="1:25" x14ac:dyDescent="0.3">
      <c r="A1026">
        <v>38303</v>
      </c>
      <c r="B1026">
        <v>42564</v>
      </c>
      <c r="C1026">
        <v>4</v>
      </c>
      <c r="D1026">
        <f t="shared" si="51"/>
        <v>42570</v>
      </c>
      <c r="E1026">
        <v>0</v>
      </c>
      <c r="F1026" t="s">
        <v>107</v>
      </c>
      <c r="G1026" t="str">
        <f t="shared" si="52"/>
        <v>Other</v>
      </c>
      <c r="H1026">
        <v>7</v>
      </c>
      <c r="I1026">
        <v>9807</v>
      </c>
      <c r="J1026">
        <v>2</v>
      </c>
      <c r="K1026" t="s">
        <v>101</v>
      </c>
      <c r="L1026" t="s">
        <v>100</v>
      </c>
      <c r="M1026" t="s">
        <v>120</v>
      </c>
      <c r="N1026" t="s">
        <v>119</v>
      </c>
      <c r="O1026" t="s">
        <v>97</v>
      </c>
      <c r="P1026" t="s">
        <v>116</v>
      </c>
      <c r="Q1026">
        <v>7</v>
      </c>
      <c r="R1026">
        <v>135</v>
      </c>
      <c r="S1026">
        <v>22</v>
      </c>
      <c r="T1026">
        <v>19.656208341820829</v>
      </c>
      <c r="U1026">
        <v>1</v>
      </c>
      <c r="V1026">
        <f t="shared" si="53"/>
        <v>22</v>
      </c>
      <c r="W1026">
        <v>2.6400001049999999</v>
      </c>
      <c r="X1026">
        <f>Orders!$W1250/Orders!$V1250</f>
        <v>0.16999500000680778</v>
      </c>
      <c r="Y1026" t="s">
        <v>103</v>
      </c>
    </row>
    <row r="1027" spans="1:25" x14ac:dyDescent="0.3">
      <c r="A1027">
        <v>40064</v>
      </c>
      <c r="B1027">
        <v>42559</v>
      </c>
      <c r="C1027">
        <v>4</v>
      </c>
      <c r="D1027">
        <f t="shared" si="51"/>
        <v>42565</v>
      </c>
      <c r="E1027">
        <v>1</v>
      </c>
      <c r="F1027" t="s">
        <v>107</v>
      </c>
      <c r="G1027" t="str">
        <f t="shared" si="52"/>
        <v>Other</v>
      </c>
      <c r="H1027">
        <v>24</v>
      </c>
      <c r="I1027">
        <v>6708</v>
      </c>
      <c r="J1027">
        <v>5</v>
      </c>
      <c r="K1027" t="s">
        <v>166</v>
      </c>
      <c r="L1027" t="s">
        <v>100</v>
      </c>
      <c r="M1027" t="s">
        <v>204</v>
      </c>
      <c r="N1027" t="s">
        <v>117</v>
      </c>
      <c r="O1027" t="s">
        <v>97</v>
      </c>
      <c r="P1027" t="s">
        <v>116</v>
      </c>
      <c r="Q1027">
        <v>24</v>
      </c>
      <c r="R1027">
        <v>502</v>
      </c>
      <c r="S1027">
        <v>50</v>
      </c>
      <c r="T1027">
        <v>43.678035218757444</v>
      </c>
      <c r="U1027">
        <v>2</v>
      </c>
      <c r="V1027">
        <f t="shared" si="53"/>
        <v>100</v>
      </c>
      <c r="W1027">
        <v>15</v>
      </c>
      <c r="X1027">
        <f>Orders!$W1183/Orders!$V1183</f>
        <v>9.0009002826475309E-2</v>
      </c>
      <c r="Y1027" t="s">
        <v>103</v>
      </c>
    </row>
    <row r="1028" spans="1:25" x14ac:dyDescent="0.3">
      <c r="A1028">
        <v>37945</v>
      </c>
      <c r="B1028">
        <v>42558</v>
      </c>
      <c r="C1028">
        <v>4</v>
      </c>
      <c r="D1028">
        <f t="shared" si="51"/>
        <v>42564</v>
      </c>
      <c r="E1028">
        <v>1</v>
      </c>
      <c r="F1028" t="s">
        <v>107</v>
      </c>
      <c r="G1028" t="str">
        <f t="shared" si="52"/>
        <v>Other</v>
      </c>
      <c r="H1028">
        <v>24</v>
      </c>
      <c r="I1028">
        <v>9197</v>
      </c>
      <c r="J1028">
        <v>5</v>
      </c>
      <c r="K1028" t="s">
        <v>166</v>
      </c>
      <c r="L1028" t="s">
        <v>100</v>
      </c>
      <c r="M1028" t="s">
        <v>224</v>
      </c>
      <c r="N1028" t="s">
        <v>117</v>
      </c>
      <c r="O1028" t="s">
        <v>97</v>
      </c>
      <c r="P1028" t="s">
        <v>116</v>
      </c>
      <c r="Q1028">
        <v>24</v>
      </c>
      <c r="R1028">
        <v>502</v>
      </c>
      <c r="S1028">
        <v>50</v>
      </c>
      <c r="T1028">
        <v>43.678035218757444</v>
      </c>
      <c r="U1028">
        <v>5</v>
      </c>
      <c r="V1028">
        <f t="shared" si="53"/>
        <v>250</v>
      </c>
      <c r="W1028">
        <v>32.5</v>
      </c>
      <c r="X1028">
        <f>Orders!$W1098/Orders!$V1098</f>
        <v>5.0008333321987002E-2</v>
      </c>
      <c r="Y1028" t="s">
        <v>103</v>
      </c>
    </row>
    <row r="1029" spans="1:25" x14ac:dyDescent="0.3">
      <c r="A1029">
        <v>35868</v>
      </c>
      <c r="B1029">
        <v>42557</v>
      </c>
      <c r="C1029">
        <v>4</v>
      </c>
      <c r="D1029">
        <f t="shared" si="51"/>
        <v>42563</v>
      </c>
      <c r="E1029">
        <v>0</v>
      </c>
      <c r="F1029" t="s">
        <v>107</v>
      </c>
      <c r="G1029" t="str">
        <f t="shared" si="52"/>
        <v>Other</v>
      </c>
      <c r="H1029">
        <v>24</v>
      </c>
      <c r="I1029">
        <v>10648</v>
      </c>
      <c r="J1029">
        <v>5</v>
      </c>
      <c r="K1029" t="s">
        <v>166</v>
      </c>
      <c r="L1029" t="s">
        <v>100</v>
      </c>
      <c r="M1029" t="s">
        <v>206</v>
      </c>
      <c r="N1029" t="s">
        <v>205</v>
      </c>
      <c r="O1029" t="s">
        <v>97</v>
      </c>
      <c r="P1029" t="s">
        <v>116</v>
      </c>
      <c r="Q1029">
        <v>24</v>
      </c>
      <c r="R1029">
        <v>502</v>
      </c>
      <c r="S1029">
        <v>50</v>
      </c>
      <c r="T1029">
        <v>43.678035218757444</v>
      </c>
      <c r="U1029">
        <v>2</v>
      </c>
      <c r="V1029">
        <f t="shared" si="53"/>
        <v>100</v>
      </c>
      <c r="W1029">
        <v>12</v>
      </c>
      <c r="X1029">
        <f>Orders!$W1181/Orders!$V1181</f>
        <v>0.10001666664397399</v>
      </c>
      <c r="Y1029" t="s">
        <v>103</v>
      </c>
    </row>
    <row r="1030" spans="1:25" x14ac:dyDescent="0.3">
      <c r="A1030">
        <v>33744</v>
      </c>
      <c r="B1030">
        <v>42556</v>
      </c>
      <c r="C1030">
        <v>4</v>
      </c>
      <c r="D1030">
        <f t="shared" si="51"/>
        <v>42562</v>
      </c>
      <c r="E1030">
        <v>1</v>
      </c>
      <c r="F1030" t="s">
        <v>107</v>
      </c>
      <c r="G1030" t="str">
        <f t="shared" si="52"/>
        <v>Other</v>
      </c>
      <c r="H1030">
        <v>9</v>
      </c>
      <c r="I1030">
        <v>3815</v>
      </c>
      <c r="J1030">
        <v>3</v>
      </c>
      <c r="K1030" t="s">
        <v>194</v>
      </c>
      <c r="L1030" t="s">
        <v>100</v>
      </c>
      <c r="M1030" t="s">
        <v>133</v>
      </c>
      <c r="N1030" t="s">
        <v>132</v>
      </c>
      <c r="O1030" t="s">
        <v>97</v>
      </c>
      <c r="P1030" t="s">
        <v>104</v>
      </c>
      <c r="Q1030">
        <v>9</v>
      </c>
      <c r="R1030">
        <v>172</v>
      </c>
      <c r="S1030">
        <v>30</v>
      </c>
      <c r="T1030">
        <v>34.094166694333332</v>
      </c>
      <c r="U1030">
        <v>2</v>
      </c>
      <c r="V1030">
        <f t="shared" si="53"/>
        <v>60</v>
      </c>
      <c r="W1030">
        <v>4.1999998090000004</v>
      </c>
      <c r="X1030">
        <f>Orders!$W1191/Orders!$V1191</f>
        <v>5.0005001570264059E-2</v>
      </c>
      <c r="Y1030" t="s">
        <v>103</v>
      </c>
    </row>
    <row r="1031" spans="1:25" x14ac:dyDescent="0.3">
      <c r="A1031">
        <v>31691</v>
      </c>
      <c r="B1031">
        <v>42555</v>
      </c>
      <c r="C1031">
        <v>4</v>
      </c>
      <c r="D1031">
        <f t="shared" si="51"/>
        <v>42559</v>
      </c>
      <c r="E1031">
        <v>0</v>
      </c>
      <c r="F1031" t="s">
        <v>107</v>
      </c>
      <c r="G1031" t="str">
        <f t="shared" si="52"/>
        <v>Other</v>
      </c>
      <c r="H1031">
        <v>17</v>
      </c>
      <c r="I1031">
        <v>11337</v>
      </c>
      <c r="J1031">
        <v>4</v>
      </c>
      <c r="K1031" t="s">
        <v>171</v>
      </c>
      <c r="L1031" t="s">
        <v>100</v>
      </c>
      <c r="M1031" t="s">
        <v>190</v>
      </c>
      <c r="N1031" t="s">
        <v>189</v>
      </c>
      <c r="O1031" t="s">
        <v>97</v>
      </c>
      <c r="P1031" t="s">
        <v>96</v>
      </c>
      <c r="Q1031">
        <v>17</v>
      </c>
      <c r="R1031">
        <v>365</v>
      </c>
      <c r="S1031">
        <v>59.990001679999999</v>
      </c>
      <c r="T1031">
        <v>54.488929209402009</v>
      </c>
      <c r="U1031">
        <v>2</v>
      </c>
      <c r="V1031">
        <f t="shared" si="53"/>
        <v>119.98000336</v>
      </c>
      <c r="W1031">
        <v>21.600000380000001</v>
      </c>
      <c r="X1031">
        <f>Orders!$W1203/Orders!$V1203</f>
        <v>0.12998833334921819</v>
      </c>
      <c r="Y1031" t="s">
        <v>103</v>
      </c>
    </row>
    <row r="1032" spans="1:25" x14ac:dyDescent="0.3">
      <c r="A1032">
        <v>27555</v>
      </c>
      <c r="B1032">
        <v>42553</v>
      </c>
      <c r="C1032">
        <v>4</v>
      </c>
      <c r="D1032">
        <f t="shared" si="51"/>
        <v>42558</v>
      </c>
      <c r="E1032">
        <v>1</v>
      </c>
      <c r="F1032" t="s">
        <v>107</v>
      </c>
      <c r="G1032" t="str">
        <f t="shared" si="52"/>
        <v>Other</v>
      </c>
      <c r="H1032">
        <v>17</v>
      </c>
      <c r="I1032">
        <v>3770</v>
      </c>
      <c r="J1032">
        <v>4</v>
      </c>
      <c r="K1032" t="s">
        <v>171</v>
      </c>
      <c r="L1032" t="s">
        <v>264</v>
      </c>
      <c r="M1032" t="s">
        <v>317</v>
      </c>
      <c r="N1032" t="s">
        <v>316</v>
      </c>
      <c r="O1032" t="s">
        <v>269</v>
      </c>
      <c r="P1032" t="s">
        <v>268</v>
      </c>
      <c r="Q1032">
        <v>17</v>
      </c>
      <c r="R1032">
        <v>365</v>
      </c>
      <c r="S1032">
        <v>59.990001679999999</v>
      </c>
      <c r="T1032">
        <v>54.488929209402009</v>
      </c>
      <c r="U1032">
        <v>5</v>
      </c>
      <c r="V1032">
        <f t="shared" si="53"/>
        <v>299.9500084</v>
      </c>
      <c r="W1032">
        <v>53.990001679999999</v>
      </c>
      <c r="X1032">
        <f>Orders!$W1003/Orders!$V1003</f>
        <v>0.16995914423110706</v>
      </c>
      <c r="Y1032" t="s">
        <v>103</v>
      </c>
    </row>
    <row r="1033" spans="1:25" x14ac:dyDescent="0.3">
      <c r="A1033">
        <v>25418</v>
      </c>
      <c r="B1033">
        <v>42552</v>
      </c>
      <c r="C1033">
        <v>4</v>
      </c>
      <c r="D1033">
        <f t="shared" si="51"/>
        <v>42558</v>
      </c>
      <c r="E1033">
        <v>0</v>
      </c>
      <c r="F1033" t="s">
        <v>107</v>
      </c>
      <c r="G1033" t="str">
        <f t="shared" si="52"/>
        <v>Other</v>
      </c>
      <c r="H1033">
        <v>17</v>
      </c>
      <c r="I1033">
        <v>11438</v>
      </c>
      <c r="J1033">
        <v>4</v>
      </c>
      <c r="K1033" t="s">
        <v>171</v>
      </c>
      <c r="L1033" t="s">
        <v>264</v>
      </c>
      <c r="M1033" t="s">
        <v>323</v>
      </c>
      <c r="N1033" t="s">
        <v>288</v>
      </c>
      <c r="O1033" t="s">
        <v>285</v>
      </c>
      <c r="P1033" t="s">
        <v>284</v>
      </c>
      <c r="Q1033">
        <v>17</v>
      </c>
      <c r="R1033">
        <v>365</v>
      </c>
      <c r="S1033">
        <v>59.990001679999999</v>
      </c>
      <c r="T1033">
        <v>54.488929209402009</v>
      </c>
      <c r="U1033">
        <v>5</v>
      </c>
      <c r="V1033">
        <f t="shared" si="53"/>
        <v>299.9500084</v>
      </c>
      <c r="W1033">
        <v>44.990001679999999</v>
      </c>
      <c r="X1033">
        <f>Orders!$W997/Orders!$V997</f>
        <v>5.0000001090909095E-2</v>
      </c>
      <c r="Y1033" t="s">
        <v>103</v>
      </c>
    </row>
    <row r="1034" spans="1:25" x14ac:dyDescent="0.3">
      <c r="A1034">
        <v>37471</v>
      </c>
      <c r="B1034">
        <v>42551</v>
      </c>
      <c r="C1034">
        <v>4</v>
      </c>
      <c r="D1034">
        <f t="shared" si="51"/>
        <v>42557</v>
      </c>
      <c r="E1034">
        <v>0</v>
      </c>
      <c r="F1034" t="s">
        <v>107</v>
      </c>
      <c r="G1034" t="str">
        <f t="shared" si="52"/>
        <v>Other</v>
      </c>
      <c r="H1034">
        <v>17</v>
      </c>
      <c r="I1034">
        <v>2511</v>
      </c>
      <c r="J1034">
        <v>4</v>
      </c>
      <c r="K1034" t="s">
        <v>171</v>
      </c>
      <c r="L1034" t="s">
        <v>100</v>
      </c>
      <c r="M1034" t="s">
        <v>211</v>
      </c>
      <c r="N1034" t="s">
        <v>175</v>
      </c>
      <c r="O1034" t="s">
        <v>97</v>
      </c>
      <c r="P1034" t="s">
        <v>116</v>
      </c>
      <c r="Q1034">
        <v>17</v>
      </c>
      <c r="R1034">
        <v>365</v>
      </c>
      <c r="S1034">
        <v>59.990001679999999</v>
      </c>
      <c r="T1034">
        <v>54.488929209402009</v>
      </c>
      <c r="U1034">
        <v>2</v>
      </c>
      <c r="V1034">
        <f t="shared" si="53"/>
        <v>119.98000336</v>
      </c>
      <c r="W1034">
        <v>15.600000380000001</v>
      </c>
      <c r="X1034">
        <f>Orders!$W1169/Orders!$V1169</f>
        <v>9.0036015234425101E-2</v>
      </c>
      <c r="Y1034" t="s">
        <v>103</v>
      </c>
    </row>
    <row r="1035" spans="1:25" x14ac:dyDescent="0.3">
      <c r="A1035">
        <v>37430</v>
      </c>
      <c r="B1035">
        <v>42551</v>
      </c>
      <c r="C1035">
        <v>4</v>
      </c>
      <c r="D1035">
        <f t="shared" si="51"/>
        <v>42557</v>
      </c>
      <c r="E1035">
        <v>1</v>
      </c>
      <c r="F1035" t="s">
        <v>107</v>
      </c>
      <c r="G1035" t="str">
        <f t="shared" si="52"/>
        <v>Other</v>
      </c>
      <c r="H1035">
        <v>29</v>
      </c>
      <c r="I1035">
        <v>4269</v>
      </c>
      <c r="J1035">
        <v>5</v>
      </c>
      <c r="K1035" t="s">
        <v>166</v>
      </c>
      <c r="L1035" t="s">
        <v>100</v>
      </c>
      <c r="M1035" t="s">
        <v>126</v>
      </c>
      <c r="N1035" t="s">
        <v>114</v>
      </c>
      <c r="O1035" t="s">
        <v>97</v>
      </c>
      <c r="P1035" t="s">
        <v>96</v>
      </c>
      <c r="Q1035">
        <v>29</v>
      </c>
      <c r="R1035">
        <v>642</v>
      </c>
      <c r="S1035">
        <v>30</v>
      </c>
      <c r="T1035">
        <v>37.315110652333338</v>
      </c>
      <c r="U1035">
        <v>2</v>
      </c>
      <c r="V1035">
        <f t="shared" si="53"/>
        <v>60</v>
      </c>
      <c r="W1035">
        <v>4.1999998090000004</v>
      </c>
      <c r="X1035">
        <f>Orders!$W1178/Orders!$V1178</f>
        <v>0.15999333334241039</v>
      </c>
      <c r="Y1035" t="s">
        <v>103</v>
      </c>
    </row>
    <row r="1036" spans="1:25" x14ac:dyDescent="0.3">
      <c r="A1036">
        <v>37224</v>
      </c>
      <c r="B1036">
        <v>42548</v>
      </c>
      <c r="C1036">
        <v>4</v>
      </c>
      <c r="D1036">
        <f t="shared" si="51"/>
        <v>42552</v>
      </c>
      <c r="E1036">
        <v>1</v>
      </c>
      <c r="F1036" t="s">
        <v>107</v>
      </c>
      <c r="G1036" t="str">
        <f t="shared" si="52"/>
        <v>Other</v>
      </c>
      <c r="H1036">
        <v>9</v>
      </c>
      <c r="I1036">
        <v>10365</v>
      </c>
      <c r="J1036">
        <v>3</v>
      </c>
      <c r="K1036" t="s">
        <v>194</v>
      </c>
      <c r="L1036" t="s">
        <v>100</v>
      </c>
      <c r="M1036" t="s">
        <v>168</v>
      </c>
      <c r="N1036" t="s">
        <v>138</v>
      </c>
      <c r="O1036" t="s">
        <v>97</v>
      </c>
      <c r="P1036" t="s">
        <v>111</v>
      </c>
      <c r="Q1036">
        <v>9</v>
      </c>
      <c r="R1036">
        <v>191</v>
      </c>
      <c r="S1036">
        <v>99.989997860000003</v>
      </c>
      <c r="T1036">
        <v>95.114003926871064</v>
      </c>
      <c r="U1036">
        <v>2</v>
      </c>
      <c r="V1036">
        <f t="shared" si="53"/>
        <v>199.97999572000001</v>
      </c>
      <c r="W1036">
        <v>10</v>
      </c>
      <c r="X1036">
        <f>Orders!$W1158/Orders!$V1158</f>
        <v>9.0036015234425115E-2</v>
      </c>
      <c r="Y1036" t="s">
        <v>103</v>
      </c>
    </row>
    <row r="1037" spans="1:25" x14ac:dyDescent="0.3">
      <c r="A1037">
        <v>37182</v>
      </c>
      <c r="B1037">
        <v>42547</v>
      </c>
      <c r="C1037">
        <v>4</v>
      </c>
      <c r="D1037">
        <f t="shared" si="51"/>
        <v>42551</v>
      </c>
      <c r="E1037">
        <v>0</v>
      </c>
      <c r="F1037" t="s">
        <v>107</v>
      </c>
      <c r="G1037" t="str">
        <f t="shared" si="52"/>
        <v>Other</v>
      </c>
      <c r="H1037">
        <v>29</v>
      </c>
      <c r="I1037">
        <v>10500</v>
      </c>
      <c r="J1037">
        <v>5</v>
      </c>
      <c r="K1037" t="s">
        <v>166</v>
      </c>
      <c r="L1037" t="s">
        <v>100</v>
      </c>
      <c r="M1037" t="s">
        <v>115</v>
      </c>
      <c r="N1037" t="s">
        <v>114</v>
      </c>
      <c r="O1037" t="s">
        <v>97</v>
      </c>
      <c r="P1037" t="s">
        <v>96</v>
      </c>
      <c r="Q1037">
        <v>29</v>
      </c>
      <c r="R1037">
        <v>627</v>
      </c>
      <c r="S1037">
        <v>39.990001679999999</v>
      </c>
      <c r="T1037">
        <v>34.198098313835338</v>
      </c>
      <c r="U1037">
        <v>5</v>
      </c>
      <c r="V1037">
        <f t="shared" si="53"/>
        <v>199.9500084</v>
      </c>
      <c r="W1037">
        <v>18</v>
      </c>
      <c r="X1037">
        <f>Orders!$W1127/Orders!$V1127</f>
        <v>0</v>
      </c>
      <c r="Y1037" t="s">
        <v>103</v>
      </c>
    </row>
    <row r="1038" spans="1:25" x14ac:dyDescent="0.3">
      <c r="A1038">
        <v>37111</v>
      </c>
      <c r="B1038">
        <v>42546</v>
      </c>
      <c r="C1038">
        <v>4</v>
      </c>
      <c r="D1038">
        <f t="shared" si="51"/>
        <v>42551</v>
      </c>
      <c r="E1038">
        <v>0</v>
      </c>
      <c r="F1038" t="s">
        <v>107</v>
      </c>
      <c r="G1038" t="str">
        <f t="shared" si="52"/>
        <v>Other</v>
      </c>
      <c r="H1038">
        <v>26</v>
      </c>
      <c r="I1038">
        <v>10591</v>
      </c>
      <c r="J1038">
        <v>5</v>
      </c>
      <c r="K1038" t="s">
        <v>166</v>
      </c>
      <c r="L1038" t="s">
        <v>100</v>
      </c>
      <c r="M1038" t="s">
        <v>184</v>
      </c>
      <c r="N1038" t="s">
        <v>177</v>
      </c>
      <c r="O1038" t="s">
        <v>97</v>
      </c>
      <c r="P1038" t="s">
        <v>111</v>
      </c>
      <c r="Q1038">
        <v>26</v>
      </c>
      <c r="R1038">
        <v>565</v>
      </c>
      <c r="S1038">
        <v>70</v>
      </c>
      <c r="T1038">
        <v>62.759999940857142</v>
      </c>
      <c r="U1038">
        <v>2</v>
      </c>
      <c r="V1038">
        <f t="shared" si="53"/>
        <v>140</v>
      </c>
      <c r="W1038">
        <v>12.600000380000001</v>
      </c>
      <c r="X1038">
        <f>Orders!$W1210/Orders!$V1210</f>
        <v>0.25</v>
      </c>
      <c r="Y1038" t="s">
        <v>103</v>
      </c>
    </row>
    <row r="1039" spans="1:25" x14ac:dyDescent="0.3">
      <c r="A1039">
        <v>37048</v>
      </c>
      <c r="B1039">
        <v>42545</v>
      </c>
      <c r="C1039">
        <v>4</v>
      </c>
      <c r="D1039">
        <f t="shared" si="51"/>
        <v>42551</v>
      </c>
      <c r="E1039">
        <v>0</v>
      </c>
      <c r="F1039" t="s">
        <v>107</v>
      </c>
      <c r="G1039" t="str">
        <f t="shared" si="52"/>
        <v>Other</v>
      </c>
      <c r="H1039">
        <v>24</v>
      </c>
      <c r="I1039">
        <v>4209</v>
      </c>
      <c r="J1039">
        <v>5</v>
      </c>
      <c r="K1039" t="s">
        <v>166</v>
      </c>
      <c r="L1039" t="s">
        <v>100</v>
      </c>
      <c r="M1039" t="s">
        <v>219</v>
      </c>
      <c r="N1039" t="s">
        <v>114</v>
      </c>
      <c r="O1039" t="s">
        <v>97</v>
      </c>
      <c r="P1039" t="s">
        <v>96</v>
      </c>
      <c r="Q1039">
        <v>24</v>
      </c>
      <c r="R1039">
        <v>502</v>
      </c>
      <c r="S1039">
        <v>50</v>
      </c>
      <c r="T1039">
        <v>43.678035218757444</v>
      </c>
      <c r="U1039">
        <v>5</v>
      </c>
      <c r="V1039">
        <f t="shared" si="53"/>
        <v>250</v>
      </c>
      <c r="W1039">
        <v>42.5</v>
      </c>
      <c r="X1039">
        <f>Orders!$W1145/Orders!$V1145</f>
        <v>0.12002000208423177</v>
      </c>
      <c r="Y1039" t="s">
        <v>103</v>
      </c>
    </row>
    <row r="1040" spans="1:25" x14ac:dyDescent="0.3">
      <c r="A1040">
        <v>36996</v>
      </c>
      <c r="B1040">
        <v>42545</v>
      </c>
      <c r="C1040">
        <v>4</v>
      </c>
      <c r="D1040">
        <f t="shared" si="51"/>
        <v>42551</v>
      </c>
      <c r="E1040">
        <v>0</v>
      </c>
      <c r="F1040" t="s">
        <v>107</v>
      </c>
      <c r="G1040" t="str">
        <f t="shared" si="52"/>
        <v>Other</v>
      </c>
      <c r="H1040">
        <v>17</v>
      </c>
      <c r="I1040">
        <v>6227</v>
      </c>
      <c r="J1040">
        <v>4</v>
      </c>
      <c r="K1040" t="s">
        <v>171</v>
      </c>
      <c r="L1040" t="s">
        <v>100</v>
      </c>
      <c r="M1040" t="s">
        <v>115</v>
      </c>
      <c r="N1040" t="s">
        <v>114</v>
      </c>
      <c r="O1040" t="s">
        <v>97</v>
      </c>
      <c r="P1040" t="s">
        <v>96</v>
      </c>
      <c r="Q1040">
        <v>17</v>
      </c>
      <c r="R1040">
        <v>365</v>
      </c>
      <c r="S1040">
        <v>59.990001679999999</v>
      </c>
      <c r="T1040">
        <v>54.488929209402009</v>
      </c>
      <c r="U1040">
        <v>2</v>
      </c>
      <c r="V1040">
        <f t="shared" si="53"/>
        <v>119.98000336</v>
      </c>
      <c r="W1040">
        <v>18</v>
      </c>
      <c r="X1040">
        <f>Orders!$W1201/Orders!$V1201</f>
        <v>4.0006668245354177E-2</v>
      </c>
      <c r="Y1040" t="s">
        <v>103</v>
      </c>
    </row>
    <row r="1041" spans="1:25" x14ac:dyDescent="0.3">
      <c r="A1041">
        <v>36894</v>
      </c>
      <c r="B1041">
        <v>42543</v>
      </c>
      <c r="C1041">
        <v>4</v>
      </c>
      <c r="D1041">
        <f t="shared" si="51"/>
        <v>42549</v>
      </c>
      <c r="E1041">
        <v>1</v>
      </c>
      <c r="F1041" t="s">
        <v>107</v>
      </c>
      <c r="G1041" t="str">
        <f t="shared" si="52"/>
        <v>Other</v>
      </c>
      <c r="H1041">
        <v>29</v>
      </c>
      <c r="I1041">
        <v>10753</v>
      </c>
      <c r="J1041">
        <v>5</v>
      </c>
      <c r="K1041" t="s">
        <v>166</v>
      </c>
      <c r="L1041" t="s">
        <v>100</v>
      </c>
      <c r="M1041" t="s">
        <v>141</v>
      </c>
      <c r="N1041" t="s">
        <v>140</v>
      </c>
      <c r="O1041" t="s">
        <v>97</v>
      </c>
      <c r="P1041" t="s">
        <v>104</v>
      </c>
      <c r="Q1041">
        <v>29</v>
      </c>
      <c r="R1041">
        <v>627</v>
      </c>
      <c r="S1041">
        <v>39.990001679999999</v>
      </c>
      <c r="T1041">
        <v>34.198098313835338</v>
      </c>
      <c r="U1041">
        <v>5</v>
      </c>
      <c r="V1041">
        <f t="shared" si="53"/>
        <v>199.9500084</v>
      </c>
      <c r="W1041">
        <v>2</v>
      </c>
      <c r="X1041">
        <f>Orders!$W1120/Orders!$V1120</f>
        <v>0.17999799937189437</v>
      </c>
      <c r="Y1041" t="s">
        <v>103</v>
      </c>
    </row>
    <row r="1042" spans="1:25" x14ac:dyDescent="0.3">
      <c r="A1042">
        <v>36840</v>
      </c>
      <c r="B1042">
        <v>42542</v>
      </c>
      <c r="C1042">
        <v>4</v>
      </c>
      <c r="D1042">
        <f t="shared" si="51"/>
        <v>42548</v>
      </c>
      <c r="E1042">
        <v>1</v>
      </c>
      <c r="F1042" t="s">
        <v>107</v>
      </c>
      <c r="G1042" t="str">
        <f t="shared" si="52"/>
        <v>Other</v>
      </c>
      <c r="H1042">
        <v>24</v>
      </c>
      <c r="I1042">
        <v>4611</v>
      </c>
      <c r="J1042">
        <v>5</v>
      </c>
      <c r="K1042" t="s">
        <v>166</v>
      </c>
      <c r="L1042" t="s">
        <v>100</v>
      </c>
      <c r="M1042" t="s">
        <v>236</v>
      </c>
      <c r="N1042" t="s">
        <v>98</v>
      </c>
      <c r="O1042" t="s">
        <v>97</v>
      </c>
      <c r="P1042" t="s">
        <v>96</v>
      </c>
      <c r="Q1042">
        <v>24</v>
      </c>
      <c r="R1042">
        <v>502</v>
      </c>
      <c r="S1042">
        <v>50</v>
      </c>
      <c r="T1042">
        <v>43.678035218757444</v>
      </c>
      <c r="U1042">
        <v>5</v>
      </c>
      <c r="V1042">
        <f t="shared" si="53"/>
        <v>250</v>
      </c>
      <c r="W1042">
        <v>50</v>
      </c>
      <c r="X1042">
        <f>Orders!$W1102/Orders!$V1102</f>
        <v>0.12002000208423177</v>
      </c>
      <c r="Y1042" t="s">
        <v>103</v>
      </c>
    </row>
    <row r="1043" spans="1:25" x14ac:dyDescent="0.3">
      <c r="A1043">
        <v>36837</v>
      </c>
      <c r="B1043">
        <v>42542</v>
      </c>
      <c r="C1043">
        <v>4</v>
      </c>
      <c r="D1043">
        <f t="shared" si="51"/>
        <v>42548</v>
      </c>
      <c r="E1043">
        <v>0</v>
      </c>
      <c r="F1043" t="s">
        <v>107</v>
      </c>
      <c r="G1043" t="str">
        <f t="shared" si="52"/>
        <v>Other</v>
      </c>
      <c r="H1043">
        <v>37</v>
      </c>
      <c r="I1043">
        <v>7330</v>
      </c>
      <c r="J1043">
        <v>6</v>
      </c>
      <c r="K1043" t="s">
        <v>164</v>
      </c>
      <c r="L1043" t="s">
        <v>100</v>
      </c>
      <c r="M1043" t="s">
        <v>120</v>
      </c>
      <c r="N1043" t="s">
        <v>119</v>
      </c>
      <c r="O1043" t="s">
        <v>97</v>
      </c>
      <c r="P1043" t="s">
        <v>116</v>
      </c>
      <c r="Q1043">
        <v>37</v>
      </c>
      <c r="R1043">
        <v>825</v>
      </c>
      <c r="S1043">
        <v>31.989999770000001</v>
      </c>
      <c r="T1043">
        <v>23.973333102666668</v>
      </c>
      <c r="U1043">
        <v>5</v>
      </c>
      <c r="V1043">
        <f t="shared" si="53"/>
        <v>159.94999885000001</v>
      </c>
      <c r="W1043">
        <v>14.399999619999999</v>
      </c>
      <c r="X1043">
        <f>Orders!$W1132/Orders!$V1132</f>
        <v>6.9999998272727279E-2</v>
      </c>
      <c r="Y1043" t="s">
        <v>103</v>
      </c>
    </row>
    <row r="1044" spans="1:25" x14ac:dyDescent="0.3">
      <c r="A1044">
        <v>36853</v>
      </c>
      <c r="B1044">
        <v>42542</v>
      </c>
      <c r="C1044">
        <v>4</v>
      </c>
      <c r="D1044">
        <f t="shared" si="51"/>
        <v>42548</v>
      </c>
      <c r="E1044">
        <v>0</v>
      </c>
      <c r="F1044" t="s">
        <v>107</v>
      </c>
      <c r="G1044" t="str">
        <f t="shared" si="52"/>
        <v>Other</v>
      </c>
      <c r="H1044">
        <v>7</v>
      </c>
      <c r="I1044">
        <v>1168</v>
      </c>
      <c r="J1044">
        <v>2</v>
      </c>
      <c r="K1044" t="s">
        <v>101</v>
      </c>
      <c r="L1044" t="s">
        <v>100</v>
      </c>
      <c r="M1044" t="s">
        <v>137</v>
      </c>
      <c r="N1044" t="s">
        <v>136</v>
      </c>
      <c r="O1044" t="s">
        <v>97</v>
      </c>
      <c r="P1044" t="s">
        <v>111</v>
      </c>
      <c r="Q1044">
        <v>7</v>
      </c>
      <c r="R1044">
        <v>135</v>
      </c>
      <c r="S1044">
        <v>22</v>
      </c>
      <c r="T1044">
        <v>19.656208341820829</v>
      </c>
      <c r="U1044">
        <v>5</v>
      </c>
      <c r="V1044">
        <f t="shared" si="53"/>
        <v>110</v>
      </c>
      <c r="W1044">
        <v>0</v>
      </c>
      <c r="X1044">
        <f>Orders!$W1257/Orders!$V1257</f>
        <v>0.01</v>
      </c>
      <c r="Y1044" t="s">
        <v>103</v>
      </c>
    </row>
    <row r="1045" spans="1:25" x14ac:dyDescent="0.3">
      <c r="A1045">
        <v>36757</v>
      </c>
      <c r="B1045">
        <v>42541</v>
      </c>
      <c r="C1045">
        <v>4</v>
      </c>
      <c r="D1045">
        <f t="shared" si="51"/>
        <v>42545</v>
      </c>
      <c r="E1045">
        <v>0</v>
      </c>
      <c r="F1045" t="s">
        <v>107</v>
      </c>
      <c r="G1045" t="str">
        <f t="shared" si="52"/>
        <v>Other</v>
      </c>
      <c r="H1045">
        <v>11</v>
      </c>
      <c r="I1045">
        <v>2456</v>
      </c>
      <c r="J1045">
        <v>3</v>
      </c>
      <c r="K1045" t="s">
        <v>194</v>
      </c>
      <c r="L1045" t="s">
        <v>100</v>
      </c>
      <c r="M1045" t="s">
        <v>196</v>
      </c>
      <c r="N1045" t="s">
        <v>167</v>
      </c>
      <c r="O1045" t="s">
        <v>97</v>
      </c>
      <c r="P1045" t="s">
        <v>111</v>
      </c>
      <c r="Q1045">
        <v>11</v>
      </c>
      <c r="R1045">
        <v>235</v>
      </c>
      <c r="S1045">
        <v>34.990001679999999</v>
      </c>
      <c r="T1045">
        <v>25.521801568600001</v>
      </c>
      <c r="U1045">
        <v>2</v>
      </c>
      <c r="V1045">
        <f t="shared" si="53"/>
        <v>69.980003359999998</v>
      </c>
      <c r="W1045">
        <v>7</v>
      </c>
      <c r="X1045">
        <f>Orders!$W1193/Orders!$V1193</f>
        <v>0.10001000314052812</v>
      </c>
      <c r="Y1045" t="s">
        <v>103</v>
      </c>
    </row>
    <row r="1046" spans="1:25" x14ac:dyDescent="0.3">
      <c r="A1046">
        <v>36654</v>
      </c>
      <c r="B1046">
        <v>42540</v>
      </c>
      <c r="C1046">
        <v>4</v>
      </c>
      <c r="D1046">
        <f t="shared" si="51"/>
        <v>42544</v>
      </c>
      <c r="E1046">
        <v>1</v>
      </c>
      <c r="F1046" t="s">
        <v>107</v>
      </c>
      <c r="G1046" t="str">
        <f t="shared" si="52"/>
        <v>Other</v>
      </c>
      <c r="H1046">
        <v>17</v>
      </c>
      <c r="I1046">
        <v>8520</v>
      </c>
      <c r="J1046">
        <v>4</v>
      </c>
      <c r="K1046" t="s">
        <v>171</v>
      </c>
      <c r="L1046" t="s">
        <v>100</v>
      </c>
      <c r="M1046" t="s">
        <v>115</v>
      </c>
      <c r="N1046" t="s">
        <v>114</v>
      </c>
      <c r="O1046" t="s">
        <v>97</v>
      </c>
      <c r="P1046" t="s">
        <v>96</v>
      </c>
      <c r="Q1046">
        <v>17</v>
      </c>
      <c r="R1046">
        <v>365</v>
      </c>
      <c r="S1046">
        <v>59.990001679999999</v>
      </c>
      <c r="T1046">
        <v>54.488929209402009</v>
      </c>
      <c r="U1046">
        <v>5</v>
      </c>
      <c r="V1046">
        <f t="shared" si="53"/>
        <v>299.9500084</v>
      </c>
      <c r="W1046">
        <v>12</v>
      </c>
      <c r="X1046">
        <f>Orders!$W1113/Orders!$V1113</f>
        <v>0.15</v>
      </c>
      <c r="Y1046" t="s">
        <v>103</v>
      </c>
    </row>
    <row r="1047" spans="1:25" x14ac:dyDescent="0.3">
      <c r="A1047">
        <v>36685</v>
      </c>
      <c r="B1047">
        <v>42540</v>
      </c>
      <c r="C1047">
        <v>4</v>
      </c>
      <c r="D1047">
        <f t="shared" si="51"/>
        <v>42544</v>
      </c>
      <c r="E1047">
        <v>0</v>
      </c>
      <c r="F1047" t="s">
        <v>107</v>
      </c>
      <c r="G1047" t="str">
        <f t="shared" si="52"/>
        <v>Other</v>
      </c>
      <c r="H1047">
        <v>40</v>
      </c>
      <c r="I1047">
        <v>8650</v>
      </c>
      <c r="J1047">
        <v>6</v>
      </c>
      <c r="K1047" t="s">
        <v>164</v>
      </c>
      <c r="L1047" t="s">
        <v>100</v>
      </c>
      <c r="M1047" t="s">
        <v>126</v>
      </c>
      <c r="N1047" t="s">
        <v>114</v>
      </c>
      <c r="O1047" t="s">
        <v>97</v>
      </c>
      <c r="P1047" t="s">
        <v>96</v>
      </c>
      <c r="Q1047">
        <v>40</v>
      </c>
      <c r="R1047">
        <v>905</v>
      </c>
      <c r="S1047">
        <v>24.989999770000001</v>
      </c>
      <c r="T1047">
        <v>20.52742837007143</v>
      </c>
      <c r="U1047">
        <v>2</v>
      </c>
      <c r="V1047">
        <f t="shared" si="53"/>
        <v>49.979999540000001</v>
      </c>
      <c r="W1047">
        <v>0.5</v>
      </c>
      <c r="X1047">
        <f>Orders!$W1227/Orders!$V1227</f>
        <v>0.15999100672447999</v>
      </c>
      <c r="Y1047" t="s">
        <v>103</v>
      </c>
    </row>
    <row r="1048" spans="1:25" x14ac:dyDescent="0.3">
      <c r="A1048">
        <v>36636</v>
      </c>
      <c r="B1048">
        <v>42539</v>
      </c>
      <c r="C1048">
        <v>4</v>
      </c>
      <c r="D1048">
        <f t="shared" si="51"/>
        <v>42544</v>
      </c>
      <c r="E1048">
        <v>0</v>
      </c>
      <c r="F1048" t="s">
        <v>107</v>
      </c>
      <c r="G1048" t="str">
        <f t="shared" si="52"/>
        <v>Other</v>
      </c>
      <c r="H1048">
        <v>17</v>
      </c>
      <c r="I1048">
        <v>3373</v>
      </c>
      <c r="J1048">
        <v>4</v>
      </c>
      <c r="K1048" t="s">
        <v>171</v>
      </c>
      <c r="L1048" t="s">
        <v>100</v>
      </c>
      <c r="M1048" t="s">
        <v>225</v>
      </c>
      <c r="N1048" t="s">
        <v>105</v>
      </c>
      <c r="O1048" t="s">
        <v>97</v>
      </c>
      <c r="P1048" t="s">
        <v>104</v>
      </c>
      <c r="Q1048">
        <v>17</v>
      </c>
      <c r="R1048">
        <v>365</v>
      </c>
      <c r="S1048">
        <v>59.990001679999999</v>
      </c>
      <c r="T1048">
        <v>54.488929209402009</v>
      </c>
      <c r="U1048">
        <v>5</v>
      </c>
      <c r="V1048">
        <f t="shared" si="53"/>
        <v>299.9500084</v>
      </c>
      <c r="W1048">
        <v>16.5</v>
      </c>
      <c r="X1048">
        <f>Orders!$W1114/Orders!$V1114</f>
        <v>0.18004499893784451</v>
      </c>
      <c r="Y1048" t="s">
        <v>103</v>
      </c>
    </row>
    <row r="1049" spans="1:25" x14ac:dyDescent="0.3">
      <c r="A1049">
        <v>36636</v>
      </c>
      <c r="B1049">
        <v>42539</v>
      </c>
      <c r="C1049">
        <v>4</v>
      </c>
      <c r="D1049">
        <f t="shared" si="51"/>
        <v>42544</v>
      </c>
      <c r="E1049">
        <v>0</v>
      </c>
      <c r="F1049" t="s">
        <v>107</v>
      </c>
      <c r="G1049" t="str">
        <f t="shared" si="52"/>
        <v>Other</v>
      </c>
      <c r="H1049">
        <v>29</v>
      </c>
      <c r="I1049">
        <v>3373</v>
      </c>
      <c r="J1049">
        <v>5</v>
      </c>
      <c r="K1049" t="s">
        <v>166</v>
      </c>
      <c r="L1049" t="s">
        <v>100</v>
      </c>
      <c r="M1049" t="s">
        <v>225</v>
      </c>
      <c r="N1049" t="s">
        <v>105</v>
      </c>
      <c r="O1049" t="s">
        <v>97</v>
      </c>
      <c r="P1049" t="s">
        <v>104</v>
      </c>
      <c r="Q1049">
        <v>29</v>
      </c>
      <c r="R1049">
        <v>627</v>
      </c>
      <c r="S1049">
        <v>39.990001679999999</v>
      </c>
      <c r="T1049">
        <v>34.198098313835338</v>
      </c>
      <c r="U1049">
        <v>5</v>
      </c>
      <c r="V1049">
        <f t="shared" si="53"/>
        <v>199.9500084</v>
      </c>
      <c r="W1049">
        <v>18</v>
      </c>
      <c r="X1049">
        <f>Orders!$W1125/Orders!$V1125</f>
        <v>0.25000500165027206</v>
      </c>
      <c r="Y1049" t="s">
        <v>103</v>
      </c>
    </row>
    <row r="1050" spans="1:25" x14ac:dyDescent="0.3">
      <c r="A1050">
        <v>36547</v>
      </c>
      <c r="B1050">
        <v>42538</v>
      </c>
      <c r="C1050">
        <v>4</v>
      </c>
      <c r="D1050">
        <f t="shared" si="51"/>
        <v>42544</v>
      </c>
      <c r="E1050">
        <v>0</v>
      </c>
      <c r="F1050" t="s">
        <v>107</v>
      </c>
      <c r="G1050" t="str">
        <f t="shared" si="52"/>
        <v>Other</v>
      </c>
      <c r="H1050">
        <v>17</v>
      </c>
      <c r="I1050">
        <v>6736</v>
      </c>
      <c r="J1050">
        <v>4</v>
      </c>
      <c r="K1050" t="s">
        <v>171</v>
      </c>
      <c r="L1050" t="s">
        <v>100</v>
      </c>
      <c r="M1050" t="s">
        <v>208</v>
      </c>
      <c r="N1050" t="s">
        <v>199</v>
      </c>
      <c r="O1050" t="s">
        <v>97</v>
      </c>
      <c r="P1050" t="s">
        <v>111</v>
      </c>
      <c r="Q1050">
        <v>17</v>
      </c>
      <c r="R1050">
        <v>365</v>
      </c>
      <c r="S1050">
        <v>59.990001679999999</v>
      </c>
      <c r="T1050">
        <v>54.488929209402009</v>
      </c>
      <c r="U1050">
        <v>2</v>
      </c>
      <c r="V1050">
        <f t="shared" si="53"/>
        <v>119.98000336</v>
      </c>
      <c r="W1050">
        <v>10.80000019</v>
      </c>
      <c r="X1050">
        <f>Orders!$W1148/Orders!$V1148</f>
        <v>9.0009002826475309E-2</v>
      </c>
      <c r="Y1050" t="s">
        <v>103</v>
      </c>
    </row>
    <row r="1051" spans="1:25" x14ac:dyDescent="0.3">
      <c r="A1051">
        <v>36495</v>
      </c>
      <c r="B1051">
        <v>42537</v>
      </c>
      <c r="C1051">
        <v>4</v>
      </c>
      <c r="D1051">
        <f t="shared" si="51"/>
        <v>42543</v>
      </c>
      <c r="E1051">
        <v>1</v>
      </c>
      <c r="F1051" t="s">
        <v>107</v>
      </c>
      <c r="G1051" t="str">
        <f t="shared" si="52"/>
        <v>Other</v>
      </c>
      <c r="H1051">
        <v>24</v>
      </c>
      <c r="I1051">
        <v>7894</v>
      </c>
      <c r="J1051">
        <v>5</v>
      </c>
      <c r="K1051" t="s">
        <v>166</v>
      </c>
      <c r="L1051" t="s">
        <v>100</v>
      </c>
      <c r="M1051" t="s">
        <v>237</v>
      </c>
      <c r="N1051" t="s">
        <v>117</v>
      </c>
      <c r="O1051" t="s">
        <v>97</v>
      </c>
      <c r="P1051" t="s">
        <v>116</v>
      </c>
      <c r="Q1051">
        <v>24</v>
      </c>
      <c r="R1051">
        <v>502</v>
      </c>
      <c r="S1051">
        <v>50</v>
      </c>
      <c r="T1051">
        <v>43.678035218757444</v>
      </c>
      <c r="U1051">
        <v>5</v>
      </c>
      <c r="V1051">
        <f t="shared" si="53"/>
        <v>250</v>
      </c>
      <c r="W1051">
        <v>25</v>
      </c>
      <c r="X1051">
        <f>Orders!$W1097/Orders!$V1097</f>
        <v>0.16</v>
      </c>
      <c r="Y1051" t="s">
        <v>103</v>
      </c>
    </row>
    <row r="1052" spans="1:25" x14ac:dyDescent="0.3">
      <c r="A1052">
        <v>36454</v>
      </c>
      <c r="B1052">
        <v>42537</v>
      </c>
      <c r="C1052">
        <v>4</v>
      </c>
      <c r="D1052">
        <f t="shared" si="51"/>
        <v>42543</v>
      </c>
      <c r="E1052">
        <v>1</v>
      </c>
      <c r="F1052" t="s">
        <v>107</v>
      </c>
      <c r="G1052" t="str">
        <f t="shared" si="52"/>
        <v>Other</v>
      </c>
      <c r="H1052">
        <v>17</v>
      </c>
      <c r="I1052">
        <v>5097</v>
      </c>
      <c r="J1052">
        <v>4</v>
      </c>
      <c r="K1052" t="s">
        <v>171</v>
      </c>
      <c r="L1052" t="s">
        <v>100</v>
      </c>
      <c r="M1052" t="s">
        <v>120</v>
      </c>
      <c r="N1052" t="s">
        <v>119</v>
      </c>
      <c r="O1052" t="s">
        <v>97</v>
      </c>
      <c r="P1052" t="s">
        <v>116</v>
      </c>
      <c r="Q1052">
        <v>17</v>
      </c>
      <c r="R1052">
        <v>365</v>
      </c>
      <c r="S1052">
        <v>59.990001679999999</v>
      </c>
      <c r="T1052">
        <v>54.488929209402009</v>
      </c>
      <c r="U1052">
        <v>2</v>
      </c>
      <c r="V1052">
        <f t="shared" si="53"/>
        <v>119.98000336</v>
      </c>
      <c r="W1052">
        <v>2.4000000950000002</v>
      </c>
      <c r="X1052">
        <f>Orders!$W1163/Orders!$V1163</f>
        <v>0.02</v>
      </c>
      <c r="Y1052" t="s">
        <v>103</v>
      </c>
    </row>
    <row r="1053" spans="1:25" x14ac:dyDescent="0.3">
      <c r="A1053">
        <v>36344</v>
      </c>
      <c r="B1053">
        <v>42535</v>
      </c>
      <c r="C1053">
        <v>4</v>
      </c>
      <c r="D1053">
        <f t="shared" si="51"/>
        <v>42541</v>
      </c>
      <c r="E1053">
        <v>0</v>
      </c>
      <c r="F1053" t="s">
        <v>107</v>
      </c>
      <c r="G1053" t="str">
        <f t="shared" si="52"/>
        <v>Other</v>
      </c>
      <c r="H1053">
        <v>37</v>
      </c>
      <c r="I1053">
        <v>11197</v>
      </c>
      <c r="J1053">
        <v>6</v>
      </c>
      <c r="K1053" t="s">
        <v>164</v>
      </c>
      <c r="L1053" t="s">
        <v>100</v>
      </c>
      <c r="M1053" t="s">
        <v>126</v>
      </c>
      <c r="N1053" t="s">
        <v>114</v>
      </c>
      <c r="O1053" t="s">
        <v>97</v>
      </c>
      <c r="P1053" t="s">
        <v>96</v>
      </c>
      <c r="Q1053">
        <v>37</v>
      </c>
      <c r="R1053">
        <v>825</v>
      </c>
      <c r="S1053">
        <v>31.989999770000001</v>
      </c>
      <c r="T1053">
        <v>23.973333102666668</v>
      </c>
      <c r="U1053">
        <v>5</v>
      </c>
      <c r="V1053">
        <f t="shared" si="53"/>
        <v>159.94999885000001</v>
      </c>
      <c r="W1053">
        <v>25.590000150000002</v>
      </c>
      <c r="X1053">
        <f>Orders!$W1146/Orders!$V1146</f>
        <v>0.25004166660993499</v>
      </c>
      <c r="Y1053" t="s">
        <v>103</v>
      </c>
    </row>
    <row r="1054" spans="1:25" x14ac:dyDescent="0.3">
      <c r="A1054">
        <v>36352</v>
      </c>
      <c r="B1054">
        <v>42535</v>
      </c>
      <c r="C1054">
        <v>4</v>
      </c>
      <c r="D1054">
        <f t="shared" si="51"/>
        <v>42541</v>
      </c>
      <c r="E1054">
        <v>0</v>
      </c>
      <c r="F1054" t="s">
        <v>107</v>
      </c>
      <c r="G1054" t="str">
        <f t="shared" si="52"/>
        <v>Other</v>
      </c>
      <c r="H1054">
        <v>13</v>
      </c>
      <c r="I1054">
        <v>4427</v>
      </c>
      <c r="J1054">
        <v>3</v>
      </c>
      <c r="K1054" t="s">
        <v>194</v>
      </c>
      <c r="L1054" t="s">
        <v>100</v>
      </c>
      <c r="M1054" t="s">
        <v>195</v>
      </c>
      <c r="N1054" t="s">
        <v>117</v>
      </c>
      <c r="O1054" t="s">
        <v>97</v>
      </c>
      <c r="P1054" t="s">
        <v>116</v>
      </c>
      <c r="Q1054">
        <v>13</v>
      </c>
      <c r="R1054">
        <v>282</v>
      </c>
      <c r="S1054">
        <v>31.989999770000001</v>
      </c>
      <c r="T1054">
        <v>27.763856872771434</v>
      </c>
      <c r="U1054">
        <v>2</v>
      </c>
      <c r="V1054">
        <f t="shared" si="53"/>
        <v>63.979999540000001</v>
      </c>
      <c r="W1054">
        <v>9.6000003809999992</v>
      </c>
      <c r="X1054">
        <f>Orders!$W1195/Orders!$V1195</f>
        <v>5.5009165862387084E-2</v>
      </c>
      <c r="Y1054" t="s">
        <v>103</v>
      </c>
    </row>
    <row r="1055" spans="1:25" x14ac:dyDescent="0.3">
      <c r="A1055">
        <v>36298</v>
      </c>
      <c r="B1055">
        <v>42534</v>
      </c>
      <c r="C1055">
        <v>4</v>
      </c>
      <c r="D1055">
        <f t="shared" si="51"/>
        <v>42538</v>
      </c>
      <c r="E1055">
        <v>0</v>
      </c>
      <c r="F1055" t="s">
        <v>107</v>
      </c>
      <c r="G1055" t="str">
        <f t="shared" si="52"/>
        <v>Other</v>
      </c>
      <c r="H1055">
        <v>9</v>
      </c>
      <c r="I1055">
        <v>275</v>
      </c>
      <c r="J1055">
        <v>3</v>
      </c>
      <c r="K1055" t="s">
        <v>194</v>
      </c>
      <c r="L1055" t="s">
        <v>100</v>
      </c>
      <c r="M1055" t="s">
        <v>232</v>
      </c>
      <c r="N1055" t="s">
        <v>112</v>
      </c>
      <c r="O1055" t="s">
        <v>97</v>
      </c>
      <c r="P1055" t="s">
        <v>111</v>
      </c>
      <c r="Q1055">
        <v>9</v>
      </c>
      <c r="R1055">
        <v>191</v>
      </c>
      <c r="S1055">
        <v>99.989997860000003</v>
      </c>
      <c r="T1055">
        <v>95.114003926871064</v>
      </c>
      <c r="U1055">
        <v>5</v>
      </c>
      <c r="V1055">
        <f t="shared" si="53"/>
        <v>499.94998930000003</v>
      </c>
      <c r="W1055">
        <v>79.989997860000003</v>
      </c>
      <c r="X1055">
        <f>Orders!$W1110/Orders!$V1110</f>
        <v>4.0010000819784911E-2</v>
      </c>
      <c r="Y1055" t="s">
        <v>103</v>
      </c>
    </row>
    <row r="1056" spans="1:25" x14ac:dyDescent="0.3">
      <c r="A1056">
        <v>36297</v>
      </c>
      <c r="B1056">
        <v>42534</v>
      </c>
      <c r="C1056">
        <v>4</v>
      </c>
      <c r="D1056">
        <f t="shared" si="51"/>
        <v>42538</v>
      </c>
      <c r="E1056">
        <v>0</v>
      </c>
      <c r="F1056" t="s">
        <v>107</v>
      </c>
      <c r="G1056" t="str">
        <f t="shared" si="52"/>
        <v>Other</v>
      </c>
      <c r="H1056">
        <v>17</v>
      </c>
      <c r="I1056">
        <v>1899</v>
      </c>
      <c r="J1056">
        <v>4</v>
      </c>
      <c r="K1056" t="s">
        <v>171</v>
      </c>
      <c r="L1056" t="s">
        <v>100</v>
      </c>
      <c r="M1056" t="s">
        <v>126</v>
      </c>
      <c r="N1056" t="s">
        <v>114</v>
      </c>
      <c r="O1056" t="s">
        <v>97</v>
      </c>
      <c r="P1056" t="s">
        <v>96</v>
      </c>
      <c r="Q1056">
        <v>17</v>
      </c>
      <c r="R1056">
        <v>365</v>
      </c>
      <c r="S1056">
        <v>59.990001679999999</v>
      </c>
      <c r="T1056">
        <v>54.488929209402009</v>
      </c>
      <c r="U1056">
        <v>2</v>
      </c>
      <c r="V1056">
        <f t="shared" si="53"/>
        <v>119.98000336</v>
      </c>
      <c r="W1056">
        <v>20.399999619999999</v>
      </c>
      <c r="X1056">
        <f>Orders!$W1202/Orders!$V1202</f>
        <v>0.1799966666712052</v>
      </c>
      <c r="Y1056" t="s">
        <v>103</v>
      </c>
    </row>
    <row r="1057" spans="1:25" x14ac:dyDescent="0.3">
      <c r="A1057">
        <v>36289</v>
      </c>
      <c r="B1057">
        <v>42534</v>
      </c>
      <c r="C1057">
        <v>2</v>
      </c>
      <c r="D1057">
        <f t="shared" si="51"/>
        <v>42536</v>
      </c>
      <c r="E1057">
        <v>1</v>
      </c>
      <c r="F1057" t="s">
        <v>110</v>
      </c>
      <c r="G1057" t="str">
        <f t="shared" si="52"/>
        <v>Other</v>
      </c>
      <c r="H1057">
        <v>7</v>
      </c>
      <c r="I1057">
        <v>10291</v>
      </c>
      <c r="J1057">
        <v>2</v>
      </c>
      <c r="K1057" t="s">
        <v>101</v>
      </c>
      <c r="L1057" t="s">
        <v>100</v>
      </c>
      <c r="M1057" t="s">
        <v>131</v>
      </c>
      <c r="N1057" t="s">
        <v>130</v>
      </c>
      <c r="O1057" t="s">
        <v>97</v>
      </c>
      <c r="P1057" t="s">
        <v>111</v>
      </c>
      <c r="Q1057">
        <v>7</v>
      </c>
      <c r="R1057">
        <v>135</v>
      </c>
      <c r="S1057">
        <v>22</v>
      </c>
      <c r="T1057">
        <v>19.656208341820829</v>
      </c>
      <c r="U1057">
        <v>4</v>
      </c>
      <c r="V1057">
        <f t="shared" si="53"/>
        <v>88</v>
      </c>
      <c r="W1057">
        <v>0</v>
      </c>
      <c r="X1057">
        <f>Orders!$W1260/Orders!$V1260</f>
        <v>5.498199239079065E-2</v>
      </c>
      <c r="Y1057" t="s">
        <v>103</v>
      </c>
    </row>
    <row r="1058" spans="1:25" x14ac:dyDescent="0.3">
      <c r="A1058">
        <v>46307</v>
      </c>
      <c r="B1058">
        <v>42532</v>
      </c>
      <c r="C1058">
        <v>4</v>
      </c>
      <c r="D1058">
        <f t="shared" si="51"/>
        <v>42537</v>
      </c>
      <c r="E1058">
        <v>0</v>
      </c>
      <c r="F1058" t="s">
        <v>107</v>
      </c>
      <c r="G1058" t="str">
        <f t="shared" si="52"/>
        <v>Other</v>
      </c>
      <c r="H1058">
        <v>7</v>
      </c>
      <c r="I1058">
        <v>4098</v>
      </c>
      <c r="J1058">
        <v>2</v>
      </c>
      <c r="K1058" t="s">
        <v>101</v>
      </c>
      <c r="L1058" t="s">
        <v>920</v>
      </c>
      <c r="M1058" t="s">
        <v>999</v>
      </c>
      <c r="N1058" t="s">
        <v>999</v>
      </c>
      <c r="O1058" t="s">
        <v>933</v>
      </c>
      <c r="P1058" t="s">
        <v>932</v>
      </c>
      <c r="Q1058">
        <v>7</v>
      </c>
      <c r="R1058">
        <v>134</v>
      </c>
      <c r="S1058">
        <v>25</v>
      </c>
      <c r="T1058">
        <v>23.551858392987498</v>
      </c>
      <c r="U1058">
        <v>3</v>
      </c>
      <c r="V1058">
        <f t="shared" si="53"/>
        <v>75</v>
      </c>
      <c r="W1058">
        <v>6.75</v>
      </c>
      <c r="X1058">
        <f>Orders!$W201/Orders!$V201</f>
        <v>0.17008504925560586</v>
      </c>
      <c r="Y1058" t="s">
        <v>103</v>
      </c>
    </row>
    <row r="1059" spans="1:25" x14ac:dyDescent="0.3">
      <c r="A1059">
        <v>42101</v>
      </c>
      <c r="B1059">
        <v>42530</v>
      </c>
      <c r="C1059">
        <v>4</v>
      </c>
      <c r="D1059">
        <f t="shared" si="51"/>
        <v>42536</v>
      </c>
      <c r="E1059">
        <v>0</v>
      </c>
      <c r="F1059" t="s">
        <v>107</v>
      </c>
      <c r="G1059" t="str">
        <f t="shared" si="52"/>
        <v>Other</v>
      </c>
      <c r="H1059">
        <v>17</v>
      </c>
      <c r="I1059">
        <v>4533</v>
      </c>
      <c r="J1059">
        <v>4</v>
      </c>
      <c r="K1059" t="s">
        <v>171</v>
      </c>
      <c r="L1059" t="s">
        <v>920</v>
      </c>
      <c r="M1059" t="s">
        <v>1074</v>
      </c>
      <c r="N1059" t="s">
        <v>996</v>
      </c>
      <c r="O1059" t="s">
        <v>962</v>
      </c>
      <c r="P1059" t="s">
        <v>921</v>
      </c>
      <c r="Q1059">
        <v>17</v>
      </c>
      <c r="R1059">
        <v>365</v>
      </c>
      <c r="S1059">
        <v>59.990001679999999</v>
      </c>
      <c r="T1059">
        <v>54.488929209402009</v>
      </c>
      <c r="U1059">
        <v>4</v>
      </c>
      <c r="V1059">
        <f t="shared" si="53"/>
        <v>239.96000672</v>
      </c>
      <c r="W1059">
        <v>13.19999981</v>
      </c>
      <c r="X1059">
        <f>Orders!$W24/Orders!$V24</f>
        <v>0.12000000558352403</v>
      </c>
      <c r="Y1059" t="s">
        <v>103</v>
      </c>
    </row>
    <row r="1060" spans="1:25" x14ac:dyDescent="0.3">
      <c r="A1060">
        <v>42099</v>
      </c>
      <c r="B1060">
        <v>42530</v>
      </c>
      <c r="C1060">
        <v>4</v>
      </c>
      <c r="D1060">
        <f t="shared" si="51"/>
        <v>42536</v>
      </c>
      <c r="E1060">
        <v>1</v>
      </c>
      <c r="F1060" t="s">
        <v>107</v>
      </c>
      <c r="G1060" t="str">
        <f t="shared" si="52"/>
        <v>Other</v>
      </c>
      <c r="H1060">
        <v>17</v>
      </c>
      <c r="I1060">
        <v>4248</v>
      </c>
      <c r="J1060">
        <v>4</v>
      </c>
      <c r="K1060" t="s">
        <v>171</v>
      </c>
      <c r="L1060" t="s">
        <v>920</v>
      </c>
      <c r="M1060" t="s">
        <v>1074</v>
      </c>
      <c r="N1060" t="s">
        <v>996</v>
      </c>
      <c r="O1060" t="s">
        <v>962</v>
      </c>
      <c r="P1060" t="s">
        <v>921</v>
      </c>
      <c r="Q1060">
        <v>17</v>
      </c>
      <c r="R1060">
        <v>365</v>
      </c>
      <c r="S1060">
        <v>59.990001679999999</v>
      </c>
      <c r="T1060">
        <v>54.488929209402009</v>
      </c>
      <c r="U1060">
        <v>4</v>
      </c>
      <c r="V1060">
        <f t="shared" si="53"/>
        <v>239.96000672</v>
      </c>
      <c r="W1060">
        <v>21.600000380000001</v>
      </c>
      <c r="X1060">
        <f>Orders!$W76/Orders!$V76</f>
        <v>9.0036015234425101E-2</v>
      </c>
      <c r="Y1060" t="s">
        <v>103</v>
      </c>
    </row>
    <row r="1061" spans="1:25" x14ac:dyDescent="0.3">
      <c r="A1061">
        <v>39991</v>
      </c>
      <c r="B1061">
        <v>42529</v>
      </c>
      <c r="C1061">
        <v>4</v>
      </c>
      <c r="D1061">
        <f t="shared" si="51"/>
        <v>42535</v>
      </c>
      <c r="E1061">
        <v>0</v>
      </c>
      <c r="F1061" t="s">
        <v>107</v>
      </c>
      <c r="G1061" t="str">
        <f t="shared" si="52"/>
        <v>Other</v>
      </c>
      <c r="H1061">
        <v>24</v>
      </c>
      <c r="I1061">
        <v>3915</v>
      </c>
      <c r="J1061">
        <v>5</v>
      </c>
      <c r="K1061" t="s">
        <v>166</v>
      </c>
      <c r="L1061" t="s">
        <v>100</v>
      </c>
      <c r="M1061" t="s">
        <v>158</v>
      </c>
      <c r="N1061" t="s">
        <v>124</v>
      </c>
      <c r="O1061" t="s">
        <v>97</v>
      </c>
      <c r="P1061" t="s">
        <v>116</v>
      </c>
      <c r="Q1061">
        <v>24</v>
      </c>
      <c r="R1061">
        <v>502</v>
      </c>
      <c r="S1061">
        <v>50</v>
      </c>
      <c r="T1061">
        <v>43.678035218757444</v>
      </c>
      <c r="U1061">
        <v>5</v>
      </c>
      <c r="V1061">
        <f t="shared" si="53"/>
        <v>250</v>
      </c>
      <c r="W1061">
        <v>10</v>
      </c>
      <c r="X1061">
        <f>Orders!$W1094/Orders!$V1094</f>
        <v>0.17002833012756136</v>
      </c>
      <c r="Y1061" t="s">
        <v>103</v>
      </c>
    </row>
    <row r="1062" spans="1:25" x14ac:dyDescent="0.3">
      <c r="A1062">
        <v>39991</v>
      </c>
      <c r="B1062">
        <v>42529</v>
      </c>
      <c r="C1062">
        <v>4</v>
      </c>
      <c r="D1062">
        <f t="shared" si="51"/>
        <v>42535</v>
      </c>
      <c r="E1062">
        <v>0</v>
      </c>
      <c r="F1062" t="s">
        <v>107</v>
      </c>
      <c r="G1062" t="str">
        <f t="shared" si="52"/>
        <v>Other</v>
      </c>
      <c r="H1062">
        <v>7</v>
      </c>
      <c r="I1062">
        <v>3915</v>
      </c>
      <c r="J1062">
        <v>2</v>
      </c>
      <c r="K1062" t="s">
        <v>101</v>
      </c>
      <c r="L1062" t="s">
        <v>100</v>
      </c>
      <c r="M1062" t="s">
        <v>158</v>
      </c>
      <c r="N1062" t="s">
        <v>124</v>
      </c>
      <c r="O1062" t="s">
        <v>97</v>
      </c>
      <c r="P1062" t="s">
        <v>116</v>
      </c>
      <c r="Q1062">
        <v>7</v>
      </c>
      <c r="R1062">
        <v>135</v>
      </c>
      <c r="S1062">
        <v>22</v>
      </c>
      <c r="T1062">
        <v>19.656208341820829</v>
      </c>
      <c r="U1062">
        <v>4</v>
      </c>
      <c r="V1062">
        <f t="shared" si="53"/>
        <v>88</v>
      </c>
      <c r="W1062">
        <v>17.600000380000001</v>
      </c>
      <c r="X1062">
        <f>Orders!$W1237/Orders!$V1237</f>
        <v>0.03</v>
      </c>
      <c r="Y1062" t="s">
        <v>103</v>
      </c>
    </row>
    <row r="1063" spans="1:25" x14ac:dyDescent="0.3">
      <c r="A1063">
        <v>37845</v>
      </c>
      <c r="B1063">
        <v>42528</v>
      </c>
      <c r="C1063">
        <v>4</v>
      </c>
      <c r="D1063">
        <f t="shared" si="51"/>
        <v>42534</v>
      </c>
      <c r="E1063">
        <v>0</v>
      </c>
      <c r="F1063" t="s">
        <v>107</v>
      </c>
      <c r="G1063" t="str">
        <f t="shared" si="52"/>
        <v>Other</v>
      </c>
      <c r="H1063">
        <v>41</v>
      </c>
      <c r="I1063">
        <v>3222</v>
      </c>
      <c r="J1063">
        <v>6</v>
      </c>
      <c r="K1063" t="s">
        <v>164</v>
      </c>
      <c r="L1063" t="s">
        <v>100</v>
      </c>
      <c r="M1063" t="s">
        <v>252</v>
      </c>
      <c r="N1063" t="s">
        <v>119</v>
      </c>
      <c r="O1063" t="s">
        <v>97</v>
      </c>
      <c r="P1063" t="s">
        <v>116</v>
      </c>
      <c r="Q1063">
        <v>41</v>
      </c>
      <c r="R1063">
        <v>924</v>
      </c>
      <c r="S1063">
        <v>15.989999770000001</v>
      </c>
      <c r="T1063">
        <v>16.143866608000003</v>
      </c>
      <c r="U1063">
        <v>3</v>
      </c>
      <c r="V1063">
        <f t="shared" si="53"/>
        <v>47.969999310000006</v>
      </c>
      <c r="W1063">
        <v>7.6799998279999997</v>
      </c>
      <c r="X1063">
        <f>Orders!$W1048/Orders!$V1048</f>
        <v>5.5009166654185697E-2</v>
      </c>
      <c r="Y1063" t="s">
        <v>103</v>
      </c>
    </row>
    <row r="1064" spans="1:25" x14ac:dyDescent="0.3">
      <c r="A1064">
        <v>35823</v>
      </c>
      <c r="B1064">
        <v>42527</v>
      </c>
      <c r="C1064">
        <v>4</v>
      </c>
      <c r="D1064">
        <f t="shared" ref="D1064:D1127" si="54">WORKDAY(B1064,C1064)</f>
        <v>42531</v>
      </c>
      <c r="E1064">
        <v>0</v>
      </c>
      <c r="F1064" t="s">
        <v>107</v>
      </c>
      <c r="G1064" t="str">
        <f t="shared" ref="G1064:G1127" si="55">IF(AND(E1064=0,F1064="Same Day"),"Same Day - On Time","Other")</f>
        <v>Other</v>
      </c>
      <c r="H1064">
        <v>41</v>
      </c>
      <c r="I1064">
        <v>5674</v>
      </c>
      <c r="J1064">
        <v>6</v>
      </c>
      <c r="K1064" t="s">
        <v>164</v>
      </c>
      <c r="L1064" t="s">
        <v>100</v>
      </c>
      <c r="M1064" t="s">
        <v>165</v>
      </c>
      <c r="N1064" t="s">
        <v>105</v>
      </c>
      <c r="O1064" t="s">
        <v>97</v>
      </c>
      <c r="P1064" t="s">
        <v>104</v>
      </c>
      <c r="Q1064">
        <v>41</v>
      </c>
      <c r="R1064">
        <v>926</v>
      </c>
      <c r="S1064">
        <v>15.989999770000001</v>
      </c>
      <c r="T1064">
        <v>12.230249713200003</v>
      </c>
      <c r="U1064">
        <v>2</v>
      </c>
      <c r="V1064">
        <f t="shared" ref="V1064:V1127" si="56">PRODUCT(S1064,U1064)</f>
        <v>31.979999540000001</v>
      </c>
      <c r="W1064">
        <v>1.7599999900000001</v>
      </c>
      <c r="X1064">
        <f>Orders!$W1228/Orders!$V1228</f>
        <v>0.16998666351762634</v>
      </c>
      <c r="Y1064" t="s">
        <v>103</v>
      </c>
    </row>
    <row r="1065" spans="1:25" x14ac:dyDescent="0.3">
      <c r="A1065">
        <v>35389</v>
      </c>
      <c r="B1065">
        <v>42521</v>
      </c>
      <c r="C1065">
        <v>4</v>
      </c>
      <c r="D1065">
        <f t="shared" si="54"/>
        <v>42527</v>
      </c>
      <c r="E1065">
        <v>1</v>
      </c>
      <c r="F1065" t="s">
        <v>107</v>
      </c>
      <c r="G1065" t="str">
        <f t="shared" si="55"/>
        <v>Other</v>
      </c>
      <c r="H1065">
        <v>13</v>
      </c>
      <c r="I1065">
        <v>7175</v>
      </c>
      <c r="J1065">
        <v>3</v>
      </c>
      <c r="K1065" t="s">
        <v>194</v>
      </c>
      <c r="L1065" t="s">
        <v>100</v>
      </c>
      <c r="M1065" t="s">
        <v>239</v>
      </c>
      <c r="N1065" t="s">
        <v>134</v>
      </c>
      <c r="O1065" t="s">
        <v>97</v>
      </c>
      <c r="P1065" t="s">
        <v>104</v>
      </c>
      <c r="Q1065">
        <v>13</v>
      </c>
      <c r="R1065">
        <v>278</v>
      </c>
      <c r="S1065">
        <v>44.990001679999999</v>
      </c>
      <c r="T1065">
        <v>31.547668386333335</v>
      </c>
      <c r="U1065">
        <v>5</v>
      </c>
      <c r="V1065">
        <f t="shared" si="56"/>
        <v>224.9500084</v>
      </c>
      <c r="W1065">
        <v>40.490001679999999</v>
      </c>
      <c r="X1065">
        <f>Orders!$W1085/Orders!$V1085</f>
        <v>0.10000000215909091</v>
      </c>
      <c r="Y1065" t="s">
        <v>103</v>
      </c>
    </row>
    <row r="1066" spans="1:25" x14ac:dyDescent="0.3">
      <c r="A1066">
        <v>35393</v>
      </c>
      <c r="B1066">
        <v>42521</v>
      </c>
      <c r="C1066">
        <v>4</v>
      </c>
      <c r="D1066">
        <f t="shared" si="54"/>
        <v>42527</v>
      </c>
      <c r="E1066">
        <v>0</v>
      </c>
      <c r="F1066" t="s">
        <v>107</v>
      </c>
      <c r="G1066" t="str">
        <f t="shared" si="55"/>
        <v>Other</v>
      </c>
      <c r="H1066">
        <v>5</v>
      </c>
      <c r="I1066">
        <v>2922</v>
      </c>
      <c r="J1066">
        <v>2</v>
      </c>
      <c r="K1066" t="s">
        <v>101</v>
      </c>
      <c r="L1066" t="s">
        <v>100</v>
      </c>
      <c r="M1066" t="s">
        <v>231</v>
      </c>
      <c r="N1066" t="s">
        <v>230</v>
      </c>
      <c r="O1066" t="s">
        <v>97</v>
      </c>
      <c r="P1066" t="s">
        <v>116</v>
      </c>
      <c r="Q1066">
        <v>5</v>
      </c>
      <c r="R1066">
        <v>93</v>
      </c>
      <c r="S1066">
        <v>24.989999770000001</v>
      </c>
      <c r="T1066">
        <v>17.455999691500001</v>
      </c>
      <c r="U1066">
        <v>5</v>
      </c>
      <c r="V1066">
        <f t="shared" si="56"/>
        <v>124.94999885</v>
      </c>
      <c r="W1066">
        <v>8.75</v>
      </c>
      <c r="X1066">
        <f>Orders!$W1106/Orders!$V1106</f>
        <v>0</v>
      </c>
      <c r="Y1066" t="s">
        <v>103</v>
      </c>
    </row>
    <row r="1067" spans="1:25" x14ac:dyDescent="0.3">
      <c r="A1067">
        <v>35393</v>
      </c>
      <c r="B1067">
        <v>42521</v>
      </c>
      <c r="C1067">
        <v>4</v>
      </c>
      <c r="D1067">
        <f t="shared" si="54"/>
        <v>42527</v>
      </c>
      <c r="E1067">
        <v>0</v>
      </c>
      <c r="F1067" t="s">
        <v>107</v>
      </c>
      <c r="G1067" t="str">
        <f t="shared" si="55"/>
        <v>Other</v>
      </c>
      <c r="H1067">
        <v>17</v>
      </c>
      <c r="I1067">
        <v>2922</v>
      </c>
      <c r="J1067">
        <v>4</v>
      </c>
      <c r="K1067" t="s">
        <v>171</v>
      </c>
      <c r="L1067" t="s">
        <v>100</v>
      </c>
      <c r="M1067" t="s">
        <v>231</v>
      </c>
      <c r="N1067" t="s">
        <v>230</v>
      </c>
      <c r="O1067" t="s">
        <v>97</v>
      </c>
      <c r="P1067" t="s">
        <v>116</v>
      </c>
      <c r="Q1067">
        <v>17</v>
      </c>
      <c r="R1067">
        <v>365</v>
      </c>
      <c r="S1067">
        <v>59.990001679999999</v>
      </c>
      <c r="T1067">
        <v>54.488929209402009</v>
      </c>
      <c r="U1067">
        <v>5</v>
      </c>
      <c r="V1067">
        <f t="shared" si="56"/>
        <v>299.9500084</v>
      </c>
      <c r="W1067">
        <v>0</v>
      </c>
      <c r="X1067">
        <f>Orders!$W1112/Orders!$V1112</f>
        <v>5.5009166654185697E-2</v>
      </c>
      <c r="Y1067" t="s">
        <v>103</v>
      </c>
    </row>
    <row r="1068" spans="1:25" x14ac:dyDescent="0.3">
      <c r="A1068">
        <v>35296</v>
      </c>
      <c r="B1068">
        <v>42520</v>
      </c>
      <c r="C1068">
        <v>4</v>
      </c>
      <c r="D1068">
        <f t="shared" si="54"/>
        <v>42524</v>
      </c>
      <c r="E1068">
        <v>0</v>
      </c>
      <c r="F1068" t="s">
        <v>107</v>
      </c>
      <c r="G1068" t="str">
        <f t="shared" si="55"/>
        <v>Other</v>
      </c>
      <c r="H1068">
        <v>24</v>
      </c>
      <c r="I1068">
        <v>5732</v>
      </c>
      <c r="J1068">
        <v>5</v>
      </c>
      <c r="K1068" t="s">
        <v>166</v>
      </c>
      <c r="L1068" t="s">
        <v>100</v>
      </c>
      <c r="M1068" t="s">
        <v>178</v>
      </c>
      <c r="N1068" t="s">
        <v>177</v>
      </c>
      <c r="O1068" t="s">
        <v>97</v>
      </c>
      <c r="P1068" t="s">
        <v>111</v>
      </c>
      <c r="Q1068">
        <v>24</v>
      </c>
      <c r="R1068">
        <v>502</v>
      </c>
      <c r="S1068">
        <v>50</v>
      </c>
      <c r="T1068">
        <v>43.678035218757444</v>
      </c>
      <c r="U1068">
        <v>2</v>
      </c>
      <c r="V1068">
        <f t="shared" si="56"/>
        <v>100</v>
      </c>
      <c r="W1068">
        <v>18</v>
      </c>
      <c r="X1068">
        <f>Orders!$W1218/Orders!$V1218</f>
        <v>5.5009166654185697E-2</v>
      </c>
      <c r="Y1068" t="s">
        <v>103</v>
      </c>
    </row>
    <row r="1069" spans="1:25" x14ac:dyDescent="0.3">
      <c r="A1069">
        <v>35266</v>
      </c>
      <c r="B1069">
        <v>42519</v>
      </c>
      <c r="C1069">
        <v>4</v>
      </c>
      <c r="D1069">
        <f t="shared" si="54"/>
        <v>42523</v>
      </c>
      <c r="E1069">
        <v>0</v>
      </c>
      <c r="F1069" t="s">
        <v>107</v>
      </c>
      <c r="G1069" t="str">
        <f t="shared" si="55"/>
        <v>Other</v>
      </c>
      <c r="H1069">
        <v>17</v>
      </c>
      <c r="I1069">
        <v>288</v>
      </c>
      <c r="J1069">
        <v>4</v>
      </c>
      <c r="K1069" t="s">
        <v>171</v>
      </c>
      <c r="L1069" t="s">
        <v>100</v>
      </c>
      <c r="M1069" t="s">
        <v>118</v>
      </c>
      <c r="N1069" t="s">
        <v>117</v>
      </c>
      <c r="O1069" t="s">
        <v>97</v>
      </c>
      <c r="P1069" t="s">
        <v>116</v>
      </c>
      <c r="Q1069">
        <v>17</v>
      </c>
      <c r="R1069">
        <v>365</v>
      </c>
      <c r="S1069">
        <v>59.990001679999999</v>
      </c>
      <c r="T1069">
        <v>54.488929209402009</v>
      </c>
      <c r="U1069">
        <v>5</v>
      </c>
      <c r="V1069">
        <f t="shared" si="56"/>
        <v>299.9500084</v>
      </c>
      <c r="W1069">
        <v>44.990001679999999</v>
      </c>
      <c r="X1069">
        <f>Orders!$W1116/Orders!$V1116</f>
        <v>5.5013750335339659E-2</v>
      </c>
      <c r="Y1069" t="s">
        <v>103</v>
      </c>
    </row>
    <row r="1070" spans="1:25" x14ac:dyDescent="0.3">
      <c r="A1070">
        <v>35199</v>
      </c>
      <c r="B1070">
        <v>42518</v>
      </c>
      <c r="C1070">
        <v>4</v>
      </c>
      <c r="D1070">
        <f t="shared" si="54"/>
        <v>42523</v>
      </c>
      <c r="E1070">
        <v>1</v>
      </c>
      <c r="F1070" t="s">
        <v>107</v>
      </c>
      <c r="G1070" t="str">
        <f t="shared" si="55"/>
        <v>Other</v>
      </c>
      <c r="H1070">
        <v>24</v>
      </c>
      <c r="I1070">
        <v>11930</v>
      </c>
      <c r="J1070">
        <v>5</v>
      </c>
      <c r="K1070" t="s">
        <v>166</v>
      </c>
      <c r="L1070" t="s">
        <v>100</v>
      </c>
      <c r="M1070" t="s">
        <v>126</v>
      </c>
      <c r="N1070" t="s">
        <v>114</v>
      </c>
      <c r="O1070" t="s">
        <v>97</v>
      </c>
      <c r="P1070" t="s">
        <v>96</v>
      </c>
      <c r="Q1070">
        <v>24</v>
      </c>
      <c r="R1070">
        <v>502</v>
      </c>
      <c r="S1070">
        <v>50</v>
      </c>
      <c r="T1070">
        <v>43.678035218757444</v>
      </c>
      <c r="U1070">
        <v>2</v>
      </c>
      <c r="V1070">
        <f t="shared" si="56"/>
        <v>100</v>
      </c>
      <c r="W1070">
        <v>4</v>
      </c>
      <c r="X1070">
        <f>Orders!$W1176/Orders!$V1176</f>
        <v>0.18004499893784451</v>
      </c>
      <c r="Y1070" t="s">
        <v>103</v>
      </c>
    </row>
    <row r="1071" spans="1:25" x14ac:dyDescent="0.3">
      <c r="A1071">
        <v>35083</v>
      </c>
      <c r="B1071">
        <v>42517</v>
      </c>
      <c r="C1071">
        <v>4</v>
      </c>
      <c r="D1071">
        <f t="shared" si="54"/>
        <v>42523</v>
      </c>
      <c r="E1071">
        <v>0</v>
      </c>
      <c r="F1071" t="s">
        <v>107</v>
      </c>
      <c r="G1071" t="str">
        <f t="shared" si="55"/>
        <v>Other</v>
      </c>
      <c r="H1071">
        <v>9</v>
      </c>
      <c r="I1071">
        <v>2518</v>
      </c>
      <c r="J1071">
        <v>3</v>
      </c>
      <c r="K1071" t="s">
        <v>194</v>
      </c>
      <c r="L1071" t="s">
        <v>100</v>
      </c>
      <c r="M1071" t="s">
        <v>126</v>
      </c>
      <c r="N1071" t="s">
        <v>114</v>
      </c>
      <c r="O1071" t="s">
        <v>97</v>
      </c>
      <c r="P1071" t="s">
        <v>96</v>
      </c>
      <c r="Q1071">
        <v>9</v>
      </c>
      <c r="R1071">
        <v>191</v>
      </c>
      <c r="S1071">
        <v>99.989997860000003</v>
      </c>
      <c r="T1071">
        <v>95.114003926871064</v>
      </c>
      <c r="U1071">
        <v>5</v>
      </c>
      <c r="V1071">
        <f t="shared" si="56"/>
        <v>499.94998930000003</v>
      </c>
      <c r="W1071">
        <v>74.989997860000003</v>
      </c>
      <c r="X1071">
        <f>Orders!$W1137/Orders!$V1137</f>
        <v>0.25001250102473116</v>
      </c>
      <c r="Y1071" t="s">
        <v>103</v>
      </c>
    </row>
    <row r="1072" spans="1:25" x14ac:dyDescent="0.3">
      <c r="A1072">
        <v>35120</v>
      </c>
      <c r="B1072">
        <v>42517</v>
      </c>
      <c r="C1072">
        <v>4</v>
      </c>
      <c r="D1072">
        <f t="shared" si="54"/>
        <v>42523</v>
      </c>
      <c r="E1072">
        <v>1</v>
      </c>
      <c r="F1072" t="s">
        <v>107</v>
      </c>
      <c r="G1072" t="str">
        <f t="shared" si="55"/>
        <v>Other</v>
      </c>
      <c r="H1072">
        <v>17</v>
      </c>
      <c r="I1072">
        <v>11791</v>
      </c>
      <c r="J1072">
        <v>4</v>
      </c>
      <c r="K1072" t="s">
        <v>171</v>
      </c>
      <c r="L1072" t="s">
        <v>100</v>
      </c>
      <c r="M1072" t="s">
        <v>106</v>
      </c>
      <c r="N1072" t="s">
        <v>105</v>
      </c>
      <c r="O1072" t="s">
        <v>97</v>
      </c>
      <c r="P1072" t="s">
        <v>104</v>
      </c>
      <c r="Q1072">
        <v>17</v>
      </c>
      <c r="R1072">
        <v>365</v>
      </c>
      <c r="S1072">
        <v>59.990001679999999</v>
      </c>
      <c r="T1072">
        <v>54.488929209402009</v>
      </c>
      <c r="U1072">
        <v>2</v>
      </c>
      <c r="V1072">
        <f t="shared" si="56"/>
        <v>119.98000336</v>
      </c>
      <c r="W1072">
        <v>10.80000019</v>
      </c>
      <c r="X1072">
        <f>Orders!$W1198/Orders!$V1198</f>
        <v>5.5009166654185697E-2</v>
      </c>
      <c r="Y1072" t="s">
        <v>103</v>
      </c>
    </row>
    <row r="1073" spans="1:25" x14ac:dyDescent="0.3">
      <c r="A1073">
        <v>34977</v>
      </c>
      <c r="B1073">
        <v>42515</v>
      </c>
      <c r="C1073">
        <v>4</v>
      </c>
      <c r="D1073">
        <f t="shared" si="54"/>
        <v>42521</v>
      </c>
      <c r="E1073">
        <v>0</v>
      </c>
      <c r="F1073" t="s">
        <v>107</v>
      </c>
      <c r="G1073" t="str">
        <f t="shared" si="55"/>
        <v>Other</v>
      </c>
      <c r="H1073">
        <v>9</v>
      </c>
      <c r="I1073">
        <v>1243</v>
      </c>
      <c r="J1073">
        <v>3</v>
      </c>
      <c r="K1073" t="s">
        <v>194</v>
      </c>
      <c r="L1073" t="s">
        <v>100</v>
      </c>
      <c r="M1073" t="s">
        <v>245</v>
      </c>
      <c r="N1073" t="s">
        <v>140</v>
      </c>
      <c r="O1073" t="s">
        <v>97</v>
      </c>
      <c r="P1073" t="s">
        <v>104</v>
      </c>
      <c r="Q1073">
        <v>9</v>
      </c>
      <c r="R1073">
        <v>191</v>
      </c>
      <c r="S1073">
        <v>99.989997860000003</v>
      </c>
      <c r="T1073">
        <v>95.114003926871064</v>
      </c>
      <c r="U1073">
        <v>5</v>
      </c>
      <c r="V1073">
        <f t="shared" si="56"/>
        <v>499.94998930000003</v>
      </c>
      <c r="W1073">
        <v>99.989997860000003</v>
      </c>
      <c r="X1073">
        <f>Orders!$W1072/Orders!$V1072</f>
        <v>9.0015001563173824E-2</v>
      </c>
      <c r="Y1073" t="s">
        <v>103</v>
      </c>
    </row>
    <row r="1074" spans="1:25" x14ac:dyDescent="0.3">
      <c r="A1074">
        <v>34932</v>
      </c>
      <c r="B1074">
        <v>42514</v>
      </c>
      <c r="C1074">
        <v>4</v>
      </c>
      <c r="D1074">
        <f t="shared" si="54"/>
        <v>42520</v>
      </c>
      <c r="E1074">
        <v>0</v>
      </c>
      <c r="F1074" t="s">
        <v>107</v>
      </c>
      <c r="G1074" t="str">
        <f t="shared" si="55"/>
        <v>Other</v>
      </c>
      <c r="H1074">
        <v>24</v>
      </c>
      <c r="I1074">
        <v>10983</v>
      </c>
      <c r="J1074">
        <v>5</v>
      </c>
      <c r="K1074" t="s">
        <v>166</v>
      </c>
      <c r="L1074" t="s">
        <v>100</v>
      </c>
      <c r="M1074" t="s">
        <v>211</v>
      </c>
      <c r="N1074" t="s">
        <v>134</v>
      </c>
      <c r="O1074" t="s">
        <v>97</v>
      </c>
      <c r="P1074" t="s">
        <v>104</v>
      </c>
      <c r="Q1074">
        <v>24</v>
      </c>
      <c r="R1074">
        <v>502</v>
      </c>
      <c r="S1074">
        <v>50</v>
      </c>
      <c r="T1074">
        <v>43.678035218757444</v>
      </c>
      <c r="U1074">
        <v>2</v>
      </c>
      <c r="V1074">
        <f t="shared" si="56"/>
        <v>100</v>
      </c>
      <c r="W1074">
        <v>3</v>
      </c>
      <c r="X1074">
        <f>Orders!$W1173/Orders!$V1173</f>
        <v>0.10001000314052812</v>
      </c>
      <c r="Y1074" t="s">
        <v>103</v>
      </c>
    </row>
    <row r="1075" spans="1:25" x14ac:dyDescent="0.3">
      <c r="A1075">
        <v>34845</v>
      </c>
      <c r="B1075">
        <v>42513</v>
      </c>
      <c r="C1075">
        <v>4</v>
      </c>
      <c r="D1075">
        <f t="shared" si="54"/>
        <v>42517</v>
      </c>
      <c r="E1075">
        <v>1</v>
      </c>
      <c r="F1075" t="s">
        <v>107</v>
      </c>
      <c r="G1075" t="str">
        <f t="shared" si="55"/>
        <v>Other</v>
      </c>
      <c r="H1075">
        <v>17</v>
      </c>
      <c r="I1075">
        <v>1342</v>
      </c>
      <c r="J1075">
        <v>4</v>
      </c>
      <c r="K1075" t="s">
        <v>171</v>
      </c>
      <c r="L1075" t="s">
        <v>100</v>
      </c>
      <c r="M1075" t="s">
        <v>214</v>
      </c>
      <c r="N1075" t="s">
        <v>148</v>
      </c>
      <c r="O1075" t="s">
        <v>97</v>
      </c>
      <c r="P1075" t="s">
        <v>111</v>
      </c>
      <c r="Q1075">
        <v>17</v>
      </c>
      <c r="R1075">
        <v>365</v>
      </c>
      <c r="S1075">
        <v>59.990001679999999</v>
      </c>
      <c r="T1075">
        <v>54.488929209402009</v>
      </c>
      <c r="U1075">
        <v>2</v>
      </c>
      <c r="V1075">
        <f t="shared" si="56"/>
        <v>119.98000336</v>
      </c>
      <c r="W1075">
        <v>14.399999619999999</v>
      </c>
      <c r="X1075">
        <f>Orders!$W1167/Orders!$V1167</f>
        <v>0.1</v>
      </c>
      <c r="Y1075" t="s">
        <v>103</v>
      </c>
    </row>
    <row r="1076" spans="1:25" x14ac:dyDescent="0.3">
      <c r="A1076">
        <v>34845</v>
      </c>
      <c r="B1076">
        <v>42513</v>
      </c>
      <c r="C1076">
        <v>4</v>
      </c>
      <c r="D1076">
        <f t="shared" si="54"/>
        <v>42517</v>
      </c>
      <c r="E1076">
        <v>1</v>
      </c>
      <c r="F1076" t="s">
        <v>107</v>
      </c>
      <c r="G1076" t="str">
        <f t="shared" si="55"/>
        <v>Other</v>
      </c>
      <c r="H1076">
        <v>17</v>
      </c>
      <c r="I1076">
        <v>1342</v>
      </c>
      <c r="J1076">
        <v>4</v>
      </c>
      <c r="K1076" t="s">
        <v>171</v>
      </c>
      <c r="L1076" t="s">
        <v>100</v>
      </c>
      <c r="M1076" t="s">
        <v>214</v>
      </c>
      <c r="N1076" t="s">
        <v>148</v>
      </c>
      <c r="O1076" t="s">
        <v>97</v>
      </c>
      <c r="P1076" t="s">
        <v>111</v>
      </c>
      <c r="Q1076">
        <v>17</v>
      </c>
      <c r="R1076">
        <v>365</v>
      </c>
      <c r="S1076">
        <v>59.990001679999999</v>
      </c>
      <c r="T1076">
        <v>54.488929209402009</v>
      </c>
      <c r="U1076">
        <v>2</v>
      </c>
      <c r="V1076">
        <f t="shared" si="56"/>
        <v>119.98000336</v>
      </c>
      <c r="W1076">
        <v>15.600000380000001</v>
      </c>
      <c r="X1076">
        <f>Orders!$W1168/Orders!$V1168</f>
        <v>0.12001200376863375</v>
      </c>
      <c r="Y1076" t="s">
        <v>103</v>
      </c>
    </row>
    <row r="1077" spans="1:25" x14ac:dyDescent="0.3">
      <c r="A1077">
        <v>34839</v>
      </c>
      <c r="B1077">
        <v>42513</v>
      </c>
      <c r="C1077">
        <v>4</v>
      </c>
      <c r="D1077">
        <f t="shared" si="54"/>
        <v>42517</v>
      </c>
      <c r="E1077">
        <v>1</v>
      </c>
      <c r="F1077" t="s">
        <v>107</v>
      </c>
      <c r="G1077" t="str">
        <f t="shared" si="55"/>
        <v>Other</v>
      </c>
      <c r="H1077">
        <v>24</v>
      </c>
      <c r="I1077">
        <v>6725</v>
      </c>
      <c r="J1077">
        <v>5</v>
      </c>
      <c r="K1077" t="s">
        <v>166</v>
      </c>
      <c r="L1077" t="s">
        <v>100</v>
      </c>
      <c r="M1077" t="s">
        <v>208</v>
      </c>
      <c r="N1077" t="s">
        <v>134</v>
      </c>
      <c r="O1077" t="s">
        <v>97</v>
      </c>
      <c r="P1077" t="s">
        <v>104</v>
      </c>
      <c r="Q1077">
        <v>24</v>
      </c>
      <c r="R1077">
        <v>502</v>
      </c>
      <c r="S1077">
        <v>50</v>
      </c>
      <c r="T1077">
        <v>43.678035218757444</v>
      </c>
      <c r="U1077">
        <v>2</v>
      </c>
      <c r="V1077">
        <f t="shared" si="56"/>
        <v>100</v>
      </c>
      <c r="W1077">
        <v>10</v>
      </c>
      <c r="X1077">
        <f>Orders!$W1179/Orders!$V1179</f>
        <v>0.12</v>
      </c>
      <c r="Y1077" t="s">
        <v>103</v>
      </c>
    </row>
    <row r="1078" spans="1:25" x14ac:dyDescent="0.3">
      <c r="A1078">
        <v>34834</v>
      </c>
      <c r="B1078">
        <v>42513</v>
      </c>
      <c r="C1078">
        <v>4</v>
      </c>
      <c r="D1078">
        <f t="shared" si="54"/>
        <v>42517</v>
      </c>
      <c r="E1078">
        <v>1</v>
      </c>
      <c r="F1078" t="s">
        <v>107</v>
      </c>
      <c r="G1078" t="str">
        <f t="shared" si="55"/>
        <v>Other</v>
      </c>
      <c r="H1078">
        <v>24</v>
      </c>
      <c r="I1078">
        <v>7268</v>
      </c>
      <c r="J1078">
        <v>5</v>
      </c>
      <c r="K1078" t="s">
        <v>166</v>
      </c>
      <c r="L1078" t="s">
        <v>100</v>
      </c>
      <c r="M1078" t="s">
        <v>149</v>
      </c>
      <c r="N1078" t="s">
        <v>148</v>
      </c>
      <c r="O1078" t="s">
        <v>97</v>
      </c>
      <c r="P1078" t="s">
        <v>111</v>
      </c>
      <c r="Q1078">
        <v>24</v>
      </c>
      <c r="R1078">
        <v>502</v>
      </c>
      <c r="S1078">
        <v>50</v>
      </c>
      <c r="T1078">
        <v>43.678035218757444</v>
      </c>
      <c r="U1078">
        <v>2</v>
      </c>
      <c r="V1078">
        <f t="shared" si="56"/>
        <v>100</v>
      </c>
      <c r="W1078">
        <v>12</v>
      </c>
      <c r="X1078">
        <f>Orders!$W1212/Orders!$V1212</f>
        <v>0.15</v>
      </c>
      <c r="Y1078" t="s">
        <v>103</v>
      </c>
    </row>
    <row r="1079" spans="1:25" x14ac:dyDescent="0.3">
      <c r="A1079">
        <v>34814</v>
      </c>
      <c r="B1079">
        <v>42513</v>
      </c>
      <c r="C1079">
        <v>4</v>
      </c>
      <c r="D1079">
        <f t="shared" si="54"/>
        <v>42517</v>
      </c>
      <c r="E1079">
        <v>0</v>
      </c>
      <c r="F1079" t="s">
        <v>107</v>
      </c>
      <c r="G1079" t="str">
        <f t="shared" si="55"/>
        <v>Other</v>
      </c>
      <c r="H1079">
        <v>29</v>
      </c>
      <c r="I1079">
        <v>2571</v>
      </c>
      <c r="J1079">
        <v>5</v>
      </c>
      <c r="K1079" t="s">
        <v>166</v>
      </c>
      <c r="L1079" t="s">
        <v>100</v>
      </c>
      <c r="M1079" t="s">
        <v>168</v>
      </c>
      <c r="N1079" t="s">
        <v>167</v>
      </c>
      <c r="O1079" t="s">
        <v>97</v>
      </c>
      <c r="P1079" t="s">
        <v>111</v>
      </c>
      <c r="Q1079">
        <v>29</v>
      </c>
      <c r="R1079">
        <v>627</v>
      </c>
      <c r="S1079">
        <v>39.990001679999999</v>
      </c>
      <c r="T1079">
        <v>34.198098313835338</v>
      </c>
      <c r="U1079">
        <v>2</v>
      </c>
      <c r="V1079">
        <f t="shared" si="56"/>
        <v>79.980003359999998</v>
      </c>
      <c r="W1079">
        <v>7.1999998090000004</v>
      </c>
      <c r="X1079">
        <f>Orders!$W1225/Orders!$V1225</f>
        <v>5.0012501024731142E-2</v>
      </c>
      <c r="Y1079" t="s">
        <v>103</v>
      </c>
    </row>
    <row r="1080" spans="1:25" x14ac:dyDescent="0.3">
      <c r="A1080">
        <v>34742</v>
      </c>
      <c r="B1080">
        <v>42512</v>
      </c>
      <c r="C1080">
        <v>4</v>
      </c>
      <c r="D1080">
        <f t="shared" si="54"/>
        <v>42516</v>
      </c>
      <c r="E1080">
        <v>0</v>
      </c>
      <c r="F1080" t="s">
        <v>107</v>
      </c>
      <c r="G1080" t="str">
        <f t="shared" si="55"/>
        <v>Other</v>
      </c>
      <c r="H1080">
        <v>9</v>
      </c>
      <c r="I1080">
        <v>1263</v>
      </c>
      <c r="J1080">
        <v>3</v>
      </c>
      <c r="K1080" t="s">
        <v>194</v>
      </c>
      <c r="L1080" t="s">
        <v>100</v>
      </c>
      <c r="M1080" t="s">
        <v>197</v>
      </c>
      <c r="N1080" t="s">
        <v>128</v>
      </c>
      <c r="O1080" t="s">
        <v>97</v>
      </c>
      <c r="P1080" t="s">
        <v>104</v>
      </c>
      <c r="Q1080">
        <v>9</v>
      </c>
      <c r="R1080">
        <v>191</v>
      </c>
      <c r="S1080">
        <v>99.989997860000003</v>
      </c>
      <c r="T1080">
        <v>95.114003926871064</v>
      </c>
      <c r="U1080">
        <v>2</v>
      </c>
      <c r="V1080">
        <f t="shared" si="56"/>
        <v>199.97999572000001</v>
      </c>
      <c r="W1080">
        <v>0</v>
      </c>
      <c r="X1080">
        <f>Orders!$W1153/Orders!$V1153</f>
        <v>0.16</v>
      </c>
      <c r="Y1080" t="s">
        <v>103</v>
      </c>
    </row>
    <row r="1081" spans="1:25" x14ac:dyDescent="0.3">
      <c r="A1081">
        <v>34672</v>
      </c>
      <c r="B1081">
        <v>42511</v>
      </c>
      <c r="C1081">
        <v>4</v>
      </c>
      <c r="D1081">
        <f t="shared" si="54"/>
        <v>42516</v>
      </c>
      <c r="E1081">
        <v>0</v>
      </c>
      <c r="F1081" t="s">
        <v>107</v>
      </c>
      <c r="G1081" t="str">
        <f t="shared" si="55"/>
        <v>Other</v>
      </c>
      <c r="H1081">
        <v>24</v>
      </c>
      <c r="I1081">
        <v>1219</v>
      </c>
      <c r="J1081">
        <v>5</v>
      </c>
      <c r="K1081" t="s">
        <v>166</v>
      </c>
      <c r="L1081" t="s">
        <v>100</v>
      </c>
      <c r="M1081" t="s">
        <v>209</v>
      </c>
      <c r="N1081" t="s">
        <v>105</v>
      </c>
      <c r="O1081" t="s">
        <v>97</v>
      </c>
      <c r="P1081" t="s">
        <v>104</v>
      </c>
      <c r="Q1081">
        <v>24</v>
      </c>
      <c r="R1081">
        <v>502</v>
      </c>
      <c r="S1081">
        <v>50</v>
      </c>
      <c r="T1081">
        <v>43.678035218757444</v>
      </c>
      <c r="U1081">
        <v>2</v>
      </c>
      <c r="V1081">
        <f t="shared" si="56"/>
        <v>100</v>
      </c>
      <c r="W1081">
        <v>7</v>
      </c>
      <c r="X1081">
        <f>Orders!$W1177/Orders!$V1177</f>
        <v>0.17</v>
      </c>
      <c r="Y1081" t="s">
        <v>103</v>
      </c>
    </row>
    <row r="1082" spans="1:25" x14ac:dyDescent="0.3">
      <c r="A1082">
        <v>34577</v>
      </c>
      <c r="B1082">
        <v>42509</v>
      </c>
      <c r="C1082">
        <v>4</v>
      </c>
      <c r="D1082">
        <f t="shared" si="54"/>
        <v>42515</v>
      </c>
      <c r="E1082">
        <v>0</v>
      </c>
      <c r="F1082" t="s">
        <v>107</v>
      </c>
      <c r="G1082" t="str">
        <f t="shared" si="55"/>
        <v>Other</v>
      </c>
      <c r="H1082">
        <v>29</v>
      </c>
      <c r="I1082">
        <v>7733</v>
      </c>
      <c r="J1082">
        <v>5</v>
      </c>
      <c r="K1082" t="s">
        <v>166</v>
      </c>
      <c r="L1082" t="s">
        <v>100</v>
      </c>
      <c r="M1082" t="s">
        <v>218</v>
      </c>
      <c r="N1082" t="s">
        <v>112</v>
      </c>
      <c r="O1082" t="s">
        <v>97</v>
      </c>
      <c r="P1082" t="s">
        <v>111</v>
      </c>
      <c r="Q1082">
        <v>29</v>
      </c>
      <c r="R1082">
        <v>627</v>
      </c>
      <c r="S1082">
        <v>39.990001679999999</v>
      </c>
      <c r="T1082">
        <v>34.198098313835338</v>
      </c>
      <c r="U1082">
        <v>2</v>
      </c>
      <c r="V1082">
        <f t="shared" si="56"/>
        <v>79.980003359999998</v>
      </c>
      <c r="W1082">
        <v>2.4000000950000002</v>
      </c>
      <c r="X1082">
        <f>Orders!$W1150/Orders!$V1150</f>
        <v>0.19999999999999998</v>
      </c>
      <c r="Y1082" t="s">
        <v>103</v>
      </c>
    </row>
    <row r="1083" spans="1:25" x14ac:dyDescent="0.3">
      <c r="A1083">
        <v>34506</v>
      </c>
      <c r="B1083">
        <v>42508</v>
      </c>
      <c r="C1083">
        <v>4</v>
      </c>
      <c r="D1083">
        <f t="shared" si="54"/>
        <v>42514</v>
      </c>
      <c r="E1083">
        <v>0</v>
      </c>
      <c r="F1083" t="s">
        <v>107</v>
      </c>
      <c r="G1083" t="str">
        <f t="shared" si="55"/>
        <v>Other</v>
      </c>
      <c r="H1083">
        <v>17</v>
      </c>
      <c r="I1083">
        <v>9174</v>
      </c>
      <c r="J1083">
        <v>4</v>
      </c>
      <c r="K1083" t="s">
        <v>171</v>
      </c>
      <c r="L1083" t="s">
        <v>100</v>
      </c>
      <c r="M1083" t="s">
        <v>257</v>
      </c>
      <c r="N1083" t="s">
        <v>114</v>
      </c>
      <c r="O1083" t="s">
        <v>97</v>
      </c>
      <c r="P1083" t="s">
        <v>96</v>
      </c>
      <c r="Q1083">
        <v>17</v>
      </c>
      <c r="R1083">
        <v>365</v>
      </c>
      <c r="S1083">
        <v>59.990001679999999</v>
      </c>
      <c r="T1083">
        <v>54.488929209402009</v>
      </c>
      <c r="U1083">
        <v>3</v>
      </c>
      <c r="V1083">
        <f t="shared" si="56"/>
        <v>179.97000503999999</v>
      </c>
      <c r="W1083">
        <v>9</v>
      </c>
      <c r="X1083">
        <f>Orders!$W1037/Orders!$V1037</f>
        <v>9.0022501844516045E-2</v>
      </c>
      <c r="Y1083" t="s">
        <v>103</v>
      </c>
    </row>
    <row r="1084" spans="1:25" x14ac:dyDescent="0.3">
      <c r="A1084">
        <v>34284</v>
      </c>
      <c r="B1084">
        <v>42505</v>
      </c>
      <c r="C1084">
        <v>4</v>
      </c>
      <c r="D1084">
        <f t="shared" si="54"/>
        <v>42509</v>
      </c>
      <c r="E1084">
        <v>0</v>
      </c>
      <c r="F1084" t="s">
        <v>107</v>
      </c>
      <c r="G1084" t="str">
        <f t="shared" si="55"/>
        <v>Other</v>
      </c>
      <c r="H1084">
        <v>26</v>
      </c>
      <c r="I1084">
        <v>8024</v>
      </c>
      <c r="J1084">
        <v>5</v>
      </c>
      <c r="K1084" t="s">
        <v>166</v>
      </c>
      <c r="L1084" t="s">
        <v>100</v>
      </c>
      <c r="M1084" t="s">
        <v>208</v>
      </c>
      <c r="N1084" t="s">
        <v>199</v>
      </c>
      <c r="O1084" t="s">
        <v>97</v>
      </c>
      <c r="P1084" t="s">
        <v>111</v>
      </c>
      <c r="Q1084">
        <v>26</v>
      </c>
      <c r="R1084">
        <v>572</v>
      </c>
      <c r="S1084">
        <v>39.990001679999999</v>
      </c>
      <c r="T1084">
        <v>30.892751576250003</v>
      </c>
      <c r="U1084">
        <v>5</v>
      </c>
      <c r="V1084">
        <f t="shared" si="56"/>
        <v>199.9500084</v>
      </c>
      <c r="W1084">
        <v>0</v>
      </c>
      <c r="X1084">
        <f>Orders!$W1076/Orders!$V1076</f>
        <v>0.13002166980436064</v>
      </c>
      <c r="Y1084" t="s">
        <v>103</v>
      </c>
    </row>
    <row r="1085" spans="1:25" x14ac:dyDescent="0.3">
      <c r="A1085">
        <v>34137</v>
      </c>
      <c r="B1085">
        <v>42503</v>
      </c>
      <c r="C1085">
        <v>4</v>
      </c>
      <c r="D1085">
        <f t="shared" si="54"/>
        <v>42509</v>
      </c>
      <c r="E1085">
        <v>0</v>
      </c>
      <c r="F1085" t="s">
        <v>107</v>
      </c>
      <c r="G1085" t="str">
        <f t="shared" si="55"/>
        <v>Other</v>
      </c>
      <c r="H1085">
        <v>7</v>
      </c>
      <c r="I1085">
        <v>7735</v>
      </c>
      <c r="J1085">
        <v>2</v>
      </c>
      <c r="K1085" t="s">
        <v>101</v>
      </c>
      <c r="L1085" t="s">
        <v>100</v>
      </c>
      <c r="M1085" t="s">
        <v>113</v>
      </c>
      <c r="N1085" t="s">
        <v>112</v>
      </c>
      <c r="O1085" t="s">
        <v>97</v>
      </c>
      <c r="P1085" t="s">
        <v>111</v>
      </c>
      <c r="Q1085">
        <v>7</v>
      </c>
      <c r="R1085">
        <v>135</v>
      </c>
      <c r="S1085">
        <v>22</v>
      </c>
      <c r="T1085">
        <v>19.656208341820829</v>
      </c>
      <c r="U1085">
        <v>2</v>
      </c>
      <c r="V1085">
        <f t="shared" si="56"/>
        <v>44</v>
      </c>
      <c r="W1085">
        <v>4.4000000950000002</v>
      </c>
      <c r="X1085">
        <f>Orders!$W1269/Orders!$V1269</f>
        <v>0.1599899896278274</v>
      </c>
      <c r="Y1085" t="s">
        <v>103</v>
      </c>
    </row>
    <row r="1086" spans="1:25" x14ac:dyDescent="0.3">
      <c r="A1086">
        <v>34181</v>
      </c>
      <c r="B1086">
        <v>42503</v>
      </c>
      <c r="C1086">
        <v>2</v>
      </c>
      <c r="D1086">
        <f t="shared" si="54"/>
        <v>42507</v>
      </c>
      <c r="E1086">
        <v>0</v>
      </c>
      <c r="F1086" t="s">
        <v>110</v>
      </c>
      <c r="G1086" t="str">
        <f t="shared" si="55"/>
        <v>Other</v>
      </c>
      <c r="H1086">
        <v>7</v>
      </c>
      <c r="I1086">
        <v>2353</v>
      </c>
      <c r="J1086">
        <v>2</v>
      </c>
      <c r="K1086" t="s">
        <v>101</v>
      </c>
      <c r="L1086" t="s">
        <v>100</v>
      </c>
      <c r="M1086" t="s">
        <v>115</v>
      </c>
      <c r="N1086" t="s">
        <v>114</v>
      </c>
      <c r="O1086" t="s">
        <v>97</v>
      </c>
      <c r="P1086" t="s">
        <v>96</v>
      </c>
      <c r="Q1086">
        <v>7</v>
      </c>
      <c r="R1086">
        <v>135</v>
      </c>
      <c r="S1086">
        <v>22</v>
      </c>
      <c r="T1086">
        <v>19.656208341820829</v>
      </c>
      <c r="U1086">
        <v>5</v>
      </c>
      <c r="V1086">
        <f t="shared" si="56"/>
        <v>110</v>
      </c>
      <c r="W1086">
        <v>4.4000000950000002</v>
      </c>
      <c r="X1086">
        <f>Orders!$W1268/Orders!$V1268</f>
        <v>4.0008335257053482E-2</v>
      </c>
      <c r="Y1086" t="s">
        <v>103</v>
      </c>
    </row>
    <row r="1087" spans="1:25" x14ac:dyDescent="0.3">
      <c r="A1087">
        <v>48282</v>
      </c>
      <c r="B1087">
        <v>42502</v>
      </c>
      <c r="C1087">
        <v>4</v>
      </c>
      <c r="D1087">
        <f t="shared" si="54"/>
        <v>42508</v>
      </c>
      <c r="E1087">
        <v>0</v>
      </c>
      <c r="F1087" t="s">
        <v>107</v>
      </c>
      <c r="G1087" t="str">
        <f t="shared" si="55"/>
        <v>Other</v>
      </c>
      <c r="H1087">
        <v>17</v>
      </c>
      <c r="I1087">
        <v>10668</v>
      </c>
      <c r="J1087">
        <v>4</v>
      </c>
      <c r="K1087" t="s">
        <v>171</v>
      </c>
      <c r="L1087" t="s">
        <v>100</v>
      </c>
      <c r="M1087" t="s">
        <v>227</v>
      </c>
      <c r="N1087" t="s">
        <v>162</v>
      </c>
      <c r="O1087" t="s">
        <v>161</v>
      </c>
      <c r="P1087" t="s">
        <v>161</v>
      </c>
      <c r="Q1087">
        <v>17</v>
      </c>
      <c r="R1087">
        <v>365</v>
      </c>
      <c r="S1087">
        <v>59.990001679999999</v>
      </c>
      <c r="T1087">
        <v>54.488929209402009</v>
      </c>
      <c r="U1087">
        <v>5</v>
      </c>
      <c r="V1087">
        <f t="shared" si="56"/>
        <v>299.9500084</v>
      </c>
      <c r="W1087">
        <v>38.990001679999999</v>
      </c>
      <c r="X1087">
        <f>Orders!$W1091/Orders!$V1091</f>
        <v>1.9999999886363636E-2</v>
      </c>
      <c r="Y1087" t="s">
        <v>103</v>
      </c>
    </row>
    <row r="1088" spans="1:25" x14ac:dyDescent="0.3">
      <c r="A1088">
        <v>46199</v>
      </c>
      <c r="B1088">
        <v>42501</v>
      </c>
      <c r="C1088">
        <v>4</v>
      </c>
      <c r="D1088">
        <f t="shared" si="54"/>
        <v>42507</v>
      </c>
      <c r="E1088">
        <v>1</v>
      </c>
      <c r="F1088" t="s">
        <v>107</v>
      </c>
      <c r="G1088" t="str">
        <f t="shared" si="55"/>
        <v>Other</v>
      </c>
      <c r="H1088">
        <v>24</v>
      </c>
      <c r="I1088">
        <v>7521</v>
      </c>
      <c r="J1088">
        <v>5</v>
      </c>
      <c r="K1088" t="s">
        <v>166</v>
      </c>
      <c r="L1088" t="s">
        <v>920</v>
      </c>
      <c r="M1088" t="s">
        <v>942</v>
      </c>
      <c r="N1088" t="s">
        <v>942</v>
      </c>
      <c r="O1088" t="s">
        <v>930</v>
      </c>
      <c r="P1088" t="s">
        <v>929</v>
      </c>
      <c r="Q1088">
        <v>24</v>
      </c>
      <c r="R1088">
        <v>502</v>
      </c>
      <c r="S1088">
        <v>50</v>
      </c>
      <c r="T1088">
        <v>43.678035218757444</v>
      </c>
      <c r="U1088">
        <v>4</v>
      </c>
      <c r="V1088">
        <f t="shared" si="56"/>
        <v>200</v>
      </c>
      <c r="W1088">
        <v>50</v>
      </c>
      <c r="X1088">
        <f>Orders!$W33/Orders!$V33</f>
        <v>6.9992373852021353E-2</v>
      </c>
      <c r="Y1088" t="s">
        <v>103</v>
      </c>
    </row>
    <row r="1089" spans="1:25" x14ac:dyDescent="0.3">
      <c r="A1089">
        <v>46229</v>
      </c>
      <c r="B1089">
        <v>42501</v>
      </c>
      <c r="C1089">
        <v>4</v>
      </c>
      <c r="D1089">
        <f t="shared" si="54"/>
        <v>42507</v>
      </c>
      <c r="E1089">
        <v>1</v>
      </c>
      <c r="F1089" t="s">
        <v>107</v>
      </c>
      <c r="G1089" t="str">
        <f t="shared" si="55"/>
        <v>Other</v>
      </c>
      <c r="H1089">
        <v>9</v>
      </c>
      <c r="I1089">
        <v>5643</v>
      </c>
      <c r="J1089">
        <v>3</v>
      </c>
      <c r="K1089" t="s">
        <v>194</v>
      </c>
      <c r="L1089" t="s">
        <v>920</v>
      </c>
      <c r="M1089" t="s">
        <v>965</v>
      </c>
      <c r="N1089" t="s">
        <v>964</v>
      </c>
      <c r="O1089" t="s">
        <v>917</v>
      </c>
      <c r="P1089" t="s">
        <v>916</v>
      </c>
      <c r="Q1089">
        <v>9</v>
      </c>
      <c r="R1089">
        <v>191</v>
      </c>
      <c r="S1089">
        <v>99.989997860000003</v>
      </c>
      <c r="T1089">
        <v>95.114003926871064</v>
      </c>
      <c r="U1089">
        <v>4</v>
      </c>
      <c r="V1089">
        <f t="shared" si="56"/>
        <v>399.95999144000001</v>
      </c>
      <c r="W1089">
        <v>8</v>
      </c>
      <c r="X1089">
        <f>Orders!$W36/Orders!$V36</f>
        <v>5.5011443752860413E-2</v>
      </c>
      <c r="Y1089" t="s">
        <v>103</v>
      </c>
    </row>
    <row r="1090" spans="1:25" x14ac:dyDescent="0.3">
      <c r="A1090">
        <v>42023</v>
      </c>
      <c r="B1090">
        <v>42499</v>
      </c>
      <c r="C1090">
        <v>4</v>
      </c>
      <c r="D1090">
        <f t="shared" si="54"/>
        <v>42503</v>
      </c>
      <c r="E1090">
        <v>0</v>
      </c>
      <c r="F1090" t="s">
        <v>107</v>
      </c>
      <c r="G1090" t="str">
        <f t="shared" si="55"/>
        <v>Other</v>
      </c>
      <c r="H1090">
        <v>29</v>
      </c>
      <c r="I1090">
        <v>8519</v>
      </c>
      <c r="J1090">
        <v>5</v>
      </c>
      <c r="K1090" t="s">
        <v>166</v>
      </c>
      <c r="L1090" t="s">
        <v>920</v>
      </c>
      <c r="M1090" t="s">
        <v>970</v>
      </c>
      <c r="N1090" t="s">
        <v>970</v>
      </c>
      <c r="O1090" t="s">
        <v>935</v>
      </c>
      <c r="P1090" t="s">
        <v>929</v>
      </c>
      <c r="Q1090">
        <v>29</v>
      </c>
      <c r="R1090">
        <v>627</v>
      </c>
      <c r="S1090">
        <v>39.990001679999999</v>
      </c>
      <c r="T1090">
        <v>34.198098313835338</v>
      </c>
      <c r="U1090">
        <v>4</v>
      </c>
      <c r="V1090">
        <f t="shared" si="56"/>
        <v>159.96000672</v>
      </c>
      <c r="W1090">
        <v>4.8000001909999996</v>
      </c>
      <c r="X1090">
        <f>Orders!$W28/Orders!$V28</f>
        <v>2.0015255356216628E-2</v>
      </c>
      <c r="Y1090" t="s">
        <v>103</v>
      </c>
    </row>
    <row r="1091" spans="1:25" x14ac:dyDescent="0.3">
      <c r="A1091">
        <v>35746</v>
      </c>
      <c r="B1091">
        <v>42496</v>
      </c>
      <c r="C1091">
        <v>0</v>
      </c>
      <c r="D1091">
        <f t="shared" si="54"/>
        <v>42496</v>
      </c>
      <c r="E1091">
        <v>0</v>
      </c>
      <c r="F1091" t="s">
        <v>127</v>
      </c>
      <c r="G1091" t="str">
        <f t="shared" si="55"/>
        <v>Same Day - On Time</v>
      </c>
      <c r="H1091">
        <v>7</v>
      </c>
      <c r="I1091">
        <v>1804</v>
      </c>
      <c r="J1091">
        <v>2</v>
      </c>
      <c r="K1091" t="s">
        <v>101</v>
      </c>
      <c r="L1091" t="s">
        <v>100</v>
      </c>
      <c r="M1091" t="s">
        <v>126</v>
      </c>
      <c r="N1091" t="s">
        <v>114</v>
      </c>
      <c r="O1091" t="s">
        <v>97</v>
      </c>
      <c r="P1091" t="s">
        <v>96</v>
      </c>
      <c r="Q1091">
        <v>7</v>
      </c>
      <c r="R1091">
        <v>135</v>
      </c>
      <c r="S1091">
        <v>22</v>
      </c>
      <c r="T1091">
        <v>19.656208341820829</v>
      </c>
      <c r="U1091">
        <v>4</v>
      </c>
      <c r="V1091">
        <f t="shared" si="56"/>
        <v>88</v>
      </c>
      <c r="W1091">
        <v>1.7599999900000001</v>
      </c>
      <c r="X1091">
        <f>Orders!$W1263/Orders!$V1263</f>
        <v>0.14998748942288118</v>
      </c>
      <c r="Y1091" t="s">
        <v>103</v>
      </c>
    </row>
    <row r="1092" spans="1:25" x14ac:dyDescent="0.3">
      <c r="A1092">
        <v>33607</v>
      </c>
      <c r="B1092">
        <v>42495</v>
      </c>
      <c r="C1092">
        <v>4</v>
      </c>
      <c r="D1092">
        <f t="shared" si="54"/>
        <v>42501</v>
      </c>
      <c r="E1092">
        <v>0</v>
      </c>
      <c r="F1092" t="s">
        <v>107</v>
      </c>
      <c r="G1092" t="str">
        <f t="shared" si="55"/>
        <v>Other</v>
      </c>
      <c r="H1092">
        <v>17</v>
      </c>
      <c r="I1092">
        <v>122</v>
      </c>
      <c r="J1092">
        <v>4</v>
      </c>
      <c r="K1092" t="s">
        <v>171</v>
      </c>
      <c r="L1092" t="s">
        <v>100</v>
      </c>
      <c r="M1092" t="s">
        <v>256</v>
      </c>
      <c r="N1092" t="s">
        <v>98</v>
      </c>
      <c r="O1092" t="s">
        <v>97</v>
      </c>
      <c r="P1092" t="s">
        <v>96</v>
      </c>
      <c r="Q1092">
        <v>17</v>
      </c>
      <c r="R1092">
        <v>365</v>
      </c>
      <c r="S1092">
        <v>59.990001679999999</v>
      </c>
      <c r="T1092">
        <v>54.488929209402009</v>
      </c>
      <c r="U1092">
        <v>3</v>
      </c>
      <c r="V1092">
        <f t="shared" si="56"/>
        <v>179.97000503999999</v>
      </c>
      <c r="W1092">
        <v>12.600000380000001</v>
      </c>
      <c r="X1092">
        <f>Orders!$W1038/Orders!$V1038</f>
        <v>9.0000002714285723E-2</v>
      </c>
      <c r="Y1092" t="s">
        <v>103</v>
      </c>
    </row>
    <row r="1093" spans="1:25" x14ac:dyDescent="0.3">
      <c r="A1093">
        <v>33619</v>
      </c>
      <c r="B1093">
        <v>42495</v>
      </c>
      <c r="C1093">
        <v>4</v>
      </c>
      <c r="D1093">
        <f t="shared" si="54"/>
        <v>42501</v>
      </c>
      <c r="E1093">
        <v>0</v>
      </c>
      <c r="F1093" t="s">
        <v>107</v>
      </c>
      <c r="G1093" t="str">
        <f t="shared" si="55"/>
        <v>Other</v>
      </c>
      <c r="H1093">
        <v>17</v>
      </c>
      <c r="I1093">
        <v>5001</v>
      </c>
      <c r="J1093">
        <v>4</v>
      </c>
      <c r="K1093" t="s">
        <v>171</v>
      </c>
      <c r="L1093" t="s">
        <v>100</v>
      </c>
      <c r="M1093" t="s">
        <v>149</v>
      </c>
      <c r="N1093" t="s">
        <v>148</v>
      </c>
      <c r="O1093" t="s">
        <v>97</v>
      </c>
      <c r="P1093" t="s">
        <v>111</v>
      </c>
      <c r="Q1093">
        <v>17</v>
      </c>
      <c r="R1093">
        <v>365</v>
      </c>
      <c r="S1093">
        <v>59.990001679999999</v>
      </c>
      <c r="T1093">
        <v>54.488929209402009</v>
      </c>
      <c r="U1093">
        <v>5</v>
      </c>
      <c r="V1093">
        <f t="shared" si="56"/>
        <v>299.9500084</v>
      </c>
      <c r="W1093">
        <v>53.990001679999999</v>
      </c>
      <c r="X1093">
        <f>Orders!$W1140/Orders!$V1140</f>
        <v>0.19999166667801299</v>
      </c>
      <c r="Y1093" t="s">
        <v>103</v>
      </c>
    </row>
    <row r="1094" spans="1:25" x14ac:dyDescent="0.3">
      <c r="A1094">
        <v>33603</v>
      </c>
      <c r="B1094">
        <v>42495</v>
      </c>
      <c r="C1094">
        <v>4</v>
      </c>
      <c r="D1094">
        <f t="shared" si="54"/>
        <v>42501</v>
      </c>
      <c r="E1094">
        <v>0</v>
      </c>
      <c r="F1094" t="s">
        <v>107</v>
      </c>
      <c r="G1094" t="str">
        <f t="shared" si="55"/>
        <v>Other</v>
      </c>
      <c r="H1094">
        <v>17</v>
      </c>
      <c r="I1094">
        <v>552</v>
      </c>
      <c r="J1094">
        <v>4</v>
      </c>
      <c r="K1094" t="s">
        <v>171</v>
      </c>
      <c r="L1094" t="s">
        <v>100</v>
      </c>
      <c r="M1094" t="s">
        <v>152</v>
      </c>
      <c r="N1094" t="s">
        <v>117</v>
      </c>
      <c r="O1094" t="s">
        <v>97</v>
      </c>
      <c r="P1094" t="s">
        <v>116</v>
      </c>
      <c r="Q1094">
        <v>17</v>
      </c>
      <c r="R1094">
        <v>365</v>
      </c>
      <c r="S1094">
        <v>59.990001679999999</v>
      </c>
      <c r="T1094">
        <v>54.488929209402009</v>
      </c>
      <c r="U1094">
        <v>2</v>
      </c>
      <c r="V1094">
        <f t="shared" si="56"/>
        <v>119.98000336</v>
      </c>
      <c r="W1094">
        <v>20.399999619999999</v>
      </c>
      <c r="X1094">
        <f>Orders!$W1149/Orders!$V1149</f>
        <v>7.0028011848997304E-2</v>
      </c>
      <c r="Y1094" t="s">
        <v>103</v>
      </c>
    </row>
    <row r="1095" spans="1:25" x14ac:dyDescent="0.3">
      <c r="A1095">
        <v>31580</v>
      </c>
      <c r="B1095">
        <v>42494</v>
      </c>
      <c r="C1095">
        <v>4</v>
      </c>
      <c r="D1095">
        <f t="shared" si="54"/>
        <v>42500</v>
      </c>
      <c r="E1095">
        <v>1</v>
      </c>
      <c r="F1095" t="s">
        <v>107</v>
      </c>
      <c r="G1095" t="str">
        <f t="shared" si="55"/>
        <v>Other</v>
      </c>
      <c r="H1095">
        <v>29</v>
      </c>
      <c r="I1095">
        <v>2871</v>
      </c>
      <c r="J1095">
        <v>5</v>
      </c>
      <c r="K1095" t="s">
        <v>166</v>
      </c>
      <c r="L1095" t="s">
        <v>100</v>
      </c>
      <c r="M1095" t="s">
        <v>187</v>
      </c>
      <c r="N1095" t="s">
        <v>169</v>
      </c>
      <c r="O1095" t="s">
        <v>97</v>
      </c>
      <c r="P1095" t="s">
        <v>96</v>
      </c>
      <c r="Q1095">
        <v>29</v>
      </c>
      <c r="R1095">
        <v>627</v>
      </c>
      <c r="S1095">
        <v>39.990001679999999</v>
      </c>
      <c r="T1095">
        <v>34.198098313835338</v>
      </c>
      <c r="U1095">
        <v>2</v>
      </c>
      <c r="V1095">
        <f t="shared" si="56"/>
        <v>79.980003359999998</v>
      </c>
      <c r="W1095">
        <v>3.2000000480000002</v>
      </c>
      <c r="X1095">
        <f>Orders!$W1206/Orders!$V1206</f>
        <v>0.01</v>
      </c>
      <c r="Y1095" t="s">
        <v>103</v>
      </c>
    </row>
    <row r="1096" spans="1:25" x14ac:dyDescent="0.3">
      <c r="A1096">
        <v>33121</v>
      </c>
      <c r="B1096">
        <v>42488</v>
      </c>
      <c r="C1096">
        <v>4</v>
      </c>
      <c r="D1096">
        <f t="shared" si="54"/>
        <v>42494</v>
      </c>
      <c r="E1096">
        <v>0</v>
      </c>
      <c r="F1096" t="s">
        <v>107</v>
      </c>
      <c r="G1096" t="str">
        <f t="shared" si="55"/>
        <v>Other</v>
      </c>
      <c r="H1096">
        <v>17</v>
      </c>
      <c r="I1096">
        <v>10667</v>
      </c>
      <c r="J1096">
        <v>4</v>
      </c>
      <c r="K1096" t="s">
        <v>171</v>
      </c>
      <c r="L1096" t="s">
        <v>100</v>
      </c>
      <c r="M1096" t="s">
        <v>170</v>
      </c>
      <c r="N1096" t="s">
        <v>169</v>
      </c>
      <c r="O1096" t="s">
        <v>97</v>
      </c>
      <c r="P1096" t="s">
        <v>96</v>
      </c>
      <c r="Q1096">
        <v>17</v>
      </c>
      <c r="R1096">
        <v>365</v>
      </c>
      <c r="S1096">
        <v>59.990001679999999</v>
      </c>
      <c r="T1096">
        <v>54.488929209402009</v>
      </c>
      <c r="U1096">
        <v>2</v>
      </c>
      <c r="V1096">
        <f t="shared" si="56"/>
        <v>119.98000336</v>
      </c>
      <c r="W1096">
        <v>30</v>
      </c>
      <c r="X1096">
        <f>Orders!$W1223/Orders!$V1223</f>
        <v>5.0005001570264059E-2</v>
      </c>
      <c r="Y1096" t="s">
        <v>103</v>
      </c>
    </row>
    <row r="1097" spans="1:25" x14ac:dyDescent="0.3">
      <c r="A1097">
        <v>33058</v>
      </c>
      <c r="B1097">
        <v>42487</v>
      </c>
      <c r="C1097">
        <v>4</v>
      </c>
      <c r="D1097">
        <f t="shared" si="54"/>
        <v>42493</v>
      </c>
      <c r="E1097">
        <v>0</v>
      </c>
      <c r="F1097" t="s">
        <v>107</v>
      </c>
      <c r="G1097" t="str">
        <f t="shared" si="55"/>
        <v>Other</v>
      </c>
      <c r="H1097">
        <v>24</v>
      </c>
      <c r="I1097">
        <v>5855</v>
      </c>
      <c r="J1097">
        <v>5</v>
      </c>
      <c r="K1097" t="s">
        <v>166</v>
      </c>
      <c r="L1097" t="s">
        <v>100</v>
      </c>
      <c r="M1097" t="s">
        <v>219</v>
      </c>
      <c r="N1097" t="s">
        <v>114</v>
      </c>
      <c r="O1097" t="s">
        <v>97</v>
      </c>
      <c r="P1097" t="s">
        <v>96</v>
      </c>
      <c r="Q1097">
        <v>24</v>
      </c>
      <c r="R1097">
        <v>502</v>
      </c>
      <c r="S1097">
        <v>50</v>
      </c>
      <c r="T1097">
        <v>43.678035218757444</v>
      </c>
      <c r="U1097">
        <v>5</v>
      </c>
      <c r="V1097">
        <f t="shared" si="56"/>
        <v>250</v>
      </c>
      <c r="W1097">
        <v>40</v>
      </c>
      <c r="X1097">
        <f>Orders!$W1100/Orders!$V1100</f>
        <v>5.5005501727290462E-2</v>
      </c>
      <c r="Y1097" t="s">
        <v>103</v>
      </c>
    </row>
    <row r="1098" spans="1:25" x14ac:dyDescent="0.3">
      <c r="A1098">
        <v>33045</v>
      </c>
      <c r="B1098">
        <v>42487</v>
      </c>
      <c r="C1098">
        <v>4</v>
      </c>
      <c r="D1098">
        <f t="shared" si="54"/>
        <v>42493</v>
      </c>
      <c r="E1098">
        <v>1</v>
      </c>
      <c r="F1098" t="s">
        <v>107</v>
      </c>
      <c r="G1098" t="str">
        <f t="shared" si="55"/>
        <v>Other</v>
      </c>
      <c r="H1098">
        <v>17</v>
      </c>
      <c r="I1098">
        <v>8404</v>
      </c>
      <c r="J1098">
        <v>4</v>
      </c>
      <c r="K1098" t="s">
        <v>171</v>
      </c>
      <c r="L1098" t="s">
        <v>100</v>
      </c>
      <c r="M1098" t="s">
        <v>152</v>
      </c>
      <c r="N1098" t="s">
        <v>117</v>
      </c>
      <c r="O1098" t="s">
        <v>97</v>
      </c>
      <c r="P1098" t="s">
        <v>116</v>
      </c>
      <c r="Q1098">
        <v>17</v>
      </c>
      <c r="R1098">
        <v>365</v>
      </c>
      <c r="S1098">
        <v>59.990001679999999</v>
      </c>
      <c r="T1098">
        <v>54.488929209402009</v>
      </c>
      <c r="U1098">
        <v>2</v>
      </c>
      <c r="V1098">
        <f t="shared" si="56"/>
        <v>119.98000336</v>
      </c>
      <c r="W1098">
        <v>6</v>
      </c>
      <c r="X1098">
        <f>Orders!$W1165/Orders!$V1165</f>
        <v>0.149991666678013</v>
      </c>
      <c r="Y1098" t="s">
        <v>103</v>
      </c>
    </row>
    <row r="1099" spans="1:25" x14ac:dyDescent="0.3">
      <c r="A1099">
        <v>33006</v>
      </c>
      <c r="B1099">
        <v>42486</v>
      </c>
      <c r="C1099">
        <v>4</v>
      </c>
      <c r="D1099">
        <f t="shared" si="54"/>
        <v>42492</v>
      </c>
      <c r="E1099">
        <v>0</v>
      </c>
      <c r="F1099" t="s">
        <v>107</v>
      </c>
      <c r="G1099" t="str">
        <f t="shared" si="55"/>
        <v>Other</v>
      </c>
      <c r="H1099">
        <v>9</v>
      </c>
      <c r="I1099">
        <v>7707</v>
      </c>
      <c r="J1099">
        <v>3</v>
      </c>
      <c r="K1099" t="s">
        <v>194</v>
      </c>
      <c r="L1099" t="s">
        <v>100</v>
      </c>
      <c r="M1099" t="s">
        <v>115</v>
      </c>
      <c r="N1099" t="s">
        <v>114</v>
      </c>
      <c r="O1099" t="s">
        <v>97</v>
      </c>
      <c r="P1099" t="s">
        <v>96</v>
      </c>
      <c r="Q1099">
        <v>9</v>
      </c>
      <c r="R1099">
        <v>191</v>
      </c>
      <c r="S1099">
        <v>99.989997860000003</v>
      </c>
      <c r="T1099">
        <v>95.114003926871064</v>
      </c>
      <c r="U1099">
        <v>2</v>
      </c>
      <c r="V1099">
        <f t="shared" si="56"/>
        <v>199.97999572000001</v>
      </c>
      <c r="W1099">
        <v>4</v>
      </c>
      <c r="X1099">
        <f>Orders!$W1156/Orders!$V1156</f>
        <v>1.0002500605046236E-2</v>
      </c>
      <c r="Y1099" t="s">
        <v>103</v>
      </c>
    </row>
    <row r="1100" spans="1:25" x14ac:dyDescent="0.3">
      <c r="A1100">
        <v>32846</v>
      </c>
      <c r="B1100">
        <v>42484</v>
      </c>
      <c r="C1100">
        <v>4</v>
      </c>
      <c r="D1100">
        <f t="shared" si="54"/>
        <v>42488</v>
      </c>
      <c r="E1100">
        <v>0</v>
      </c>
      <c r="F1100" t="s">
        <v>107</v>
      </c>
      <c r="G1100" t="str">
        <f t="shared" si="55"/>
        <v>Other</v>
      </c>
      <c r="H1100">
        <v>9</v>
      </c>
      <c r="I1100">
        <v>2062</v>
      </c>
      <c r="J1100">
        <v>3</v>
      </c>
      <c r="K1100" t="s">
        <v>194</v>
      </c>
      <c r="L1100" t="s">
        <v>100</v>
      </c>
      <c r="M1100" t="s">
        <v>106</v>
      </c>
      <c r="N1100" t="s">
        <v>105</v>
      </c>
      <c r="O1100" t="s">
        <v>97</v>
      </c>
      <c r="P1100" t="s">
        <v>104</v>
      </c>
      <c r="Q1100">
        <v>9</v>
      </c>
      <c r="R1100">
        <v>191</v>
      </c>
      <c r="S1100">
        <v>99.989997860000003</v>
      </c>
      <c r="T1100">
        <v>95.114003926871064</v>
      </c>
      <c r="U1100">
        <v>5</v>
      </c>
      <c r="V1100">
        <f t="shared" si="56"/>
        <v>499.94998930000003</v>
      </c>
      <c r="W1100">
        <v>27.5</v>
      </c>
      <c r="X1100">
        <f>Orders!$W1136/Orders!$V1136</f>
        <v>0.17</v>
      </c>
      <c r="Y1100" t="s">
        <v>103</v>
      </c>
    </row>
    <row r="1101" spans="1:25" x14ac:dyDescent="0.3">
      <c r="A1101">
        <v>32695</v>
      </c>
      <c r="B1101">
        <v>42482</v>
      </c>
      <c r="C1101">
        <v>4</v>
      </c>
      <c r="D1101">
        <f t="shared" si="54"/>
        <v>42488</v>
      </c>
      <c r="E1101">
        <v>1</v>
      </c>
      <c r="F1101" t="s">
        <v>107</v>
      </c>
      <c r="G1101" t="str">
        <f t="shared" si="55"/>
        <v>Other</v>
      </c>
      <c r="H1101">
        <v>9</v>
      </c>
      <c r="I1101">
        <v>4477</v>
      </c>
      <c r="J1101">
        <v>3</v>
      </c>
      <c r="K1101" t="s">
        <v>194</v>
      </c>
      <c r="L1101" t="s">
        <v>100</v>
      </c>
      <c r="M1101" t="s">
        <v>106</v>
      </c>
      <c r="N1101" t="s">
        <v>105</v>
      </c>
      <c r="O1101" t="s">
        <v>97</v>
      </c>
      <c r="P1101" t="s">
        <v>104</v>
      </c>
      <c r="Q1101">
        <v>9</v>
      </c>
      <c r="R1101">
        <v>191</v>
      </c>
      <c r="S1101">
        <v>99.989997860000003</v>
      </c>
      <c r="T1101">
        <v>95.114003926871064</v>
      </c>
      <c r="U1101">
        <v>2</v>
      </c>
      <c r="V1101">
        <f t="shared" si="56"/>
        <v>199.97999572000001</v>
      </c>
      <c r="W1101">
        <v>30</v>
      </c>
      <c r="X1101">
        <f>Orders!$W1194/Orders!$V1194</f>
        <v>0.13</v>
      </c>
      <c r="Y1101" t="s">
        <v>103</v>
      </c>
    </row>
    <row r="1102" spans="1:25" x14ac:dyDescent="0.3">
      <c r="A1102">
        <v>32617</v>
      </c>
      <c r="B1102">
        <v>42481</v>
      </c>
      <c r="C1102">
        <v>4</v>
      </c>
      <c r="D1102">
        <f t="shared" si="54"/>
        <v>42487</v>
      </c>
      <c r="E1102">
        <v>0</v>
      </c>
      <c r="F1102" t="s">
        <v>107</v>
      </c>
      <c r="G1102" t="str">
        <f t="shared" si="55"/>
        <v>Other</v>
      </c>
      <c r="H1102">
        <v>17</v>
      </c>
      <c r="I1102">
        <v>3800</v>
      </c>
      <c r="J1102">
        <v>4</v>
      </c>
      <c r="K1102" t="s">
        <v>171</v>
      </c>
      <c r="L1102" t="s">
        <v>100</v>
      </c>
      <c r="M1102" t="s">
        <v>255</v>
      </c>
      <c r="N1102" t="s">
        <v>134</v>
      </c>
      <c r="O1102" t="s">
        <v>97</v>
      </c>
      <c r="P1102" t="s">
        <v>104</v>
      </c>
      <c r="Q1102">
        <v>17</v>
      </c>
      <c r="R1102">
        <v>365</v>
      </c>
      <c r="S1102">
        <v>59.990001679999999</v>
      </c>
      <c r="T1102">
        <v>54.488929209402009</v>
      </c>
      <c r="U1102">
        <v>3</v>
      </c>
      <c r="V1102">
        <f t="shared" si="56"/>
        <v>179.97000503999999</v>
      </c>
      <c r="W1102">
        <v>21.600000380000001</v>
      </c>
      <c r="X1102">
        <f>Orders!$W1039/Orders!$V1039</f>
        <v>0.17</v>
      </c>
      <c r="Y1102" t="s">
        <v>103</v>
      </c>
    </row>
    <row r="1103" spans="1:25" x14ac:dyDescent="0.3">
      <c r="A1103">
        <v>32617</v>
      </c>
      <c r="B1103">
        <v>42481</v>
      </c>
      <c r="C1103">
        <v>4</v>
      </c>
      <c r="D1103">
        <f t="shared" si="54"/>
        <v>42487</v>
      </c>
      <c r="E1103">
        <v>0</v>
      </c>
      <c r="F1103" t="s">
        <v>107</v>
      </c>
      <c r="G1103" t="str">
        <f t="shared" si="55"/>
        <v>Other</v>
      </c>
      <c r="H1103">
        <v>26</v>
      </c>
      <c r="I1103">
        <v>3800</v>
      </c>
      <c r="J1103">
        <v>5</v>
      </c>
      <c r="K1103" t="s">
        <v>166</v>
      </c>
      <c r="L1103" t="s">
        <v>100</v>
      </c>
      <c r="M1103" t="s">
        <v>255</v>
      </c>
      <c r="N1103" t="s">
        <v>134</v>
      </c>
      <c r="O1103" t="s">
        <v>97</v>
      </c>
      <c r="P1103" t="s">
        <v>104</v>
      </c>
      <c r="Q1103">
        <v>26</v>
      </c>
      <c r="R1103">
        <v>567</v>
      </c>
      <c r="S1103">
        <v>25</v>
      </c>
      <c r="T1103">
        <v>17.922466723766668</v>
      </c>
      <c r="U1103">
        <v>3</v>
      </c>
      <c r="V1103">
        <f t="shared" si="56"/>
        <v>75</v>
      </c>
      <c r="W1103">
        <v>1.5</v>
      </c>
      <c r="X1103">
        <f>Orders!$W1041/Orders!$V1041</f>
        <v>1.0002500204946228E-2</v>
      </c>
      <c r="Y1103" t="s">
        <v>103</v>
      </c>
    </row>
    <row r="1104" spans="1:25" x14ac:dyDescent="0.3">
      <c r="A1104">
        <v>32566</v>
      </c>
      <c r="B1104">
        <v>42480</v>
      </c>
      <c r="C1104">
        <v>4</v>
      </c>
      <c r="D1104">
        <f t="shared" si="54"/>
        <v>42486</v>
      </c>
      <c r="E1104">
        <v>0</v>
      </c>
      <c r="F1104" t="s">
        <v>107</v>
      </c>
      <c r="G1104" t="str">
        <f t="shared" si="55"/>
        <v>Other</v>
      </c>
      <c r="H1104">
        <v>13</v>
      </c>
      <c r="I1104">
        <v>3797</v>
      </c>
      <c r="J1104">
        <v>3</v>
      </c>
      <c r="K1104" t="s">
        <v>194</v>
      </c>
      <c r="L1104" t="s">
        <v>100</v>
      </c>
      <c r="M1104" t="s">
        <v>241</v>
      </c>
      <c r="N1104" t="s">
        <v>216</v>
      </c>
      <c r="O1104" t="s">
        <v>97</v>
      </c>
      <c r="P1104" t="s">
        <v>111</v>
      </c>
      <c r="Q1104">
        <v>13</v>
      </c>
      <c r="R1104">
        <v>278</v>
      </c>
      <c r="S1104">
        <v>44.990001679999999</v>
      </c>
      <c r="T1104">
        <v>31.547668386333335</v>
      </c>
      <c r="U1104">
        <v>5</v>
      </c>
      <c r="V1104">
        <f t="shared" si="56"/>
        <v>224.9500084</v>
      </c>
      <c r="W1104">
        <v>4.5</v>
      </c>
      <c r="X1104">
        <f>Orders!$W1081/Orders!$V1081</f>
        <v>7.0000000000000007E-2</v>
      </c>
      <c r="Y1104" t="s">
        <v>103</v>
      </c>
    </row>
    <row r="1105" spans="1:25" x14ac:dyDescent="0.3">
      <c r="A1105">
        <v>32594</v>
      </c>
      <c r="B1105">
        <v>42480</v>
      </c>
      <c r="C1105">
        <v>4</v>
      </c>
      <c r="D1105">
        <f t="shared" si="54"/>
        <v>42486</v>
      </c>
      <c r="E1105">
        <v>0</v>
      </c>
      <c r="F1105" t="s">
        <v>107</v>
      </c>
      <c r="G1105" t="str">
        <f t="shared" si="55"/>
        <v>Other</v>
      </c>
      <c r="H1105">
        <v>24</v>
      </c>
      <c r="I1105">
        <v>4045</v>
      </c>
      <c r="J1105">
        <v>5</v>
      </c>
      <c r="K1105" t="s">
        <v>166</v>
      </c>
      <c r="L1105" t="s">
        <v>100</v>
      </c>
      <c r="M1105" t="s">
        <v>220</v>
      </c>
      <c r="N1105" t="s">
        <v>114</v>
      </c>
      <c r="O1105" t="s">
        <v>97</v>
      </c>
      <c r="P1105" t="s">
        <v>96</v>
      </c>
      <c r="Q1105">
        <v>24</v>
      </c>
      <c r="R1105">
        <v>502</v>
      </c>
      <c r="S1105">
        <v>50</v>
      </c>
      <c r="T1105">
        <v>43.678035218757444</v>
      </c>
      <c r="U1105">
        <v>5</v>
      </c>
      <c r="V1105">
        <f t="shared" si="56"/>
        <v>250</v>
      </c>
      <c r="W1105">
        <v>22.5</v>
      </c>
      <c r="X1105">
        <f>Orders!$W1143/Orders!$V1143</f>
        <v>0.13002166452570324</v>
      </c>
      <c r="Y1105" t="s">
        <v>103</v>
      </c>
    </row>
    <row r="1106" spans="1:25" x14ac:dyDescent="0.3">
      <c r="A1106">
        <v>32574</v>
      </c>
      <c r="B1106">
        <v>42480</v>
      </c>
      <c r="C1106">
        <v>4</v>
      </c>
      <c r="D1106">
        <f t="shared" si="54"/>
        <v>42486</v>
      </c>
      <c r="E1106">
        <v>0</v>
      </c>
      <c r="F1106" t="s">
        <v>107</v>
      </c>
      <c r="G1106" t="str">
        <f t="shared" si="55"/>
        <v>Other</v>
      </c>
      <c r="H1106">
        <v>17</v>
      </c>
      <c r="I1106">
        <v>1475</v>
      </c>
      <c r="J1106">
        <v>4</v>
      </c>
      <c r="K1106" t="s">
        <v>171</v>
      </c>
      <c r="L1106" t="s">
        <v>100</v>
      </c>
      <c r="M1106" t="s">
        <v>152</v>
      </c>
      <c r="N1106" t="s">
        <v>117</v>
      </c>
      <c r="O1106" t="s">
        <v>97</v>
      </c>
      <c r="P1106" t="s">
        <v>116</v>
      </c>
      <c r="Q1106">
        <v>17</v>
      </c>
      <c r="R1106">
        <v>365</v>
      </c>
      <c r="S1106">
        <v>59.990001679999999</v>
      </c>
      <c r="T1106">
        <v>54.488929209402009</v>
      </c>
      <c r="U1106">
        <v>2</v>
      </c>
      <c r="V1106">
        <f t="shared" si="56"/>
        <v>119.98000336</v>
      </c>
      <c r="W1106">
        <v>0</v>
      </c>
      <c r="X1106">
        <f>Orders!$W1220/Orders!$V1220</f>
        <v>5.0008333321986995E-2</v>
      </c>
      <c r="Y1106" t="s">
        <v>103</v>
      </c>
    </row>
    <row r="1107" spans="1:25" x14ac:dyDescent="0.3">
      <c r="A1107">
        <v>32536</v>
      </c>
      <c r="B1107">
        <v>42479</v>
      </c>
      <c r="C1107">
        <v>4</v>
      </c>
      <c r="D1107">
        <f t="shared" si="54"/>
        <v>42485</v>
      </c>
      <c r="E1107">
        <v>0</v>
      </c>
      <c r="F1107" t="s">
        <v>107</v>
      </c>
      <c r="G1107" t="str">
        <f t="shared" si="55"/>
        <v>Other</v>
      </c>
      <c r="H1107">
        <v>40</v>
      </c>
      <c r="I1107">
        <v>12333</v>
      </c>
      <c r="J1107">
        <v>6</v>
      </c>
      <c r="K1107" t="s">
        <v>164</v>
      </c>
      <c r="L1107" t="s">
        <v>100</v>
      </c>
      <c r="M1107" t="s">
        <v>146</v>
      </c>
      <c r="N1107" t="s">
        <v>144</v>
      </c>
      <c r="O1107" t="s">
        <v>97</v>
      </c>
      <c r="P1107" t="s">
        <v>96</v>
      </c>
      <c r="Q1107">
        <v>40</v>
      </c>
      <c r="R1107">
        <v>906</v>
      </c>
      <c r="S1107">
        <v>24.989999770000001</v>
      </c>
      <c r="T1107">
        <v>16.911999892000001</v>
      </c>
      <c r="U1107">
        <v>5</v>
      </c>
      <c r="V1107">
        <f t="shared" si="56"/>
        <v>124.94999885</v>
      </c>
      <c r="W1107">
        <v>31.239999770000001</v>
      </c>
      <c r="X1107">
        <f>Orders!$W1134/Orders!$V1134</f>
        <v>0.14996872973688605</v>
      </c>
      <c r="Y1107" t="s">
        <v>103</v>
      </c>
    </row>
    <row r="1108" spans="1:25" x14ac:dyDescent="0.3">
      <c r="A1108">
        <v>32529</v>
      </c>
      <c r="B1108">
        <v>42479</v>
      </c>
      <c r="C1108">
        <v>4</v>
      </c>
      <c r="D1108">
        <f t="shared" si="54"/>
        <v>42485</v>
      </c>
      <c r="E1108">
        <v>1</v>
      </c>
      <c r="F1108" t="s">
        <v>107</v>
      </c>
      <c r="G1108" t="str">
        <f t="shared" si="55"/>
        <v>Other</v>
      </c>
      <c r="H1108">
        <v>29</v>
      </c>
      <c r="I1108">
        <v>4070</v>
      </c>
      <c r="J1108">
        <v>5</v>
      </c>
      <c r="K1108" t="s">
        <v>166</v>
      </c>
      <c r="L1108" t="s">
        <v>100</v>
      </c>
      <c r="M1108" t="s">
        <v>186</v>
      </c>
      <c r="N1108" t="s">
        <v>105</v>
      </c>
      <c r="O1108" t="s">
        <v>97</v>
      </c>
      <c r="P1108" t="s">
        <v>104</v>
      </c>
      <c r="Q1108">
        <v>29</v>
      </c>
      <c r="R1108">
        <v>627</v>
      </c>
      <c r="S1108">
        <v>39.990001679999999</v>
      </c>
      <c r="T1108">
        <v>34.198098313835338</v>
      </c>
      <c r="U1108">
        <v>2</v>
      </c>
      <c r="V1108">
        <f t="shared" si="56"/>
        <v>79.980003359999998</v>
      </c>
      <c r="W1108">
        <v>4</v>
      </c>
      <c r="X1108">
        <f>Orders!$W1208/Orders!$V1208</f>
        <v>0.15998399322914439</v>
      </c>
      <c r="Y1108" t="s">
        <v>103</v>
      </c>
    </row>
    <row r="1109" spans="1:25" x14ac:dyDescent="0.3">
      <c r="A1109">
        <v>32462</v>
      </c>
      <c r="B1109">
        <v>42478</v>
      </c>
      <c r="C1109">
        <v>4</v>
      </c>
      <c r="D1109">
        <f t="shared" si="54"/>
        <v>42482</v>
      </c>
      <c r="E1109">
        <v>0</v>
      </c>
      <c r="F1109" t="s">
        <v>107</v>
      </c>
      <c r="G1109" t="str">
        <f t="shared" si="55"/>
        <v>Other</v>
      </c>
      <c r="H1109">
        <v>24</v>
      </c>
      <c r="I1109">
        <v>4346</v>
      </c>
      <c r="J1109">
        <v>5</v>
      </c>
      <c r="K1109" t="s">
        <v>166</v>
      </c>
      <c r="L1109" t="s">
        <v>100</v>
      </c>
      <c r="M1109" t="s">
        <v>137</v>
      </c>
      <c r="N1109" t="s">
        <v>124</v>
      </c>
      <c r="O1109" t="s">
        <v>97</v>
      </c>
      <c r="P1109" t="s">
        <v>116</v>
      </c>
      <c r="Q1109">
        <v>24</v>
      </c>
      <c r="R1109">
        <v>502</v>
      </c>
      <c r="S1109">
        <v>50</v>
      </c>
      <c r="T1109">
        <v>43.678035218757444</v>
      </c>
      <c r="U1109">
        <v>5</v>
      </c>
      <c r="V1109">
        <f t="shared" si="56"/>
        <v>250</v>
      </c>
      <c r="W1109">
        <v>50</v>
      </c>
      <c r="X1109">
        <f>Orders!$W1129/Orders!$V1129</f>
        <v>0.1</v>
      </c>
      <c r="Y1109" t="s">
        <v>103</v>
      </c>
    </row>
    <row r="1110" spans="1:25" x14ac:dyDescent="0.3">
      <c r="A1110">
        <v>32277</v>
      </c>
      <c r="B1110">
        <v>42476</v>
      </c>
      <c r="C1110">
        <v>4</v>
      </c>
      <c r="D1110">
        <f t="shared" si="54"/>
        <v>42481</v>
      </c>
      <c r="E1110">
        <v>0</v>
      </c>
      <c r="F1110" t="s">
        <v>107</v>
      </c>
      <c r="G1110" t="str">
        <f t="shared" si="55"/>
        <v>Other</v>
      </c>
      <c r="H1110">
        <v>29</v>
      </c>
      <c r="I1110">
        <v>7005</v>
      </c>
      <c r="J1110">
        <v>5</v>
      </c>
      <c r="K1110" t="s">
        <v>166</v>
      </c>
      <c r="L1110" t="s">
        <v>100</v>
      </c>
      <c r="M1110" t="s">
        <v>106</v>
      </c>
      <c r="N1110" t="s">
        <v>105</v>
      </c>
      <c r="O1110" t="s">
        <v>97</v>
      </c>
      <c r="P1110" t="s">
        <v>104</v>
      </c>
      <c r="Q1110">
        <v>29</v>
      </c>
      <c r="R1110">
        <v>627</v>
      </c>
      <c r="S1110">
        <v>39.990001679999999</v>
      </c>
      <c r="T1110">
        <v>34.198098313835338</v>
      </c>
      <c r="U1110">
        <v>5</v>
      </c>
      <c r="V1110">
        <f t="shared" si="56"/>
        <v>199.9500084</v>
      </c>
      <c r="W1110">
        <v>8</v>
      </c>
      <c r="X1110">
        <f>Orders!$W1123/Orders!$V1123</f>
        <v>5.0008333321987002E-2</v>
      </c>
      <c r="Y1110" t="s">
        <v>103</v>
      </c>
    </row>
    <row r="1111" spans="1:25" x14ac:dyDescent="0.3">
      <c r="A1111">
        <v>32257</v>
      </c>
      <c r="B1111">
        <v>42475</v>
      </c>
      <c r="C1111">
        <v>4</v>
      </c>
      <c r="D1111">
        <f t="shared" si="54"/>
        <v>42481</v>
      </c>
      <c r="E1111">
        <v>0</v>
      </c>
      <c r="F1111" t="s">
        <v>107</v>
      </c>
      <c r="G1111" t="str">
        <f t="shared" si="55"/>
        <v>Other</v>
      </c>
      <c r="H1111">
        <v>17</v>
      </c>
      <c r="I1111">
        <v>967</v>
      </c>
      <c r="J1111">
        <v>4</v>
      </c>
      <c r="K1111" t="s">
        <v>171</v>
      </c>
      <c r="L1111" t="s">
        <v>100</v>
      </c>
      <c r="M1111" t="s">
        <v>115</v>
      </c>
      <c r="N1111" t="s">
        <v>114</v>
      </c>
      <c r="O1111" t="s">
        <v>97</v>
      </c>
      <c r="P1111" t="s">
        <v>96</v>
      </c>
      <c r="Q1111">
        <v>17</v>
      </c>
      <c r="R1111">
        <v>365</v>
      </c>
      <c r="S1111">
        <v>59.990001679999999</v>
      </c>
      <c r="T1111">
        <v>54.488929209402009</v>
      </c>
      <c r="U1111">
        <v>5</v>
      </c>
      <c r="V1111">
        <f t="shared" si="56"/>
        <v>299.9500084</v>
      </c>
      <c r="W1111">
        <v>3</v>
      </c>
      <c r="X1111">
        <f>Orders!$W1086/Orders!$V1086</f>
        <v>4.0000000863636365E-2</v>
      </c>
      <c r="Y1111" t="s">
        <v>103</v>
      </c>
    </row>
    <row r="1112" spans="1:25" x14ac:dyDescent="0.3">
      <c r="A1112">
        <v>32224</v>
      </c>
      <c r="B1112">
        <v>42475</v>
      </c>
      <c r="C1112">
        <v>4</v>
      </c>
      <c r="D1112">
        <f t="shared" si="54"/>
        <v>42481</v>
      </c>
      <c r="E1112">
        <v>1</v>
      </c>
      <c r="F1112" t="s">
        <v>107</v>
      </c>
      <c r="G1112" t="str">
        <f t="shared" si="55"/>
        <v>Other</v>
      </c>
      <c r="H1112">
        <v>17</v>
      </c>
      <c r="I1112">
        <v>8481</v>
      </c>
      <c r="J1112">
        <v>4</v>
      </c>
      <c r="K1112" t="s">
        <v>171</v>
      </c>
      <c r="L1112" t="s">
        <v>100</v>
      </c>
      <c r="M1112" t="s">
        <v>211</v>
      </c>
      <c r="N1112" t="s">
        <v>112</v>
      </c>
      <c r="O1112" t="s">
        <v>97</v>
      </c>
      <c r="P1112" t="s">
        <v>111</v>
      </c>
      <c r="Q1112">
        <v>17</v>
      </c>
      <c r="R1112">
        <v>365</v>
      </c>
      <c r="S1112">
        <v>59.990001679999999</v>
      </c>
      <c r="T1112">
        <v>54.488929209402009</v>
      </c>
      <c r="U1112">
        <v>5</v>
      </c>
      <c r="V1112">
        <f t="shared" si="56"/>
        <v>299.9500084</v>
      </c>
      <c r="W1112">
        <v>16.5</v>
      </c>
      <c r="X1112">
        <f>Orders!$W1089/Orders!$V1089</f>
        <v>2.0002000628105622E-2</v>
      </c>
      <c r="Y1112" t="s">
        <v>103</v>
      </c>
    </row>
    <row r="1113" spans="1:25" x14ac:dyDescent="0.3">
      <c r="A1113">
        <v>32257</v>
      </c>
      <c r="B1113">
        <v>42475</v>
      </c>
      <c r="C1113">
        <v>4</v>
      </c>
      <c r="D1113">
        <f t="shared" si="54"/>
        <v>42481</v>
      </c>
      <c r="E1113">
        <v>0</v>
      </c>
      <c r="F1113" t="s">
        <v>107</v>
      </c>
      <c r="G1113" t="str">
        <f t="shared" si="55"/>
        <v>Other</v>
      </c>
      <c r="H1113">
        <v>24</v>
      </c>
      <c r="I1113">
        <v>967</v>
      </c>
      <c r="J1113">
        <v>5</v>
      </c>
      <c r="K1113" t="s">
        <v>166</v>
      </c>
      <c r="L1113" t="s">
        <v>100</v>
      </c>
      <c r="M1113" t="s">
        <v>115</v>
      </c>
      <c r="N1113" t="s">
        <v>114</v>
      </c>
      <c r="O1113" t="s">
        <v>97</v>
      </c>
      <c r="P1113" t="s">
        <v>96</v>
      </c>
      <c r="Q1113">
        <v>24</v>
      </c>
      <c r="R1113">
        <v>502</v>
      </c>
      <c r="S1113">
        <v>50</v>
      </c>
      <c r="T1113">
        <v>43.678035218757444</v>
      </c>
      <c r="U1113">
        <v>5</v>
      </c>
      <c r="V1113">
        <f t="shared" si="56"/>
        <v>250</v>
      </c>
      <c r="W1113">
        <v>37.5</v>
      </c>
      <c r="X1113">
        <f>Orders!$W1099/Orders!$V1099</f>
        <v>2.0002000628105622E-2</v>
      </c>
      <c r="Y1113" t="s">
        <v>103</v>
      </c>
    </row>
    <row r="1114" spans="1:25" x14ac:dyDescent="0.3">
      <c r="A1114">
        <v>32184</v>
      </c>
      <c r="B1114">
        <v>42474</v>
      </c>
      <c r="C1114">
        <v>4</v>
      </c>
      <c r="D1114">
        <f t="shared" si="54"/>
        <v>42480</v>
      </c>
      <c r="E1114">
        <v>1</v>
      </c>
      <c r="F1114" t="s">
        <v>107</v>
      </c>
      <c r="G1114" t="str">
        <f t="shared" si="55"/>
        <v>Other</v>
      </c>
      <c r="H1114">
        <v>29</v>
      </c>
      <c r="I1114">
        <v>11170</v>
      </c>
      <c r="J1114">
        <v>5</v>
      </c>
      <c r="K1114" t="s">
        <v>166</v>
      </c>
      <c r="L1114" t="s">
        <v>100</v>
      </c>
      <c r="M1114" t="s">
        <v>201</v>
      </c>
      <c r="N1114" t="s">
        <v>140</v>
      </c>
      <c r="O1114" t="s">
        <v>97</v>
      </c>
      <c r="P1114" t="s">
        <v>104</v>
      </c>
      <c r="Q1114">
        <v>29</v>
      </c>
      <c r="R1114">
        <v>627</v>
      </c>
      <c r="S1114">
        <v>39.990001679999999</v>
      </c>
      <c r="T1114">
        <v>34.198098313835338</v>
      </c>
      <c r="U1114">
        <v>2</v>
      </c>
      <c r="V1114">
        <f t="shared" si="56"/>
        <v>79.980003359999998</v>
      </c>
      <c r="W1114">
        <v>14.399999619999999</v>
      </c>
      <c r="X1114">
        <f>Orders!$W1185/Orders!$V1185</f>
        <v>4.0006668245354177E-2</v>
      </c>
      <c r="Y1114" t="s">
        <v>103</v>
      </c>
    </row>
    <row r="1115" spans="1:25" x14ac:dyDescent="0.3">
      <c r="A1115">
        <v>32151</v>
      </c>
      <c r="B1115">
        <v>42474</v>
      </c>
      <c r="C1115">
        <v>4</v>
      </c>
      <c r="D1115">
        <f t="shared" si="54"/>
        <v>42480</v>
      </c>
      <c r="E1115">
        <v>0</v>
      </c>
      <c r="F1115" t="s">
        <v>107</v>
      </c>
      <c r="G1115" t="str">
        <f t="shared" si="55"/>
        <v>Other</v>
      </c>
      <c r="H1115">
        <v>24</v>
      </c>
      <c r="I1115">
        <v>9307</v>
      </c>
      <c r="J1115">
        <v>5</v>
      </c>
      <c r="K1115" t="s">
        <v>166</v>
      </c>
      <c r="L1115" t="s">
        <v>100</v>
      </c>
      <c r="M1115" t="s">
        <v>106</v>
      </c>
      <c r="N1115" t="s">
        <v>105</v>
      </c>
      <c r="O1115" t="s">
        <v>97</v>
      </c>
      <c r="P1115" t="s">
        <v>104</v>
      </c>
      <c r="Q1115">
        <v>24</v>
      </c>
      <c r="R1115">
        <v>502</v>
      </c>
      <c r="S1115">
        <v>50</v>
      </c>
      <c r="T1115">
        <v>43.678035218757444</v>
      </c>
      <c r="U1115">
        <v>2</v>
      </c>
      <c r="V1115">
        <f t="shared" si="56"/>
        <v>100</v>
      </c>
      <c r="W1115">
        <v>17</v>
      </c>
      <c r="X1115">
        <f>Orders!$W1215/Orders!$V1215</f>
        <v>0.10005002616365713</v>
      </c>
      <c r="Y1115" t="s">
        <v>103</v>
      </c>
    </row>
    <row r="1116" spans="1:25" x14ac:dyDescent="0.3">
      <c r="A1116">
        <v>48208</v>
      </c>
      <c r="B1116">
        <v>42472</v>
      </c>
      <c r="C1116">
        <v>4</v>
      </c>
      <c r="D1116">
        <f t="shared" si="54"/>
        <v>42478</v>
      </c>
      <c r="E1116">
        <v>0</v>
      </c>
      <c r="F1116" t="s">
        <v>107</v>
      </c>
      <c r="G1116" t="str">
        <f t="shared" si="55"/>
        <v>Other</v>
      </c>
      <c r="H1116">
        <v>29</v>
      </c>
      <c r="I1116">
        <v>9723</v>
      </c>
      <c r="J1116">
        <v>5</v>
      </c>
      <c r="K1116" t="s">
        <v>166</v>
      </c>
      <c r="L1116" t="s">
        <v>920</v>
      </c>
      <c r="M1116" t="s">
        <v>1034</v>
      </c>
      <c r="N1116" t="s">
        <v>1033</v>
      </c>
      <c r="O1116" t="s">
        <v>980</v>
      </c>
      <c r="P1116" t="s">
        <v>921</v>
      </c>
      <c r="Q1116">
        <v>29</v>
      </c>
      <c r="R1116">
        <v>627</v>
      </c>
      <c r="S1116">
        <v>39.990001679999999</v>
      </c>
      <c r="T1116">
        <v>34.198098313835338</v>
      </c>
      <c r="U1116">
        <v>3</v>
      </c>
      <c r="V1116">
        <f t="shared" si="56"/>
        <v>119.97000503999999</v>
      </c>
      <c r="W1116">
        <v>6.5999999049999998</v>
      </c>
      <c r="X1116">
        <f>Orders!$W160/Orders!$V160</f>
        <v>0.12</v>
      </c>
      <c r="Y1116" t="s">
        <v>103</v>
      </c>
    </row>
    <row r="1117" spans="1:25" x14ac:dyDescent="0.3">
      <c r="A1117">
        <v>48163</v>
      </c>
      <c r="B1117">
        <v>42472</v>
      </c>
      <c r="C1117">
        <v>4</v>
      </c>
      <c r="D1117">
        <f t="shared" si="54"/>
        <v>42478</v>
      </c>
      <c r="E1117">
        <v>0</v>
      </c>
      <c r="F1117" t="s">
        <v>107</v>
      </c>
      <c r="G1117" t="str">
        <f t="shared" si="55"/>
        <v>Other</v>
      </c>
      <c r="H1117">
        <v>17</v>
      </c>
      <c r="I1117">
        <v>4329</v>
      </c>
      <c r="J1117">
        <v>4</v>
      </c>
      <c r="K1117" t="s">
        <v>171</v>
      </c>
      <c r="L1117" t="s">
        <v>920</v>
      </c>
      <c r="M1117" t="s">
        <v>951</v>
      </c>
      <c r="N1117" t="s">
        <v>951</v>
      </c>
      <c r="O1117" t="s">
        <v>950</v>
      </c>
      <c r="P1117" t="s">
        <v>929</v>
      </c>
      <c r="Q1117">
        <v>17</v>
      </c>
      <c r="R1117">
        <v>365</v>
      </c>
      <c r="S1117">
        <v>59.990001679999999</v>
      </c>
      <c r="T1117">
        <v>54.488929209402009</v>
      </c>
      <c r="U1117">
        <v>3</v>
      </c>
      <c r="V1117">
        <f t="shared" si="56"/>
        <v>179.97000503999999</v>
      </c>
      <c r="W1117">
        <v>7.1999998090000004</v>
      </c>
      <c r="X1117">
        <f>Orders!$W167/Orders!$V167</f>
        <v>0.17998832063876682</v>
      </c>
      <c r="Y1117" t="s">
        <v>103</v>
      </c>
    </row>
    <row r="1118" spans="1:25" x14ac:dyDescent="0.3">
      <c r="A1118">
        <v>48193</v>
      </c>
      <c r="B1118">
        <v>42472</v>
      </c>
      <c r="C1118">
        <v>4</v>
      </c>
      <c r="D1118">
        <f t="shared" si="54"/>
        <v>42478</v>
      </c>
      <c r="E1118">
        <v>0</v>
      </c>
      <c r="F1118" t="s">
        <v>107</v>
      </c>
      <c r="G1118" t="str">
        <f t="shared" si="55"/>
        <v>Other</v>
      </c>
      <c r="H1118">
        <v>40</v>
      </c>
      <c r="I1118">
        <v>3471</v>
      </c>
      <c r="J1118">
        <v>6</v>
      </c>
      <c r="K1118" t="s">
        <v>164</v>
      </c>
      <c r="L1118" t="s">
        <v>681</v>
      </c>
      <c r="M1118" t="s">
        <v>743</v>
      </c>
      <c r="N1118" t="s">
        <v>742</v>
      </c>
      <c r="O1118" t="s">
        <v>741</v>
      </c>
      <c r="P1118" t="s">
        <v>719</v>
      </c>
      <c r="Q1118">
        <v>40</v>
      </c>
      <c r="R1118">
        <v>905</v>
      </c>
      <c r="S1118">
        <v>24.989999770000001</v>
      </c>
      <c r="T1118">
        <v>20.52742837007143</v>
      </c>
      <c r="U1118">
        <v>4</v>
      </c>
      <c r="V1118">
        <f t="shared" si="56"/>
        <v>99.959999080000003</v>
      </c>
      <c r="W1118">
        <v>10</v>
      </c>
      <c r="X1118">
        <f>Orders!$W486/Orders!$V486</f>
        <v>0.17999582045440762</v>
      </c>
      <c r="Y1118" t="s">
        <v>103</v>
      </c>
    </row>
    <row r="1119" spans="1:25" x14ac:dyDescent="0.3">
      <c r="A1119">
        <v>39814</v>
      </c>
      <c r="B1119">
        <v>42468</v>
      </c>
      <c r="C1119">
        <v>4</v>
      </c>
      <c r="D1119">
        <f t="shared" si="54"/>
        <v>42474</v>
      </c>
      <c r="E1119">
        <v>1</v>
      </c>
      <c r="F1119" t="s">
        <v>107</v>
      </c>
      <c r="G1119" t="str">
        <f t="shared" si="55"/>
        <v>Other</v>
      </c>
      <c r="H1119">
        <v>24</v>
      </c>
      <c r="I1119">
        <v>242</v>
      </c>
      <c r="J1119">
        <v>5</v>
      </c>
      <c r="K1119" t="s">
        <v>166</v>
      </c>
      <c r="L1119" t="s">
        <v>100</v>
      </c>
      <c r="M1119" t="s">
        <v>183</v>
      </c>
      <c r="N1119" t="s">
        <v>117</v>
      </c>
      <c r="O1119" t="s">
        <v>97</v>
      </c>
      <c r="P1119" t="s">
        <v>116</v>
      </c>
      <c r="Q1119">
        <v>24</v>
      </c>
      <c r="R1119">
        <v>502</v>
      </c>
      <c r="S1119">
        <v>50</v>
      </c>
      <c r="T1119">
        <v>43.678035218757444</v>
      </c>
      <c r="U1119">
        <v>2</v>
      </c>
      <c r="V1119">
        <f t="shared" si="56"/>
        <v>100</v>
      </c>
      <c r="W1119">
        <v>9</v>
      </c>
      <c r="X1119">
        <f>Orders!$W1211/Orders!$V1211</f>
        <v>0.13001300408268654</v>
      </c>
      <c r="Y1119" t="s">
        <v>103</v>
      </c>
    </row>
    <row r="1120" spans="1:25" x14ac:dyDescent="0.3">
      <c r="A1120">
        <v>37718</v>
      </c>
      <c r="B1120">
        <v>42467</v>
      </c>
      <c r="C1120">
        <v>4</v>
      </c>
      <c r="D1120">
        <f t="shared" si="54"/>
        <v>42473</v>
      </c>
      <c r="E1120">
        <v>0</v>
      </c>
      <c r="F1120" t="s">
        <v>107</v>
      </c>
      <c r="G1120" t="str">
        <f t="shared" si="55"/>
        <v>Other</v>
      </c>
      <c r="H1120">
        <v>9</v>
      </c>
      <c r="I1120">
        <v>1627</v>
      </c>
      <c r="J1120">
        <v>3</v>
      </c>
      <c r="K1120" t="s">
        <v>194</v>
      </c>
      <c r="L1120" t="s">
        <v>100</v>
      </c>
      <c r="M1120" t="s">
        <v>246</v>
      </c>
      <c r="N1120" t="s">
        <v>121</v>
      </c>
      <c r="O1120" t="s">
        <v>97</v>
      </c>
      <c r="P1120" t="s">
        <v>116</v>
      </c>
      <c r="Q1120">
        <v>9</v>
      </c>
      <c r="R1120">
        <v>191</v>
      </c>
      <c r="S1120">
        <v>99.989997860000003</v>
      </c>
      <c r="T1120">
        <v>95.114003926871064</v>
      </c>
      <c r="U1120">
        <v>5</v>
      </c>
      <c r="V1120">
        <f t="shared" si="56"/>
        <v>499.94998930000003</v>
      </c>
      <c r="W1120">
        <v>89.989997860000003</v>
      </c>
      <c r="X1120">
        <f>Orders!$W1071/Orders!$V1071</f>
        <v>0.14999499842973593</v>
      </c>
      <c r="Y1120" t="s">
        <v>103</v>
      </c>
    </row>
    <row r="1121" spans="1:25" x14ac:dyDescent="0.3">
      <c r="A1121">
        <v>37702</v>
      </c>
      <c r="B1121">
        <v>42467</v>
      </c>
      <c r="C1121">
        <v>1</v>
      </c>
      <c r="D1121">
        <f t="shared" si="54"/>
        <v>42468</v>
      </c>
      <c r="E1121">
        <v>1</v>
      </c>
      <c r="F1121" t="s">
        <v>102</v>
      </c>
      <c r="G1121" t="str">
        <f t="shared" si="55"/>
        <v>Other</v>
      </c>
      <c r="H1121">
        <v>7</v>
      </c>
      <c r="I1121">
        <v>9129</v>
      </c>
      <c r="J1121">
        <v>2</v>
      </c>
      <c r="K1121" t="s">
        <v>101</v>
      </c>
      <c r="L1121" t="s">
        <v>100</v>
      </c>
      <c r="M1121" t="s">
        <v>145</v>
      </c>
      <c r="N1121" t="s">
        <v>144</v>
      </c>
      <c r="O1121" t="s">
        <v>97</v>
      </c>
      <c r="P1121" t="s">
        <v>96</v>
      </c>
      <c r="Q1121">
        <v>7</v>
      </c>
      <c r="R1121">
        <v>135</v>
      </c>
      <c r="S1121">
        <v>22</v>
      </c>
      <c r="T1121">
        <v>19.656208341820829</v>
      </c>
      <c r="U1121">
        <v>1</v>
      </c>
      <c r="V1121">
        <f t="shared" si="56"/>
        <v>22</v>
      </c>
      <c r="W1121">
        <v>2.8599998950000001</v>
      </c>
      <c r="X1121">
        <f>Orders!$W1253/Orders!$V1253</f>
        <v>5.5E-2</v>
      </c>
      <c r="Y1121" t="s">
        <v>103</v>
      </c>
    </row>
    <row r="1122" spans="1:25" x14ac:dyDescent="0.3">
      <c r="A1122">
        <v>35651</v>
      </c>
      <c r="B1122">
        <v>42466</v>
      </c>
      <c r="C1122">
        <v>4</v>
      </c>
      <c r="D1122">
        <f t="shared" si="54"/>
        <v>42472</v>
      </c>
      <c r="E1122">
        <v>0</v>
      </c>
      <c r="F1122" t="s">
        <v>107</v>
      </c>
      <c r="G1122" t="str">
        <f t="shared" si="55"/>
        <v>Other</v>
      </c>
      <c r="H1122">
        <v>24</v>
      </c>
      <c r="I1122">
        <v>9294</v>
      </c>
      <c r="J1122">
        <v>5</v>
      </c>
      <c r="K1122" t="s">
        <v>166</v>
      </c>
      <c r="L1122" t="s">
        <v>100</v>
      </c>
      <c r="M1122" t="s">
        <v>196</v>
      </c>
      <c r="N1122" t="s">
        <v>167</v>
      </c>
      <c r="O1122" t="s">
        <v>97</v>
      </c>
      <c r="P1122" t="s">
        <v>111</v>
      </c>
      <c r="Q1122">
        <v>24</v>
      </c>
      <c r="R1122">
        <v>502</v>
      </c>
      <c r="S1122">
        <v>50</v>
      </c>
      <c r="T1122">
        <v>43.678035218757444</v>
      </c>
      <c r="U1122">
        <v>5</v>
      </c>
      <c r="V1122">
        <f t="shared" si="56"/>
        <v>250</v>
      </c>
      <c r="W1122">
        <v>40</v>
      </c>
      <c r="X1122">
        <f>Orders!$W1079/Orders!$V1079</f>
        <v>9.0022499456419131E-2</v>
      </c>
      <c r="Y1122" t="s">
        <v>103</v>
      </c>
    </row>
    <row r="1123" spans="1:25" x14ac:dyDescent="0.3">
      <c r="A1123">
        <v>33537</v>
      </c>
      <c r="B1123">
        <v>42465</v>
      </c>
      <c r="C1123">
        <v>4</v>
      </c>
      <c r="D1123">
        <f t="shared" si="54"/>
        <v>42471</v>
      </c>
      <c r="E1123">
        <v>0</v>
      </c>
      <c r="F1123" t="s">
        <v>107</v>
      </c>
      <c r="G1123" t="str">
        <f t="shared" si="55"/>
        <v>Other</v>
      </c>
      <c r="H1123">
        <v>17</v>
      </c>
      <c r="I1123">
        <v>10518</v>
      </c>
      <c r="J1123">
        <v>4</v>
      </c>
      <c r="K1123" t="s">
        <v>171</v>
      </c>
      <c r="L1123" t="s">
        <v>100</v>
      </c>
      <c r="M1123" t="s">
        <v>126</v>
      </c>
      <c r="N1123" t="s">
        <v>114</v>
      </c>
      <c r="O1123" t="s">
        <v>97</v>
      </c>
      <c r="P1123" t="s">
        <v>96</v>
      </c>
      <c r="Q1123">
        <v>17</v>
      </c>
      <c r="R1123">
        <v>365</v>
      </c>
      <c r="S1123">
        <v>59.990001679999999</v>
      </c>
      <c r="T1123">
        <v>54.488929209402009</v>
      </c>
      <c r="U1123">
        <v>2</v>
      </c>
      <c r="V1123">
        <f t="shared" si="56"/>
        <v>119.98000336</v>
      </c>
      <c r="W1123">
        <v>6</v>
      </c>
      <c r="X1123">
        <f>Orders!$W1166/Orders!$V1166</f>
        <v>4.0010000819784911E-2</v>
      </c>
      <c r="Y1123" t="s">
        <v>103</v>
      </c>
    </row>
    <row r="1124" spans="1:25" x14ac:dyDescent="0.3">
      <c r="A1124">
        <v>31476</v>
      </c>
      <c r="B1124">
        <v>42464</v>
      </c>
      <c r="C1124">
        <v>4</v>
      </c>
      <c r="D1124">
        <f t="shared" si="54"/>
        <v>42468</v>
      </c>
      <c r="E1124">
        <v>0</v>
      </c>
      <c r="F1124" t="s">
        <v>107</v>
      </c>
      <c r="G1124" t="str">
        <f t="shared" si="55"/>
        <v>Other</v>
      </c>
      <c r="H1124">
        <v>13</v>
      </c>
      <c r="I1124">
        <v>3302</v>
      </c>
      <c r="J1124">
        <v>3</v>
      </c>
      <c r="K1124" t="s">
        <v>194</v>
      </c>
      <c r="L1124" t="s">
        <v>100</v>
      </c>
      <c r="M1124" t="s">
        <v>106</v>
      </c>
      <c r="N1124" t="s">
        <v>105</v>
      </c>
      <c r="O1124" t="s">
        <v>97</v>
      </c>
      <c r="P1124" t="s">
        <v>104</v>
      </c>
      <c r="Q1124">
        <v>13</v>
      </c>
      <c r="R1124">
        <v>278</v>
      </c>
      <c r="S1124">
        <v>44.990001679999999</v>
      </c>
      <c r="T1124">
        <v>31.547668386333335</v>
      </c>
      <c r="U1124">
        <v>2</v>
      </c>
      <c r="V1124">
        <f t="shared" si="56"/>
        <v>89.980003359999998</v>
      </c>
      <c r="W1124">
        <v>4.5</v>
      </c>
      <c r="X1124">
        <f>Orders!$W1190/Orders!$V1190</f>
        <v>0.10002500204946228</v>
      </c>
      <c r="Y1124" t="s">
        <v>103</v>
      </c>
    </row>
    <row r="1125" spans="1:25" x14ac:dyDescent="0.3">
      <c r="A1125">
        <v>31145</v>
      </c>
      <c r="B1125">
        <v>42459</v>
      </c>
      <c r="C1125">
        <v>4</v>
      </c>
      <c r="D1125">
        <f t="shared" si="54"/>
        <v>42465</v>
      </c>
      <c r="E1125">
        <v>0</v>
      </c>
      <c r="F1125" t="s">
        <v>107</v>
      </c>
      <c r="G1125" t="str">
        <f t="shared" si="55"/>
        <v>Other</v>
      </c>
      <c r="H1125">
        <v>9</v>
      </c>
      <c r="I1125">
        <v>9803</v>
      </c>
      <c r="J1125">
        <v>3</v>
      </c>
      <c r="K1125" t="s">
        <v>194</v>
      </c>
      <c r="L1125" t="s">
        <v>264</v>
      </c>
      <c r="M1125" t="s">
        <v>342</v>
      </c>
      <c r="N1125" t="s">
        <v>341</v>
      </c>
      <c r="O1125" t="s">
        <v>338</v>
      </c>
      <c r="P1125" t="s">
        <v>284</v>
      </c>
      <c r="Q1125">
        <v>9</v>
      </c>
      <c r="R1125">
        <v>191</v>
      </c>
      <c r="S1125">
        <v>99.989997860000003</v>
      </c>
      <c r="T1125">
        <v>95.114003926871064</v>
      </c>
      <c r="U1125">
        <v>5</v>
      </c>
      <c r="V1125">
        <f t="shared" si="56"/>
        <v>499.94998930000003</v>
      </c>
      <c r="W1125">
        <v>124.98999790000001</v>
      </c>
      <c r="X1125">
        <f>Orders!$W983/Orders!$V983</f>
        <v>9.0009002826475309E-2</v>
      </c>
      <c r="Y1125" t="s">
        <v>103</v>
      </c>
    </row>
    <row r="1126" spans="1:25" x14ac:dyDescent="0.3">
      <c r="A1126">
        <v>30802</v>
      </c>
      <c r="B1126">
        <v>42454</v>
      </c>
      <c r="C1126">
        <v>4</v>
      </c>
      <c r="D1126">
        <f t="shared" si="54"/>
        <v>42460</v>
      </c>
      <c r="E1126">
        <v>0</v>
      </c>
      <c r="F1126" t="s">
        <v>107</v>
      </c>
      <c r="G1126" t="str">
        <f t="shared" si="55"/>
        <v>Other</v>
      </c>
      <c r="H1126">
        <v>3</v>
      </c>
      <c r="I1126">
        <v>8422</v>
      </c>
      <c r="J1126">
        <v>2</v>
      </c>
      <c r="K1126" t="s">
        <v>101</v>
      </c>
      <c r="L1126" t="s">
        <v>264</v>
      </c>
      <c r="M1126" t="s">
        <v>340</v>
      </c>
      <c r="N1126" t="s">
        <v>339</v>
      </c>
      <c r="O1126" t="s">
        <v>338</v>
      </c>
      <c r="P1126" t="s">
        <v>284</v>
      </c>
      <c r="Q1126">
        <v>3</v>
      </c>
      <c r="R1126">
        <v>37</v>
      </c>
      <c r="S1126">
        <v>34.990001679999999</v>
      </c>
      <c r="T1126">
        <v>40.283001997</v>
      </c>
      <c r="U1126">
        <v>5</v>
      </c>
      <c r="V1126">
        <f t="shared" si="56"/>
        <v>174.9500084</v>
      </c>
      <c r="W1126">
        <v>20.989999770000001</v>
      </c>
      <c r="X1126">
        <f>Orders!$W984/Orders!$V984</f>
        <v>5.5022009309926456E-2</v>
      </c>
      <c r="Y1126" t="s">
        <v>103</v>
      </c>
    </row>
    <row r="1127" spans="1:25" x14ac:dyDescent="0.3">
      <c r="A1127">
        <v>30589</v>
      </c>
      <c r="B1127">
        <v>42451</v>
      </c>
      <c r="C1127">
        <v>4</v>
      </c>
      <c r="D1127">
        <f t="shared" si="54"/>
        <v>42457</v>
      </c>
      <c r="E1127">
        <v>1</v>
      </c>
      <c r="F1127" t="s">
        <v>107</v>
      </c>
      <c r="G1127" t="str">
        <f t="shared" si="55"/>
        <v>Other</v>
      </c>
      <c r="H1127">
        <v>9</v>
      </c>
      <c r="I1127">
        <v>11426</v>
      </c>
      <c r="J1127">
        <v>3</v>
      </c>
      <c r="K1127" t="s">
        <v>194</v>
      </c>
      <c r="L1127" t="s">
        <v>264</v>
      </c>
      <c r="M1127" t="s">
        <v>335</v>
      </c>
      <c r="N1127" t="s">
        <v>288</v>
      </c>
      <c r="O1127" t="s">
        <v>285</v>
      </c>
      <c r="P1127" t="s">
        <v>284</v>
      </c>
      <c r="Q1127">
        <v>9</v>
      </c>
      <c r="R1127">
        <v>172</v>
      </c>
      <c r="S1127">
        <v>30</v>
      </c>
      <c r="T1127">
        <v>34.094166694333332</v>
      </c>
      <c r="U1127">
        <v>5</v>
      </c>
      <c r="V1127">
        <f t="shared" si="56"/>
        <v>150</v>
      </c>
      <c r="W1127">
        <v>0</v>
      </c>
      <c r="X1127">
        <f>Orders!$W986/Orders!$V986</f>
        <v>0.25</v>
      </c>
      <c r="Y1127" t="s">
        <v>103</v>
      </c>
    </row>
    <row r="1128" spans="1:25" x14ac:dyDescent="0.3">
      <c r="A1128">
        <v>46062</v>
      </c>
      <c r="B1128">
        <v>42440</v>
      </c>
      <c r="C1128">
        <v>4</v>
      </c>
      <c r="D1128">
        <f t="shared" ref="D1128:D1191" si="57">WORKDAY(B1128,C1128)</f>
        <v>42446</v>
      </c>
      <c r="E1128">
        <v>0</v>
      </c>
      <c r="F1128" t="s">
        <v>107</v>
      </c>
      <c r="G1128" t="str">
        <f t="shared" ref="G1128:G1191" si="58">IF(AND(E1128=0,F1128="Same Day"),"Same Day - On Time","Other")</f>
        <v>Other</v>
      </c>
      <c r="H1128">
        <v>17</v>
      </c>
      <c r="I1128">
        <v>12288</v>
      </c>
      <c r="J1128">
        <v>4</v>
      </c>
      <c r="K1128" t="s">
        <v>171</v>
      </c>
      <c r="L1128" t="s">
        <v>920</v>
      </c>
      <c r="M1128" t="s">
        <v>1067</v>
      </c>
      <c r="N1128" t="s">
        <v>1066</v>
      </c>
      <c r="O1128" t="s">
        <v>922</v>
      </c>
      <c r="P1128" t="s">
        <v>921</v>
      </c>
      <c r="Q1128">
        <v>17</v>
      </c>
      <c r="R1128">
        <v>365</v>
      </c>
      <c r="S1128">
        <v>59.990001679999999</v>
      </c>
      <c r="T1128">
        <v>54.488929209402009</v>
      </c>
      <c r="U1128">
        <v>4</v>
      </c>
      <c r="V1128">
        <f t="shared" ref="V1128:V1191" si="59">PRODUCT(S1128,U1128)</f>
        <v>239.96000672</v>
      </c>
      <c r="W1128">
        <v>28.799999239999998</v>
      </c>
      <c r="X1128">
        <f>Orders!$W78/Orders!$V78</f>
        <v>0.05</v>
      </c>
      <c r="Y1128" t="s">
        <v>103</v>
      </c>
    </row>
    <row r="1129" spans="1:25" x14ac:dyDescent="0.3">
      <c r="A1129">
        <v>46062</v>
      </c>
      <c r="B1129">
        <v>42440</v>
      </c>
      <c r="C1129">
        <v>4</v>
      </c>
      <c r="D1129">
        <f t="shared" si="57"/>
        <v>42446</v>
      </c>
      <c r="E1129">
        <v>0</v>
      </c>
      <c r="F1129" t="s">
        <v>107</v>
      </c>
      <c r="G1129" t="str">
        <f t="shared" si="58"/>
        <v>Other</v>
      </c>
      <c r="H1129">
        <v>24</v>
      </c>
      <c r="I1129">
        <v>12288</v>
      </c>
      <c r="J1129">
        <v>5</v>
      </c>
      <c r="K1129" t="s">
        <v>166</v>
      </c>
      <c r="L1129" t="s">
        <v>920</v>
      </c>
      <c r="M1129" t="s">
        <v>1067</v>
      </c>
      <c r="N1129" t="s">
        <v>1066</v>
      </c>
      <c r="O1129" t="s">
        <v>922</v>
      </c>
      <c r="P1129" t="s">
        <v>921</v>
      </c>
      <c r="Q1129">
        <v>24</v>
      </c>
      <c r="R1129">
        <v>502</v>
      </c>
      <c r="S1129">
        <v>50</v>
      </c>
      <c r="T1129">
        <v>43.678035218757444</v>
      </c>
      <c r="U1129">
        <v>4</v>
      </c>
      <c r="V1129">
        <f t="shared" si="59"/>
        <v>200</v>
      </c>
      <c r="W1129">
        <v>20</v>
      </c>
      <c r="X1129">
        <f>Orders!$W86/Orders!$V86</f>
        <v>0.10002500204946228</v>
      </c>
      <c r="Y1129" t="s">
        <v>103</v>
      </c>
    </row>
    <row r="1130" spans="1:25" x14ac:dyDescent="0.3">
      <c r="A1130">
        <v>41901</v>
      </c>
      <c r="B1130">
        <v>42438</v>
      </c>
      <c r="C1130">
        <v>4</v>
      </c>
      <c r="D1130">
        <f t="shared" si="57"/>
        <v>42444</v>
      </c>
      <c r="E1130">
        <v>0</v>
      </c>
      <c r="F1130" t="s">
        <v>107</v>
      </c>
      <c r="G1130" t="str">
        <f t="shared" si="58"/>
        <v>Other</v>
      </c>
      <c r="H1130">
        <v>40</v>
      </c>
      <c r="I1130">
        <v>474</v>
      </c>
      <c r="J1130">
        <v>6</v>
      </c>
      <c r="K1130" t="s">
        <v>164</v>
      </c>
      <c r="L1130" t="s">
        <v>920</v>
      </c>
      <c r="M1130" t="s">
        <v>1110</v>
      </c>
      <c r="N1130" t="s">
        <v>1109</v>
      </c>
      <c r="O1130" t="s">
        <v>1011</v>
      </c>
      <c r="P1130" t="s">
        <v>929</v>
      </c>
      <c r="Q1130">
        <v>40</v>
      </c>
      <c r="R1130">
        <v>905</v>
      </c>
      <c r="S1130">
        <v>24.989999770000001</v>
      </c>
      <c r="T1130">
        <v>20.52742837007143</v>
      </c>
      <c r="U1130">
        <v>4</v>
      </c>
      <c r="V1130">
        <f t="shared" si="59"/>
        <v>99.959999080000003</v>
      </c>
      <c r="W1130">
        <v>19.989999770000001</v>
      </c>
      <c r="X1130">
        <f>Orders!$W19/Orders!$V19</f>
        <v>9.0007627765064838E-2</v>
      </c>
      <c r="Y1130" t="s">
        <v>103</v>
      </c>
    </row>
    <row r="1131" spans="1:25" x14ac:dyDescent="0.3">
      <c r="A1131">
        <v>41874</v>
      </c>
      <c r="B1131">
        <v>42438</v>
      </c>
      <c r="C1131">
        <v>4</v>
      </c>
      <c r="D1131">
        <f t="shared" si="57"/>
        <v>42444</v>
      </c>
      <c r="E1131">
        <v>1</v>
      </c>
      <c r="F1131" t="s">
        <v>107</v>
      </c>
      <c r="G1131" t="str">
        <f t="shared" si="58"/>
        <v>Other</v>
      </c>
      <c r="H1131">
        <v>24</v>
      </c>
      <c r="I1131">
        <v>424</v>
      </c>
      <c r="J1131">
        <v>5</v>
      </c>
      <c r="K1131" t="s">
        <v>166</v>
      </c>
      <c r="L1131" t="s">
        <v>920</v>
      </c>
      <c r="M1131" t="s">
        <v>1057</v>
      </c>
      <c r="N1131" t="s">
        <v>1056</v>
      </c>
      <c r="O1131" t="s">
        <v>962</v>
      </c>
      <c r="P1131" t="s">
        <v>921</v>
      </c>
      <c r="Q1131">
        <v>24</v>
      </c>
      <c r="R1131">
        <v>502</v>
      </c>
      <c r="S1131">
        <v>50</v>
      </c>
      <c r="T1131">
        <v>43.678035218757444</v>
      </c>
      <c r="U1131">
        <v>4</v>
      </c>
      <c r="V1131">
        <f t="shared" si="59"/>
        <v>200</v>
      </c>
      <c r="W1131">
        <v>6</v>
      </c>
      <c r="X1131">
        <f>Orders!$W84/Orders!$V84</f>
        <v>5.5013751127204254E-2</v>
      </c>
      <c r="Y1131" t="s">
        <v>103</v>
      </c>
    </row>
    <row r="1132" spans="1:25" x14ac:dyDescent="0.3">
      <c r="A1132">
        <v>39767</v>
      </c>
      <c r="B1132">
        <v>42437</v>
      </c>
      <c r="C1132">
        <v>4</v>
      </c>
      <c r="D1132">
        <f t="shared" si="57"/>
        <v>42443</v>
      </c>
      <c r="E1132">
        <v>0</v>
      </c>
      <c r="F1132" t="s">
        <v>107</v>
      </c>
      <c r="G1132" t="str">
        <f t="shared" si="58"/>
        <v>Other</v>
      </c>
      <c r="H1132">
        <v>7</v>
      </c>
      <c r="I1132">
        <v>4316</v>
      </c>
      <c r="J1132">
        <v>2</v>
      </c>
      <c r="K1132" t="s">
        <v>101</v>
      </c>
      <c r="L1132" t="s">
        <v>100</v>
      </c>
      <c r="M1132" t="s">
        <v>157</v>
      </c>
      <c r="N1132" t="s">
        <v>130</v>
      </c>
      <c r="O1132" t="s">
        <v>97</v>
      </c>
      <c r="P1132" t="s">
        <v>111</v>
      </c>
      <c r="Q1132">
        <v>7</v>
      </c>
      <c r="R1132">
        <v>135</v>
      </c>
      <c r="S1132">
        <v>22</v>
      </c>
      <c r="T1132">
        <v>19.656208341820829</v>
      </c>
      <c r="U1132">
        <v>1</v>
      </c>
      <c r="V1132">
        <f t="shared" si="59"/>
        <v>22</v>
      </c>
      <c r="W1132">
        <v>1.539999962</v>
      </c>
      <c r="X1132">
        <f>Orders!$W1238/Orders!$V1238</f>
        <v>0.1199866666848208</v>
      </c>
      <c r="Y1132" t="s">
        <v>103</v>
      </c>
    </row>
    <row r="1133" spans="1:25" x14ac:dyDescent="0.3">
      <c r="A1133">
        <v>39765</v>
      </c>
      <c r="B1133">
        <v>42437</v>
      </c>
      <c r="C1133">
        <v>1</v>
      </c>
      <c r="D1133">
        <f t="shared" si="57"/>
        <v>42438</v>
      </c>
      <c r="E1133">
        <v>1</v>
      </c>
      <c r="F1133" t="s">
        <v>102</v>
      </c>
      <c r="G1133" t="str">
        <f t="shared" si="58"/>
        <v>Other</v>
      </c>
      <c r="H1133">
        <v>7</v>
      </c>
      <c r="I1133">
        <v>10582</v>
      </c>
      <c r="J1133">
        <v>2</v>
      </c>
      <c r="K1133" t="s">
        <v>101</v>
      </c>
      <c r="L1133" t="s">
        <v>100</v>
      </c>
      <c r="M1133" t="s">
        <v>156</v>
      </c>
      <c r="N1133" t="s">
        <v>155</v>
      </c>
      <c r="O1133" t="s">
        <v>97</v>
      </c>
      <c r="P1133" t="s">
        <v>116</v>
      </c>
      <c r="Q1133">
        <v>7</v>
      </c>
      <c r="R1133">
        <v>135</v>
      </c>
      <c r="S1133">
        <v>22</v>
      </c>
      <c r="T1133">
        <v>19.656208341820829</v>
      </c>
      <c r="U1133">
        <v>4</v>
      </c>
      <c r="V1133">
        <f t="shared" si="59"/>
        <v>88</v>
      </c>
      <c r="W1133">
        <v>22</v>
      </c>
      <c r="X1133">
        <f>Orders!$W1239/Orders!$V1239</f>
        <v>0.04</v>
      </c>
      <c r="Y1133" t="s">
        <v>103</v>
      </c>
    </row>
    <row r="1134" spans="1:25" x14ac:dyDescent="0.3">
      <c r="A1134">
        <v>37675</v>
      </c>
      <c r="B1134">
        <v>42436</v>
      </c>
      <c r="C1134">
        <v>4</v>
      </c>
      <c r="D1134">
        <f t="shared" si="57"/>
        <v>42440</v>
      </c>
      <c r="E1134">
        <v>1</v>
      </c>
      <c r="F1134" t="s">
        <v>107</v>
      </c>
      <c r="G1134" t="str">
        <f t="shared" si="58"/>
        <v>Other</v>
      </c>
      <c r="H1134">
        <v>41</v>
      </c>
      <c r="I1134">
        <v>2136</v>
      </c>
      <c r="J1134">
        <v>6</v>
      </c>
      <c r="K1134" t="s">
        <v>164</v>
      </c>
      <c r="L1134" t="s">
        <v>100</v>
      </c>
      <c r="M1134" t="s">
        <v>223</v>
      </c>
      <c r="N1134" t="s">
        <v>222</v>
      </c>
      <c r="O1134" t="s">
        <v>97</v>
      </c>
      <c r="P1134" t="s">
        <v>104</v>
      </c>
      <c r="Q1134">
        <v>41</v>
      </c>
      <c r="R1134">
        <v>926</v>
      </c>
      <c r="S1134">
        <v>15.989999770000001</v>
      </c>
      <c r="T1134">
        <v>12.230249713200003</v>
      </c>
      <c r="U1134">
        <v>5</v>
      </c>
      <c r="V1134">
        <f t="shared" si="59"/>
        <v>79.94999885</v>
      </c>
      <c r="W1134">
        <v>11.989999770000001</v>
      </c>
      <c r="X1134">
        <f>Orders!$W1133/Orders!$V1133</f>
        <v>0.25</v>
      </c>
      <c r="Y1134" t="s">
        <v>103</v>
      </c>
    </row>
    <row r="1135" spans="1:25" x14ac:dyDescent="0.3">
      <c r="A1135">
        <v>35577</v>
      </c>
      <c r="B1135">
        <v>42435</v>
      </c>
      <c r="C1135">
        <v>4</v>
      </c>
      <c r="D1135">
        <f t="shared" si="57"/>
        <v>42439</v>
      </c>
      <c r="E1135">
        <v>0</v>
      </c>
      <c r="F1135" t="s">
        <v>107</v>
      </c>
      <c r="G1135" t="str">
        <f t="shared" si="58"/>
        <v>Other</v>
      </c>
      <c r="H1135">
        <v>29</v>
      </c>
      <c r="I1135">
        <v>11586</v>
      </c>
      <c r="J1135">
        <v>5</v>
      </c>
      <c r="K1135" t="s">
        <v>166</v>
      </c>
      <c r="L1135" t="s">
        <v>100</v>
      </c>
      <c r="M1135" t="s">
        <v>106</v>
      </c>
      <c r="N1135" t="s">
        <v>105</v>
      </c>
      <c r="O1135" t="s">
        <v>97</v>
      </c>
      <c r="P1135" t="s">
        <v>104</v>
      </c>
      <c r="Q1135">
        <v>29</v>
      </c>
      <c r="R1135">
        <v>627</v>
      </c>
      <c r="S1135">
        <v>39.990001679999999</v>
      </c>
      <c r="T1135">
        <v>34.198098313835338</v>
      </c>
      <c r="U1135">
        <v>2</v>
      </c>
      <c r="V1135">
        <f t="shared" si="59"/>
        <v>79.980003359999998</v>
      </c>
      <c r="W1135">
        <v>4</v>
      </c>
      <c r="X1135">
        <f>Orders!$W1207/Orders!$V1207</f>
        <v>0.13</v>
      </c>
      <c r="Y1135" t="s">
        <v>103</v>
      </c>
    </row>
    <row r="1136" spans="1:25" x14ac:dyDescent="0.3">
      <c r="A1136">
        <v>35595</v>
      </c>
      <c r="B1136">
        <v>42435</v>
      </c>
      <c r="C1136">
        <v>4</v>
      </c>
      <c r="D1136">
        <f t="shared" si="57"/>
        <v>42439</v>
      </c>
      <c r="E1136">
        <v>1</v>
      </c>
      <c r="F1136" t="s">
        <v>107</v>
      </c>
      <c r="G1136" t="str">
        <f t="shared" si="58"/>
        <v>Other</v>
      </c>
      <c r="H1136">
        <v>24</v>
      </c>
      <c r="I1136">
        <v>3995</v>
      </c>
      <c r="J1136">
        <v>5</v>
      </c>
      <c r="K1136" t="s">
        <v>166</v>
      </c>
      <c r="L1136" t="s">
        <v>100</v>
      </c>
      <c r="M1136" t="s">
        <v>181</v>
      </c>
      <c r="N1136" t="s">
        <v>177</v>
      </c>
      <c r="O1136" t="s">
        <v>97</v>
      </c>
      <c r="P1136" t="s">
        <v>111</v>
      </c>
      <c r="Q1136">
        <v>24</v>
      </c>
      <c r="R1136">
        <v>502</v>
      </c>
      <c r="S1136">
        <v>50</v>
      </c>
      <c r="T1136">
        <v>43.678035218757444</v>
      </c>
      <c r="U1136">
        <v>2</v>
      </c>
      <c r="V1136">
        <f t="shared" si="59"/>
        <v>100</v>
      </c>
      <c r="W1136">
        <v>17</v>
      </c>
      <c r="X1136">
        <f>Orders!$W1216/Orders!$V1216</f>
        <v>0.1199866666848208</v>
      </c>
      <c r="Y1136" t="s">
        <v>103</v>
      </c>
    </row>
    <row r="1137" spans="1:25" x14ac:dyDescent="0.3">
      <c r="A1137">
        <v>31410</v>
      </c>
      <c r="B1137">
        <v>42433</v>
      </c>
      <c r="C1137">
        <v>4</v>
      </c>
      <c r="D1137">
        <f t="shared" si="57"/>
        <v>42439</v>
      </c>
      <c r="E1137">
        <v>1</v>
      </c>
      <c r="F1137" t="s">
        <v>107</v>
      </c>
      <c r="G1137" t="str">
        <f t="shared" si="58"/>
        <v>Other</v>
      </c>
      <c r="H1137">
        <v>29</v>
      </c>
      <c r="I1137">
        <v>2233</v>
      </c>
      <c r="J1137">
        <v>5</v>
      </c>
      <c r="K1137" t="s">
        <v>166</v>
      </c>
      <c r="L1137" t="s">
        <v>100</v>
      </c>
      <c r="M1137" t="s">
        <v>208</v>
      </c>
      <c r="N1137" t="s">
        <v>134</v>
      </c>
      <c r="O1137" t="s">
        <v>97</v>
      </c>
      <c r="P1137" t="s">
        <v>104</v>
      </c>
      <c r="Q1137">
        <v>29</v>
      </c>
      <c r="R1137">
        <v>627</v>
      </c>
      <c r="S1137">
        <v>39.990001679999999</v>
      </c>
      <c r="T1137">
        <v>34.198098313835338</v>
      </c>
      <c r="U1137">
        <v>5</v>
      </c>
      <c r="V1137">
        <f t="shared" si="59"/>
        <v>199.9500084</v>
      </c>
      <c r="W1137">
        <v>49.990001679999999</v>
      </c>
      <c r="X1137">
        <f>Orders!$W1130/Orders!$V1130</f>
        <v>0.19997999153643051</v>
      </c>
      <c r="Y1137" t="s">
        <v>103</v>
      </c>
    </row>
    <row r="1138" spans="1:25" x14ac:dyDescent="0.3">
      <c r="A1138">
        <v>27316</v>
      </c>
      <c r="B1138">
        <v>42431</v>
      </c>
      <c r="C1138">
        <v>4</v>
      </c>
      <c r="D1138">
        <f t="shared" si="57"/>
        <v>42437</v>
      </c>
      <c r="E1138">
        <v>0</v>
      </c>
      <c r="F1138" t="s">
        <v>107</v>
      </c>
      <c r="G1138" t="str">
        <f t="shared" si="58"/>
        <v>Other</v>
      </c>
      <c r="H1138">
        <v>17</v>
      </c>
      <c r="I1138">
        <v>11426</v>
      </c>
      <c r="J1138">
        <v>4</v>
      </c>
      <c r="K1138" t="s">
        <v>171</v>
      </c>
      <c r="L1138" t="s">
        <v>264</v>
      </c>
      <c r="M1138" t="s">
        <v>319</v>
      </c>
      <c r="N1138" t="s">
        <v>318</v>
      </c>
      <c r="O1138" t="s">
        <v>292</v>
      </c>
      <c r="P1138" t="s">
        <v>291</v>
      </c>
      <c r="Q1138">
        <v>17</v>
      </c>
      <c r="R1138">
        <v>365</v>
      </c>
      <c r="S1138">
        <v>59.990001679999999</v>
      </c>
      <c r="T1138">
        <v>54.488929209402009</v>
      </c>
      <c r="U1138">
        <v>5</v>
      </c>
      <c r="V1138">
        <f t="shared" si="59"/>
        <v>299.9500084</v>
      </c>
      <c r="W1138">
        <v>50.990001679999999</v>
      </c>
      <c r="X1138">
        <f>Orders!$W1001/Orders!$V1001</f>
        <v>4.0008332773202766E-2</v>
      </c>
      <c r="Y1138" t="s">
        <v>103</v>
      </c>
    </row>
    <row r="1139" spans="1:25" x14ac:dyDescent="0.3">
      <c r="A1139">
        <v>28657</v>
      </c>
      <c r="B1139">
        <v>42423</v>
      </c>
      <c r="C1139">
        <v>4</v>
      </c>
      <c r="D1139">
        <f t="shared" si="57"/>
        <v>42429</v>
      </c>
      <c r="E1139">
        <v>0</v>
      </c>
      <c r="F1139" t="s">
        <v>107</v>
      </c>
      <c r="G1139" t="str">
        <f t="shared" si="58"/>
        <v>Other</v>
      </c>
      <c r="H1139">
        <v>29</v>
      </c>
      <c r="I1139">
        <v>1306</v>
      </c>
      <c r="J1139">
        <v>5</v>
      </c>
      <c r="K1139" t="s">
        <v>166</v>
      </c>
      <c r="L1139" t="s">
        <v>264</v>
      </c>
      <c r="M1139" t="s">
        <v>290</v>
      </c>
      <c r="N1139" t="s">
        <v>288</v>
      </c>
      <c r="O1139" t="s">
        <v>285</v>
      </c>
      <c r="P1139" t="s">
        <v>284</v>
      </c>
      <c r="Q1139">
        <v>29</v>
      </c>
      <c r="R1139">
        <v>627</v>
      </c>
      <c r="S1139">
        <v>39.990001679999999</v>
      </c>
      <c r="T1139">
        <v>34.198098313835338</v>
      </c>
      <c r="U1139">
        <v>5</v>
      </c>
      <c r="V1139">
        <f t="shared" si="59"/>
        <v>199.9500084</v>
      </c>
      <c r="W1139">
        <v>2</v>
      </c>
      <c r="X1139">
        <f>Orders!$W1004/Orders!$V1004</f>
        <v>9.0009002826475309E-2</v>
      </c>
      <c r="Y1139" t="s">
        <v>103</v>
      </c>
    </row>
    <row r="1140" spans="1:25" x14ac:dyDescent="0.3">
      <c r="A1140">
        <v>45987</v>
      </c>
      <c r="B1140">
        <v>42411</v>
      </c>
      <c r="C1140">
        <v>4</v>
      </c>
      <c r="D1140">
        <f t="shared" si="57"/>
        <v>42417</v>
      </c>
      <c r="E1140">
        <v>0</v>
      </c>
      <c r="F1140" t="s">
        <v>107</v>
      </c>
      <c r="G1140" t="str">
        <f t="shared" si="58"/>
        <v>Other</v>
      </c>
      <c r="H1140">
        <v>17</v>
      </c>
      <c r="I1140">
        <v>9419</v>
      </c>
      <c r="J1140">
        <v>4</v>
      </c>
      <c r="K1140" t="s">
        <v>171</v>
      </c>
      <c r="L1140" t="s">
        <v>920</v>
      </c>
      <c r="M1140" t="s">
        <v>976</v>
      </c>
      <c r="N1140" t="s">
        <v>976</v>
      </c>
      <c r="O1140" t="s">
        <v>962</v>
      </c>
      <c r="P1140" t="s">
        <v>921</v>
      </c>
      <c r="Q1140">
        <v>17</v>
      </c>
      <c r="R1140">
        <v>365</v>
      </c>
      <c r="S1140">
        <v>59.990001679999999</v>
      </c>
      <c r="T1140">
        <v>54.488929209402009</v>
      </c>
      <c r="U1140">
        <v>4</v>
      </c>
      <c r="V1140">
        <f t="shared" si="59"/>
        <v>239.96000672</v>
      </c>
      <c r="W1140">
        <v>47.990001679999999</v>
      </c>
      <c r="X1140">
        <f>Orders!$W96/Orders!$V96</f>
        <v>0.1799966666712052</v>
      </c>
      <c r="Y1140" t="s">
        <v>103</v>
      </c>
    </row>
    <row r="1141" spans="1:25" x14ac:dyDescent="0.3">
      <c r="A1141">
        <v>45987</v>
      </c>
      <c r="B1141">
        <v>42411</v>
      </c>
      <c r="C1141">
        <v>4</v>
      </c>
      <c r="D1141">
        <f t="shared" si="57"/>
        <v>42417</v>
      </c>
      <c r="E1141">
        <v>0</v>
      </c>
      <c r="F1141" t="s">
        <v>107</v>
      </c>
      <c r="G1141" t="str">
        <f t="shared" si="58"/>
        <v>Other</v>
      </c>
      <c r="H1141">
        <v>24</v>
      </c>
      <c r="I1141">
        <v>9419</v>
      </c>
      <c r="J1141">
        <v>5</v>
      </c>
      <c r="K1141" t="s">
        <v>166</v>
      </c>
      <c r="L1141" t="s">
        <v>920</v>
      </c>
      <c r="M1141" t="s">
        <v>976</v>
      </c>
      <c r="N1141" t="s">
        <v>976</v>
      </c>
      <c r="O1141" t="s">
        <v>962</v>
      </c>
      <c r="P1141" t="s">
        <v>921</v>
      </c>
      <c r="Q1141">
        <v>24</v>
      </c>
      <c r="R1141">
        <v>502</v>
      </c>
      <c r="S1141">
        <v>50</v>
      </c>
      <c r="T1141">
        <v>43.678035218757444</v>
      </c>
      <c r="U1141">
        <v>4</v>
      </c>
      <c r="V1141">
        <f t="shared" si="59"/>
        <v>200</v>
      </c>
      <c r="W1141">
        <v>40</v>
      </c>
      <c r="X1141">
        <f>Orders!$W101/Orders!$V101</f>
        <v>7.0011668762244766E-2</v>
      </c>
      <c r="Y1141" t="s">
        <v>103</v>
      </c>
    </row>
    <row r="1142" spans="1:25" x14ac:dyDescent="0.3">
      <c r="A1142">
        <v>45993</v>
      </c>
      <c r="B1142">
        <v>42411</v>
      </c>
      <c r="C1142">
        <v>4</v>
      </c>
      <c r="D1142">
        <f t="shared" si="57"/>
        <v>42417</v>
      </c>
      <c r="E1142">
        <v>0</v>
      </c>
      <c r="F1142" t="s">
        <v>107</v>
      </c>
      <c r="G1142" t="str">
        <f t="shared" si="58"/>
        <v>Other</v>
      </c>
      <c r="H1142">
        <v>24</v>
      </c>
      <c r="I1142">
        <v>6872</v>
      </c>
      <c r="J1142">
        <v>5</v>
      </c>
      <c r="K1142" t="s">
        <v>166</v>
      </c>
      <c r="L1142" t="s">
        <v>100</v>
      </c>
      <c r="M1142" t="s">
        <v>203</v>
      </c>
      <c r="N1142" t="s">
        <v>202</v>
      </c>
      <c r="O1142" t="s">
        <v>161</v>
      </c>
      <c r="P1142" t="s">
        <v>161</v>
      </c>
      <c r="Q1142">
        <v>24</v>
      </c>
      <c r="R1142">
        <v>502</v>
      </c>
      <c r="S1142">
        <v>50</v>
      </c>
      <c r="T1142">
        <v>43.678035218757444</v>
      </c>
      <c r="U1142">
        <v>2</v>
      </c>
      <c r="V1142">
        <f t="shared" si="59"/>
        <v>100</v>
      </c>
      <c r="W1142">
        <v>18</v>
      </c>
      <c r="X1142">
        <f>Orders!$W1184/Orders!$V1184</f>
        <v>0.12001200376863375</v>
      </c>
      <c r="Y1142" t="s">
        <v>103</v>
      </c>
    </row>
    <row r="1143" spans="1:25" x14ac:dyDescent="0.3">
      <c r="A1143">
        <v>43908</v>
      </c>
      <c r="B1143">
        <v>42410</v>
      </c>
      <c r="C1143">
        <v>4</v>
      </c>
      <c r="D1143">
        <f t="shared" si="57"/>
        <v>42416</v>
      </c>
      <c r="E1143">
        <v>0</v>
      </c>
      <c r="F1143" t="s">
        <v>107</v>
      </c>
      <c r="G1143" t="str">
        <f t="shared" si="58"/>
        <v>Other</v>
      </c>
      <c r="H1143">
        <v>17</v>
      </c>
      <c r="I1143">
        <v>2035</v>
      </c>
      <c r="J1143">
        <v>4</v>
      </c>
      <c r="K1143" t="s">
        <v>171</v>
      </c>
      <c r="L1143" t="s">
        <v>920</v>
      </c>
      <c r="M1143" t="s">
        <v>960</v>
      </c>
      <c r="N1143" t="s">
        <v>960</v>
      </c>
      <c r="O1143" t="s">
        <v>959</v>
      </c>
      <c r="P1143" t="s">
        <v>925</v>
      </c>
      <c r="Q1143">
        <v>17</v>
      </c>
      <c r="R1143">
        <v>365</v>
      </c>
      <c r="S1143">
        <v>59.990001679999999</v>
      </c>
      <c r="T1143">
        <v>54.488929209402009</v>
      </c>
      <c r="U1143">
        <v>3</v>
      </c>
      <c r="V1143">
        <f t="shared" si="59"/>
        <v>179.97000503999999</v>
      </c>
      <c r="W1143">
        <v>23.399999619999999</v>
      </c>
      <c r="X1143">
        <f>Orders!$W146/Orders!$V146</f>
        <v>0.15999100672447999</v>
      </c>
      <c r="Y1143" t="s">
        <v>103</v>
      </c>
    </row>
    <row r="1144" spans="1:25" x14ac:dyDescent="0.3">
      <c r="A1144">
        <v>41827</v>
      </c>
      <c r="B1144">
        <v>42409</v>
      </c>
      <c r="C1144">
        <v>4</v>
      </c>
      <c r="D1144">
        <f t="shared" si="57"/>
        <v>42415</v>
      </c>
      <c r="E1144">
        <v>0</v>
      </c>
      <c r="F1144" t="s">
        <v>107</v>
      </c>
      <c r="G1144" t="str">
        <f t="shared" si="58"/>
        <v>Other</v>
      </c>
      <c r="H1144">
        <v>26</v>
      </c>
      <c r="I1144">
        <v>3594</v>
      </c>
      <c r="J1144">
        <v>5</v>
      </c>
      <c r="K1144" t="s">
        <v>166</v>
      </c>
      <c r="L1144" t="s">
        <v>920</v>
      </c>
      <c r="M1144" t="s">
        <v>1006</v>
      </c>
      <c r="N1144" t="s">
        <v>918</v>
      </c>
      <c r="O1144" t="s">
        <v>917</v>
      </c>
      <c r="P1144" t="s">
        <v>916</v>
      </c>
      <c r="Q1144">
        <v>26</v>
      </c>
      <c r="R1144">
        <v>564</v>
      </c>
      <c r="S1144">
        <v>30</v>
      </c>
      <c r="T1144">
        <v>45.158749390000004</v>
      </c>
      <c r="U1144">
        <v>4</v>
      </c>
      <c r="V1144">
        <f t="shared" si="59"/>
        <v>120</v>
      </c>
      <c r="W1144">
        <v>8.3999996190000008</v>
      </c>
      <c r="X1144">
        <f>Orders!$W30/Orders!$V30</f>
        <v>5.5011443752860413E-2</v>
      </c>
      <c r="Y1144" t="s">
        <v>103</v>
      </c>
    </row>
    <row r="1145" spans="1:25" x14ac:dyDescent="0.3">
      <c r="A1145">
        <v>41832</v>
      </c>
      <c r="B1145">
        <v>42409</v>
      </c>
      <c r="C1145">
        <v>4</v>
      </c>
      <c r="D1145">
        <f t="shared" si="57"/>
        <v>42415</v>
      </c>
      <c r="E1145">
        <v>0</v>
      </c>
      <c r="F1145" t="s">
        <v>107</v>
      </c>
      <c r="G1145" t="str">
        <f t="shared" si="58"/>
        <v>Other</v>
      </c>
      <c r="H1145">
        <v>17</v>
      </c>
      <c r="I1145">
        <v>11797</v>
      </c>
      <c r="J1145">
        <v>4</v>
      </c>
      <c r="K1145" t="s">
        <v>171</v>
      </c>
      <c r="L1145" t="s">
        <v>920</v>
      </c>
      <c r="M1145" t="s">
        <v>1006</v>
      </c>
      <c r="N1145" t="s">
        <v>918</v>
      </c>
      <c r="O1145" t="s">
        <v>917</v>
      </c>
      <c r="P1145" t="s">
        <v>916</v>
      </c>
      <c r="Q1145">
        <v>17</v>
      </c>
      <c r="R1145">
        <v>365</v>
      </c>
      <c r="S1145">
        <v>59.990001679999999</v>
      </c>
      <c r="T1145">
        <v>54.488929209402009</v>
      </c>
      <c r="U1145">
        <v>3</v>
      </c>
      <c r="V1145">
        <f t="shared" si="59"/>
        <v>179.97000503999999</v>
      </c>
      <c r="W1145">
        <v>21.600000380000001</v>
      </c>
      <c r="X1145">
        <f>Orders!$W153/Orders!$V153</f>
        <v>7.0007002198369681E-2</v>
      </c>
      <c r="Y1145" t="s">
        <v>103</v>
      </c>
    </row>
    <row r="1146" spans="1:25" x14ac:dyDescent="0.3">
      <c r="A1146">
        <v>35549</v>
      </c>
      <c r="B1146">
        <v>42406</v>
      </c>
      <c r="C1146">
        <v>4</v>
      </c>
      <c r="D1146">
        <f t="shared" si="57"/>
        <v>42411</v>
      </c>
      <c r="E1146">
        <v>1</v>
      </c>
      <c r="F1146" t="s">
        <v>107</v>
      </c>
      <c r="G1146" t="str">
        <f t="shared" si="58"/>
        <v>Other</v>
      </c>
      <c r="H1146">
        <v>17</v>
      </c>
      <c r="I1146">
        <v>248</v>
      </c>
      <c r="J1146">
        <v>4</v>
      </c>
      <c r="K1146" t="s">
        <v>171</v>
      </c>
      <c r="L1146" t="s">
        <v>100</v>
      </c>
      <c r="M1146" t="s">
        <v>213</v>
      </c>
      <c r="N1146" t="s">
        <v>177</v>
      </c>
      <c r="O1146" t="s">
        <v>97</v>
      </c>
      <c r="P1146" t="s">
        <v>111</v>
      </c>
      <c r="Q1146">
        <v>17</v>
      </c>
      <c r="R1146">
        <v>365</v>
      </c>
      <c r="S1146">
        <v>59.990001679999999</v>
      </c>
      <c r="T1146">
        <v>54.488929209402009</v>
      </c>
      <c r="U1146">
        <v>2</v>
      </c>
      <c r="V1146">
        <f t="shared" si="59"/>
        <v>119.98000336</v>
      </c>
      <c r="W1146">
        <v>30</v>
      </c>
      <c r="X1146">
        <f>Orders!$W1171/Orders!$V1171</f>
        <v>9.0015001563173824E-2</v>
      </c>
      <c r="Y1146" t="s">
        <v>103</v>
      </c>
    </row>
    <row r="1147" spans="1:25" x14ac:dyDescent="0.3">
      <c r="A1147">
        <v>31364</v>
      </c>
      <c r="B1147">
        <v>42404</v>
      </c>
      <c r="C1147">
        <v>4</v>
      </c>
      <c r="D1147">
        <f t="shared" si="57"/>
        <v>42410</v>
      </c>
      <c r="E1147">
        <v>0</v>
      </c>
      <c r="F1147" t="s">
        <v>107</v>
      </c>
      <c r="G1147" t="str">
        <f t="shared" si="58"/>
        <v>Other</v>
      </c>
      <c r="H1147">
        <v>9</v>
      </c>
      <c r="I1147">
        <v>1636</v>
      </c>
      <c r="J1147">
        <v>3</v>
      </c>
      <c r="K1147" t="s">
        <v>194</v>
      </c>
      <c r="L1147" t="s">
        <v>100</v>
      </c>
      <c r="M1147" t="s">
        <v>258</v>
      </c>
      <c r="N1147" t="s">
        <v>98</v>
      </c>
      <c r="O1147" t="s">
        <v>97</v>
      </c>
      <c r="P1147" t="s">
        <v>96</v>
      </c>
      <c r="Q1147">
        <v>9</v>
      </c>
      <c r="R1147">
        <v>191</v>
      </c>
      <c r="S1147">
        <v>99.989997860000003</v>
      </c>
      <c r="T1147">
        <v>95.114003926871064</v>
      </c>
      <c r="U1147">
        <v>3</v>
      </c>
      <c r="V1147">
        <f t="shared" si="59"/>
        <v>299.96999357999999</v>
      </c>
      <c r="W1147">
        <v>21</v>
      </c>
      <c r="X1147">
        <f>Orders!$W1034/Orders!$V1034</f>
        <v>0.13002166980436064</v>
      </c>
      <c r="Y1147" t="s">
        <v>103</v>
      </c>
    </row>
    <row r="1148" spans="1:25" x14ac:dyDescent="0.3">
      <c r="A1148">
        <v>31364</v>
      </c>
      <c r="B1148">
        <v>42404</v>
      </c>
      <c r="C1148">
        <v>4</v>
      </c>
      <c r="D1148">
        <f t="shared" si="57"/>
        <v>42410</v>
      </c>
      <c r="E1148">
        <v>0</v>
      </c>
      <c r="F1148" t="s">
        <v>107</v>
      </c>
      <c r="G1148" t="str">
        <f t="shared" si="58"/>
        <v>Other</v>
      </c>
      <c r="H1148">
        <v>9</v>
      </c>
      <c r="I1148">
        <v>1636</v>
      </c>
      <c r="J1148">
        <v>3</v>
      </c>
      <c r="K1148" t="s">
        <v>194</v>
      </c>
      <c r="L1148" t="s">
        <v>100</v>
      </c>
      <c r="M1148" t="s">
        <v>258</v>
      </c>
      <c r="N1148" t="s">
        <v>98</v>
      </c>
      <c r="O1148" t="s">
        <v>97</v>
      </c>
      <c r="P1148" t="s">
        <v>96</v>
      </c>
      <c r="Q1148">
        <v>9</v>
      </c>
      <c r="R1148">
        <v>191</v>
      </c>
      <c r="S1148">
        <v>99.989997860000003</v>
      </c>
      <c r="T1148">
        <v>95.114003926871064</v>
      </c>
      <c r="U1148">
        <v>3</v>
      </c>
      <c r="V1148">
        <f t="shared" si="59"/>
        <v>299.96999357999999</v>
      </c>
      <c r="W1148">
        <v>27</v>
      </c>
      <c r="X1148">
        <f>Orders!$W1036/Orders!$V1036</f>
        <v>5.0005001570264059E-2</v>
      </c>
      <c r="Y1148" t="s">
        <v>103</v>
      </c>
    </row>
    <row r="1149" spans="1:25" x14ac:dyDescent="0.3">
      <c r="A1149">
        <v>31336</v>
      </c>
      <c r="B1149">
        <v>42404</v>
      </c>
      <c r="C1149">
        <v>4</v>
      </c>
      <c r="D1149">
        <f t="shared" si="57"/>
        <v>42410</v>
      </c>
      <c r="E1149">
        <v>0</v>
      </c>
      <c r="F1149" t="s">
        <v>107</v>
      </c>
      <c r="G1149" t="str">
        <f t="shared" si="58"/>
        <v>Other</v>
      </c>
      <c r="H1149">
        <v>5</v>
      </c>
      <c r="I1149">
        <v>9554</v>
      </c>
      <c r="J1149">
        <v>2</v>
      </c>
      <c r="K1149" t="s">
        <v>101</v>
      </c>
      <c r="L1149" t="s">
        <v>100</v>
      </c>
      <c r="M1149" t="s">
        <v>152</v>
      </c>
      <c r="N1149" t="s">
        <v>117</v>
      </c>
      <c r="O1149" t="s">
        <v>97</v>
      </c>
      <c r="P1149" t="s">
        <v>116</v>
      </c>
      <c r="Q1149">
        <v>5</v>
      </c>
      <c r="R1149">
        <v>93</v>
      </c>
      <c r="S1149">
        <v>24.989999770000001</v>
      </c>
      <c r="T1149">
        <v>17.455999691500001</v>
      </c>
      <c r="U1149">
        <v>5</v>
      </c>
      <c r="V1149">
        <f t="shared" si="59"/>
        <v>124.94999885</v>
      </c>
      <c r="W1149">
        <v>8.75</v>
      </c>
      <c r="X1149">
        <f>Orders!$W1135/Orders!$V1135</f>
        <v>5.0012501024731142E-2</v>
      </c>
      <c r="Y1149" t="s">
        <v>103</v>
      </c>
    </row>
    <row r="1150" spans="1:25" x14ac:dyDescent="0.3">
      <c r="A1150">
        <v>31336</v>
      </c>
      <c r="B1150">
        <v>42404</v>
      </c>
      <c r="C1150">
        <v>4</v>
      </c>
      <c r="D1150">
        <f t="shared" si="57"/>
        <v>42410</v>
      </c>
      <c r="E1150">
        <v>0</v>
      </c>
      <c r="F1150" t="s">
        <v>107</v>
      </c>
      <c r="G1150" t="str">
        <f t="shared" si="58"/>
        <v>Other</v>
      </c>
      <c r="H1150">
        <v>37</v>
      </c>
      <c r="I1150">
        <v>9554</v>
      </c>
      <c r="J1150">
        <v>6</v>
      </c>
      <c r="K1150" t="s">
        <v>164</v>
      </c>
      <c r="L1150" t="s">
        <v>100</v>
      </c>
      <c r="M1150" t="s">
        <v>152</v>
      </c>
      <c r="N1150" t="s">
        <v>117</v>
      </c>
      <c r="O1150" t="s">
        <v>97</v>
      </c>
      <c r="P1150" t="s">
        <v>116</v>
      </c>
      <c r="Q1150">
        <v>37</v>
      </c>
      <c r="R1150">
        <v>822</v>
      </c>
      <c r="S1150">
        <v>47.990001679999999</v>
      </c>
      <c r="T1150">
        <v>41.802334851666664</v>
      </c>
      <c r="U1150">
        <v>5</v>
      </c>
      <c r="V1150">
        <f t="shared" si="59"/>
        <v>239.9500084</v>
      </c>
      <c r="W1150">
        <v>47.990001679999999</v>
      </c>
      <c r="X1150">
        <f>Orders!$W1147/Orders!$V1147</f>
        <v>7.0007002198369681E-2</v>
      </c>
      <c r="Y1150" t="s">
        <v>103</v>
      </c>
    </row>
    <row r="1151" spans="1:25" x14ac:dyDescent="0.3">
      <c r="A1151">
        <v>26073</v>
      </c>
      <c r="B1151">
        <v>42385</v>
      </c>
      <c r="C1151">
        <v>4</v>
      </c>
      <c r="D1151">
        <f t="shared" si="57"/>
        <v>42390</v>
      </c>
      <c r="E1151">
        <v>0</v>
      </c>
      <c r="F1151" t="s">
        <v>107</v>
      </c>
      <c r="G1151" t="str">
        <f t="shared" si="58"/>
        <v>Other</v>
      </c>
      <c r="H1151">
        <v>24</v>
      </c>
      <c r="I1151">
        <v>9148</v>
      </c>
      <c r="J1151">
        <v>5</v>
      </c>
      <c r="K1151" t="s">
        <v>166</v>
      </c>
      <c r="L1151" t="s">
        <v>264</v>
      </c>
      <c r="M1151" t="s">
        <v>306</v>
      </c>
      <c r="N1151" t="s">
        <v>305</v>
      </c>
      <c r="O1151" t="s">
        <v>275</v>
      </c>
      <c r="P1151" t="s">
        <v>268</v>
      </c>
      <c r="Q1151">
        <v>24</v>
      </c>
      <c r="R1151">
        <v>502</v>
      </c>
      <c r="S1151">
        <v>50</v>
      </c>
      <c r="T1151">
        <v>43.678035218757444</v>
      </c>
      <c r="U1151">
        <v>5</v>
      </c>
      <c r="V1151">
        <f t="shared" si="59"/>
        <v>250</v>
      </c>
      <c r="W1151">
        <v>17.5</v>
      </c>
      <c r="X1151">
        <f>Orders!$W1012/Orders!$V1012</f>
        <v>0.12997812484823285</v>
      </c>
      <c r="Y1151" t="s">
        <v>103</v>
      </c>
    </row>
    <row r="1152" spans="1:25" x14ac:dyDescent="0.3">
      <c r="A1152">
        <v>25875</v>
      </c>
      <c r="B1152">
        <v>42382</v>
      </c>
      <c r="C1152">
        <v>4</v>
      </c>
      <c r="D1152">
        <f t="shared" si="57"/>
        <v>42388</v>
      </c>
      <c r="E1152">
        <v>1</v>
      </c>
      <c r="F1152" t="s">
        <v>107</v>
      </c>
      <c r="G1152" t="str">
        <f t="shared" si="58"/>
        <v>Other</v>
      </c>
      <c r="H1152">
        <v>13</v>
      </c>
      <c r="I1152">
        <v>7391</v>
      </c>
      <c r="J1152">
        <v>3</v>
      </c>
      <c r="K1152" t="s">
        <v>194</v>
      </c>
      <c r="L1152" t="s">
        <v>264</v>
      </c>
      <c r="M1152" t="s">
        <v>337</v>
      </c>
      <c r="N1152" t="s">
        <v>336</v>
      </c>
      <c r="O1152" t="s">
        <v>292</v>
      </c>
      <c r="P1152" t="s">
        <v>291</v>
      </c>
      <c r="Q1152">
        <v>13</v>
      </c>
      <c r="R1152">
        <v>282</v>
      </c>
      <c r="S1152">
        <v>31.989999770000001</v>
      </c>
      <c r="T1152">
        <v>27.763856872771434</v>
      </c>
      <c r="U1152">
        <v>5</v>
      </c>
      <c r="V1152">
        <f t="shared" si="59"/>
        <v>159.94999885000001</v>
      </c>
      <c r="W1152">
        <v>0</v>
      </c>
      <c r="X1152">
        <f>Orders!$W985/Orders!$V985</f>
        <v>0.12001200376863375</v>
      </c>
      <c r="Y1152" t="s">
        <v>103</v>
      </c>
    </row>
    <row r="1153" spans="1:25" x14ac:dyDescent="0.3">
      <c r="A1153">
        <v>48018</v>
      </c>
      <c r="B1153">
        <v>42381</v>
      </c>
      <c r="C1153">
        <v>4</v>
      </c>
      <c r="D1153">
        <f t="shared" si="57"/>
        <v>42387</v>
      </c>
      <c r="E1153">
        <v>0</v>
      </c>
      <c r="F1153" t="s">
        <v>107</v>
      </c>
      <c r="G1153" t="str">
        <f t="shared" si="58"/>
        <v>Other</v>
      </c>
      <c r="H1153">
        <v>24</v>
      </c>
      <c r="I1153">
        <v>2709</v>
      </c>
      <c r="J1153">
        <v>5</v>
      </c>
      <c r="K1153" t="s">
        <v>166</v>
      </c>
      <c r="L1153" t="s">
        <v>920</v>
      </c>
      <c r="M1153" t="s">
        <v>960</v>
      </c>
      <c r="N1153" t="s">
        <v>960</v>
      </c>
      <c r="O1153" t="s">
        <v>959</v>
      </c>
      <c r="P1153" t="s">
        <v>925</v>
      </c>
      <c r="Q1153">
        <v>24</v>
      </c>
      <c r="R1153">
        <v>502</v>
      </c>
      <c r="S1153">
        <v>50</v>
      </c>
      <c r="T1153">
        <v>43.678035218757444</v>
      </c>
      <c r="U1153">
        <v>3</v>
      </c>
      <c r="V1153">
        <f t="shared" si="59"/>
        <v>150</v>
      </c>
      <c r="W1153">
        <v>24</v>
      </c>
      <c r="X1153">
        <f>Orders!$W162/Orders!$V162</f>
        <v>0.2</v>
      </c>
      <c r="Y1153" t="s">
        <v>103</v>
      </c>
    </row>
    <row r="1154" spans="1:25" x14ac:dyDescent="0.3">
      <c r="A1154">
        <v>41785</v>
      </c>
      <c r="B1154">
        <v>42378</v>
      </c>
      <c r="C1154">
        <v>4</v>
      </c>
      <c r="D1154">
        <f t="shared" si="57"/>
        <v>42383</v>
      </c>
      <c r="E1154">
        <v>1</v>
      </c>
      <c r="F1154" t="s">
        <v>107</v>
      </c>
      <c r="G1154" t="str">
        <f t="shared" si="58"/>
        <v>Other</v>
      </c>
      <c r="H1154">
        <v>29</v>
      </c>
      <c r="I1154">
        <v>10819</v>
      </c>
      <c r="J1154">
        <v>5</v>
      </c>
      <c r="K1154" t="s">
        <v>166</v>
      </c>
      <c r="L1154" t="s">
        <v>920</v>
      </c>
      <c r="M1154" t="s">
        <v>1029</v>
      </c>
      <c r="N1154" t="s">
        <v>1028</v>
      </c>
      <c r="O1154" t="s">
        <v>980</v>
      </c>
      <c r="P1154" t="s">
        <v>921</v>
      </c>
      <c r="Q1154">
        <v>29</v>
      </c>
      <c r="R1154">
        <v>627</v>
      </c>
      <c r="S1154">
        <v>39.990001679999999</v>
      </c>
      <c r="T1154">
        <v>34.198098313835338</v>
      </c>
      <c r="U1154">
        <v>4</v>
      </c>
      <c r="V1154">
        <f t="shared" si="59"/>
        <v>159.96000672</v>
      </c>
      <c r="W1154">
        <v>20.790000920000001</v>
      </c>
      <c r="X1154">
        <f>Orders!$W87/Orders!$V87</f>
        <v>5.0008333321987002E-2</v>
      </c>
      <c r="Y1154" t="s">
        <v>103</v>
      </c>
    </row>
    <row r="1155" spans="1:25" x14ac:dyDescent="0.3">
      <c r="A1155">
        <v>41726</v>
      </c>
      <c r="B1155">
        <v>42378</v>
      </c>
      <c r="C1155">
        <v>4</v>
      </c>
      <c r="D1155">
        <f t="shared" si="57"/>
        <v>42383</v>
      </c>
      <c r="E1155">
        <v>0</v>
      </c>
      <c r="F1155" t="s">
        <v>107</v>
      </c>
      <c r="G1155" t="str">
        <f t="shared" si="58"/>
        <v>Other</v>
      </c>
      <c r="H1155">
        <v>7</v>
      </c>
      <c r="I1155">
        <v>8254</v>
      </c>
      <c r="J1155">
        <v>2</v>
      </c>
      <c r="K1155" t="s">
        <v>101</v>
      </c>
      <c r="L1155" t="s">
        <v>920</v>
      </c>
      <c r="M1155" t="s">
        <v>976</v>
      </c>
      <c r="N1155" t="s">
        <v>976</v>
      </c>
      <c r="O1155" t="s">
        <v>962</v>
      </c>
      <c r="P1155" t="s">
        <v>921</v>
      </c>
      <c r="Q1155">
        <v>7</v>
      </c>
      <c r="R1155">
        <v>134</v>
      </c>
      <c r="S1155">
        <v>25</v>
      </c>
      <c r="T1155">
        <v>23.551858392987498</v>
      </c>
      <c r="U1155">
        <v>3</v>
      </c>
      <c r="V1155">
        <f t="shared" si="59"/>
        <v>75</v>
      </c>
      <c r="W1155">
        <v>15</v>
      </c>
      <c r="X1155">
        <f>Orders!$W228/Orders!$V228</f>
        <v>0.15999999909090909</v>
      </c>
      <c r="Y1155" t="s">
        <v>103</v>
      </c>
    </row>
    <row r="1156" spans="1:25" x14ac:dyDescent="0.3">
      <c r="A1156">
        <v>37496</v>
      </c>
      <c r="B1156">
        <v>42376</v>
      </c>
      <c r="C1156">
        <v>4</v>
      </c>
      <c r="D1156">
        <f t="shared" si="57"/>
        <v>42382</v>
      </c>
      <c r="E1156">
        <v>0</v>
      </c>
      <c r="F1156" t="s">
        <v>107</v>
      </c>
      <c r="G1156" t="str">
        <f t="shared" si="58"/>
        <v>Other</v>
      </c>
      <c r="H1156">
        <v>29</v>
      </c>
      <c r="I1156">
        <v>10029</v>
      </c>
      <c r="J1156">
        <v>5</v>
      </c>
      <c r="K1156" t="s">
        <v>166</v>
      </c>
      <c r="L1156" t="s">
        <v>100</v>
      </c>
      <c r="M1156" t="s">
        <v>208</v>
      </c>
      <c r="N1156" t="s">
        <v>155</v>
      </c>
      <c r="O1156" t="s">
        <v>97</v>
      </c>
      <c r="P1156" t="s">
        <v>116</v>
      </c>
      <c r="Q1156">
        <v>29</v>
      </c>
      <c r="R1156">
        <v>627</v>
      </c>
      <c r="S1156">
        <v>39.990001679999999</v>
      </c>
      <c r="T1156">
        <v>34.198098313835338</v>
      </c>
      <c r="U1156">
        <v>3</v>
      </c>
      <c r="V1156">
        <f t="shared" si="59"/>
        <v>119.97000503999999</v>
      </c>
      <c r="W1156">
        <v>1.2000000479999999</v>
      </c>
      <c r="X1156">
        <f>Orders!$W1040/Orders!$V1040</f>
        <v>0.150024999965961</v>
      </c>
      <c r="Y1156" t="s">
        <v>103</v>
      </c>
    </row>
    <row r="1157" spans="1:25" x14ac:dyDescent="0.3">
      <c r="A1157">
        <v>37493</v>
      </c>
      <c r="B1157">
        <v>42376</v>
      </c>
      <c r="C1157">
        <v>4</v>
      </c>
      <c r="D1157">
        <f t="shared" si="57"/>
        <v>42382</v>
      </c>
      <c r="E1157">
        <v>0</v>
      </c>
      <c r="F1157" t="s">
        <v>107</v>
      </c>
      <c r="G1157" t="str">
        <f t="shared" si="58"/>
        <v>Other</v>
      </c>
      <c r="H1157">
        <v>17</v>
      </c>
      <c r="I1157">
        <v>11743</v>
      </c>
      <c r="J1157">
        <v>4</v>
      </c>
      <c r="K1157" t="s">
        <v>171</v>
      </c>
      <c r="L1157" t="s">
        <v>100</v>
      </c>
      <c r="M1157" t="s">
        <v>133</v>
      </c>
      <c r="N1157" t="s">
        <v>132</v>
      </c>
      <c r="O1157" t="s">
        <v>97</v>
      </c>
      <c r="P1157" t="s">
        <v>104</v>
      </c>
      <c r="Q1157">
        <v>17</v>
      </c>
      <c r="R1157">
        <v>365</v>
      </c>
      <c r="S1157">
        <v>59.990001679999999</v>
      </c>
      <c r="T1157">
        <v>54.488929209402009</v>
      </c>
      <c r="U1157">
        <v>5</v>
      </c>
      <c r="V1157">
        <f t="shared" si="59"/>
        <v>299.9500084</v>
      </c>
      <c r="W1157">
        <v>9</v>
      </c>
      <c r="X1157">
        <f>Orders!$W1139/Orders!$V1139</f>
        <v>1.0002500204946228E-2</v>
      </c>
      <c r="Y1157" t="s">
        <v>103</v>
      </c>
    </row>
    <row r="1158" spans="1:25" x14ac:dyDescent="0.3">
      <c r="A1158">
        <v>31302</v>
      </c>
      <c r="B1158">
        <v>42373</v>
      </c>
      <c r="C1158">
        <v>4</v>
      </c>
      <c r="D1158">
        <f t="shared" si="57"/>
        <v>42377</v>
      </c>
      <c r="E1158">
        <v>0</v>
      </c>
      <c r="F1158" t="s">
        <v>107</v>
      </c>
      <c r="G1158" t="str">
        <f t="shared" si="58"/>
        <v>Other</v>
      </c>
      <c r="H1158">
        <v>40</v>
      </c>
      <c r="I1158">
        <v>1657</v>
      </c>
      <c r="J1158">
        <v>6</v>
      </c>
      <c r="K1158" t="s">
        <v>164</v>
      </c>
      <c r="L1158" t="s">
        <v>100</v>
      </c>
      <c r="M1158" t="s">
        <v>126</v>
      </c>
      <c r="N1158" t="s">
        <v>114</v>
      </c>
      <c r="O1158" t="s">
        <v>97</v>
      </c>
      <c r="P1158" t="s">
        <v>96</v>
      </c>
      <c r="Q1158">
        <v>40</v>
      </c>
      <c r="R1158">
        <v>886</v>
      </c>
      <c r="S1158">
        <v>24.989999770000001</v>
      </c>
      <c r="T1158">
        <v>18.459749817000002</v>
      </c>
      <c r="U1158">
        <v>5</v>
      </c>
      <c r="V1158">
        <f t="shared" si="59"/>
        <v>124.94999885</v>
      </c>
      <c r="W1158">
        <v>11.25</v>
      </c>
      <c r="X1158">
        <f>Orders!$W1103/Orders!$V1103</f>
        <v>0.02</v>
      </c>
      <c r="Y1158" t="s">
        <v>103</v>
      </c>
    </row>
    <row r="1159" spans="1:25" x14ac:dyDescent="0.3">
      <c r="A1159">
        <v>24453</v>
      </c>
      <c r="B1159">
        <v>42361</v>
      </c>
      <c r="C1159">
        <v>4</v>
      </c>
      <c r="D1159">
        <f t="shared" si="57"/>
        <v>42367</v>
      </c>
      <c r="E1159">
        <v>0</v>
      </c>
      <c r="F1159" t="s">
        <v>107</v>
      </c>
      <c r="G1159" t="str">
        <f t="shared" si="58"/>
        <v>Other</v>
      </c>
      <c r="H1159">
        <v>9</v>
      </c>
      <c r="I1159">
        <v>4841</v>
      </c>
      <c r="J1159">
        <v>3</v>
      </c>
      <c r="K1159" t="s">
        <v>194</v>
      </c>
      <c r="L1159" t="s">
        <v>264</v>
      </c>
      <c r="M1159" t="s">
        <v>343</v>
      </c>
      <c r="N1159" t="s">
        <v>309</v>
      </c>
      <c r="O1159" t="s">
        <v>292</v>
      </c>
      <c r="P1159" t="s">
        <v>291</v>
      </c>
      <c r="Q1159">
        <v>9</v>
      </c>
      <c r="R1159">
        <v>191</v>
      </c>
      <c r="S1159">
        <v>99.989997860000003</v>
      </c>
      <c r="T1159">
        <v>95.114003926871064</v>
      </c>
      <c r="U1159">
        <v>5</v>
      </c>
      <c r="V1159">
        <f t="shared" si="59"/>
        <v>499.94998930000003</v>
      </c>
      <c r="W1159">
        <v>74.989997860000003</v>
      </c>
      <c r="X1159">
        <f>Orders!$W982/Orders!$V982</f>
        <v>0.12001200376863375</v>
      </c>
      <c r="Y1159" t="s">
        <v>103</v>
      </c>
    </row>
    <row r="1160" spans="1:25" x14ac:dyDescent="0.3">
      <c r="A1160">
        <v>23886</v>
      </c>
      <c r="B1160">
        <v>42353</v>
      </c>
      <c r="C1160">
        <v>4</v>
      </c>
      <c r="D1160">
        <f t="shared" si="57"/>
        <v>42359</v>
      </c>
      <c r="E1160">
        <v>0</v>
      </c>
      <c r="F1160" t="s">
        <v>107</v>
      </c>
      <c r="G1160" t="str">
        <f t="shared" si="58"/>
        <v>Other</v>
      </c>
      <c r="H1160">
        <v>9</v>
      </c>
      <c r="I1160">
        <v>5243</v>
      </c>
      <c r="J1160">
        <v>3</v>
      </c>
      <c r="K1160" t="s">
        <v>194</v>
      </c>
      <c r="L1160" t="s">
        <v>264</v>
      </c>
      <c r="M1160" t="s">
        <v>332</v>
      </c>
      <c r="N1160" t="s">
        <v>331</v>
      </c>
      <c r="O1160" t="s">
        <v>275</v>
      </c>
      <c r="P1160" t="s">
        <v>268</v>
      </c>
      <c r="Q1160">
        <v>9</v>
      </c>
      <c r="R1160">
        <v>191</v>
      </c>
      <c r="S1160">
        <v>99.989997860000003</v>
      </c>
      <c r="T1160">
        <v>95.114003926871064</v>
      </c>
      <c r="U1160">
        <v>5</v>
      </c>
      <c r="V1160">
        <f t="shared" si="59"/>
        <v>499.94998930000003</v>
      </c>
      <c r="W1160">
        <v>84.989997860000003</v>
      </c>
      <c r="X1160">
        <f>Orders!$W991/Orders!$V991</f>
        <v>0.12</v>
      </c>
      <c r="Y1160" t="s">
        <v>103</v>
      </c>
    </row>
    <row r="1161" spans="1:25" x14ac:dyDescent="0.3">
      <c r="A1161">
        <v>19496</v>
      </c>
      <c r="B1161">
        <v>42348</v>
      </c>
      <c r="C1161">
        <v>4</v>
      </c>
      <c r="D1161">
        <f t="shared" si="57"/>
        <v>42354</v>
      </c>
      <c r="E1161">
        <v>0</v>
      </c>
      <c r="F1161" t="s">
        <v>107</v>
      </c>
      <c r="G1161" t="str">
        <f t="shared" si="58"/>
        <v>Other</v>
      </c>
      <c r="H1161">
        <v>9</v>
      </c>
      <c r="I1161">
        <v>7521</v>
      </c>
      <c r="J1161">
        <v>3</v>
      </c>
      <c r="K1161" t="s">
        <v>194</v>
      </c>
      <c r="L1161" t="s">
        <v>681</v>
      </c>
      <c r="M1161" t="s">
        <v>716</v>
      </c>
      <c r="N1161" t="s">
        <v>715</v>
      </c>
      <c r="O1161" t="s">
        <v>714</v>
      </c>
      <c r="P1161" t="s">
        <v>682</v>
      </c>
      <c r="Q1161">
        <v>9</v>
      </c>
      <c r="R1161">
        <v>191</v>
      </c>
      <c r="S1161">
        <v>99.989997860000003</v>
      </c>
      <c r="T1161">
        <v>95.114003926871064</v>
      </c>
      <c r="U1161">
        <v>4</v>
      </c>
      <c r="V1161">
        <f t="shared" si="59"/>
        <v>399.95999144000001</v>
      </c>
      <c r="W1161">
        <v>51.990001679999999</v>
      </c>
      <c r="X1161">
        <f>Orders!$W501/Orders!$V501</f>
        <v>0.18</v>
      </c>
      <c r="Y1161" t="s">
        <v>103</v>
      </c>
    </row>
    <row r="1162" spans="1:25" x14ac:dyDescent="0.3">
      <c r="A1162">
        <v>2937</v>
      </c>
      <c r="B1162">
        <v>42340</v>
      </c>
      <c r="C1162">
        <v>4</v>
      </c>
      <c r="D1162">
        <f t="shared" si="57"/>
        <v>42346</v>
      </c>
      <c r="E1162">
        <v>0</v>
      </c>
      <c r="F1162" t="s">
        <v>107</v>
      </c>
      <c r="G1162" t="str">
        <f t="shared" si="58"/>
        <v>Other</v>
      </c>
      <c r="H1162">
        <v>24</v>
      </c>
      <c r="I1162">
        <v>10860</v>
      </c>
      <c r="J1162">
        <v>5</v>
      </c>
      <c r="K1162" t="s">
        <v>166</v>
      </c>
      <c r="L1162" t="s">
        <v>476</v>
      </c>
      <c r="M1162" t="s">
        <v>643</v>
      </c>
      <c r="N1162" t="s">
        <v>642</v>
      </c>
      <c r="O1162" t="s">
        <v>481</v>
      </c>
      <c r="P1162" t="s">
        <v>480</v>
      </c>
      <c r="Q1162">
        <v>24</v>
      </c>
      <c r="R1162">
        <v>502</v>
      </c>
      <c r="S1162">
        <v>50</v>
      </c>
      <c r="T1162">
        <v>43.678035218757444</v>
      </c>
      <c r="U1162">
        <v>2</v>
      </c>
      <c r="V1162">
        <f t="shared" si="59"/>
        <v>100</v>
      </c>
      <c r="W1162">
        <v>0</v>
      </c>
      <c r="X1162">
        <f>Orders!$W589/Orders!$V589</f>
        <v>0.19999999999999998</v>
      </c>
      <c r="Y1162" t="s">
        <v>103</v>
      </c>
    </row>
    <row r="1163" spans="1:25" x14ac:dyDescent="0.3">
      <c r="A1163">
        <v>2911</v>
      </c>
      <c r="B1163">
        <v>42340</v>
      </c>
      <c r="C1163">
        <v>4</v>
      </c>
      <c r="D1163">
        <f t="shared" si="57"/>
        <v>42346</v>
      </c>
      <c r="E1163">
        <v>0</v>
      </c>
      <c r="F1163" t="s">
        <v>107</v>
      </c>
      <c r="G1163" t="str">
        <f t="shared" si="58"/>
        <v>Other</v>
      </c>
      <c r="H1163">
        <v>24</v>
      </c>
      <c r="I1163">
        <v>2817</v>
      </c>
      <c r="J1163">
        <v>5</v>
      </c>
      <c r="K1163" t="s">
        <v>166</v>
      </c>
      <c r="L1163" t="s">
        <v>476</v>
      </c>
      <c r="M1163" t="s">
        <v>540</v>
      </c>
      <c r="N1163" t="s">
        <v>539</v>
      </c>
      <c r="O1163" t="s">
        <v>481</v>
      </c>
      <c r="P1163" t="s">
        <v>480</v>
      </c>
      <c r="Q1163">
        <v>24</v>
      </c>
      <c r="R1163">
        <v>502</v>
      </c>
      <c r="S1163">
        <v>50</v>
      </c>
      <c r="T1163">
        <v>43.678035218757444</v>
      </c>
      <c r="U1163">
        <v>2</v>
      </c>
      <c r="V1163">
        <f t="shared" si="59"/>
        <v>100</v>
      </c>
      <c r="W1163">
        <v>2</v>
      </c>
      <c r="X1163">
        <f>Orders!$W712/Orders!$V712</f>
        <v>6.9992373852021353E-2</v>
      </c>
      <c r="Y1163" t="s">
        <v>103</v>
      </c>
    </row>
    <row r="1164" spans="1:25" x14ac:dyDescent="0.3">
      <c r="A1164">
        <v>2887</v>
      </c>
      <c r="B1164">
        <v>42340</v>
      </c>
      <c r="C1164">
        <v>4</v>
      </c>
      <c r="D1164">
        <f t="shared" si="57"/>
        <v>42346</v>
      </c>
      <c r="E1164">
        <v>0</v>
      </c>
      <c r="F1164" t="s">
        <v>107</v>
      </c>
      <c r="G1164" t="str">
        <f t="shared" si="58"/>
        <v>Other</v>
      </c>
      <c r="H1164">
        <v>3</v>
      </c>
      <c r="I1164">
        <v>10632</v>
      </c>
      <c r="J1164">
        <v>2</v>
      </c>
      <c r="K1164" t="s">
        <v>101</v>
      </c>
      <c r="L1164" t="s">
        <v>476</v>
      </c>
      <c r="M1164" t="s">
        <v>503</v>
      </c>
      <c r="N1164" t="s">
        <v>499</v>
      </c>
      <c r="O1164" t="s">
        <v>499</v>
      </c>
      <c r="P1164" t="s">
        <v>472</v>
      </c>
      <c r="Q1164">
        <v>3</v>
      </c>
      <c r="R1164">
        <v>44</v>
      </c>
      <c r="S1164">
        <v>59.990001679999999</v>
      </c>
      <c r="T1164">
        <v>57.194418487916671</v>
      </c>
      <c r="U1164">
        <v>4</v>
      </c>
      <c r="V1164">
        <f t="shared" si="59"/>
        <v>239.96000672</v>
      </c>
      <c r="W1164">
        <v>31.190000529999999</v>
      </c>
      <c r="X1164">
        <f>Orders!$W746/Orders!$V746</f>
        <v>2.0003334124760769E-2</v>
      </c>
      <c r="Y1164" t="s">
        <v>103</v>
      </c>
    </row>
    <row r="1165" spans="1:25" x14ac:dyDescent="0.3">
      <c r="A1165">
        <v>22811</v>
      </c>
      <c r="B1165">
        <v>42337</v>
      </c>
      <c r="C1165">
        <v>4</v>
      </c>
      <c r="D1165">
        <f t="shared" si="57"/>
        <v>42341</v>
      </c>
      <c r="E1165">
        <v>0</v>
      </c>
      <c r="F1165" t="s">
        <v>107</v>
      </c>
      <c r="G1165" t="str">
        <f t="shared" si="58"/>
        <v>Other</v>
      </c>
      <c r="H1165">
        <v>17</v>
      </c>
      <c r="I1165">
        <v>1962</v>
      </c>
      <c r="J1165">
        <v>4</v>
      </c>
      <c r="K1165" t="s">
        <v>171</v>
      </c>
      <c r="L1165" t="s">
        <v>264</v>
      </c>
      <c r="M1165" t="s">
        <v>325</v>
      </c>
      <c r="N1165" t="s">
        <v>324</v>
      </c>
      <c r="O1165" t="s">
        <v>292</v>
      </c>
      <c r="P1165" t="s">
        <v>291</v>
      </c>
      <c r="Q1165">
        <v>17</v>
      </c>
      <c r="R1165">
        <v>365</v>
      </c>
      <c r="S1165">
        <v>59.990001679999999</v>
      </c>
      <c r="T1165">
        <v>54.488929209402009</v>
      </c>
      <c r="U1165">
        <v>5</v>
      </c>
      <c r="V1165">
        <f t="shared" si="59"/>
        <v>299.9500084</v>
      </c>
      <c r="W1165">
        <v>44.990001679999999</v>
      </c>
      <c r="X1165">
        <f>Orders!$W996/Orders!$V996</f>
        <v>9.9999998560606054E-2</v>
      </c>
      <c r="Y1165" t="s">
        <v>103</v>
      </c>
    </row>
    <row r="1166" spans="1:25" x14ac:dyDescent="0.3">
      <c r="A1166">
        <v>21973</v>
      </c>
      <c r="B1166">
        <v>42325</v>
      </c>
      <c r="C1166">
        <v>4</v>
      </c>
      <c r="D1166">
        <f t="shared" si="57"/>
        <v>42331</v>
      </c>
      <c r="E1166">
        <v>0</v>
      </c>
      <c r="F1166" t="s">
        <v>107</v>
      </c>
      <c r="G1166" t="str">
        <f t="shared" si="58"/>
        <v>Other</v>
      </c>
      <c r="H1166">
        <v>29</v>
      </c>
      <c r="I1166">
        <v>12033</v>
      </c>
      <c r="J1166">
        <v>5</v>
      </c>
      <c r="K1166" t="s">
        <v>166</v>
      </c>
      <c r="L1166" t="s">
        <v>264</v>
      </c>
      <c r="M1166" t="s">
        <v>313</v>
      </c>
      <c r="N1166" t="s">
        <v>309</v>
      </c>
      <c r="O1166" t="s">
        <v>292</v>
      </c>
      <c r="P1166" t="s">
        <v>291</v>
      </c>
      <c r="Q1166">
        <v>29</v>
      </c>
      <c r="R1166">
        <v>627</v>
      </c>
      <c r="S1166">
        <v>39.990001679999999</v>
      </c>
      <c r="T1166">
        <v>34.198098313835338</v>
      </c>
      <c r="U1166">
        <v>5</v>
      </c>
      <c r="V1166">
        <f t="shared" si="59"/>
        <v>199.9500084</v>
      </c>
      <c r="W1166">
        <v>8</v>
      </c>
      <c r="X1166">
        <f>Orders!$W1007/Orders!$V1007</f>
        <v>1.0002500204946228E-2</v>
      </c>
      <c r="Y1166" t="s">
        <v>103</v>
      </c>
    </row>
    <row r="1167" spans="1:25" x14ac:dyDescent="0.3">
      <c r="A1167">
        <v>17363</v>
      </c>
      <c r="B1167">
        <v>42317</v>
      </c>
      <c r="C1167">
        <v>4</v>
      </c>
      <c r="D1167">
        <f t="shared" si="57"/>
        <v>42321</v>
      </c>
      <c r="E1167">
        <v>0</v>
      </c>
      <c r="F1167" t="s">
        <v>107</v>
      </c>
      <c r="G1167" t="str">
        <f t="shared" si="58"/>
        <v>Other</v>
      </c>
      <c r="H1167">
        <v>24</v>
      </c>
      <c r="I1167">
        <v>5707</v>
      </c>
      <c r="J1167">
        <v>5</v>
      </c>
      <c r="K1167" t="s">
        <v>166</v>
      </c>
      <c r="L1167" t="s">
        <v>681</v>
      </c>
      <c r="M1167" t="s">
        <v>751</v>
      </c>
      <c r="N1167" t="s">
        <v>700</v>
      </c>
      <c r="O1167" t="s">
        <v>699</v>
      </c>
      <c r="P1167" t="s">
        <v>698</v>
      </c>
      <c r="Q1167">
        <v>24</v>
      </c>
      <c r="R1167">
        <v>502</v>
      </c>
      <c r="S1167">
        <v>50</v>
      </c>
      <c r="T1167">
        <v>43.678035218757444</v>
      </c>
      <c r="U1167">
        <v>4</v>
      </c>
      <c r="V1167">
        <f t="shared" si="59"/>
        <v>200</v>
      </c>
      <c r="W1167">
        <v>20</v>
      </c>
      <c r="X1167">
        <f>Orders!$W480/Orders!$V480</f>
        <v>0.13001300408268654</v>
      </c>
      <c r="Y1167" t="s">
        <v>103</v>
      </c>
    </row>
    <row r="1168" spans="1:25" x14ac:dyDescent="0.3">
      <c r="A1168">
        <v>17347</v>
      </c>
      <c r="B1168">
        <v>42317</v>
      </c>
      <c r="C1168">
        <v>4</v>
      </c>
      <c r="D1168">
        <f t="shared" si="57"/>
        <v>42321</v>
      </c>
      <c r="E1168">
        <v>0</v>
      </c>
      <c r="F1168" t="s">
        <v>107</v>
      </c>
      <c r="G1168" t="str">
        <f t="shared" si="58"/>
        <v>Other</v>
      </c>
      <c r="H1168">
        <v>9</v>
      </c>
      <c r="I1168">
        <v>11388</v>
      </c>
      <c r="J1168">
        <v>3</v>
      </c>
      <c r="K1168" t="s">
        <v>194</v>
      </c>
      <c r="L1168" t="s">
        <v>681</v>
      </c>
      <c r="M1168" t="s">
        <v>717</v>
      </c>
      <c r="N1168" t="s">
        <v>684</v>
      </c>
      <c r="O1168" t="s">
        <v>683</v>
      </c>
      <c r="P1168" t="s">
        <v>682</v>
      </c>
      <c r="Q1168">
        <v>9</v>
      </c>
      <c r="R1168">
        <v>191</v>
      </c>
      <c r="S1168">
        <v>99.989997860000003</v>
      </c>
      <c r="T1168">
        <v>95.114003926871064</v>
      </c>
      <c r="U1168">
        <v>4</v>
      </c>
      <c r="V1168">
        <f t="shared" si="59"/>
        <v>399.95999144000001</v>
      </c>
      <c r="W1168">
        <v>48</v>
      </c>
      <c r="X1168">
        <f>Orders!$W500/Orders!$V500</f>
        <v>0.04</v>
      </c>
      <c r="Y1168" t="s">
        <v>103</v>
      </c>
    </row>
    <row r="1169" spans="1:25" x14ac:dyDescent="0.3">
      <c r="A1169">
        <v>15231</v>
      </c>
      <c r="B1169">
        <v>42316</v>
      </c>
      <c r="C1169">
        <v>4</v>
      </c>
      <c r="D1169">
        <f t="shared" si="57"/>
        <v>42320</v>
      </c>
      <c r="E1169">
        <v>0</v>
      </c>
      <c r="F1169" t="s">
        <v>107</v>
      </c>
      <c r="G1169" t="str">
        <f t="shared" si="58"/>
        <v>Other</v>
      </c>
      <c r="H1169">
        <v>5</v>
      </c>
      <c r="I1169">
        <v>3535</v>
      </c>
      <c r="J1169">
        <v>2</v>
      </c>
      <c r="K1169" t="s">
        <v>101</v>
      </c>
      <c r="L1169" t="s">
        <v>681</v>
      </c>
      <c r="M1169" t="s">
        <v>740</v>
      </c>
      <c r="N1169" t="s">
        <v>739</v>
      </c>
      <c r="O1169" t="s">
        <v>678</v>
      </c>
      <c r="P1169" t="s">
        <v>677</v>
      </c>
      <c r="Q1169">
        <v>5</v>
      </c>
      <c r="R1169">
        <v>93</v>
      </c>
      <c r="S1169">
        <v>24.989999770000001</v>
      </c>
      <c r="T1169">
        <v>17.455999691500001</v>
      </c>
      <c r="U1169">
        <v>4</v>
      </c>
      <c r="V1169">
        <f t="shared" si="59"/>
        <v>99.959999080000003</v>
      </c>
      <c r="W1169">
        <v>9</v>
      </c>
      <c r="X1169">
        <f>Orders!$W487/Orders!$V487</f>
        <v>9.0006918339579578E-2</v>
      </c>
      <c r="Y1169" t="s">
        <v>103</v>
      </c>
    </row>
    <row r="1170" spans="1:25" x14ac:dyDescent="0.3">
      <c r="A1170">
        <v>738</v>
      </c>
      <c r="B1170">
        <v>42309</v>
      </c>
      <c r="C1170">
        <v>4</v>
      </c>
      <c r="D1170">
        <f t="shared" si="57"/>
        <v>42313</v>
      </c>
      <c r="E1170">
        <v>0</v>
      </c>
      <c r="F1170" t="s">
        <v>107</v>
      </c>
      <c r="G1170" t="str">
        <f t="shared" si="58"/>
        <v>Other</v>
      </c>
      <c r="H1170">
        <v>17</v>
      </c>
      <c r="I1170">
        <v>10042</v>
      </c>
      <c r="J1170">
        <v>4</v>
      </c>
      <c r="K1170" t="s">
        <v>171</v>
      </c>
      <c r="L1170" t="s">
        <v>476</v>
      </c>
      <c r="M1170" t="s">
        <v>489</v>
      </c>
      <c r="N1170" t="s">
        <v>487</v>
      </c>
      <c r="O1170" t="s">
        <v>481</v>
      </c>
      <c r="P1170" t="s">
        <v>480</v>
      </c>
      <c r="Q1170">
        <v>17</v>
      </c>
      <c r="R1170">
        <v>365</v>
      </c>
      <c r="S1170">
        <v>59.990001679999999</v>
      </c>
      <c r="T1170">
        <v>54.488929209402009</v>
      </c>
      <c r="U1170">
        <v>4</v>
      </c>
      <c r="V1170">
        <f t="shared" si="59"/>
        <v>239.96000672</v>
      </c>
      <c r="W1170">
        <v>40.790000919999997</v>
      </c>
      <c r="X1170">
        <f>Orders!$W756/Orders!$V756</f>
        <v>0.25</v>
      </c>
      <c r="Y1170" t="s">
        <v>103</v>
      </c>
    </row>
    <row r="1171" spans="1:25" x14ac:dyDescent="0.3">
      <c r="A1171">
        <v>19732</v>
      </c>
      <c r="B1171">
        <v>42293</v>
      </c>
      <c r="C1171">
        <v>4</v>
      </c>
      <c r="D1171">
        <f t="shared" si="57"/>
        <v>42299</v>
      </c>
      <c r="E1171">
        <v>0</v>
      </c>
      <c r="F1171" t="s">
        <v>107</v>
      </c>
      <c r="G1171" t="str">
        <f t="shared" si="58"/>
        <v>Other</v>
      </c>
      <c r="H1171">
        <v>17</v>
      </c>
      <c r="I1171">
        <v>6402</v>
      </c>
      <c r="J1171">
        <v>4</v>
      </c>
      <c r="K1171" t="s">
        <v>171</v>
      </c>
      <c r="L1171" t="s">
        <v>681</v>
      </c>
      <c r="M1171" t="s">
        <v>680</v>
      </c>
      <c r="N1171" t="s">
        <v>679</v>
      </c>
      <c r="O1171" t="s">
        <v>678</v>
      </c>
      <c r="P1171" t="s">
        <v>677</v>
      </c>
      <c r="Q1171">
        <v>17</v>
      </c>
      <c r="R1171">
        <v>365</v>
      </c>
      <c r="S1171">
        <v>59.990001679999999</v>
      </c>
      <c r="T1171">
        <v>54.488929209402009</v>
      </c>
      <c r="U1171">
        <v>4</v>
      </c>
      <c r="V1171">
        <f t="shared" si="59"/>
        <v>239.96000672</v>
      </c>
      <c r="W1171">
        <v>21.600000380000001</v>
      </c>
      <c r="X1171">
        <f>Orders!$W520/Orders!$V520</f>
        <v>0.16999249938516131</v>
      </c>
      <c r="Y1171" t="s">
        <v>103</v>
      </c>
    </row>
    <row r="1172" spans="1:25" x14ac:dyDescent="0.3">
      <c r="A1172">
        <v>19642</v>
      </c>
      <c r="B1172">
        <v>42291</v>
      </c>
      <c r="C1172">
        <v>4</v>
      </c>
      <c r="D1172">
        <f t="shared" si="57"/>
        <v>42297</v>
      </c>
      <c r="E1172">
        <v>0</v>
      </c>
      <c r="F1172" t="s">
        <v>107</v>
      </c>
      <c r="G1172" t="str">
        <f t="shared" si="58"/>
        <v>Other</v>
      </c>
      <c r="H1172">
        <v>24</v>
      </c>
      <c r="I1172">
        <v>11065</v>
      </c>
      <c r="J1172">
        <v>5</v>
      </c>
      <c r="K1172" t="s">
        <v>166</v>
      </c>
      <c r="L1172" t="s">
        <v>681</v>
      </c>
      <c r="M1172" t="s">
        <v>756</v>
      </c>
      <c r="N1172" t="s">
        <v>756</v>
      </c>
      <c r="O1172" t="s">
        <v>755</v>
      </c>
      <c r="P1172" t="s">
        <v>682</v>
      </c>
      <c r="Q1172">
        <v>24</v>
      </c>
      <c r="R1172">
        <v>502</v>
      </c>
      <c r="S1172">
        <v>50</v>
      </c>
      <c r="T1172">
        <v>43.678035218757444</v>
      </c>
      <c r="U1172">
        <v>4</v>
      </c>
      <c r="V1172">
        <f t="shared" si="59"/>
        <v>200</v>
      </c>
      <c r="W1172">
        <v>11</v>
      </c>
      <c r="X1172">
        <f>Orders!$W477/Orders!$V477</f>
        <v>3.0003000942158436E-2</v>
      </c>
      <c r="Y1172" t="s">
        <v>103</v>
      </c>
    </row>
    <row r="1173" spans="1:25" x14ac:dyDescent="0.3">
      <c r="A1173">
        <v>19528</v>
      </c>
      <c r="B1173">
        <v>42290</v>
      </c>
      <c r="C1173">
        <v>4</v>
      </c>
      <c r="D1173">
        <f t="shared" si="57"/>
        <v>42296</v>
      </c>
      <c r="E1173">
        <v>0</v>
      </c>
      <c r="F1173" t="s">
        <v>107</v>
      </c>
      <c r="G1173" t="str">
        <f t="shared" si="58"/>
        <v>Other</v>
      </c>
      <c r="H1173">
        <v>9</v>
      </c>
      <c r="I1173">
        <v>2364</v>
      </c>
      <c r="J1173">
        <v>3</v>
      </c>
      <c r="K1173" t="s">
        <v>194</v>
      </c>
      <c r="L1173" t="s">
        <v>681</v>
      </c>
      <c r="M1173" t="s">
        <v>724</v>
      </c>
      <c r="N1173" t="s">
        <v>723</v>
      </c>
      <c r="O1173" t="s">
        <v>687</v>
      </c>
      <c r="P1173" t="s">
        <v>677</v>
      </c>
      <c r="Q1173">
        <v>9</v>
      </c>
      <c r="R1173">
        <v>191</v>
      </c>
      <c r="S1173">
        <v>99.989997860000003</v>
      </c>
      <c r="T1173">
        <v>95.114003926871064</v>
      </c>
      <c r="U1173">
        <v>4</v>
      </c>
      <c r="V1173">
        <f t="shared" si="59"/>
        <v>399.95999144000001</v>
      </c>
      <c r="W1173">
        <v>40</v>
      </c>
      <c r="X1173">
        <f>Orders!$W497/Orders!$V497</f>
        <v>2.0000000436363637E-2</v>
      </c>
      <c r="Y1173" t="s">
        <v>103</v>
      </c>
    </row>
    <row r="1174" spans="1:25" x14ac:dyDescent="0.3">
      <c r="A1174">
        <v>8906</v>
      </c>
      <c r="B1174">
        <v>42282</v>
      </c>
      <c r="C1174">
        <v>4</v>
      </c>
      <c r="D1174">
        <f t="shared" si="57"/>
        <v>42286</v>
      </c>
      <c r="E1174">
        <v>0</v>
      </c>
      <c r="F1174" t="s">
        <v>107</v>
      </c>
      <c r="G1174" t="str">
        <f t="shared" si="58"/>
        <v>Other</v>
      </c>
      <c r="H1174">
        <v>24</v>
      </c>
      <c r="I1174">
        <v>2291</v>
      </c>
      <c r="J1174">
        <v>5</v>
      </c>
      <c r="K1174" t="s">
        <v>166</v>
      </c>
      <c r="L1174" t="s">
        <v>476</v>
      </c>
      <c r="M1174" t="s">
        <v>582</v>
      </c>
      <c r="N1174" t="s">
        <v>581</v>
      </c>
      <c r="O1174" t="s">
        <v>496</v>
      </c>
      <c r="P1174" t="s">
        <v>472</v>
      </c>
      <c r="Q1174">
        <v>24</v>
      </c>
      <c r="R1174">
        <v>502</v>
      </c>
      <c r="S1174">
        <v>50</v>
      </c>
      <c r="T1174">
        <v>43.678035218757444</v>
      </c>
      <c r="U1174">
        <v>5</v>
      </c>
      <c r="V1174">
        <f t="shared" si="59"/>
        <v>250</v>
      </c>
      <c r="W1174">
        <v>37.5</v>
      </c>
      <c r="X1174">
        <f>Orders!$W672/Orders!$V672</f>
        <v>4.0008888303735668E-2</v>
      </c>
      <c r="Y1174" t="s">
        <v>103</v>
      </c>
    </row>
    <row r="1175" spans="1:25" x14ac:dyDescent="0.3">
      <c r="A1175">
        <v>8847</v>
      </c>
      <c r="B1175">
        <v>42282</v>
      </c>
      <c r="C1175">
        <v>4</v>
      </c>
      <c r="D1175">
        <f t="shared" si="57"/>
        <v>42286</v>
      </c>
      <c r="E1175">
        <v>0</v>
      </c>
      <c r="F1175" t="s">
        <v>107</v>
      </c>
      <c r="G1175" t="str">
        <f t="shared" si="58"/>
        <v>Other</v>
      </c>
      <c r="H1175">
        <v>24</v>
      </c>
      <c r="I1175">
        <v>4998</v>
      </c>
      <c r="J1175">
        <v>5</v>
      </c>
      <c r="K1175" t="s">
        <v>166</v>
      </c>
      <c r="L1175" t="s">
        <v>476</v>
      </c>
      <c r="M1175" t="s">
        <v>306</v>
      </c>
      <c r="N1175" t="s">
        <v>579</v>
      </c>
      <c r="O1175" t="s">
        <v>578</v>
      </c>
      <c r="P1175" t="s">
        <v>480</v>
      </c>
      <c r="Q1175">
        <v>24</v>
      </c>
      <c r="R1175">
        <v>502</v>
      </c>
      <c r="S1175">
        <v>50</v>
      </c>
      <c r="T1175">
        <v>43.678035218757444</v>
      </c>
      <c r="U1175">
        <v>5</v>
      </c>
      <c r="V1175">
        <f t="shared" si="59"/>
        <v>250</v>
      </c>
      <c r="W1175">
        <v>40</v>
      </c>
      <c r="X1175">
        <f>Orders!$W675/Orders!$V675</f>
        <v>9.0006918339579578E-2</v>
      </c>
      <c r="Y1175" t="s">
        <v>103</v>
      </c>
    </row>
    <row r="1176" spans="1:25" x14ac:dyDescent="0.3">
      <c r="A1176">
        <v>4660</v>
      </c>
      <c r="B1176">
        <v>42280</v>
      </c>
      <c r="C1176">
        <v>4</v>
      </c>
      <c r="D1176">
        <f t="shared" si="57"/>
        <v>42285</v>
      </c>
      <c r="E1176">
        <v>1</v>
      </c>
      <c r="F1176" t="s">
        <v>107</v>
      </c>
      <c r="G1176" t="str">
        <f t="shared" si="58"/>
        <v>Other</v>
      </c>
      <c r="H1176">
        <v>29</v>
      </c>
      <c r="I1176">
        <v>9884</v>
      </c>
      <c r="J1176">
        <v>5</v>
      </c>
      <c r="K1176" t="s">
        <v>166</v>
      </c>
      <c r="L1176" t="s">
        <v>476</v>
      </c>
      <c r="M1176" t="s">
        <v>620</v>
      </c>
      <c r="N1176" t="s">
        <v>619</v>
      </c>
      <c r="O1176" t="s">
        <v>484</v>
      </c>
      <c r="P1176" t="s">
        <v>480</v>
      </c>
      <c r="Q1176">
        <v>29</v>
      </c>
      <c r="R1176">
        <v>627</v>
      </c>
      <c r="S1176">
        <v>39.990001679999999</v>
      </c>
      <c r="T1176">
        <v>34.198098313835338</v>
      </c>
      <c r="U1176">
        <v>2</v>
      </c>
      <c r="V1176">
        <f t="shared" si="59"/>
        <v>79.980003359999998</v>
      </c>
      <c r="W1176">
        <v>14.399999619999999</v>
      </c>
      <c r="X1176">
        <f>Orders!$W617/Orders!$V617</f>
        <v>3.0002307331235555E-2</v>
      </c>
      <c r="Y1176" t="s">
        <v>103</v>
      </c>
    </row>
    <row r="1177" spans="1:25" x14ac:dyDescent="0.3">
      <c r="A1177">
        <v>18237</v>
      </c>
      <c r="B1177">
        <v>42271</v>
      </c>
      <c r="C1177">
        <v>4</v>
      </c>
      <c r="D1177">
        <f t="shared" si="57"/>
        <v>42277</v>
      </c>
      <c r="E1177">
        <v>0</v>
      </c>
      <c r="F1177" t="s">
        <v>107</v>
      </c>
      <c r="G1177" t="str">
        <f t="shared" si="58"/>
        <v>Other</v>
      </c>
      <c r="H1177">
        <v>24</v>
      </c>
      <c r="I1177">
        <v>2682</v>
      </c>
      <c r="J1177">
        <v>5</v>
      </c>
      <c r="K1177" t="s">
        <v>166</v>
      </c>
      <c r="L1177" t="s">
        <v>681</v>
      </c>
      <c r="M1177" t="s">
        <v>750</v>
      </c>
      <c r="N1177" t="s">
        <v>749</v>
      </c>
      <c r="O1177" t="s">
        <v>687</v>
      </c>
      <c r="P1177" t="s">
        <v>677</v>
      </c>
      <c r="Q1177">
        <v>24</v>
      </c>
      <c r="R1177">
        <v>502</v>
      </c>
      <c r="S1177">
        <v>50</v>
      </c>
      <c r="T1177">
        <v>43.678035218757444</v>
      </c>
      <c r="U1177">
        <v>4</v>
      </c>
      <c r="V1177">
        <f t="shared" si="59"/>
        <v>200</v>
      </c>
      <c r="W1177">
        <v>34</v>
      </c>
      <c r="X1177">
        <f>Orders!$W482/Orders!$V482</f>
        <v>0.14999208942992234</v>
      </c>
      <c r="Y1177" t="s">
        <v>103</v>
      </c>
    </row>
    <row r="1178" spans="1:25" x14ac:dyDescent="0.3">
      <c r="A1178">
        <v>23494</v>
      </c>
      <c r="B1178">
        <v>42259</v>
      </c>
      <c r="C1178">
        <v>4</v>
      </c>
      <c r="D1178">
        <f t="shared" si="57"/>
        <v>42264</v>
      </c>
      <c r="E1178">
        <v>1</v>
      </c>
      <c r="F1178" t="s">
        <v>107</v>
      </c>
      <c r="G1178" t="str">
        <f t="shared" si="58"/>
        <v>Other</v>
      </c>
      <c r="H1178">
        <v>17</v>
      </c>
      <c r="I1178">
        <v>2464</v>
      </c>
      <c r="J1178">
        <v>4</v>
      </c>
      <c r="K1178" t="s">
        <v>171</v>
      </c>
      <c r="L1178" t="s">
        <v>264</v>
      </c>
      <c r="M1178" t="s">
        <v>321</v>
      </c>
      <c r="N1178" t="s">
        <v>321</v>
      </c>
      <c r="O1178" t="s">
        <v>320</v>
      </c>
      <c r="P1178" t="s">
        <v>278</v>
      </c>
      <c r="Q1178">
        <v>17</v>
      </c>
      <c r="R1178">
        <v>365</v>
      </c>
      <c r="S1178">
        <v>59.990001679999999</v>
      </c>
      <c r="T1178">
        <v>54.488929209402009</v>
      </c>
      <c r="U1178">
        <v>5</v>
      </c>
      <c r="V1178">
        <f t="shared" si="59"/>
        <v>299.9500084</v>
      </c>
      <c r="W1178">
        <v>47.990001679999999</v>
      </c>
      <c r="X1178">
        <f>Orders!$W1000/Orders!$V1000</f>
        <v>0.18003000312634765</v>
      </c>
      <c r="Y1178" t="s">
        <v>103</v>
      </c>
    </row>
    <row r="1179" spans="1:25" x14ac:dyDescent="0.3">
      <c r="A1179">
        <v>6776</v>
      </c>
      <c r="B1179">
        <v>42251</v>
      </c>
      <c r="C1179">
        <v>4</v>
      </c>
      <c r="D1179">
        <f t="shared" si="57"/>
        <v>42257</v>
      </c>
      <c r="E1179">
        <v>0</v>
      </c>
      <c r="F1179" t="s">
        <v>107</v>
      </c>
      <c r="G1179" t="str">
        <f t="shared" si="58"/>
        <v>Other</v>
      </c>
      <c r="H1179">
        <v>24</v>
      </c>
      <c r="I1179">
        <v>7307</v>
      </c>
      <c r="J1179">
        <v>5</v>
      </c>
      <c r="K1179" t="s">
        <v>166</v>
      </c>
      <c r="L1179" t="s">
        <v>476</v>
      </c>
      <c r="M1179" t="s">
        <v>558</v>
      </c>
      <c r="N1179" t="s">
        <v>558</v>
      </c>
      <c r="O1179" t="s">
        <v>496</v>
      </c>
      <c r="P1179" t="s">
        <v>472</v>
      </c>
      <c r="Q1179">
        <v>24</v>
      </c>
      <c r="R1179">
        <v>502</v>
      </c>
      <c r="S1179">
        <v>50</v>
      </c>
      <c r="T1179">
        <v>43.678035218757444</v>
      </c>
      <c r="U1179">
        <v>2</v>
      </c>
      <c r="V1179">
        <f t="shared" si="59"/>
        <v>100</v>
      </c>
      <c r="W1179">
        <v>12</v>
      </c>
      <c r="X1179">
        <f>Orders!$W611/Orders!$V611</f>
        <v>7.000538499861822E-2</v>
      </c>
      <c r="Y1179" t="s">
        <v>103</v>
      </c>
    </row>
    <row r="1180" spans="1:25" x14ac:dyDescent="0.3">
      <c r="A1180">
        <v>6776</v>
      </c>
      <c r="B1180">
        <v>42251</v>
      </c>
      <c r="C1180">
        <v>4</v>
      </c>
      <c r="D1180">
        <f t="shared" si="57"/>
        <v>42257</v>
      </c>
      <c r="E1180">
        <v>0</v>
      </c>
      <c r="F1180" t="s">
        <v>107</v>
      </c>
      <c r="G1180" t="str">
        <f t="shared" si="58"/>
        <v>Other</v>
      </c>
      <c r="H1180">
        <v>29</v>
      </c>
      <c r="I1180">
        <v>7307</v>
      </c>
      <c r="J1180">
        <v>5</v>
      </c>
      <c r="K1180" t="s">
        <v>166</v>
      </c>
      <c r="L1180" t="s">
        <v>476</v>
      </c>
      <c r="M1180" t="s">
        <v>558</v>
      </c>
      <c r="N1180" t="s">
        <v>558</v>
      </c>
      <c r="O1180" t="s">
        <v>496</v>
      </c>
      <c r="P1180" t="s">
        <v>472</v>
      </c>
      <c r="Q1180">
        <v>29</v>
      </c>
      <c r="R1180">
        <v>627</v>
      </c>
      <c r="S1180">
        <v>39.990001679999999</v>
      </c>
      <c r="T1180">
        <v>34.198098313835338</v>
      </c>
      <c r="U1180">
        <v>2</v>
      </c>
      <c r="V1180">
        <f t="shared" si="59"/>
        <v>79.980003359999998</v>
      </c>
      <c r="W1180">
        <v>20</v>
      </c>
      <c r="X1180">
        <f>Orders!$W621/Orders!$V621</f>
        <v>9.0006918339579578E-2</v>
      </c>
      <c r="Y1180" t="s">
        <v>103</v>
      </c>
    </row>
    <row r="1181" spans="1:25" x14ac:dyDescent="0.3">
      <c r="A1181">
        <v>580</v>
      </c>
      <c r="B1181">
        <v>42248</v>
      </c>
      <c r="C1181">
        <v>4</v>
      </c>
      <c r="D1181">
        <f t="shared" si="57"/>
        <v>42254</v>
      </c>
      <c r="E1181">
        <v>0</v>
      </c>
      <c r="F1181" t="s">
        <v>107</v>
      </c>
      <c r="G1181" t="str">
        <f t="shared" si="58"/>
        <v>Other</v>
      </c>
      <c r="H1181">
        <v>17</v>
      </c>
      <c r="I1181">
        <v>8677</v>
      </c>
      <c r="J1181">
        <v>4</v>
      </c>
      <c r="K1181" t="s">
        <v>171</v>
      </c>
      <c r="L1181" t="s">
        <v>476</v>
      </c>
      <c r="M1181" t="s">
        <v>479</v>
      </c>
      <c r="N1181" t="s">
        <v>478</v>
      </c>
      <c r="O1181" t="s">
        <v>477</v>
      </c>
      <c r="P1181" t="s">
        <v>472</v>
      </c>
      <c r="Q1181">
        <v>17</v>
      </c>
      <c r="R1181">
        <v>365</v>
      </c>
      <c r="S1181">
        <v>59.990001679999999</v>
      </c>
      <c r="T1181">
        <v>54.488929209402009</v>
      </c>
      <c r="U1181">
        <v>5</v>
      </c>
      <c r="V1181">
        <f t="shared" si="59"/>
        <v>299.9500084</v>
      </c>
      <c r="W1181">
        <v>30</v>
      </c>
      <c r="X1181">
        <f>Orders!$W689/Orders!$V689</f>
        <v>0.25000763520976355</v>
      </c>
      <c r="Y1181" t="s">
        <v>103</v>
      </c>
    </row>
    <row r="1182" spans="1:25" x14ac:dyDescent="0.3">
      <c r="A1182">
        <v>16590</v>
      </c>
      <c r="B1182">
        <v>42247</v>
      </c>
      <c r="C1182">
        <v>4</v>
      </c>
      <c r="D1182">
        <f t="shared" si="57"/>
        <v>42251</v>
      </c>
      <c r="E1182">
        <v>0</v>
      </c>
      <c r="F1182" t="s">
        <v>107</v>
      </c>
      <c r="G1182" t="str">
        <f t="shared" si="58"/>
        <v>Other</v>
      </c>
      <c r="H1182">
        <v>17</v>
      </c>
      <c r="I1182">
        <v>11431</v>
      </c>
      <c r="J1182">
        <v>4</v>
      </c>
      <c r="K1182" t="s">
        <v>171</v>
      </c>
      <c r="L1182" t="s">
        <v>681</v>
      </c>
      <c r="M1182" t="s">
        <v>759</v>
      </c>
      <c r="N1182" t="s">
        <v>700</v>
      </c>
      <c r="O1182" t="s">
        <v>699</v>
      </c>
      <c r="P1182" t="s">
        <v>698</v>
      </c>
      <c r="Q1182">
        <v>17</v>
      </c>
      <c r="R1182">
        <v>365</v>
      </c>
      <c r="S1182">
        <v>59.990001679999999</v>
      </c>
      <c r="T1182">
        <v>54.488929209402009</v>
      </c>
      <c r="U1182">
        <v>4</v>
      </c>
      <c r="V1182">
        <f t="shared" si="59"/>
        <v>239.96000672</v>
      </c>
      <c r="W1182">
        <v>43.189998629999998</v>
      </c>
      <c r="X1182">
        <f>Orders!$W473/Orders!$V473</f>
        <v>1.0000100099001971E-2</v>
      </c>
      <c r="Y1182" t="s">
        <v>103</v>
      </c>
    </row>
    <row r="1183" spans="1:25" x14ac:dyDescent="0.3">
      <c r="A1183">
        <v>16436</v>
      </c>
      <c r="B1183">
        <v>42244</v>
      </c>
      <c r="C1183">
        <v>4</v>
      </c>
      <c r="D1183">
        <f t="shared" si="57"/>
        <v>42250</v>
      </c>
      <c r="E1183">
        <v>0</v>
      </c>
      <c r="F1183" t="s">
        <v>107</v>
      </c>
      <c r="G1183" t="str">
        <f t="shared" si="58"/>
        <v>Other</v>
      </c>
      <c r="H1183">
        <v>9</v>
      </c>
      <c r="I1183">
        <v>6050</v>
      </c>
      <c r="J1183">
        <v>3</v>
      </c>
      <c r="K1183" t="s">
        <v>194</v>
      </c>
      <c r="L1183" t="s">
        <v>681</v>
      </c>
      <c r="M1183" t="s">
        <v>728</v>
      </c>
      <c r="N1183" t="s">
        <v>727</v>
      </c>
      <c r="O1183" t="s">
        <v>687</v>
      </c>
      <c r="P1183" t="s">
        <v>677</v>
      </c>
      <c r="Q1183">
        <v>9</v>
      </c>
      <c r="R1183">
        <v>191</v>
      </c>
      <c r="S1183">
        <v>99.989997860000003</v>
      </c>
      <c r="T1183">
        <v>95.114003926871064</v>
      </c>
      <c r="U1183">
        <v>4</v>
      </c>
      <c r="V1183">
        <f t="shared" si="59"/>
        <v>399.95999144000001</v>
      </c>
      <c r="W1183">
        <v>36</v>
      </c>
      <c r="X1183">
        <f>Orders!$W495/Orders!$V495</f>
        <v>5.5004229498244003E-2</v>
      </c>
      <c r="Y1183" t="s">
        <v>103</v>
      </c>
    </row>
    <row r="1184" spans="1:25" x14ac:dyDescent="0.3">
      <c r="A1184">
        <v>16013</v>
      </c>
      <c r="B1184">
        <v>42238</v>
      </c>
      <c r="C1184">
        <v>4</v>
      </c>
      <c r="D1184">
        <f t="shared" si="57"/>
        <v>42243</v>
      </c>
      <c r="E1184">
        <v>0</v>
      </c>
      <c r="F1184" t="s">
        <v>107</v>
      </c>
      <c r="G1184" t="str">
        <f t="shared" si="58"/>
        <v>Other</v>
      </c>
      <c r="H1184">
        <v>9</v>
      </c>
      <c r="I1184">
        <v>4460</v>
      </c>
      <c r="J1184">
        <v>3</v>
      </c>
      <c r="K1184" t="s">
        <v>194</v>
      </c>
      <c r="L1184" t="s">
        <v>681</v>
      </c>
      <c r="M1184" t="s">
        <v>718</v>
      </c>
      <c r="N1184" t="s">
        <v>700</v>
      </c>
      <c r="O1184" t="s">
        <v>699</v>
      </c>
      <c r="P1184" t="s">
        <v>698</v>
      </c>
      <c r="Q1184">
        <v>9</v>
      </c>
      <c r="R1184">
        <v>191</v>
      </c>
      <c r="S1184">
        <v>99.989997860000003</v>
      </c>
      <c r="T1184">
        <v>95.114003926871064</v>
      </c>
      <c r="U1184">
        <v>4</v>
      </c>
      <c r="V1184">
        <f t="shared" si="59"/>
        <v>399.95999144000001</v>
      </c>
      <c r="W1184">
        <v>48</v>
      </c>
      <c r="X1184">
        <f>Orders!$W499/Orders!$V499</f>
        <v>0.12000922932494222</v>
      </c>
      <c r="Y1184" t="s">
        <v>103</v>
      </c>
    </row>
    <row r="1185" spans="1:25" x14ac:dyDescent="0.3">
      <c r="A1185">
        <v>10856</v>
      </c>
      <c r="B1185">
        <v>42222</v>
      </c>
      <c r="C1185">
        <v>4</v>
      </c>
      <c r="D1185">
        <f t="shared" si="57"/>
        <v>42228</v>
      </c>
      <c r="E1185">
        <v>0</v>
      </c>
      <c r="F1185" t="s">
        <v>107</v>
      </c>
      <c r="G1185" t="str">
        <f t="shared" si="58"/>
        <v>Other</v>
      </c>
      <c r="H1185">
        <v>17</v>
      </c>
      <c r="I1185">
        <v>10614</v>
      </c>
      <c r="J1185">
        <v>4</v>
      </c>
      <c r="K1185" t="s">
        <v>171</v>
      </c>
      <c r="L1185" t="s">
        <v>681</v>
      </c>
      <c r="M1185" t="s">
        <v>701</v>
      </c>
      <c r="N1185" t="s">
        <v>700</v>
      </c>
      <c r="O1185" t="s">
        <v>699</v>
      </c>
      <c r="P1185" t="s">
        <v>698</v>
      </c>
      <c r="Q1185">
        <v>17</v>
      </c>
      <c r="R1185">
        <v>365</v>
      </c>
      <c r="S1185">
        <v>59.990001679999999</v>
      </c>
      <c r="T1185">
        <v>54.488929209402009</v>
      </c>
      <c r="U1185">
        <v>4</v>
      </c>
      <c r="V1185">
        <f t="shared" si="59"/>
        <v>239.96000672</v>
      </c>
      <c r="W1185">
        <v>9.6000003809999992</v>
      </c>
      <c r="X1185">
        <f>Orders!$W511/Orders!$V511</f>
        <v>5.0003844334016896E-2</v>
      </c>
      <c r="Y1185" t="s">
        <v>103</v>
      </c>
    </row>
    <row r="1186" spans="1:25" x14ac:dyDescent="0.3">
      <c r="A1186">
        <v>8728</v>
      </c>
      <c r="B1186">
        <v>42221</v>
      </c>
      <c r="C1186">
        <v>4</v>
      </c>
      <c r="D1186">
        <f t="shared" si="57"/>
        <v>42227</v>
      </c>
      <c r="E1186">
        <v>0</v>
      </c>
      <c r="F1186" t="s">
        <v>107</v>
      </c>
      <c r="G1186" t="str">
        <f t="shared" si="58"/>
        <v>Other</v>
      </c>
      <c r="H1186">
        <v>40</v>
      </c>
      <c r="I1186">
        <v>9501</v>
      </c>
      <c r="J1186">
        <v>6</v>
      </c>
      <c r="K1186" t="s">
        <v>164</v>
      </c>
      <c r="L1186" t="s">
        <v>476</v>
      </c>
      <c r="M1186" t="s">
        <v>575</v>
      </c>
      <c r="N1186" t="s">
        <v>574</v>
      </c>
      <c r="O1186" t="s">
        <v>481</v>
      </c>
      <c r="P1186" t="s">
        <v>480</v>
      </c>
      <c r="Q1186">
        <v>40</v>
      </c>
      <c r="R1186">
        <v>897</v>
      </c>
      <c r="S1186">
        <v>24.989999770000001</v>
      </c>
      <c r="T1186">
        <v>31.600000078500003</v>
      </c>
      <c r="U1186">
        <v>5</v>
      </c>
      <c r="V1186">
        <f t="shared" si="59"/>
        <v>124.94999885</v>
      </c>
      <c r="W1186">
        <v>2.5</v>
      </c>
      <c r="X1186">
        <f>Orders!$W681/Orders!$V681</f>
        <v>0.18001525553012968</v>
      </c>
      <c r="Y1186" t="s">
        <v>103</v>
      </c>
    </row>
    <row r="1187" spans="1:25" x14ac:dyDescent="0.3">
      <c r="A1187">
        <v>13939</v>
      </c>
      <c r="B1187">
        <v>42208</v>
      </c>
      <c r="C1187">
        <v>4</v>
      </c>
      <c r="D1187">
        <f t="shared" si="57"/>
        <v>42214</v>
      </c>
      <c r="E1187">
        <v>0</v>
      </c>
      <c r="F1187" t="s">
        <v>107</v>
      </c>
      <c r="G1187" t="str">
        <f t="shared" si="58"/>
        <v>Other</v>
      </c>
      <c r="H1187">
        <v>17</v>
      </c>
      <c r="I1187">
        <v>5854</v>
      </c>
      <c r="J1187">
        <v>4</v>
      </c>
      <c r="K1187" t="s">
        <v>171</v>
      </c>
      <c r="L1187" t="s">
        <v>681</v>
      </c>
      <c r="M1187" t="s">
        <v>731</v>
      </c>
      <c r="N1187" t="s">
        <v>688</v>
      </c>
      <c r="O1187" t="s">
        <v>687</v>
      </c>
      <c r="P1187" t="s">
        <v>677</v>
      </c>
      <c r="Q1187">
        <v>17</v>
      </c>
      <c r="R1187">
        <v>365</v>
      </c>
      <c r="S1187">
        <v>59.990001679999999</v>
      </c>
      <c r="T1187">
        <v>54.488929209402009</v>
      </c>
      <c r="U1187">
        <v>4</v>
      </c>
      <c r="V1187">
        <f t="shared" si="59"/>
        <v>239.96000672</v>
      </c>
      <c r="W1187">
        <v>28.799999239999998</v>
      </c>
      <c r="X1187">
        <f>Orders!$W471/Orders!$V471</f>
        <v>4.9984182596794949E-2</v>
      </c>
      <c r="Y1187" t="s">
        <v>103</v>
      </c>
    </row>
    <row r="1188" spans="1:25" x14ac:dyDescent="0.3">
      <c r="A1188">
        <v>13599</v>
      </c>
      <c r="B1188">
        <v>42203</v>
      </c>
      <c r="C1188">
        <v>4</v>
      </c>
      <c r="D1188">
        <f t="shared" si="57"/>
        <v>42208</v>
      </c>
      <c r="E1188">
        <v>1</v>
      </c>
      <c r="F1188" t="s">
        <v>107</v>
      </c>
      <c r="G1188" t="str">
        <f t="shared" si="58"/>
        <v>Other</v>
      </c>
      <c r="H1188">
        <v>9</v>
      </c>
      <c r="I1188">
        <v>6123</v>
      </c>
      <c r="J1188">
        <v>3</v>
      </c>
      <c r="K1188" t="s">
        <v>194</v>
      </c>
      <c r="L1188" t="s">
        <v>681</v>
      </c>
      <c r="M1188" t="s">
        <v>709</v>
      </c>
      <c r="N1188" t="s">
        <v>708</v>
      </c>
      <c r="O1188" t="s">
        <v>692</v>
      </c>
      <c r="P1188" t="s">
        <v>682</v>
      </c>
      <c r="Q1188">
        <v>9</v>
      </c>
      <c r="R1188">
        <v>191</v>
      </c>
      <c r="S1188">
        <v>99.989997860000003</v>
      </c>
      <c r="T1188">
        <v>95.114003926871064</v>
      </c>
      <c r="U1188">
        <v>4</v>
      </c>
      <c r="V1188">
        <f t="shared" si="59"/>
        <v>399.95999144000001</v>
      </c>
      <c r="W1188">
        <v>79.989997860000003</v>
      </c>
      <c r="X1188">
        <f>Orders!$W505/Orders!$V505</f>
        <v>0.17000000045454547</v>
      </c>
      <c r="Y1188" t="s">
        <v>103</v>
      </c>
    </row>
    <row r="1189" spans="1:25" x14ac:dyDescent="0.3">
      <c r="A1189">
        <v>13298</v>
      </c>
      <c r="B1189">
        <v>42199</v>
      </c>
      <c r="C1189">
        <v>4</v>
      </c>
      <c r="D1189">
        <f t="shared" si="57"/>
        <v>42205</v>
      </c>
      <c r="E1189">
        <v>0</v>
      </c>
      <c r="F1189" t="s">
        <v>107</v>
      </c>
      <c r="G1189" t="str">
        <f t="shared" si="58"/>
        <v>Other</v>
      </c>
      <c r="H1189">
        <v>17</v>
      </c>
      <c r="I1189">
        <v>10549</v>
      </c>
      <c r="J1189">
        <v>4</v>
      </c>
      <c r="K1189" t="s">
        <v>171</v>
      </c>
      <c r="L1189" t="s">
        <v>681</v>
      </c>
      <c r="M1189" t="s">
        <v>735</v>
      </c>
      <c r="N1189" t="s">
        <v>734</v>
      </c>
      <c r="O1189" t="s">
        <v>687</v>
      </c>
      <c r="P1189" t="s">
        <v>677</v>
      </c>
      <c r="Q1189">
        <v>17</v>
      </c>
      <c r="R1189">
        <v>365</v>
      </c>
      <c r="S1189">
        <v>59.990001679999999</v>
      </c>
      <c r="T1189">
        <v>54.488929209402009</v>
      </c>
      <c r="U1189">
        <v>4</v>
      </c>
      <c r="V1189">
        <f t="shared" si="59"/>
        <v>239.96000672</v>
      </c>
      <c r="W1189">
        <v>4.8000001909999996</v>
      </c>
      <c r="X1189">
        <f>Orders!$W469/Orders!$V469</f>
        <v>0.1500115330020507</v>
      </c>
      <c r="Y1189" t="s">
        <v>103</v>
      </c>
    </row>
    <row r="1190" spans="1:25" x14ac:dyDescent="0.3">
      <c r="A1190">
        <v>13298</v>
      </c>
      <c r="B1190">
        <v>42199</v>
      </c>
      <c r="C1190">
        <v>4</v>
      </c>
      <c r="D1190">
        <f t="shared" si="57"/>
        <v>42205</v>
      </c>
      <c r="E1190">
        <v>0</v>
      </c>
      <c r="F1190" t="s">
        <v>107</v>
      </c>
      <c r="G1190" t="str">
        <f t="shared" si="58"/>
        <v>Other</v>
      </c>
      <c r="H1190">
        <v>29</v>
      </c>
      <c r="I1190">
        <v>10549</v>
      </c>
      <c r="J1190">
        <v>5</v>
      </c>
      <c r="K1190" t="s">
        <v>166</v>
      </c>
      <c r="L1190" t="s">
        <v>681</v>
      </c>
      <c r="M1190" t="s">
        <v>735</v>
      </c>
      <c r="N1190" t="s">
        <v>734</v>
      </c>
      <c r="O1190" t="s">
        <v>687</v>
      </c>
      <c r="P1190" t="s">
        <v>677</v>
      </c>
      <c r="Q1190">
        <v>29</v>
      </c>
      <c r="R1190">
        <v>627</v>
      </c>
      <c r="S1190">
        <v>39.990001679999999</v>
      </c>
      <c r="T1190">
        <v>34.198098313835338</v>
      </c>
      <c r="U1190">
        <v>4</v>
      </c>
      <c r="V1190">
        <f t="shared" si="59"/>
        <v>159.96000672</v>
      </c>
      <c r="W1190">
        <v>16</v>
      </c>
      <c r="X1190">
        <f>Orders!$W481/Orders!$V481</f>
        <v>0.10000791058984988</v>
      </c>
      <c r="Y1190" t="s">
        <v>103</v>
      </c>
    </row>
    <row r="1191" spans="1:25" x14ac:dyDescent="0.3">
      <c r="A1191">
        <v>19178</v>
      </c>
      <c r="B1191">
        <v>42195</v>
      </c>
      <c r="C1191">
        <v>4</v>
      </c>
      <c r="D1191">
        <f t="shared" si="57"/>
        <v>42201</v>
      </c>
      <c r="E1191">
        <v>0</v>
      </c>
      <c r="F1191" t="s">
        <v>107</v>
      </c>
      <c r="G1191" t="str">
        <f t="shared" si="58"/>
        <v>Other</v>
      </c>
      <c r="H1191">
        <v>9</v>
      </c>
      <c r="I1191">
        <v>5749</v>
      </c>
      <c r="J1191">
        <v>3</v>
      </c>
      <c r="K1191" t="s">
        <v>194</v>
      </c>
      <c r="L1191" t="s">
        <v>681</v>
      </c>
      <c r="M1191" t="s">
        <v>731</v>
      </c>
      <c r="N1191" t="s">
        <v>688</v>
      </c>
      <c r="O1191" t="s">
        <v>687</v>
      </c>
      <c r="P1191" t="s">
        <v>677</v>
      </c>
      <c r="Q1191">
        <v>9</v>
      </c>
      <c r="R1191">
        <v>191</v>
      </c>
      <c r="S1191">
        <v>99.989997860000003</v>
      </c>
      <c r="T1191">
        <v>95.114003926871064</v>
      </c>
      <c r="U1191">
        <v>4</v>
      </c>
      <c r="V1191">
        <f t="shared" si="59"/>
        <v>399.95999144000001</v>
      </c>
      <c r="W1191">
        <v>20</v>
      </c>
      <c r="X1191">
        <f>Orders!$W492/Orders!$V492</f>
        <v>8.9999996536363647E-2</v>
      </c>
      <c r="Y1191" t="s">
        <v>103</v>
      </c>
    </row>
    <row r="1192" spans="1:25" x14ac:dyDescent="0.3">
      <c r="A1192">
        <v>8678</v>
      </c>
      <c r="B1192">
        <v>42190</v>
      </c>
      <c r="C1192">
        <v>4</v>
      </c>
      <c r="D1192">
        <f t="shared" ref="D1192:D1255" si="60">WORKDAY(B1192,C1192)</f>
        <v>42194</v>
      </c>
      <c r="E1192">
        <v>0</v>
      </c>
      <c r="F1192" t="s">
        <v>107</v>
      </c>
      <c r="G1192" t="str">
        <f t="shared" ref="G1192:G1255" si="61">IF(AND(E1192=0,F1192="Same Day"),"Same Day - On Time","Other")</f>
        <v>Other</v>
      </c>
      <c r="H1192">
        <v>9</v>
      </c>
      <c r="I1192">
        <v>11149</v>
      </c>
      <c r="J1192">
        <v>3</v>
      </c>
      <c r="K1192" t="s">
        <v>194</v>
      </c>
      <c r="L1192" t="s">
        <v>476</v>
      </c>
      <c r="M1192" t="s">
        <v>503</v>
      </c>
      <c r="N1192" t="s">
        <v>499</v>
      </c>
      <c r="O1192" t="s">
        <v>499</v>
      </c>
      <c r="P1192" t="s">
        <v>472</v>
      </c>
      <c r="Q1192">
        <v>9</v>
      </c>
      <c r="R1192">
        <v>191</v>
      </c>
      <c r="S1192">
        <v>99.989997860000003</v>
      </c>
      <c r="T1192">
        <v>95.114003926871064</v>
      </c>
      <c r="U1192">
        <v>5</v>
      </c>
      <c r="V1192">
        <f t="shared" ref="V1192:V1255" si="62">PRODUCT(S1192,U1192)</f>
        <v>499.94998930000003</v>
      </c>
      <c r="W1192">
        <v>25</v>
      </c>
      <c r="X1192">
        <f>Orders!$W572/Orders!$V572</f>
        <v>5.5004229498244003E-2</v>
      </c>
      <c r="Y1192" t="s">
        <v>103</v>
      </c>
    </row>
    <row r="1193" spans="1:25" x14ac:dyDescent="0.3">
      <c r="A1193">
        <v>8636</v>
      </c>
      <c r="B1193">
        <v>42190</v>
      </c>
      <c r="C1193">
        <v>4</v>
      </c>
      <c r="D1193">
        <f t="shared" si="60"/>
        <v>42194</v>
      </c>
      <c r="E1193">
        <v>0</v>
      </c>
      <c r="F1193" t="s">
        <v>107</v>
      </c>
      <c r="G1193" t="str">
        <f t="shared" si="61"/>
        <v>Other</v>
      </c>
      <c r="H1193">
        <v>9</v>
      </c>
      <c r="I1193">
        <v>4781</v>
      </c>
      <c r="J1193">
        <v>3</v>
      </c>
      <c r="K1193" t="s">
        <v>194</v>
      </c>
      <c r="L1193" t="s">
        <v>476</v>
      </c>
      <c r="M1193" t="s">
        <v>655</v>
      </c>
      <c r="N1193" t="s">
        <v>487</v>
      </c>
      <c r="O1193" t="s">
        <v>481</v>
      </c>
      <c r="P1193" t="s">
        <v>480</v>
      </c>
      <c r="Q1193">
        <v>9</v>
      </c>
      <c r="R1193">
        <v>191</v>
      </c>
      <c r="S1193">
        <v>99.989997860000003</v>
      </c>
      <c r="T1193">
        <v>95.114003926871064</v>
      </c>
      <c r="U1193">
        <v>5</v>
      </c>
      <c r="V1193">
        <f t="shared" si="62"/>
        <v>499.94998930000003</v>
      </c>
      <c r="W1193">
        <v>50</v>
      </c>
      <c r="X1193">
        <f>Orders!$W575/Orders!$V575</f>
        <v>4.0003073997869787E-2</v>
      </c>
      <c r="Y1193" t="s">
        <v>103</v>
      </c>
    </row>
    <row r="1194" spans="1:25" x14ac:dyDescent="0.3">
      <c r="A1194">
        <v>4487</v>
      </c>
      <c r="B1194">
        <v>42188</v>
      </c>
      <c r="C1194">
        <v>4</v>
      </c>
      <c r="D1194">
        <f t="shared" si="60"/>
        <v>42194</v>
      </c>
      <c r="E1194">
        <v>0</v>
      </c>
      <c r="F1194" t="s">
        <v>107</v>
      </c>
      <c r="G1194" t="str">
        <f t="shared" si="61"/>
        <v>Other</v>
      </c>
      <c r="H1194">
        <v>24</v>
      </c>
      <c r="I1194">
        <v>1975</v>
      </c>
      <c r="J1194">
        <v>5</v>
      </c>
      <c r="K1194" t="s">
        <v>166</v>
      </c>
      <c r="L1194" t="s">
        <v>476</v>
      </c>
      <c r="M1194" t="s">
        <v>556</v>
      </c>
      <c r="N1194" t="s">
        <v>507</v>
      </c>
      <c r="O1194" t="s">
        <v>507</v>
      </c>
      <c r="P1194" t="s">
        <v>472</v>
      </c>
      <c r="Q1194">
        <v>24</v>
      </c>
      <c r="R1194">
        <v>502</v>
      </c>
      <c r="S1194">
        <v>50</v>
      </c>
      <c r="T1194">
        <v>43.678035218757444</v>
      </c>
      <c r="U1194">
        <v>2</v>
      </c>
      <c r="V1194">
        <f t="shared" si="62"/>
        <v>100</v>
      </c>
      <c r="W1194">
        <v>13</v>
      </c>
      <c r="X1194">
        <f>Orders!$W612/Orders!$V612</f>
        <v>5.0008333321986995E-2</v>
      </c>
      <c r="Y1194" t="s">
        <v>103</v>
      </c>
    </row>
    <row r="1195" spans="1:25" x14ac:dyDescent="0.3">
      <c r="A1195">
        <v>12393</v>
      </c>
      <c r="B1195">
        <v>42185</v>
      </c>
      <c r="C1195">
        <v>4</v>
      </c>
      <c r="D1195">
        <f t="shared" si="60"/>
        <v>42191</v>
      </c>
      <c r="E1195">
        <v>0</v>
      </c>
      <c r="F1195" t="s">
        <v>107</v>
      </c>
      <c r="G1195" t="str">
        <f t="shared" si="61"/>
        <v>Other</v>
      </c>
      <c r="H1195">
        <v>17</v>
      </c>
      <c r="I1195">
        <v>10659</v>
      </c>
      <c r="J1195">
        <v>4</v>
      </c>
      <c r="K1195" t="s">
        <v>171</v>
      </c>
      <c r="L1195" t="s">
        <v>681</v>
      </c>
      <c r="M1195" t="s">
        <v>689</v>
      </c>
      <c r="N1195" t="s">
        <v>688</v>
      </c>
      <c r="O1195" t="s">
        <v>687</v>
      </c>
      <c r="P1195" t="s">
        <v>677</v>
      </c>
      <c r="Q1195">
        <v>17</v>
      </c>
      <c r="R1195">
        <v>365</v>
      </c>
      <c r="S1195">
        <v>59.990001679999999</v>
      </c>
      <c r="T1195">
        <v>54.488929209402009</v>
      </c>
      <c r="U1195">
        <v>4</v>
      </c>
      <c r="V1195">
        <f t="shared" si="62"/>
        <v>239.96000672</v>
      </c>
      <c r="W1195">
        <v>13.19999981</v>
      </c>
      <c r="X1195">
        <f>Orders!$W516/Orders!$V516</f>
        <v>0.12</v>
      </c>
      <c r="Y1195" t="s">
        <v>103</v>
      </c>
    </row>
    <row r="1196" spans="1:25" x14ac:dyDescent="0.3">
      <c r="A1196">
        <v>11822</v>
      </c>
      <c r="B1196">
        <v>42177</v>
      </c>
      <c r="C1196">
        <v>4</v>
      </c>
      <c r="D1196">
        <f t="shared" si="60"/>
        <v>42181</v>
      </c>
      <c r="E1196">
        <v>0</v>
      </c>
      <c r="F1196" t="s">
        <v>107</v>
      </c>
      <c r="G1196" t="str">
        <f t="shared" si="61"/>
        <v>Other</v>
      </c>
      <c r="H1196">
        <v>13</v>
      </c>
      <c r="I1196">
        <v>3246</v>
      </c>
      <c r="J1196">
        <v>3</v>
      </c>
      <c r="K1196" t="s">
        <v>194</v>
      </c>
      <c r="L1196" t="s">
        <v>681</v>
      </c>
      <c r="M1196" t="s">
        <v>726</v>
      </c>
      <c r="N1196" t="s">
        <v>725</v>
      </c>
      <c r="O1196" t="s">
        <v>683</v>
      </c>
      <c r="P1196" t="s">
        <v>682</v>
      </c>
      <c r="Q1196">
        <v>13</v>
      </c>
      <c r="R1196">
        <v>282</v>
      </c>
      <c r="S1196">
        <v>31.989999770000001</v>
      </c>
      <c r="T1196">
        <v>27.763856872771434</v>
      </c>
      <c r="U1196">
        <v>4</v>
      </c>
      <c r="V1196">
        <f t="shared" si="62"/>
        <v>127.95999908</v>
      </c>
      <c r="W1196">
        <v>11.52000046</v>
      </c>
      <c r="X1196">
        <f>Orders!$W496/Orders!$V496</f>
        <v>0.17</v>
      </c>
      <c r="Y1196" t="s">
        <v>103</v>
      </c>
    </row>
    <row r="1197" spans="1:25" x14ac:dyDescent="0.3">
      <c r="A1197">
        <v>11674</v>
      </c>
      <c r="B1197">
        <v>42175</v>
      </c>
      <c r="C1197">
        <v>4</v>
      </c>
      <c r="D1197">
        <f t="shared" si="60"/>
        <v>42180</v>
      </c>
      <c r="E1197">
        <v>1</v>
      </c>
      <c r="F1197" t="s">
        <v>107</v>
      </c>
      <c r="G1197" t="str">
        <f t="shared" si="61"/>
        <v>Other</v>
      </c>
      <c r="H1197">
        <v>9</v>
      </c>
      <c r="I1197">
        <v>7222</v>
      </c>
      <c r="J1197">
        <v>3</v>
      </c>
      <c r="K1197" t="s">
        <v>194</v>
      </c>
      <c r="L1197" t="s">
        <v>681</v>
      </c>
      <c r="M1197" t="s">
        <v>713</v>
      </c>
      <c r="N1197" t="s">
        <v>712</v>
      </c>
      <c r="O1197" t="s">
        <v>683</v>
      </c>
      <c r="P1197" t="s">
        <v>682</v>
      </c>
      <c r="Q1197">
        <v>9</v>
      </c>
      <c r="R1197">
        <v>191</v>
      </c>
      <c r="S1197">
        <v>99.989997860000003</v>
      </c>
      <c r="T1197">
        <v>95.114003926871064</v>
      </c>
      <c r="U1197">
        <v>4</v>
      </c>
      <c r="V1197">
        <f t="shared" si="62"/>
        <v>399.95999144000001</v>
      </c>
      <c r="W1197">
        <v>63.990001679999999</v>
      </c>
      <c r="X1197">
        <f>Orders!$W503/Orders!$V503</f>
        <v>7.000538499861822E-2</v>
      </c>
      <c r="Y1197" t="s">
        <v>103</v>
      </c>
    </row>
    <row r="1198" spans="1:25" x14ac:dyDescent="0.3">
      <c r="A1198">
        <v>21192</v>
      </c>
      <c r="B1198">
        <v>42166</v>
      </c>
      <c r="C1198">
        <v>4</v>
      </c>
      <c r="D1198">
        <f t="shared" si="60"/>
        <v>42172</v>
      </c>
      <c r="E1198">
        <v>0</v>
      </c>
      <c r="F1198" t="s">
        <v>107</v>
      </c>
      <c r="G1198" t="str">
        <f t="shared" si="61"/>
        <v>Other</v>
      </c>
      <c r="H1198">
        <v>17</v>
      </c>
      <c r="I1198">
        <v>8992</v>
      </c>
      <c r="J1198">
        <v>4</v>
      </c>
      <c r="K1198" t="s">
        <v>171</v>
      </c>
      <c r="L1198" t="s">
        <v>264</v>
      </c>
      <c r="M1198" t="s">
        <v>327</v>
      </c>
      <c r="N1198" t="s">
        <v>326</v>
      </c>
      <c r="O1198" t="s">
        <v>279</v>
      </c>
      <c r="P1198" t="s">
        <v>278</v>
      </c>
      <c r="Q1198">
        <v>17</v>
      </c>
      <c r="R1198">
        <v>365</v>
      </c>
      <c r="S1198">
        <v>59.990001679999999</v>
      </c>
      <c r="T1198">
        <v>54.488929209402009</v>
      </c>
      <c r="U1198">
        <v>5</v>
      </c>
      <c r="V1198">
        <f t="shared" si="62"/>
        <v>299.9500084</v>
      </c>
      <c r="W1198">
        <v>16.5</v>
      </c>
      <c r="X1198">
        <f>Orders!$W994/Orders!$V994</f>
        <v>9.0014999979576599E-2</v>
      </c>
      <c r="Y1198" t="s">
        <v>103</v>
      </c>
    </row>
    <row r="1199" spans="1:25" x14ac:dyDescent="0.3">
      <c r="A1199">
        <v>21196</v>
      </c>
      <c r="B1199">
        <v>42166</v>
      </c>
      <c r="C1199">
        <v>4</v>
      </c>
      <c r="D1199">
        <f t="shared" si="60"/>
        <v>42172</v>
      </c>
      <c r="E1199">
        <v>0</v>
      </c>
      <c r="F1199" t="s">
        <v>107</v>
      </c>
      <c r="G1199" t="str">
        <f t="shared" si="61"/>
        <v>Other</v>
      </c>
      <c r="H1199">
        <v>24</v>
      </c>
      <c r="I1199">
        <v>6738</v>
      </c>
      <c r="J1199">
        <v>5</v>
      </c>
      <c r="K1199" t="s">
        <v>166</v>
      </c>
      <c r="L1199" t="s">
        <v>264</v>
      </c>
      <c r="M1199" t="s">
        <v>310</v>
      </c>
      <c r="N1199" t="s">
        <v>309</v>
      </c>
      <c r="O1199" t="s">
        <v>292</v>
      </c>
      <c r="P1199" t="s">
        <v>291</v>
      </c>
      <c r="Q1199">
        <v>24</v>
      </c>
      <c r="R1199">
        <v>502</v>
      </c>
      <c r="S1199">
        <v>50</v>
      </c>
      <c r="T1199">
        <v>43.678035218757444</v>
      </c>
      <c r="U1199">
        <v>5</v>
      </c>
      <c r="V1199">
        <f t="shared" si="62"/>
        <v>250</v>
      </c>
      <c r="W1199">
        <v>13.75</v>
      </c>
      <c r="X1199">
        <f>Orders!$W1010/Orders!$V1010</f>
        <v>0.04</v>
      </c>
      <c r="Y1199" t="s">
        <v>103</v>
      </c>
    </row>
    <row r="1200" spans="1:25" x14ac:dyDescent="0.3">
      <c r="A1200">
        <v>21193</v>
      </c>
      <c r="B1200">
        <v>42166</v>
      </c>
      <c r="C1200">
        <v>4</v>
      </c>
      <c r="D1200">
        <f t="shared" si="60"/>
        <v>42172</v>
      </c>
      <c r="E1200">
        <v>0</v>
      </c>
      <c r="F1200" t="s">
        <v>107</v>
      </c>
      <c r="G1200" t="str">
        <f t="shared" si="61"/>
        <v>Other</v>
      </c>
      <c r="H1200">
        <v>24</v>
      </c>
      <c r="I1200">
        <v>5074</v>
      </c>
      <c r="J1200">
        <v>5</v>
      </c>
      <c r="K1200" t="s">
        <v>166</v>
      </c>
      <c r="L1200" t="s">
        <v>264</v>
      </c>
      <c r="M1200" t="s">
        <v>308</v>
      </c>
      <c r="N1200" t="s">
        <v>307</v>
      </c>
      <c r="O1200" t="s">
        <v>302</v>
      </c>
      <c r="P1200" t="s">
        <v>291</v>
      </c>
      <c r="Q1200">
        <v>24</v>
      </c>
      <c r="R1200">
        <v>502</v>
      </c>
      <c r="S1200">
        <v>50</v>
      </c>
      <c r="T1200">
        <v>43.678035218757444</v>
      </c>
      <c r="U1200">
        <v>5</v>
      </c>
      <c r="V1200">
        <f t="shared" si="62"/>
        <v>250</v>
      </c>
      <c r="W1200">
        <v>17.5</v>
      </c>
      <c r="X1200">
        <f>Orders!$W1011/Orders!$V1011</f>
        <v>0.15003750307419342</v>
      </c>
      <c r="Y1200" t="s">
        <v>103</v>
      </c>
    </row>
    <row r="1201" spans="1:25" x14ac:dyDescent="0.3">
      <c r="A1201">
        <v>14924</v>
      </c>
      <c r="B1201">
        <v>42163</v>
      </c>
      <c r="C1201">
        <v>4</v>
      </c>
      <c r="D1201">
        <f t="shared" si="60"/>
        <v>42167</v>
      </c>
      <c r="E1201">
        <v>1</v>
      </c>
      <c r="F1201" t="s">
        <v>107</v>
      </c>
      <c r="G1201" t="str">
        <f t="shared" si="61"/>
        <v>Other</v>
      </c>
      <c r="H1201">
        <v>17</v>
      </c>
      <c r="I1201">
        <v>11486</v>
      </c>
      <c r="J1201">
        <v>4</v>
      </c>
      <c r="K1201" t="s">
        <v>171</v>
      </c>
      <c r="L1201" t="s">
        <v>681</v>
      </c>
      <c r="M1201" t="s">
        <v>694</v>
      </c>
      <c r="N1201" t="s">
        <v>693</v>
      </c>
      <c r="O1201" t="s">
        <v>692</v>
      </c>
      <c r="P1201" t="s">
        <v>682</v>
      </c>
      <c r="Q1201">
        <v>17</v>
      </c>
      <c r="R1201">
        <v>365</v>
      </c>
      <c r="S1201">
        <v>59.990001679999999</v>
      </c>
      <c r="T1201">
        <v>54.488929209402009</v>
      </c>
      <c r="U1201">
        <v>4</v>
      </c>
      <c r="V1201">
        <f t="shared" si="62"/>
        <v>239.96000672</v>
      </c>
      <c r="W1201">
        <v>9.6000003809999992</v>
      </c>
      <c r="X1201">
        <f>Orders!$W514/Orders!$V514</f>
        <v>0.18003000312634765</v>
      </c>
      <c r="Y1201" t="s">
        <v>103</v>
      </c>
    </row>
    <row r="1202" spans="1:25" x14ac:dyDescent="0.3">
      <c r="A1202">
        <v>6522</v>
      </c>
      <c r="B1202">
        <v>42159</v>
      </c>
      <c r="C1202">
        <v>4</v>
      </c>
      <c r="D1202">
        <f t="shared" si="60"/>
        <v>42165</v>
      </c>
      <c r="E1202">
        <v>0</v>
      </c>
      <c r="F1202" t="s">
        <v>107</v>
      </c>
      <c r="G1202" t="str">
        <f t="shared" si="61"/>
        <v>Other</v>
      </c>
      <c r="H1202">
        <v>17</v>
      </c>
      <c r="I1202">
        <v>2538</v>
      </c>
      <c r="J1202">
        <v>4</v>
      </c>
      <c r="K1202" t="s">
        <v>171</v>
      </c>
      <c r="L1202" t="s">
        <v>476</v>
      </c>
      <c r="M1202" t="s">
        <v>562</v>
      </c>
      <c r="N1202" t="s">
        <v>561</v>
      </c>
      <c r="O1202" t="s">
        <v>494</v>
      </c>
      <c r="P1202" t="s">
        <v>480</v>
      </c>
      <c r="Q1202">
        <v>17</v>
      </c>
      <c r="R1202">
        <v>365</v>
      </c>
      <c r="S1202">
        <v>59.990001679999999</v>
      </c>
      <c r="T1202">
        <v>54.488929209402009</v>
      </c>
      <c r="U1202">
        <v>5</v>
      </c>
      <c r="V1202">
        <f t="shared" si="62"/>
        <v>299.9500084</v>
      </c>
      <c r="W1202">
        <v>53.990001679999999</v>
      </c>
      <c r="X1202">
        <f>Orders!$W691/Orders!$V691</f>
        <v>9.0007627765064838E-2</v>
      </c>
      <c r="Y1202" t="s">
        <v>103</v>
      </c>
    </row>
    <row r="1203" spans="1:25" x14ac:dyDescent="0.3">
      <c r="A1203">
        <v>4427</v>
      </c>
      <c r="B1203">
        <v>42158</v>
      </c>
      <c r="C1203">
        <v>4</v>
      </c>
      <c r="D1203">
        <f t="shared" si="60"/>
        <v>42164</v>
      </c>
      <c r="E1203">
        <v>0</v>
      </c>
      <c r="F1203" t="s">
        <v>107</v>
      </c>
      <c r="G1203" t="str">
        <f t="shared" si="61"/>
        <v>Other</v>
      </c>
      <c r="H1203">
        <v>17</v>
      </c>
      <c r="I1203">
        <v>8397</v>
      </c>
      <c r="J1203">
        <v>4</v>
      </c>
      <c r="K1203" t="s">
        <v>171</v>
      </c>
      <c r="L1203" t="s">
        <v>476</v>
      </c>
      <c r="M1203" t="s">
        <v>475</v>
      </c>
      <c r="N1203" t="s">
        <v>474</v>
      </c>
      <c r="O1203" t="s">
        <v>473</v>
      </c>
      <c r="P1203" t="s">
        <v>472</v>
      </c>
      <c r="Q1203">
        <v>17</v>
      </c>
      <c r="R1203">
        <v>365</v>
      </c>
      <c r="S1203">
        <v>59.990001679999999</v>
      </c>
      <c r="T1203">
        <v>54.488929209402009</v>
      </c>
      <c r="U1203">
        <v>5</v>
      </c>
      <c r="V1203">
        <f t="shared" si="62"/>
        <v>299.9500084</v>
      </c>
      <c r="W1203">
        <v>38.990001679999999</v>
      </c>
      <c r="X1203">
        <f>Orders!$W647/Orders!$V647</f>
        <v>0.16005716526663624</v>
      </c>
      <c r="Y1203" t="s">
        <v>103</v>
      </c>
    </row>
    <row r="1204" spans="1:25" x14ac:dyDescent="0.3">
      <c r="A1204">
        <v>399</v>
      </c>
      <c r="B1204">
        <v>42156</v>
      </c>
      <c r="C1204">
        <v>4</v>
      </c>
      <c r="D1204">
        <f t="shared" si="60"/>
        <v>42160</v>
      </c>
      <c r="E1204">
        <v>1</v>
      </c>
      <c r="F1204" t="s">
        <v>107</v>
      </c>
      <c r="G1204" t="str">
        <f t="shared" si="61"/>
        <v>Other</v>
      </c>
      <c r="H1204">
        <v>17</v>
      </c>
      <c r="I1204">
        <v>1473</v>
      </c>
      <c r="J1204">
        <v>4</v>
      </c>
      <c r="K1204" t="s">
        <v>171</v>
      </c>
      <c r="L1204" t="s">
        <v>476</v>
      </c>
      <c r="M1204" t="s">
        <v>649</v>
      </c>
      <c r="N1204" t="s">
        <v>648</v>
      </c>
      <c r="O1204" t="s">
        <v>496</v>
      </c>
      <c r="P1204" t="s">
        <v>472</v>
      </c>
      <c r="Q1204">
        <v>17</v>
      </c>
      <c r="R1204">
        <v>365</v>
      </c>
      <c r="S1204">
        <v>59.990001679999999</v>
      </c>
      <c r="T1204">
        <v>54.488929209402009</v>
      </c>
      <c r="U1204">
        <v>5</v>
      </c>
      <c r="V1204">
        <f t="shared" si="62"/>
        <v>299.9500084</v>
      </c>
      <c r="W1204">
        <v>16.5</v>
      </c>
      <c r="X1204">
        <f>Orders!$W583/Orders!$V583</f>
        <v>0</v>
      </c>
      <c r="Y1204" t="s">
        <v>103</v>
      </c>
    </row>
    <row r="1205" spans="1:25" x14ac:dyDescent="0.3">
      <c r="A1205">
        <v>367</v>
      </c>
      <c r="B1205">
        <v>42156</v>
      </c>
      <c r="C1205">
        <v>4</v>
      </c>
      <c r="D1205">
        <f t="shared" si="60"/>
        <v>42160</v>
      </c>
      <c r="E1205">
        <v>0</v>
      </c>
      <c r="F1205" t="s">
        <v>107</v>
      </c>
      <c r="G1205" t="str">
        <f t="shared" si="61"/>
        <v>Other</v>
      </c>
      <c r="H1205">
        <v>29</v>
      </c>
      <c r="I1205">
        <v>8730</v>
      </c>
      <c r="J1205">
        <v>5</v>
      </c>
      <c r="K1205" t="s">
        <v>166</v>
      </c>
      <c r="L1205" t="s">
        <v>476</v>
      </c>
      <c r="M1205" t="s">
        <v>628</v>
      </c>
      <c r="N1205" t="s">
        <v>627</v>
      </c>
      <c r="O1205" t="s">
        <v>578</v>
      </c>
      <c r="P1205" t="s">
        <v>480</v>
      </c>
      <c r="Q1205">
        <v>29</v>
      </c>
      <c r="R1205">
        <v>627</v>
      </c>
      <c r="S1205">
        <v>39.990001679999999</v>
      </c>
      <c r="T1205">
        <v>34.198098313835338</v>
      </c>
      <c r="U1205">
        <v>2</v>
      </c>
      <c r="V1205">
        <f t="shared" si="62"/>
        <v>79.980003359999998</v>
      </c>
      <c r="W1205">
        <v>8</v>
      </c>
      <c r="X1205">
        <f>Orders!$W607/Orders!$V607</f>
        <v>0.10001000314052812</v>
      </c>
      <c r="Y1205" t="s">
        <v>103</v>
      </c>
    </row>
    <row r="1206" spans="1:25" x14ac:dyDescent="0.3">
      <c r="A1206">
        <v>10276</v>
      </c>
      <c r="B1206">
        <v>42154</v>
      </c>
      <c r="C1206">
        <v>4</v>
      </c>
      <c r="D1206">
        <f t="shared" si="60"/>
        <v>42159</v>
      </c>
      <c r="E1206">
        <v>0</v>
      </c>
      <c r="F1206" t="s">
        <v>107</v>
      </c>
      <c r="G1206" t="str">
        <f t="shared" si="61"/>
        <v>Other</v>
      </c>
      <c r="H1206">
        <v>24</v>
      </c>
      <c r="I1206">
        <v>7887</v>
      </c>
      <c r="J1206">
        <v>5</v>
      </c>
      <c r="K1206" t="s">
        <v>166</v>
      </c>
      <c r="L1206" t="s">
        <v>476</v>
      </c>
      <c r="M1206" t="s">
        <v>541</v>
      </c>
      <c r="N1206" t="s">
        <v>534</v>
      </c>
      <c r="O1206" t="s">
        <v>481</v>
      </c>
      <c r="P1206" t="s">
        <v>480</v>
      </c>
      <c r="Q1206">
        <v>24</v>
      </c>
      <c r="R1206">
        <v>502</v>
      </c>
      <c r="S1206">
        <v>50</v>
      </c>
      <c r="T1206">
        <v>43.678035218757444</v>
      </c>
      <c r="U1206">
        <v>2</v>
      </c>
      <c r="V1206">
        <f t="shared" si="62"/>
        <v>100</v>
      </c>
      <c r="W1206">
        <v>1</v>
      </c>
      <c r="X1206">
        <f>Orders!$W711/Orders!$V711</f>
        <v>0.10001525180778031</v>
      </c>
      <c r="Y1206" t="s">
        <v>103</v>
      </c>
    </row>
    <row r="1207" spans="1:25" x14ac:dyDescent="0.3">
      <c r="A1207">
        <v>10113</v>
      </c>
      <c r="B1207">
        <v>42152</v>
      </c>
      <c r="C1207">
        <v>4</v>
      </c>
      <c r="D1207">
        <f t="shared" si="60"/>
        <v>42158</v>
      </c>
      <c r="E1207">
        <v>0</v>
      </c>
      <c r="F1207" t="s">
        <v>107</v>
      </c>
      <c r="G1207" t="str">
        <f t="shared" si="61"/>
        <v>Other</v>
      </c>
      <c r="H1207">
        <v>24</v>
      </c>
      <c r="I1207">
        <v>12119</v>
      </c>
      <c r="J1207">
        <v>5</v>
      </c>
      <c r="K1207" t="s">
        <v>166</v>
      </c>
      <c r="L1207" t="s">
        <v>476</v>
      </c>
      <c r="M1207" t="s">
        <v>568</v>
      </c>
      <c r="N1207" t="s">
        <v>567</v>
      </c>
      <c r="O1207" t="s">
        <v>481</v>
      </c>
      <c r="P1207" t="s">
        <v>480</v>
      </c>
      <c r="Q1207">
        <v>24</v>
      </c>
      <c r="R1207">
        <v>502</v>
      </c>
      <c r="S1207">
        <v>50</v>
      </c>
      <c r="T1207">
        <v>43.678035218757444</v>
      </c>
      <c r="U1207">
        <v>5</v>
      </c>
      <c r="V1207">
        <f t="shared" si="62"/>
        <v>250</v>
      </c>
      <c r="W1207">
        <v>32.5</v>
      </c>
      <c r="X1207">
        <f>Orders!$W670/Orders!$V670</f>
        <v>5.0014287395712981E-2</v>
      </c>
      <c r="Y1207" t="s">
        <v>103</v>
      </c>
    </row>
    <row r="1208" spans="1:25" x14ac:dyDescent="0.3">
      <c r="A1208">
        <v>10113</v>
      </c>
      <c r="B1208">
        <v>42152</v>
      </c>
      <c r="C1208">
        <v>4</v>
      </c>
      <c r="D1208">
        <f t="shared" si="60"/>
        <v>42158</v>
      </c>
      <c r="E1208">
        <v>0</v>
      </c>
      <c r="F1208" t="s">
        <v>107</v>
      </c>
      <c r="G1208" t="str">
        <f t="shared" si="61"/>
        <v>Other</v>
      </c>
      <c r="H1208">
        <v>40</v>
      </c>
      <c r="I1208">
        <v>12119</v>
      </c>
      <c r="J1208">
        <v>6</v>
      </c>
      <c r="K1208" t="s">
        <v>164</v>
      </c>
      <c r="L1208" t="s">
        <v>476</v>
      </c>
      <c r="M1208" t="s">
        <v>568</v>
      </c>
      <c r="N1208" t="s">
        <v>567</v>
      </c>
      <c r="O1208" t="s">
        <v>481</v>
      </c>
      <c r="P1208" t="s">
        <v>480</v>
      </c>
      <c r="Q1208">
        <v>40</v>
      </c>
      <c r="R1208">
        <v>893</v>
      </c>
      <c r="S1208">
        <v>24.989999770000001</v>
      </c>
      <c r="T1208">
        <v>19.858499913833334</v>
      </c>
      <c r="U1208">
        <v>5</v>
      </c>
      <c r="V1208">
        <f t="shared" si="62"/>
        <v>124.94999885</v>
      </c>
      <c r="W1208">
        <v>19.989999770000001</v>
      </c>
      <c r="X1208">
        <f>Orders!$W686/Orders!$V686</f>
        <v>0.13000762962623952</v>
      </c>
      <c r="Y1208" t="s">
        <v>103</v>
      </c>
    </row>
    <row r="1209" spans="1:25" x14ac:dyDescent="0.3">
      <c r="A1209">
        <v>10116</v>
      </c>
      <c r="B1209">
        <v>42152</v>
      </c>
      <c r="C1209">
        <v>4</v>
      </c>
      <c r="D1209">
        <f t="shared" si="60"/>
        <v>42158</v>
      </c>
      <c r="E1209">
        <v>0</v>
      </c>
      <c r="F1209" t="s">
        <v>107</v>
      </c>
      <c r="G1209" t="str">
        <f t="shared" si="61"/>
        <v>Other</v>
      </c>
      <c r="H1209">
        <v>9</v>
      </c>
      <c r="I1209">
        <v>1180</v>
      </c>
      <c r="J1209">
        <v>3</v>
      </c>
      <c r="K1209" t="s">
        <v>194</v>
      </c>
      <c r="L1209" t="s">
        <v>476</v>
      </c>
      <c r="M1209" t="s">
        <v>547</v>
      </c>
      <c r="N1209" t="s">
        <v>487</v>
      </c>
      <c r="O1209" t="s">
        <v>481</v>
      </c>
      <c r="P1209" t="s">
        <v>480</v>
      </c>
      <c r="Q1209">
        <v>9</v>
      </c>
      <c r="R1209">
        <v>191</v>
      </c>
      <c r="S1209">
        <v>99.989997860000003</v>
      </c>
      <c r="T1209">
        <v>95.114003926871064</v>
      </c>
      <c r="U1209">
        <v>2</v>
      </c>
      <c r="V1209">
        <f t="shared" si="62"/>
        <v>199.97999572000001</v>
      </c>
      <c r="W1209">
        <v>10</v>
      </c>
      <c r="X1209">
        <f>Orders!$W704/Orders!$V704</f>
        <v>0.15999999581998472</v>
      </c>
      <c r="Y1209" t="s">
        <v>103</v>
      </c>
    </row>
    <row r="1210" spans="1:25" x14ac:dyDescent="0.3">
      <c r="A1210">
        <v>10007</v>
      </c>
      <c r="B1210">
        <v>42151</v>
      </c>
      <c r="C1210">
        <v>4</v>
      </c>
      <c r="D1210">
        <f t="shared" si="60"/>
        <v>42157</v>
      </c>
      <c r="E1210">
        <v>0</v>
      </c>
      <c r="F1210" t="s">
        <v>107</v>
      </c>
      <c r="G1210" t="str">
        <f t="shared" si="61"/>
        <v>Other</v>
      </c>
      <c r="H1210">
        <v>24</v>
      </c>
      <c r="I1210">
        <v>3375</v>
      </c>
      <c r="J1210">
        <v>5</v>
      </c>
      <c r="K1210" t="s">
        <v>166</v>
      </c>
      <c r="L1210" t="s">
        <v>476</v>
      </c>
      <c r="M1210" t="s">
        <v>661</v>
      </c>
      <c r="N1210" t="s">
        <v>660</v>
      </c>
      <c r="O1210" t="s">
        <v>481</v>
      </c>
      <c r="P1210" t="s">
        <v>480</v>
      </c>
      <c r="Q1210">
        <v>24</v>
      </c>
      <c r="R1210">
        <v>502</v>
      </c>
      <c r="S1210">
        <v>50</v>
      </c>
      <c r="T1210">
        <v>43.678035218757444</v>
      </c>
      <c r="U1210">
        <v>5</v>
      </c>
      <c r="V1210">
        <f t="shared" si="62"/>
        <v>250</v>
      </c>
      <c r="W1210">
        <v>62.5</v>
      </c>
      <c r="X1210">
        <f>Orders!$W561/Orders!$V561</f>
        <v>7.000538499861822E-2</v>
      </c>
      <c r="Y1210" t="s">
        <v>103</v>
      </c>
    </row>
    <row r="1211" spans="1:25" x14ac:dyDescent="0.3">
      <c r="A1211">
        <v>10014</v>
      </c>
      <c r="B1211">
        <v>42151</v>
      </c>
      <c r="C1211">
        <v>4</v>
      </c>
      <c r="D1211">
        <f t="shared" si="60"/>
        <v>42157</v>
      </c>
      <c r="E1211">
        <v>0</v>
      </c>
      <c r="F1211" t="s">
        <v>107</v>
      </c>
      <c r="G1211" t="str">
        <f t="shared" si="61"/>
        <v>Other</v>
      </c>
      <c r="H1211">
        <v>9</v>
      </c>
      <c r="I1211">
        <v>10864</v>
      </c>
      <c r="J1211">
        <v>3</v>
      </c>
      <c r="K1211" t="s">
        <v>194</v>
      </c>
      <c r="L1211" t="s">
        <v>476</v>
      </c>
      <c r="M1211" t="s">
        <v>519</v>
      </c>
      <c r="N1211" t="s">
        <v>518</v>
      </c>
      <c r="O1211" t="s">
        <v>481</v>
      </c>
      <c r="P1211" t="s">
        <v>480</v>
      </c>
      <c r="Q1211">
        <v>9</v>
      </c>
      <c r="R1211">
        <v>191</v>
      </c>
      <c r="S1211">
        <v>99.989997860000003</v>
      </c>
      <c r="T1211">
        <v>95.114003926871064</v>
      </c>
      <c r="U1211">
        <v>2</v>
      </c>
      <c r="V1211">
        <f t="shared" si="62"/>
        <v>199.97999572000001</v>
      </c>
      <c r="W1211">
        <v>26</v>
      </c>
      <c r="X1211">
        <f>Orders!$W706/Orders!$V706</f>
        <v>2.0015255356216628E-2</v>
      </c>
      <c r="Y1211" t="s">
        <v>103</v>
      </c>
    </row>
    <row r="1212" spans="1:25" x14ac:dyDescent="0.3">
      <c r="A1212">
        <v>9681</v>
      </c>
      <c r="B1212">
        <v>42146</v>
      </c>
      <c r="C1212">
        <v>4</v>
      </c>
      <c r="D1212">
        <f t="shared" si="60"/>
        <v>42152</v>
      </c>
      <c r="E1212">
        <v>0</v>
      </c>
      <c r="F1212" t="s">
        <v>107</v>
      </c>
      <c r="G1212" t="str">
        <f t="shared" si="61"/>
        <v>Other</v>
      </c>
      <c r="H1212">
        <v>24</v>
      </c>
      <c r="I1212">
        <v>629</v>
      </c>
      <c r="J1212">
        <v>5</v>
      </c>
      <c r="K1212" t="s">
        <v>166</v>
      </c>
      <c r="L1212" t="s">
        <v>476</v>
      </c>
      <c r="M1212" t="s">
        <v>623</v>
      </c>
      <c r="N1212" t="s">
        <v>623</v>
      </c>
      <c r="O1212" t="s">
        <v>507</v>
      </c>
      <c r="P1212" t="s">
        <v>472</v>
      </c>
      <c r="Q1212">
        <v>24</v>
      </c>
      <c r="R1212">
        <v>502</v>
      </c>
      <c r="S1212">
        <v>50</v>
      </c>
      <c r="T1212">
        <v>43.678035218757444</v>
      </c>
      <c r="U1212">
        <v>2</v>
      </c>
      <c r="V1212">
        <f t="shared" si="62"/>
        <v>100</v>
      </c>
      <c r="W1212">
        <v>15</v>
      </c>
      <c r="X1212">
        <f>Orders!$W613/Orders!$V613</f>
        <v>7.000538499861822E-2</v>
      </c>
      <c r="Y1212" t="s">
        <v>103</v>
      </c>
    </row>
    <row r="1213" spans="1:25" x14ac:dyDescent="0.3">
      <c r="A1213">
        <v>9340</v>
      </c>
      <c r="B1213">
        <v>42141</v>
      </c>
      <c r="C1213">
        <v>4</v>
      </c>
      <c r="D1213">
        <f t="shared" si="60"/>
        <v>42145</v>
      </c>
      <c r="E1213">
        <v>1</v>
      </c>
      <c r="F1213" t="s">
        <v>107</v>
      </c>
      <c r="G1213" t="str">
        <f t="shared" si="61"/>
        <v>Other</v>
      </c>
      <c r="H1213">
        <v>17</v>
      </c>
      <c r="I1213">
        <v>6306</v>
      </c>
      <c r="J1213">
        <v>4</v>
      </c>
      <c r="K1213" t="s">
        <v>171</v>
      </c>
      <c r="L1213" t="s">
        <v>476</v>
      </c>
      <c r="M1213" t="s">
        <v>537</v>
      </c>
      <c r="N1213" t="s">
        <v>537</v>
      </c>
      <c r="O1213" t="s">
        <v>536</v>
      </c>
      <c r="P1213" t="s">
        <v>472</v>
      </c>
      <c r="Q1213">
        <v>17</v>
      </c>
      <c r="R1213">
        <v>365</v>
      </c>
      <c r="S1213">
        <v>59.990001679999999</v>
      </c>
      <c r="T1213">
        <v>54.488929209402009</v>
      </c>
      <c r="U1213">
        <v>5</v>
      </c>
      <c r="V1213">
        <f t="shared" si="62"/>
        <v>299.9500084</v>
      </c>
      <c r="W1213">
        <v>44.990001679999999</v>
      </c>
      <c r="X1213">
        <f>Orders!$W648/Orders!$V648</f>
        <v>0</v>
      </c>
      <c r="Y1213" t="s">
        <v>103</v>
      </c>
    </row>
    <row r="1214" spans="1:25" x14ac:dyDescent="0.3">
      <c r="A1214">
        <v>9331</v>
      </c>
      <c r="B1214">
        <v>42141</v>
      </c>
      <c r="C1214">
        <v>4</v>
      </c>
      <c r="D1214">
        <f t="shared" si="60"/>
        <v>42145</v>
      </c>
      <c r="E1214">
        <v>0</v>
      </c>
      <c r="F1214" t="s">
        <v>107</v>
      </c>
      <c r="G1214" t="str">
        <f t="shared" si="61"/>
        <v>Other</v>
      </c>
      <c r="H1214">
        <v>17</v>
      </c>
      <c r="I1214">
        <v>8002</v>
      </c>
      <c r="J1214">
        <v>4</v>
      </c>
      <c r="K1214" t="s">
        <v>171</v>
      </c>
      <c r="L1214" t="s">
        <v>476</v>
      </c>
      <c r="M1214" t="s">
        <v>595</v>
      </c>
      <c r="N1214" t="s">
        <v>551</v>
      </c>
      <c r="O1214" t="s">
        <v>505</v>
      </c>
      <c r="P1214" t="s">
        <v>490</v>
      </c>
      <c r="Q1214">
        <v>17</v>
      </c>
      <c r="R1214">
        <v>365</v>
      </c>
      <c r="S1214">
        <v>59.990001679999999</v>
      </c>
      <c r="T1214">
        <v>54.488929209402009</v>
      </c>
      <c r="U1214">
        <v>5</v>
      </c>
      <c r="V1214">
        <f t="shared" si="62"/>
        <v>299.9500084</v>
      </c>
      <c r="W1214">
        <v>47.990001679999999</v>
      </c>
      <c r="X1214">
        <f>Orders!$W649/Orders!$V649</f>
        <v>2.0003334128928133E-2</v>
      </c>
      <c r="Y1214" t="s">
        <v>103</v>
      </c>
    </row>
    <row r="1215" spans="1:25" x14ac:dyDescent="0.3">
      <c r="A1215">
        <v>9309</v>
      </c>
      <c r="B1215">
        <v>42140</v>
      </c>
      <c r="C1215">
        <v>4</v>
      </c>
      <c r="D1215">
        <f t="shared" si="60"/>
        <v>42145</v>
      </c>
      <c r="E1215">
        <v>1</v>
      </c>
      <c r="F1215" t="s">
        <v>107</v>
      </c>
      <c r="G1215" t="str">
        <f t="shared" si="61"/>
        <v>Other</v>
      </c>
      <c r="H1215">
        <v>36</v>
      </c>
      <c r="I1215">
        <v>5981</v>
      </c>
      <c r="J1215">
        <v>6</v>
      </c>
      <c r="K1215" t="s">
        <v>164</v>
      </c>
      <c r="L1215" t="s">
        <v>476</v>
      </c>
      <c r="M1215" t="s">
        <v>610</v>
      </c>
      <c r="N1215" t="s">
        <v>511</v>
      </c>
      <c r="O1215" t="s">
        <v>481</v>
      </c>
      <c r="P1215" t="s">
        <v>480</v>
      </c>
      <c r="Q1215">
        <v>36</v>
      </c>
      <c r="R1215">
        <v>804</v>
      </c>
      <c r="S1215">
        <v>19.989999770000001</v>
      </c>
      <c r="T1215">
        <v>13.643874764125</v>
      </c>
      <c r="U1215">
        <v>2</v>
      </c>
      <c r="V1215">
        <f t="shared" si="62"/>
        <v>39.979999540000001</v>
      </c>
      <c r="W1215">
        <v>4</v>
      </c>
      <c r="X1215">
        <f>Orders!$W626/Orders!$V626</f>
        <v>4.0003073997869787E-2</v>
      </c>
      <c r="Y1215" t="s">
        <v>103</v>
      </c>
    </row>
    <row r="1216" spans="1:25" x14ac:dyDescent="0.3">
      <c r="A1216">
        <v>9122</v>
      </c>
      <c r="B1216">
        <v>42138</v>
      </c>
      <c r="C1216">
        <v>4</v>
      </c>
      <c r="D1216">
        <f t="shared" si="60"/>
        <v>42144</v>
      </c>
      <c r="E1216">
        <v>0</v>
      </c>
      <c r="F1216" t="s">
        <v>107</v>
      </c>
      <c r="G1216" t="str">
        <f t="shared" si="61"/>
        <v>Other</v>
      </c>
      <c r="H1216">
        <v>17</v>
      </c>
      <c r="I1216">
        <v>1222</v>
      </c>
      <c r="J1216">
        <v>4</v>
      </c>
      <c r="K1216" t="s">
        <v>171</v>
      </c>
      <c r="L1216" t="s">
        <v>476</v>
      </c>
      <c r="M1216" t="s">
        <v>599</v>
      </c>
      <c r="N1216" t="s">
        <v>598</v>
      </c>
      <c r="O1216" t="s">
        <v>481</v>
      </c>
      <c r="P1216" t="s">
        <v>480</v>
      </c>
      <c r="Q1216">
        <v>17</v>
      </c>
      <c r="R1216">
        <v>365</v>
      </c>
      <c r="S1216">
        <v>59.990001679999999</v>
      </c>
      <c r="T1216">
        <v>54.488929209402009</v>
      </c>
      <c r="U1216">
        <v>5</v>
      </c>
      <c r="V1216">
        <f t="shared" si="62"/>
        <v>299.9500084</v>
      </c>
      <c r="W1216">
        <v>35.990001679999999</v>
      </c>
      <c r="X1216">
        <f>Orders!$W646/Orders!$V646</f>
        <v>0.16001229602225073</v>
      </c>
      <c r="Y1216" t="s">
        <v>103</v>
      </c>
    </row>
    <row r="1217" spans="1:25" x14ac:dyDescent="0.3">
      <c r="A1217">
        <v>9063</v>
      </c>
      <c r="B1217">
        <v>42137</v>
      </c>
      <c r="C1217">
        <v>4</v>
      </c>
      <c r="D1217">
        <f t="shared" si="60"/>
        <v>42143</v>
      </c>
      <c r="E1217">
        <v>0</v>
      </c>
      <c r="F1217" t="s">
        <v>107</v>
      </c>
      <c r="G1217" t="str">
        <f t="shared" si="61"/>
        <v>Other</v>
      </c>
      <c r="H1217">
        <v>26</v>
      </c>
      <c r="I1217">
        <v>5274</v>
      </c>
      <c r="J1217">
        <v>5</v>
      </c>
      <c r="K1217" t="s">
        <v>166</v>
      </c>
      <c r="L1217" t="s">
        <v>476</v>
      </c>
      <c r="M1217" t="s">
        <v>556</v>
      </c>
      <c r="N1217" t="s">
        <v>507</v>
      </c>
      <c r="O1217" t="s">
        <v>507</v>
      </c>
      <c r="P1217" t="s">
        <v>472</v>
      </c>
      <c r="Q1217">
        <v>26</v>
      </c>
      <c r="R1217">
        <v>564</v>
      </c>
      <c r="S1217">
        <v>30</v>
      </c>
      <c r="T1217">
        <v>45.158749390000004</v>
      </c>
      <c r="U1217">
        <v>5</v>
      </c>
      <c r="V1217">
        <f t="shared" si="62"/>
        <v>150</v>
      </c>
      <c r="W1217">
        <v>27</v>
      </c>
      <c r="X1217">
        <f>Orders!$W698/Orders!$V698</f>
        <v>0.17000763148741418</v>
      </c>
      <c r="Y1217" t="s">
        <v>103</v>
      </c>
    </row>
    <row r="1218" spans="1:25" x14ac:dyDescent="0.3">
      <c r="A1218">
        <v>23156</v>
      </c>
      <c r="B1218">
        <v>42136</v>
      </c>
      <c r="C1218">
        <v>4</v>
      </c>
      <c r="D1218">
        <f t="shared" si="60"/>
        <v>42142</v>
      </c>
      <c r="E1218">
        <v>0</v>
      </c>
      <c r="F1218" t="s">
        <v>107</v>
      </c>
      <c r="G1218" t="str">
        <f t="shared" si="61"/>
        <v>Other</v>
      </c>
      <c r="H1218">
        <v>17</v>
      </c>
      <c r="I1218">
        <v>6466</v>
      </c>
      <c r="J1218">
        <v>4</v>
      </c>
      <c r="K1218" t="s">
        <v>171</v>
      </c>
      <c r="L1218" t="s">
        <v>264</v>
      </c>
      <c r="M1218" t="s">
        <v>272</v>
      </c>
      <c r="N1218" t="s">
        <v>272</v>
      </c>
      <c r="O1218" t="s">
        <v>271</v>
      </c>
      <c r="P1218" t="s">
        <v>268</v>
      </c>
      <c r="Q1218">
        <v>17</v>
      </c>
      <c r="R1218">
        <v>365</v>
      </c>
      <c r="S1218">
        <v>59.990001679999999</v>
      </c>
      <c r="T1218">
        <v>54.488929209402009</v>
      </c>
      <c r="U1218">
        <v>5</v>
      </c>
      <c r="V1218">
        <f t="shared" si="62"/>
        <v>299.9500084</v>
      </c>
      <c r="W1218">
        <v>16.5</v>
      </c>
      <c r="X1218">
        <f>Orders!$W995/Orders!$V995</f>
        <v>0.15999599874378875</v>
      </c>
      <c r="Y1218" t="s">
        <v>103</v>
      </c>
    </row>
    <row r="1219" spans="1:25" x14ac:dyDescent="0.3">
      <c r="A1219">
        <v>2428</v>
      </c>
      <c r="B1219">
        <v>42126</v>
      </c>
      <c r="C1219">
        <v>4</v>
      </c>
      <c r="D1219">
        <f t="shared" si="60"/>
        <v>42131</v>
      </c>
      <c r="E1219">
        <v>0</v>
      </c>
      <c r="F1219" t="s">
        <v>107</v>
      </c>
      <c r="G1219" t="str">
        <f t="shared" si="61"/>
        <v>Other</v>
      </c>
      <c r="H1219">
        <v>29</v>
      </c>
      <c r="I1219">
        <v>5965</v>
      </c>
      <c r="J1219">
        <v>5</v>
      </c>
      <c r="K1219" t="s">
        <v>166</v>
      </c>
      <c r="L1219" t="s">
        <v>476</v>
      </c>
      <c r="M1219" t="s">
        <v>584</v>
      </c>
      <c r="N1219" t="s">
        <v>478</v>
      </c>
      <c r="O1219" t="s">
        <v>477</v>
      </c>
      <c r="P1219" t="s">
        <v>472</v>
      </c>
      <c r="Q1219">
        <v>29</v>
      </c>
      <c r="R1219">
        <v>627</v>
      </c>
      <c r="S1219">
        <v>39.990001679999999</v>
      </c>
      <c r="T1219">
        <v>34.198098313835338</v>
      </c>
      <c r="U1219">
        <v>5</v>
      </c>
      <c r="V1219">
        <f t="shared" si="62"/>
        <v>199.9500084</v>
      </c>
      <c r="W1219">
        <v>25.989999770000001</v>
      </c>
      <c r="X1219">
        <f>Orders!$W667/Orders!$V667</f>
        <v>4.0004001256211244E-2</v>
      </c>
      <c r="Y1219" t="s">
        <v>103</v>
      </c>
    </row>
    <row r="1220" spans="1:25" x14ac:dyDescent="0.3">
      <c r="A1220">
        <v>8221</v>
      </c>
      <c r="B1220">
        <v>42124</v>
      </c>
      <c r="C1220">
        <v>4</v>
      </c>
      <c r="D1220">
        <f t="shared" si="60"/>
        <v>42130</v>
      </c>
      <c r="E1220">
        <v>0</v>
      </c>
      <c r="F1220" t="s">
        <v>107</v>
      </c>
      <c r="G1220" t="str">
        <f t="shared" si="61"/>
        <v>Other</v>
      </c>
      <c r="H1220">
        <v>3</v>
      </c>
      <c r="I1220">
        <v>1273</v>
      </c>
      <c r="J1220">
        <v>2</v>
      </c>
      <c r="K1220" t="s">
        <v>101</v>
      </c>
      <c r="L1220" t="s">
        <v>476</v>
      </c>
      <c r="M1220" t="s">
        <v>658</v>
      </c>
      <c r="N1220" t="s">
        <v>658</v>
      </c>
      <c r="O1220" t="s">
        <v>484</v>
      </c>
      <c r="P1220" t="s">
        <v>480</v>
      </c>
      <c r="Q1220">
        <v>3</v>
      </c>
      <c r="R1220">
        <v>44</v>
      </c>
      <c r="S1220">
        <v>59.990001679999999</v>
      </c>
      <c r="T1220">
        <v>57.194418487916671</v>
      </c>
      <c r="U1220">
        <v>5</v>
      </c>
      <c r="V1220">
        <f t="shared" si="62"/>
        <v>299.9500084</v>
      </c>
      <c r="W1220">
        <v>15</v>
      </c>
      <c r="X1220">
        <f>Orders!$W566/Orders!$V566</f>
        <v>5.5004229498244003E-2</v>
      </c>
      <c r="Y1220" t="s">
        <v>103</v>
      </c>
    </row>
    <row r="1221" spans="1:25" x14ac:dyDescent="0.3">
      <c r="A1221">
        <v>8095</v>
      </c>
      <c r="B1221">
        <v>42123</v>
      </c>
      <c r="C1221">
        <v>4</v>
      </c>
      <c r="D1221">
        <f t="shared" si="60"/>
        <v>42129</v>
      </c>
      <c r="E1221">
        <v>1</v>
      </c>
      <c r="F1221" t="s">
        <v>107</v>
      </c>
      <c r="G1221" t="str">
        <f t="shared" si="61"/>
        <v>Other</v>
      </c>
      <c r="H1221">
        <v>37</v>
      </c>
      <c r="I1221">
        <v>7347</v>
      </c>
      <c r="J1221">
        <v>6</v>
      </c>
      <c r="K1221" t="s">
        <v>164</v>
      </c>
      <c r="L1221" t="s">
        <v>476</v>
      </c>
      <c r="M1221" t="s">
        <v>495</v>
      </c>
      <c r="N1221" t="s">
        <v>495</v>
      </c>
      <c r="O1221" t="s">
        <v>494</v>
      </c>
      <c r="P1221" t="s">
        <v>480</v>
      </c>
      <c r="Q1221">
        <v>37</v>
      </c>
      <c r="R1221">
        <v>822</v>
      </c>
      <c r="S1221">
        <v>47.990001679999999</v>
      </c>
      <c r="T1221">
        <v>41.802334851666664</v>
      </c>
      <c r="U1221">
        <v>2</v>
      </c>
      <c r="V1221">
        <f t="shared" si="62"/>
        <v>95.980003359999998</v>
      </c>
      <c r="W1221">
        <v>11.52000046</v>
      </c>
      <c r="X1221">
        <f>Orders!$W627/Orders!$V627</f>
        <v>0.13002166982103008</v>
      </c>
      <c r="Y1221" t="s">
        <v>103</v>
      </c>
    </row>
    <row r="1222" spans="1:25" x14ac:dyDescent="0.3">
      <c r="A1222">
        <v>8123</v>
      </c>
      <c r="B1222">
        <v>42123</v>
      </c>
      <c r="C1222">
        <v>4</v>
      </c>
      <c r="D1222">
        <f t="shared" si="60"/>
        <v>42129</v>
      </c>
      <c r="E1222">
        <v>0</v>
      </c>
      <c r="F1222" t="s">
        <v>107</v>
      </c>
      <c r="G1222" t="str">
        <f t="shared" si="61"/>
        <v>Other</v>
      </c>
      <c r="H1222">
        <v>24</v>
      </c>
      <c r="I1222">
        <v>11290</v>
      </c>
      <c r="J1222">
        <v>5</v>
      </c>
      <c r="K1222" t="s">
        <v>166</v>
      </c>
      <c r="L1222" t="s">
        <v>476</v>
      </c>
      <c r="M1222" t="s">
        <v>590</v>
      </c>
      <c r="N1222" t="s">
        <v>589</v>
      </c>
      <c r="O1222" t="s">
        <v>496</v>
      </c>
      <c r="P1222" t="s">
        <v>472</v>
      </c>
      <c r="Q1222">
        <v>24</v>
      </c>
      <c r="R1222">
        <v>502</v>
      </c>
      <c r="S1222">
        <v>50</v>
      </c>
      <c r="T1222">
        <v>43.678035218757444</v>
      </c>
      <c r="U1222">
        <v>5</v>
      </c>
      <c r="V1222">
        <f t="shared" si="62"/>
        <v>250</v>
      </c>
      <c r="W1222">
        <v>10</v>
      </c>
      <c r="X1222">
        <f>Orders!$W663/Orders!$V663</f>
        <v>5.5004229498244003E-2</v>
      </c>
      <c r="Y1222" t="s">
        <v>103</v>
      </c>
    </row>
    <row r="1223" spans="1:25" x14ac:dyDescent="0.3">
      <c r="A1223">
        <v>7980</v>
      </c>
      <c r="B1223">
        <v>42121</v>
      </c>
      <c r="C1223">
        <v>4</v>
      </c>
      <c r="D1223">
        <f t="shared" si="60"/>
        <v>42125</v>
      </c>
      <c r="E1223">
        <v>1</v>
      </c>
      <c r="F1223" t="s">
        <v>107</v>
      </c>
      <c r="G1223" t="str">
        <f t="shared" si="61"/>
        <v>Other</v>
      </c>
      <c r="H1223">
        <v>9</v>
      </c>
      <c r="I1223">
        <v>5828</v>
      </c>
      <c r="J1223">
        <v>3</v>
      </c>
      <c r="K1223" t="s">
        <v>194</v>
      </c>
      <c r="L1223" t="s">
        <v>476</v>
      </c>
      <c r="M1223" t="s">
        <v>503</v>
      </c>
      <c r="N1223" t="s">
        <v>499</v>
      </c>
      <c r="O1223" t="s">
        <v>499</v>
      </c>
      <c r="P1223" t="s">
        <v>472</v>
      </c>
      <c r="Q1223">
        <v>9</v>
      </c>
      <c r="R1223">
        <v>191</v>
      </c>
      <c r="S1223">
        <v>99.989997860000003</v>
      </c>
      <c r="T1223">
        <v>95.114003926871064</v>
      </c>
      <c r="U1223">
        <v>5</v>
      </c>
      <c r="V1223">
        <f t="shared" si="62"/>
        <v>499.94998930000003</v>
      </c>
      <c r="W1223">
        <v>25</v>
      </c>
      <c r="X1223">
        <f>Orders!$W573/Orders!$V573</f>
        <v>1.0000666344398527E-2</v>
      </c>
      <c r="Y1223" t="s">
        <v>103</v>
      </c>
    </row>
    <row r="1224" spans="1:25" x14ac:dyDescent="0.3">
      <c r="A1224">
        <v>7411</v>
      </c>
      <c r="B1224">
        <v>42113</v>
      </c>
      <c r="C1224">
        <v>4</v>
      </c>
      <c r="D1224">
        <f t="shared" si="60"/>
        <v>42117</v>
      </c>
      <c r="E1224">
        <v>0</v>
      </c>
      <c r="F1224" t="s">
        <v>107</v>
      </c>
      <c r="G1224" t="str">
        <f t="shared" si="61"/>
        <v>Other</v>
      </c>
      <c r="H1224">
        <v>29</v>
      </c>
      <c r="I1224">
        <v>2200</v>
      </c>
      <c r="J1224">
        <v>5</v>
      </c>
      <c r="K1224" t="s">
        <v>166</v>
      </c>
      <c r="L1224" t="s">
        <v>476</v>
      </c>
      <c r="M1224" t="s">
        <v>640</v>
      </c>
      <c r="N1224" t="s">
        <v>639</v>
      </c>
      <c r="O1224" t="s">
        <v>494</v>
      </c>
      <c r="P1224" t="s">
        <v>480</v>
      </c>
      <c r="Q1224">
        <v>29</v>
      </c>
      <c r="R1224">
        <v>627</v>
      </c>
      <c r="S1224">
        <v>39.990001679999999</v>
      </c>
      <c r="T1224">
        <v>34.198098313835338</v>
      </c>
      <c r="U1224">
        <v>2</v>
      </c>
      <c r="V1224">
        <f t="shared" si="62"/>
        <v>79.980003359999998</v>
      </c>
      <c r="W1224">
        <v>0.80000001200000004</v>
      </c>
      <c r="X1224">
        <f>Orders!$W592/Orders!$V592</f>
        <v>9.0006918339579578E-2</v>
      </c>
      <c r="Y1224" t="s">
        <v>103</v>
      </c>
    </row>
    <row r="1225" spans="1:25" x14ac:dyDescent="0.3">
      <c r="A1225">
        <v>8470</v>
      </c>
      <c r="B1225">
        <v>42099</v>
      </c>
      <c r="C1225">
        <v>4</v>
      </c>
      <c r="D1225">
        <f t="shared" si="60"/>
        <v>42103</v>
      </c>
      <c r="E1225">
        <v>1</v>
      </c>
      <c r="F1225" t="s">
        <v>107</v>
      </c>
      <c r="G1225" t="str">
        <f t="shared" si="61"/>
        <v>Other</v>
      </c>
      <c r="H1225">
        <v>29</v>
      </c>
      <c r="I1225">
        <v>9162</v>
      </c>
      <c r="J1225">
        <v>5</v>
      </c>
      <c r="K1225" t="s">
        <v>166</v>
      </c>
      <c r="L1225" t="s">
        <v>476</v>
      </c>
      <c r="M1225" t="s">
        <v>613</v>
      </c>
      <c r="N1225" t="s">
        <v>613</v>
      </c>
      <c r="O1225" t="s">
        <v>507</v>
      </c>
      <c r="P1225" t="s">
        <v>472</v>
      </c>
      <c r="Q1225">
        <v>29</v>
      </c>
      <c r="R1225">
        <v>627</v>
      </c>
      <c r="S1225">
        <v>39.990001679999999</v>
      </c>
      <c r="T1225">
        <v>34.198098313835338</v>
      </c>
      <c r="U1225">
        <v>2</v>
      </c>
      <c r="V1225">
        <f t="shared" si="62"/>
        <v>79.980003359999998</v>
      </c>
      <c r="W1225">
        <v>4</v>
      </c>
      <c r="X1225">
        <f>Orders!$W597/Orders!$V597</f>
        <v>7.000538499861822E-2</v>
      </c>
      <c r="Y1225" t="s">
        <v>103</v>
      </c>
    </row>
    <row r="1226" spans="1:25" x14ac:dyDescent="0.3">
      <c r="A1226">
        <v>8470</v>
      </c>
      <c r="B1226">
        <v>42099</v>
      </c>
      <c r="C1226">
        <v>4</v>
      </c>
      <c r="D1226">
        <f t="shared" si="60"/>
        <v>42103</v>
      </c>
      <c r="E1226">
        <v>1</v>
      </c>
      <c r="F1226" t="s">
        <v>107</v>
      </c>
      <c r="G1226" t="str">
        <f t="shared" si="61"/>
        <v>Other</v>
      </c>
      <c r="H1226">
        <v>37</v>
      </c>
      <c r="I1226">
        <v>9162</v>
      </c>
      <c r="J1226">
        <v>6</v>
      </c>
      <c r="K1226" t="s">
        <v>164</v>
      </c>
      <c r="L1226" t="s">
        <v>476</v>
      </c>
      <c r="M1226" t="s">
        <v>613</v>
      </c>
      <c r="N1226" t="s">
        <v>613</v>
      </c>
      <c r="O1226" t="s">
        <v>507</v>
      </c>
      <c r="P1226" t="s">
        <v>472</v>
      </c>
      <c r="Q1226">
        <v>37</v>
      </c>
      <c r="R1226">
        <v>825</v>
      </c>
      <c r="S1226">
        <v>31.989999770000001</v>
      </c>
      <c r="T1226">
        <v>23.973333102666668</v>
      </c>
      <c r="U1226">
        <v>2</v>
      </c>
      <c r="V1226">
        <f t="shared" si="62"/>
        <v>63.979999540000001</v>
      </c>
      <c r="W1226">
        <v>0.63999998599999997</v>
      </c>
      <c r="X1226">
        <f>Orders!$W624/Orders!$V624</f>
        <v>3.0002307331235555E-2</v>
      </c>
      <c r="Y1226" t="s">
        <v>103</v>
      </c>
    </row>
    <row r="1227" spans="1:25" x14ac:dyDescent="0.3">
      <c r="A1227">
        <v>8488</v>
      </c>
      <c r="B1227">
        <v>42099</v>
      </c>
      <c r="C1227">
        <v>4</v>
      </c>
      <c r="D1227">
        <f t="shared" si="60"/>
        <v>42103</v>
      </c>
      <c r="E1227">
        <v>0</v>
      </c>
      <c r="F1227" t="s">
        <v>107</v>
      </c>
      <c r="G1227" t="str">
        <f t="shared" si="61"/>
        <v>Other</v>
      </c>
      <c r="H1227">
        <v>9</v>
      </c>
      <c r="I1227">
        <v>9154</v>
      </c>
      <c r="J1227">
        <v>3</v>
      </c>
      <c r="K1227" t="s">
        <v>194</v>
      </c>
      <c r="L1227" t="s">
        <v>476</v>
      </c>
      <c r="M1227" t="s">
        <v>486</v>
      </c>
      <c r="N1227" t="s">
        <v>485</v>
      </c>
      <c r="O1227" t="s">
        <v>484</v>
      </c>
      <c r="P1227" t="s">
        <v>480</v>
      </c>
      <c r="Q1227">
        <v>9</v>
      </c>
      <c r="R1227">
        <v>191</v>
      </c>
      <c r="S1227">
        <v>99.989997860000003</v>
      </c>
      <c r="T1227">
        <v>95.114003926871064</v>
      </c>
      <c r="U1227">
        <v>4</v>
      </c>
      <c r="V1227">
        <f t="shared" si="62"/>
        <v>399.95999144000001</v>
      </c>
      <c r="W1227">
        <v>63.990001679999999</v>
      </c>
      <c r="X1227">
        <f>Orders!$W748/Orders!$V748</f>
        <v>0.17</v>
      </c>
      <c r="Y1227" t="s">
        <v>103</v>
      </c>
    </row>
    <row r="1228" spans="1:25" x14ac:dyDescent="0.3">
      <c r="A1228">
        <v>8488</v>
      </c>
      <c r="B1228">
        <v>42099</v>
      </c>
      <c r="C1228">
        <v>4</v>
      </c>
      <c r="D1228">
        <f t="shared" si="60"/>
        <v>42103</v>
      </c>
      <c r="E1228">
        <v>0</v>
      </c>
      <c r="F1228" t="s">
        <v>107</v>
      </c>
      <c r="G1228" t="str">
        <f t="shared" si="61"/>
        <v>Other</v>
      </c>
      <c r="H1228">
        <v>17</v>
      </c>
      <c r="I1228">
        <v>9154</v>
      </c>
      <c r="J1228">
        <v>4</v>
      </c>
      <c r="K1228" t="s">
        <v>171</v>
      </c>
      <c r="L1228" t="s">
        <v>476</v>
      </c>
      <c r="M1228" t="s">
        <v>486</v>
      </c>
      <c r="N1228" t="s">
        <v>485</v>
      </c>
      <c r="O1228" t="s">
        <v>484</v>
      </c>
      <c r="P1228" t="s">
        <v>480</v>
      </c>
      <c r="Q1228">
        <v>17</v>
      </c>
      <c r="R1228">
        <v>365</v>
      </c>
      <c r="S1228">
        <v>59.990001679999999</v>
      </c>
      <c r="T1228">
        <v>54.488929209402009</v>
      </c>
      <c r="U1228">
        <v>4</v>
      </c>
      <c r="V1228">
        <f t="shared" si="62"/>
        <v>239.96000672</v>
      </c>
      <c r="W1228">
        <v>40.790000919999997</v>
      </c>
      <c r="X1228">
        <f>Orders!$W758/Orders!$V758</f>
        <v>0.17002833012756136</v>
      </c>
      <c r="Y1228" t="s">
        <v>103</v>
      </c>
    </row>
    <row r="1229" spans="1:25" x14ac:dyDescent="0.3">
      <c r="A1229">
        <v>4269</v>
      </c>
      <c r="B1229">
        <v>42097</v>
      </c>
      <c r="C1229">
        <v>4</v>
      </c>
      <c r="D1229">
        <f t="shared" si="60"/>
        <v>42103</v>
      </c>
      <c r="E1229">
        <v>1</v>
      </c>
      <c r="F1229" t="s">
        <v>107</v>
      </c>
      <c r="G1229" t="str">
        <f t="shared" si="61"/>
        <v>Other</v>
      </c>
      <c r="H1229">
        <v>24</v>
      </c>
      <c r="I1229">
        <v>6523</v>
      </c>
      <c r="J1229">
        <v>5</v>
      </c>
      <c r="K1229" t="s">
        <v>166</v>
      </c>
      <c r="L1229" t="s">
        <v>476</v>
      </c>
      <c r="M1229" t="s">
        <v>475</v>
      </c>
      <c r="N1229" t="s">
        <v>474</v>
      </c>
      <c r="O1229" t="s">
        <v>473</v>
      </c>
      <c r="P1229" t="s">
        <v>472</v>
      </c>
      <c r="Q1229">
        <v>24</v>
      </c>
      <c r="R1229">
        <v>502</v>
      </c>
      <c r="S1229">
        <v>50</v>
      </c>
      <c r="T1229">
        <v>43.678035218757444</v>
      </c>
      <c r="U1229">
        <v>5</v>
      </c>
      <c r="V1229">
        <f t="shared" si="62"/>
        <v>250</v>
      </c>
      <c r="W1229">
        <v>0</v>
      </c>
      <c r="X1229">
        <f>Orders!$W653/Orders!$V653</f>
        <v>4.0003073997869787E-2</v>
      </c>
      <c r="Y1229" t="s">
        <v>103</v>
      </c>
    </row>
    <row r="1230" spans="1:25" x14ac:dyDescent="0.3">
      <c r="A1230">
        <v>2332</v>
      </c>
      <c r="B1230">
        <v>42096</v>
      </c>
      <c r="C1230">
        <v>4</v>
      </c>
      <c r="D1230">
        <f t="shared" si="60"/>
        <v>42102</v>
      </c>
      <c r="E1230">
        <v>0</v>
      </c>
      <c r="F1230" t="s">
        <v>107</v>
      </c>
      <c r="G1230" t="str">
        <f t="shared" si="61"/>
        <v>Other</v>
      </c>
      <c r="H1230">
        <v>17</v>
      </c>
      <c r="I1230">
        <v>9145</v>
      </c>
      <c r="J1230">
        <v>4</v>
      </c>
      <c r="K1230" t="s">
        <v>171</v>
      </c>
      <c r="L1230" t="s">
        <v>476</v>
      </c>
      <c r="M1230" t="s">
        <v>543</v>
      </c>
      <c r="N1230" t="s">
        <v>542</v>
      </c>
      <c r="O1230" t="s">
        <v>496</v>
      </c>
      <c r="P1230" t="s">
        <v>472</v>
      </c>
      <c r="Q1230">
        <v>17</v>
      </c>
      <c r="R1230">
        <v>365</v>
      </c>
      <c r="S1230">
        <v>59.990001679999999</v>
      </c>
      <c r="T1230">
        <v>54.488929209402009</v>
      </c>
      <c r="U1230">
        <v>2</v>
      </c>
      <c r="V1230">
        <f t="shared" si="62"/>
        <v>119.98000336</v>
      </c>
      <c r="W1230">
        <v>15.600000380000001</v>
      </c>
      <c r="X1230">
        <f>Orders!$W710/Orders!$V710</f>
        <v>5.0007625903890157E-2</v>
      </c>
      <c r="Y1230" t="s">
        <v>103</v>
      </c>
    </row>
    <row r="1231" spans="1:25" x14ac:dyDescent="0.3">
      <c r="A1231">
        <v>5893</v>
      </c>
      <c r="B1231">
        <v>42091</v>
      </c>
      <c r="C1231">
        <v>4</v>
      </c>
      <c r="D1231">
        <f t="shared" si="60"/>
        <v>42096</v>
      </c>
      <c r="E1231">
        <v>0</v>
      </c>
      <c r="F1231" t="s">
        <v>107</v>
      </c>
      <c r="G1231" t="str">
        <f t="shared" si="61"/>
        <v>Other</v>
      </c>
      <c r="H1231">
        <v>29</v>
      </c>
      <c r="I1231">
        <v>4539</v>
      </c>
      <c r="J1231">
        <v>5</v>
      </c>
      <c r="K1231" t="s">
        <v>166</v>
      </c>
      <c r="L1231" t="s">
        <v>476</v>
      </c>
      <c r="M1231" t="s">
        <v>533</v>
      </c>
      <c r="N1231" t="s">
        <v>507</v>
      </c>
      <c r="O1231" t="s">
        <v>507</v>
      </c>
      <c r="P1231" t="s">
        <v>472</v>
      </c>
      <c r="Q1231">
        <v>29</v>
      </c>
      <c r="R1231">
        <v>627</v>
      </c>
      <c r="S1231">
        <v>39.990001679999999</v>
      </c>
      <c r="T1231">
        <v>34.198098313835338</v>
      </c>
      <c r="U1231">
        <v>2</v>
      </c>
      <c r="V1231">
        <f t="shared" si="62"/>
        <v>79.980003359999998</v>
      </c>
      <c r="W1231">
        <v>8</v>
      </c>
      <c r="X1231">
        <f>Orders!$W605/Orders!$V605</f>
        <v>0.10000768866803379</v>
      </c>
      <c r="Y1231" t="s">
        <v>103</v>
      </c>
    </row>
    <row r="1232" spans="1:25" x14ac:dyDescent="0.3">
      <c r="A1232">
        <v>5919</v>
      </c>
      <c r="B1232">
        <v>42091</v>
      </c>
      <c r="C1232">
        <v>4</v>
      </c>
      <c r="D1232">
        <f t="shared" si="60"/>
        <v>42096</v>
      </c>
      <c r="E1232">
        <v>0</v>
      </c>
      <c r="F1232" t="s">
        <v>107</v>
      </c>
      <c r="G1232" t="str">
        <f t="shared" si="61"/>
        <v>Other</v>
      </c>
      <c r="H1232">
        <v>26</v>
      </c>
      <c r="I1232">
        <v>6306</v>
      </c>
      <c r="J1232">
        <v>5</v>
      </c>
      <c r="K1232" t="s">
        <v>166</v>
      </c>
      <c r="L1232" t="s">
        <v>476</v>
      </c>
      <c r="M1232" t="s">
        <v>554</v>
      </c>
      <c r="N1232" t="s">
        <v>553</v>
      </c>
      <c r="O1232" t="s">
        <v>481</v>
      </c>
      <c r="P1232" t="s">
        <v>480</v>
      </c>
      <c r="Q1232">
        <v>26</v>
      </c>
      <c r="R1232">
        <v>565</v>
      </c>
      <c r="S1232">
        <v>70</v>
      </c>
      <c r="T1232">
        <v>62.759999940857142</v>
      </c>
      <c r="U1232">
        <v>5</v>
      </c>
      <c r="V1232">
        <f t="shared" si="62"/>
        <v>350</v>
      </c>
      <c r="W1232">
        <v>35</v>
      </c>
      <c r="X1232">
        <f>Orders!$W696/Orders!$V696</f>
        <v>0.12000000558352403</v>
      </c>
      <c r="Y1232" t="s">
        <v>103</v>
      </c>
    </row>
    <row r="1233" spans="1:25" x14ac:dyDescent="0.3">
      <c r="A1233">
        <v>5919</v>
      </c>
      <c r="B1233">
        <v>42091</v>
      </c>
      <c r="C1233">
        <v>4</v>
      </c>
      <c r="D1233">
        <f t="shared" si="60"/>
        <v>42096</v>
      </c>
      <c r="E1233">
        <v>0</v>
      </c>
      <c r="F1233" t="s">
        <v>107</v>
      </c>
      <c r="G1233" t="str">
        <f t="shared" si="61"/>
        <v>Other</v>
      </c>
      <c r="H1233">
        <v>29</v>
      </c>
      <c r="I1233">
        <v>6306</v>
      </c>
      <c r="J1233">
        <v>5</v>
      </c>
      <c r="K1233" t="s">
        <v>166</v>
      </c>
      <c r="L1233" t="s">
        <v>476</v>
      </c>
      <c r="M1233" t="s">
        <v>554</v>
      </c>
      <c r="N1233" t="s">
        <v>553</v>
      </c>
      <c r="O1233" t="s">
        <v>481</v>
      </c>
      <c r="P1233" t="s">
        <v>480</v>
      </c>
      <c r="Q1233">
        <v>29</v>
      </c>
      <c r="R1233">
        <v>627</v>
      </c>
      <c r="S1233">
        <v>39.990001679999999</v>
      </c>
      <c r="T1233">
        <v>34.198098313835338</v>
      </c>
      <c r="U1233">
        <v>5</v>
      </c>
      <c r="V1233">
        <f t="shared" si="62"/>
        <v>199.9500084</v>
      </c>
      <c r="W1233">
        <v>49.990001679999999</v>
      </c>
      <c r="X1233">
        <f>Orders!$W700/Orders!$V700</f>
        <v>0.18001525553012968</v>
      </c>
      <c r="Y1233" t="s">
        <v>103</v>
      </c>
    </row>
    <row r="1234" spans="1:25" x14ac:dyDescent="0.3">
      <c r="A1234">
        <v>5712</v>
      </c>
      <c r="B1234">
        <v>42088</v>
      </c>
      <c r="C1234">
        <v>4</v>
      </c>
      <c r="D1234">
        <f t="shared" si="60"/>
        <v>42094</v>
      </c>
      <c r="E1234">
        <v>0</v>
      </c>
      <c r="F1234" t="s">
        <v>107</v>
      </c>
      <c r="G1234" t="str">
        <f t="shared" si="61"/>
        <v>Other</v>
      </c>
      <c r="H1234">
        <v>40</v>
      </c>
      <c r="I1234">
        <v>8925</v>
      </c>
      <c r="J1234">
        <v>6</v>
      </c>
      <c r="K1234" t="s">
        <v>164</v>
      </c>
      <c r="L1234" t="s">
        <v>476</v>
      </c>
      <c r="M1234" t="s">
        <v>612</v>
      </c>
      <c r="N1234" t="s">
        <v>611</v>
      </c>
      <c r="O1234" t="s">
        <v>481</v>
      </c>
      <c r="P1234" t="s">
        <v>480</v>
      </c>
      <c r="Q1234">
        <v>40</v>
      </c>
      <c r="R1234">
        <v>905</v>
      </c>
      <c r="S1234">
        <v>24.989999770000001</v>
      </c>
      <c r="T1234">
        <v>20.52742837007143</v>
      </c>
      <c r="U1234">
        <v>2</v>
      </c>
      <c r="V1234">
        <f t="shared" si="62"/>
        <v>49.979999540000001</v>
      </c>
      <c r="W1234">
        <v>2.75</v>
      </c>
      <c r="X1234">
        <f>Orders!$W625/Orders!$V625</f>
        <v>0.13000999234514227</v>
      </c>
      <c r="Y1234" t="s">
        <v>103</v>
      </c>
    </row>
    <row r="1235" spans="1:25" x14ac:dyDescent="0.3">
      <c r="A1235">
        <v>5528</v>
      </c>
      <c r="B1235">
        <v>42085</v>
      </c>
      <c r="C1235">
        <v>4</v>
      </c>
      <c r="D1235">
        <f t="shared" si="60"/>
        <v>42089</v>
      </c>
      <c r="E1235">
        <v>0</v>
      </c>
      <c r="F1235" t="s">
        <v>107</v>
      </c>
      <c r="G1235" t="str">
        <f t="shared" si="61"/>
        <v>Other</v>
      </c>
      <c r="H1235">
        <v>24</v>
      </c>
      <c r="I1235">
        <v>6071</v>
      </c>
      <c r="J1235">
        <v>5</v>
      </c>
      <c r="K1235" t="s">
        <v>166</v>
      </c>
      <c r="L1235" t="s">
        <v>476</v>
      </c>
      <c r="M1235" t="s">
        <v>630</v>
      </c>
      <c r="N1235" t="s">
        <v>629</v>
      </c>
      <c r="O1235" t="s">
        <v>473</v>
      </c>
      <c r="P1235" t="s">
        <v>472</v>
      </c>
      <c r="Q1235">
        <v>24</v>
      </c>
      <c r="R1235">
        <v>502</v>
      </c>
      <c r="S1235">
        <v>50</v>
      </c>
      <c r="T1235">
        <v>43.678035218757444</v>
      </c>
      <c r="U1235">
        <v>2</v>
      </c>
      <c r="V1235">
        <f t="shared" si="62"/>
        <v>100</v>
      </c>
      <c r="W1235">
        <v>10</v>
      </c>
      <c r="X1235">
        <f>Orders!$W606/Orders!$V606</f>
        <v>0.12001200376863375</v>
      </c>
      <c r="Y1235" t="s">
        <v>103</v>
      </c>
    </row>
    <row r="1236" spans="1:25" x14ac:dyDescent="0.3">
      <c r="A1236">
        <v>5479</v>
      </c>
      <c r="B1236">
        <v>42084</v>
      </c>
      <c r="C1236">
        <v>4</v>
      </c>
      <c r="D1236">
        <f t="shared" si="60"/>
        <v>42089</v>
      </c>
      <c r="E1236">
        <v>1</v>
      </c>
      <c r="F1236" t="s">
        <v>107</v>
      </c>
      <c r="G1236" t="str">
        <f t="shared" si="61"/>
        <v>Other</v>
      </c>
      <c r="H1236">
        <v>41</v>
      </c>
      <c r="I1236">
        <v>6172</v>
      </c>
      <c r="J1236">
        <v>6</v>
      </c>
      <c r="K1236" t="s">
        <v>164</v>
      </c>
      <c r="L1236" t="s">
        <v>476</v>
      </c>
      <c r="M1236" t="s">
        <v>549</v>
      </c>
      <c r="N1236" t="s">
        <v>548</v>
      </c>
      <c r="O1236" t="s">
        <v>491</v>
      </c>
      <c r="P1236" t="s">
        <v>490</v>
      </c>
      <c r="Q1236">
        <v>41</v>
      </c>
      <c r="R1236">
        <v>926</v>
      </c>
      <c r="S1236">
        <v>15.989999770000001</v>
      </c>
      <c r="T1236">
        <v>12.230249713200003</v>
      </c>
      <c r="U1236">
        <v>2</v>
      </c>
      <c r="V1236">
        <f t="shared" si="62"/>
        <v>31.979999540000001</v>
      </c>
      <c r="W1236">
        <v>5.7600002290000001</v>
      </c>
      <c r="X1236">
        <f>Orders!$W702/Orders!$V702</f>
        <v>6.9992373852021353E-2</v>
      </c>
      <c r="Y1236" t="s">
        <v>103</v>
      </c>
    </row>
    <row r="1237" spans="1:25" x14ac:dyDescent="0.3">
      <c r="A1237">
        <v>5348</v>
      </c>
      <c r="B1237">
        <v>42083</v>
      </c>
      <c r="C1237">
        <v>4</v>
      </c>
      <c r="D1237">
        <f t="shared" si="60"/>
        <v>42089</v>
      </c>
      <c r="E1237">
        <v>0</v>
      </c>
      <c r="F1237" t="s">
        <v>107</v>
      </c>
      <c r="G1237" t="str">
        <f t="shared" si="61"/>
        <v>Other</v>
      </c>
      <c r="H1237">
        <v>24</v>
      </c>
      <c r="I1237">
        <v>10966</v>
      </c>
      <c r="J1237">
        <v>5</v>
      </c>
      <c r="K1237" t="s">
        <v>166</v>
      </c>
      <c r="L1237" t="s">
        <v>476</v>
      </c>
      <c r="M1237" t="s">
        <v>558</v>
      </c>
      <c r="N1237" t="s">
        <v>558</v>
      </c>
      <c r="O1237" t="s">
        <v>496</v>
      </c>
      <c r="P1237" t="s">
        <v>472</v>
      </c>
      <c r="Q1237">
        <v>24</v>
      </c>
      <c r="R1237">
        <v>502</v>
      </c>
      <c r="S1237">
        <v>50</v>
      </c>
      <c r="T1237">
        <v>43.678035218757444</v>
      </c>
      <c r="U1237">
        <v>2</v>
      </c>
      <c r="V1237">
        <f t="shared" si="62"/>
        <v>100</v>
      </c>
      <c r="W1237">
        <v>3</v>
      </c>
      <c r="X1237">
        <f>Orders!$W593/Orders!$V593</f>
        <v>9.0006918339579578E-2</v>
      </c>
      <c r="Y1237" t="s">
        <v>103</v>
      </c>
    </row>
    <row r="1238" spans="1:25" x14ac:dyDescent="0.3">
      <c r="A1238">
        <v>5154</v>
      </c>
      <c r="B1238">
        <v>42080</v>
      </c>
      <c r="C1238">
        <v>4</v>
      </c>
      <c r="D1238">
        <f t="shared" si="60"/>
        <v>42086</v>
      </c>
      <c r="E1238">
        <v>1</v>
      </c>
      <c r="F1238" t="s">
        <v>107</v>
      </c>
      <c r="G1238" t="str">
        <f t="shared" si="61"/>
        <v>Other</v>
      </c>
      <c r="H1238">
        <v>17</v>
      </c>
      <c r="I1238">
        <v>12310</v>
      </c>
      <c r="J1238">
        <v>4</v>
      </c>
      <c r="K1238" t="s">
        <v>171</v>
      </c>
      <c r="L1238" t="s">
        <v>476</v>
      </c>
      <c r="M1238" t="s">
        <v>475</v>
      </c>
      <c r="N1238" t="s">
        <v>474</v>
      </c>
      <c r="O1238" t="s">
        <v>473</v>
      </c>
      <c r="P1238" t="s">
        <v>472</v>
      </c>
      <c r="Q1238">
        <v>17</v>
      </c>
      <c r="R1238">
        <v>365</v>
      </c>
      <c r="S1238">
        <v>59.990001679999999</v>
      </c>
      <c r="T1238">
        <v>54.488929209402009</v>
      </c>
      <c r="U1238">
        <v>5</v>
      </c>
      <c r="V1238">
        <f t="shared" si="62"/>
        <v>299.9500084</v>
      </c>
      <c r="W1238">
        <v>35.990001679999999</v>
      </c>
      <c r="X1238">
        <f>Orders!$W645/Orders!$V645</f>
        <v>0.1500115330020507</v>
      </c>
      <c r="Y1238" t="s">
        <v>103</v>
      </c>
    </row>
    <row r="1239" spans="1:25" x14ac:dyDescent="0.3">
      <c r="A1239">
        <v>4919</v>
      </c>
      <c r="B1239">
        <v>42076</v>
      </c>
      <c r="C1239">
        <v>4</v>
      </c>
      <c r="D1239">
        <f t="shared" si="60"/>
        <v>42082</v>
      </c>
      <c r="E1239">
        <v>1</v>
      </c>
      <c r="F1239" t="s">
        <v>107</v>
      </c>
      <c r="G1239" t="str">
        <f t="shared" si="61"/>
        <v>Other</v>
      </c>
      <c r="H1239">
        <v>24</v>
      </c>
      <c r="I1239">
        <v>647</v>
      </c>
      <c r="J1239">
        <v>5</v>
      </c>
      <c r="K1239" t="s">
        <v>166</v>
      </c>
      <c r="L1239" t="s">
        <v>476</v>
      </c>
      <c r="M1239" t="s">
        <v>674</v>
      </c>
      <c r="N1239" t="s">
        <v>674</v>
      </c>
      <c r="O1239" t="s">
        <v>673</v>
      </c>
      <c r="P1239" t="s">
        <v>480</v>
      </c>
      <c r="Q1239">
        <v>24</v>
      </c>
      <c r="R1239">
        <v>502</v>
      </c>
      <c r="S1239">
        <v>50</v>
      </c>
      <c r="T1239">
        <v>43.678035218757444</v>
      </c>
      <c r="U1239">
        <v>5</v>
      </c>
      <c r="V1239">
        <f t="shared" si="62"/>
        <v>250</v>
      </c>
      <c r="W1239">
        <v>10</v>
      </c>
      <c r="X1239">
        <f>Orders!$W539/Orders!$V539</f>
        <v>0.2</v>
      </c>
      <c r="Y1239" t="s">
        <v>103</v>
      </c>
    </row>
    <row r="1240" spans="1:25" x14ac:dyDescent="0.3">
      <c r="A1240">
        <v>14685</v>
      </c>
      <c r="B1240">
        <v>42071</v>
      </c>
      <c r="C1240">
        <v>4</v>
      </c>
      <c r="D1240">
        <f t="shared" si="60"/>
        <v>42075</v>
      </c>
      <c r="E1240">
        <v>1</v>
      </c>
      <c r="F1240" t="s">
        <v>107</v>
      </c>
      <c r="G1240" t="str">
        <f t="shared" si="61"/>
        <v>Other</v>
      </c>
      <c r="H1240">
        <v>17</v>
      </c>
      <c r="I1240">
        <v>10563</v>
      </c>
      <c r="J1240">
        <v>4</v>
      </c>
      <c r="K1240" t="s">
        <v>171</v>
      </c>
      <c r="L1240" t="s">
        <v>681</v>
      </c>
      <c r="M1240" t="s">
        <v>697</v>
      </c>
      <c r="N1240" t="s">
        <v>696</v>
      </c>
      <c r="O1240" t="s">
        <v>683</v>
      </c>
      <c r="P1240" t="s">
        <v>682</v>
      </c>
      <c r="Q1240">
        <v>17</v>
      </c>
      <c r="R1240">
        <v>365</v>
      </c>
      <c r="S1240">
        <v>59.990001679999999</v>
      </c>
      <c r="T1240">
        <v>54.488929209402009</v>
      </c>
      <c r="U1240">
        <v>4</v>
      </c>
      <c r="V1240">
        <f t="shared" si="62"/>
        <v>239.96000672</v>
      </c>
      <c r="W1240">
        <v>9.6000003809999992</v>
      </c>
      <c r="X1240">
        <f>Orders!$W512/Orders!$V512</f>
        <v>5.5004229498244003E-2</v>
      </c>
      <c r="Y1240" t="s">
        <v>103</v>
      </c>
    </row>
    <row r="1241" spans="1:25" x14ac:dyDescent="0.3">
      <c r="A1241">
        <v>8410</v>
      </c>
      <c r="B1241">
        <v>42068</v>
      </c>
      <c r="C1241">
        <v>4</v>
      </c>
      <c r="D1241">
        <f t="shared" si="60"/>
        <v>42074</v>
      </c>
      <c r="E1241">
        <v>1</v>
      </c>
      <c r="F1241" t="s">
        <v>107</v>
      </c>
      <c r="G1241" t="str">
        <f t="shared" si="61"/>
        <v>Other</v>
      </c>
      <c r="H1241">
        <v>24</v>
      </c>
      <c r="I1241">
        <v>259</v>
      </c>
      <c r="J1241">
        <v>5</v>
      </c>
      <c r="K1241" t="s">
        <v>166</v>
      </c>
      <c r="L1241" t="s">
        <v>476</v>
      </c>
      <c r="M1241" t="s">
        <v>475</v>
      </c>
      <c r="N1241" t="s">
        <v>474</v>
      </c>
      <c r="O1241" t="s">
        <v>473</v>
      </c>
      <c r="P1241" t="s">
        <v>472</v>
      </c>
      <c r="Q1241">
        <v>24</v>
      </c>
      <c r="R1241">
        <v>502</v>
      </c>
      <c r="S1241">
        <v>50</v>
      </c>
      <c r="T1241">
        <v>43.678035218757444</v>
      </c>
      <c r="U1241">
        <v>5</v>
      </c>
      <c r="V1241">
        <f t="shared" si="62"/>
        <v>250</v>
      </c>
      <c r="W1241">
        <v>10</v>
      </c>
      <c r="X1241">
        <f>Orders!$W662/Orders!$V662</f>
        <v>0</v>
      </c>
      <c r="Y1241" t="s">
        <v>103</v>
      </c>
    </row>
    <row r="1242" spans="1:25" x14ac:dyDescent="0.3">
      <c r="A1242">
        <v>6358</v>
      </c>
      <c r="B1242">
        <v>42067</v>
      </c>
      <c r="C1242">
        <v>4</v>
      </c>
      <c r="D1242">
        <f t="shared" si="60"/>
        <v>42073</v>
      </c>
      <c r="E1242">
        <v>0</v>
      </c>
      <c r="F1242" t="s">
        <v>107</v>
      </c>
      <c r="G1242" t="str">
        <f t="shared" si="61"/>
        <v>Other</v>
      </c>
      <c r="H1242">
        <v>29</v>
      </c>
      <c r="I1242">
        <v>4209</v>
      </c>
      <c r="J1242">
        <v>5</v>
      </c>
      <c r="K1242" t="s">
        <v>166</v>
      </c>
      <c r="L1242" t="s">
        <v>476</v>
      </c>
      <c r="M1242" t="s">
        <v>487</v>
      </c>
      <c r="N1242" t="s">
        <v>487</v>
      </c>
      <c r="O1242" t="s">
        <v>481</v>
      </c>
      <c r="P1242" t="s">
        <v>480</v>
      </c>
      <c r="Q1242">
        <v>29</v>
      </c>
      <c r="R1242">
        <v>627</v>
      </c>
      <c r="S1242">
        <v>39.990001679999999</v>
      </c>
      <c r="T1242">
        <v>34.198098313835338</v>
      </c>
      <c r="U1242">
        <v>5</v>
      </c>
      <c r="V1242">
        <f t="shared" si="62"/>
        <v>199.9500084</v>
      </c>
      <c r="W1242">
        <v>11</v>
      </c>
      <c r="X1242">
        <f>Orders!$W541/Orders!$V541</f>
        <v>0.10000768866803379</v>
      </c>
      <c r="Y1242" t="s">
        <v>103</v>
      </c>
    </row>
    <row r="1243" spans="1:25" x14ac:dyDescent="0.3">
      <c r="A1243">
        <v>3828</v>
      </c>
      <c r="B1243">
        <v>42060</v>
      </c>
      <c r="C1243">
        <v>4</v>
      </c>
      <c r="D1243">
        <f t="shared" si="60"/>
        <v>42066</v>
      </c>
      <c r="E1243">
        <v>0</v>
      </c>
      <c r="F1243" t="s">
        <v>107</v>
      </c>
      <c r="G1243" t="str">
        <f t="shared" si="61"/>
        <v>Other</v>
      </c>
      <c r="H1243">
        <v>29</v>
      </c>
      <c r="I1243">
        <v>11761</v>
      </c>
      <c r="J1243">
        <v>5</v>
      </c>
      <c r="K1243" t="s">
        <v>166</v>
      </c>
      <c r="L1243" t="s">
        <v>476</v>
      </c>
      <c r="M1243" t="s">
        <v>667</v>
      </c>
      <c r="N1243" t="s">
        <v>666</v>
      </c>
      <c r="O1243" t="s">
        <v>499</v>
      </c>
      <c r="P1243" t="s">
        <v>472</v>
      </c>
      <c r="Q1243">
        <v>29</v>
      </c>
      <c r="R1243">
        <v>627</v>
      </c>
      <c r="S1243">
        <v>39.990001679999999</v>
      </c>
      <c r="T1243">
        <v>34.198098313835338</v>
      </c>
      <c r="U1243">
        <v>5</v>
      </c>
      <c r="V1243">
        <f t="shared" si="62"/>
        <v>199.9500084</v>
      </c>
      <c r="W1243">
        <v>29.989999770000001</v>
      </c>
      <c r="X1243">
        <f>Orders!$W551/Orders!$V551</f>
        <v>7.000538499861822E-2</v>
      </c>
      <c r="Y1243" t="s">
        <v>103</v>
      </c>
    </row>
    <row r="1244" spans="1:25" x14ac:dyDescent="0.3">
      <c r="A1244">
        <v>3625</v>
      </c>
      <c r="B1244">
        <v>42057</v>
      </c>
      <c r="C1244">
        <v>4</v>
      </c>
      <c r="D1244">
        <f t="shared" si="60"/>
        <v>42061</v>
      </c>
      <c r="E1244">
        <v>0</v>
      </c>
      <c r="F1244" t="s">
        <v>107</v>
      </c>
      <c r="G1244" t="str">
        <f t="shared" si="61"/>
        <v>Other</v>
      </c>
      <c r="H1244">
        <v>29</v>
      </c>
      <c r="I1244">
        <v>2813</v>
      </c>
      <c r="J1244">
        <v>5</v>
      </c>
      <c r="K1244" t="s">
        <v>166</v>
      </c>
      <c r="L1244" t="s">
        <v>476</v>
      </c>
      <c r="M1244" t="s">
        <v>559</v>
      </c>
      <c r="N1244" t="s">
        <v>558</v>
      </c>
      <c r="O1244" t="s">
        <v>496</v>
      </c>
      <c r="P1244" t="s">
        <v>472</v>
      </c>
      <c r="Q1244">
        <v>29</v>
      </c>
      <c r="R1244">
        <v>627</v>
      </c>
      <c r="S1244">
        <v>39.990001679999999</v>
      </c>
      <c r="T1244">
        <v>34.198098313835338</v>
      </c>
      <c r="U1244">
        <v>5</v>
      </c>
      <c r="V1244">
        <f t="shared" si="62"/>
        <v>199.9500084</v>
      </c>
      <c r="W1244">
        <v>6</v>
      </c>
      <c r="X1244">
        <f>Orders!$W693/Orders!$V693</f>
        <v>0.15999999581998472</v>
      </c>
      <c r="Y1244" t="s">
        <v>103</v>
      </c>
    </row>
    <row r="1245" spans="1:25" x14ac:dyDescent="0.3">
      <c r="A1245">
        <v>3539</v>
      </c>
      <c r="B1245">
        <v>42056</v>
      </c>
      <c r="C1245">
        <v>4</v>
      </c>
      <c r="D1245">
        <f t="shared" si="60"/>
        <v>42061</v>
      </c>
      <c r="E1245">
        <v>1</v>
      </c>
      <c r="F1245" t="s">
        <v>107</v>
      </c>
      <c r="G1245" t="str">
        <f t="shared" si="61"/>
        <v>Other</v>
      </c>
      <c r="H1245">
        <v>24</v>
      </c>
      <c r="I1245">
        <v>8498</v>
      </c>
      <c r="J1245">
        <v>5</v>
      </c>
      <c r="K1245" t="s">
        <v>166</v>
      </c>
      <c r="L1245" t="s">
        <v>476</v>
      </c>
      <c r="M1245" t="s">
        <v>618</v>
      </c>
      <c r="N1245" t="s">
        <v>617</v>
      </c>
      <c r="O1245" t="s">
        <v>481</v>
      </c>
      <c r="P1245" t="s">
        <v>480</v>
      </c>
      <c r="Q1245">
        <v>24</v>
      </c>
      <c r="R1245">
        <v>502</v>
      </c>
      <c r="S1245">
        <v>50</v>
      </c>
      <c r="T1245">
        <v>43.678035218757444</v>
      </c>
      <c r="U1245">
        <v>2</v>
      </c>
      <c r="V1245">
        <f t="shared" si="62"/>
        <v>100</v>
      </c>
      <c r="W1245">
        <v>18</v>
      </c>
      <c r="X1245">
        <f>Orders!$W618/Orders!$V618</f>
        <v>4.0003073997869787E-2</v>
      </c>
      <c r="Y1245" t="s">
        <v>103</v>
      </c>
    </row>
    <row r="1246" spans="1:25" x14ac:dyDescent="0.3">
      <c r="A1246">
        <v>3527</v>
      </c>
      <c r="B1246">
        <v>42056</v>
      </c>
      <c r="C1246">
        <v>4</v>
      </c>
      <c r="D1246">
        <f t="shared" si="60"/>
        <v>42061</v>
      </c>
      <c r="E1246">
        <v>0</v>
      </c>
      <c r="F1246" t="s">
        <v>107</v>
      </c>
      <c r="G1246" t="str">
        <f t="shared" si="61"/>
        <v>Other</v>
      </c>
      <c r="H1246">
        <v>26</v>
      </c>
      <c r="I1246">
        <v>7407</v>
      </c>
      <c r="J1246">
        <v>5</v>
      </c>
      <c r="K1246" t="s">
        <v>166</v>
      </c>
      <c r="L1246" t="s">
        <v>476</v>
      </c>
      <c r="M1246" t="s">
        <v>585</v>
      </c>
      <c r="N1246" t="s">
        <v>585</v>
      </c>
      <c r="O1246" t="s">
        <v>536</v>
      </c>
      <c r="P1246" t="s">
        <v>472</v>
      </c>
      <c r="Q1246">
        <v>26</v>
      </c>
      <c r="R1246">
        <v>572</v>
      </c>
      <c r="S1246">
        <v>39.990001679999999</v>
      </c>
      <c r="T1246">
        <v>30.892751576250003</v>
      </c>
      <c r="U1246">
        <v>5</v>
      </c>
      <c r="V1246">
        <f t="shared" si="62"/>
        <v>199.9500084</v>
      </c>
      <c r="W1246">
        <v>20</v>
      </c>
      <c r="X1246">
        <f>Orders!$W666/Orders!$V666</f>
        <v>5.5004229498244003E-2</v>
      </c>
      <c r="Y1246" t="s">
        <v>103</v>
      </c>
    </row>
    <row r="1247" spans="1:25" x14ac:dyDescent="0.3">
      <c r="A1247">
        <v>3459</v>
      </c>
      <c r="B1247">
        <v>42055</v>
      </c>
      <c r="C1247">
        <v>4</v>
      </c>
      <c r="D1247">
        <f t="shared" si="60"/>
        <v>42061</v>
      </c>
      <c r="E1247">
        <v>1</v>
      </c>
      <c r="F1247" t="s">
        <v>107</v>
      </c>
      <c r="G1247" t="str">
        <f t="shared" si="61"/>
        <v>Other</v>
      </c>
      <c r="H1247">
        <v>29</v>
      </c>
      <c r="I1247">
        <v>3687</v>
      </c>
      <c r="J1247">
        <v>5</v>
      </c>
      <c r="K1247" t="s">
        <v>166</v>
      </c>
      <c r="L1247" t="s">
        <v>476</v>
      </c>
      <c r="M1247" t="s">
        <v>638</v>
      </c>
      <c r="N1247" t="s">
        <v>638</v>
      </c>
      <c r="O1247" t="s">
        <v>637</v>
      </c>
      <c r="P1247" t="s">
        <v>490</v>
      </c>
      <c r="Q1247">
        <v>29</v>
      </c>
      <c r="R1247">
        <v>627</v>
      </c>
      <c r="S1247">
        <v>39.990001679999999</v>
      </c>
      <c r="T1247">
        <v>34.198098313835338</v>
      </c>
      <c r="U1247">
        <v>2</v>
      </c>
      <c r="V1247">
        <f t="shared" si="62"/>
        <v>79.980003359999998</v>
      </c>
      <c r="W1247">
        <v>4</v>
      </c>
      <c r="X1247">
        <f>Orders!$W596/Orders!$V596</f>
        <v>7.000538499861822E-2</v>
      </c>
      <c r="Y1247" t="s">
        <v>103</v>
      </c>
    </row>
    <row r="1248" spans="1:25" x14ac:dyDescent="0.3">
      <c r="A1248">
        <v>3137</v>
      </c>
      <c r="B1248">
        <v>42050</v>
      </c>
      <c r="C1248">
        <v>4</v>
      </c>
      <c r="D1248">
        <f t="shared" si="60"/>
        <v>42054</v>
      </c>
      <c r="E1248">
        <v>0</v>
      </c>
      <c r="F1248" t="s">
        <v>107</v>
      </c>
      <c r="G1248" t="str">
        <f t="shared" si="61"/>
        <v>Other</v>
      </c>
      <c r="H1248">
        <v>24</v>
      </c>
      <c r="I1248">
        <v>8524</v>
      </c>
      <c r="J1248">
        <v>5</v>
      </c>
      <c r="K1248" t="s">
        <v>166</v>
      </c>
      <c r="L1248" t="s">
        <v>476</v>
      </c>
      <c r="M1248" t="s">
        <v>607</v>
      </c>
      <c r="N1248" t="s">
        <v>496</v>
      </c>
      <c r="O1248" t="s">
        <v>496</v>
      </c>
      <c r="P1248" t="s">
        <v>472</v>
      </c>
      <c r="Q1248">
        <v>24</v>
      </c>
      <c r="R1248">
        <v>502</v>
      </c>
      <c r="S1248">
        <v>50</v>
      </c>
      <c r="T1248">
        <v>43.678035218757444</v>
      </c>
      <c r="U1248">
        <v>5</v>
      </c>
      <c r="V1248">
        <f t="shared" si="62"/>
        <v>250</v>
      </c>
      <c r="W1248">
        <v>32.5</v>
      </c>
      <c r="X1248">
        <f>Orders!$W549/Orders!$V549</f>
        <v>0.20001537733606758</v>
      </c>
      <c r="Y1248" t="s">
        <v>103</v>
      </c>
    </row>
    <row r="1249" spans="1:25" x14ac:dyDescent="0.3">
      <c r="A1249">
        <v>20931</v>
      </c>
      <c r="B1249">
        <v>42046</v>
      </c>
      <c r="C1249">
        <v>4</v>
      </c>
      <c r="D1249">
        <f t="shared" si="60"/>
        <v>42052</v>
      </c>
      <c r="E1249">
        <v>0</v>
      </c>
      <c r="F1249" t="s">
        <v>107</v>
      </c>
      <c r="G1249" t="str">
        <f t="shared" si="61"/>
        <v>Other</v>
      </c>
      <c r="H1249">
        <v>9</v>
      </c>
      <c r="I1249">
        <v>11664</v>
      </c>
      <c r="J1249">
        <v>3</v>
      </c>
      <c r="K1249" t="s">
        <v>194</v>
      </c>
      <c r="L1249" t="s">
        <v>264</v>
      </c>
      <c r="M1249" t="s">
        <v>277</v>
      </c>
      <c r="N1249" t="s">
        <v>276</v>
      </c>
      <c r="O1249" t="s">
        <v>275</v>
      </c>
      <c r="P1249" t="s">
        <v>268</v>
      </c>
      <c r="Q1249">
        <v>9</v>
      </c>
      <c r="R1249">
        <v>191</v>
      </c>
      <c r="S1249">
        <v>99.989997860000003</v>
      </c>
      <c r="T1249">
        <v>95.114003926871064</v>
      </c>
      <c r="U1249">
        <v>5</v>
      </c>
      <c r="V1249">
        <f t="shared" si="62"/>
        <v>499.94998930000003</v>
      </c>
      <c r="W1249">
        <v>25</v>
      </c>
      <c r="X1249">
        <f>Orders!$W987/Orders!$V987</f>
        <v>5.0011111713299229E-2</v>
      </c>
      <c r="Y1249" t="s">
        <v>103</v>
      </c>
    </row>
    <row r="1250" spans="1:25" x14ac:dyDescent="0.3">
      <c r="A1250">
        <v>20931</v>
      </c>
      <c r="B1250">
        <v>42046</v>
      </c>
      <c r="C1250">
        <v>4</v>
      </c>
      <c r="D1250">
        <f t="shared" si="60"/>
        <v>42052</v>
      </c>
      <c r="E1250">
        <v>0</v>
      </c>
      <c r="F1250" t="s">
        <v>107</v>
      </c>
      <c r="G1250" t="str">
        <f t="shared" si="61"/>
        <v>Other</v>
      </c>
      <c r="H1250">
        <v>17</v>
      </c>
      <c r="I1250">
        <v>11664</v>
      </c>
      <c r="J1250">
        <v>4</v>
      </c>
      <c r="K1250" t="s">
        <v>171</v>
      </c>
      <c r="L1250" t="s">
        <v>264</v>
      </c>
      <c r="M1250" t="s">
        <v>277</v>
      </c>
      <c r="N1250" t="s">
        <v>276</v>
      </c>
      <c r="O1250" t="s">
        <v>275</v>
      </c>
      <c r="P1250" t="s">
        <v>268</v>
      </c>
      <c r="Q1250">
        <v>17</v>
      </c>
      <c r="R1250">
        <v>365</v>
      </c>
      <c r="S1250">
        <v>59.990001679999999</v>
      </c>
      <c r="T1250">
        <v>54.488929209402009</v>
      </c>
      <c r="U1250">
        <v>5</v>
      </c>
      <c r="V1250">
        <f t="shared" si="62"/>
        <v>299.9500084</v>
      </c>
      <c r="W1250">
        <v>50.990001679999999</v>
      </c>
      <c r="X1250">
        <f>Orders!$W1002/Orders!$V1002</f>
        <v>7.0000000000000007E-2</v>
      </c>
      <c r="Y1250" t="s">
        <v>103</v>
      </c>
    </row>
    <row r="1251" spans="1:25" x14ac:dyDescent="0.3">
      <c r="A1251">
        <v>10451</v>
      </c>
      <c r="B1251">
        <v>42041</v>
      </c>
      <c r="C1251">
        <v>4</v>
      </c>
      <c r="D1251">
        <f t="shared" si="60"/>
        <v>42047</v>
      </c>
      <c r="E1251">
        <v>0</v>
      </c>
      <c r="F1251" t="s">
        <v>107</v>
      </c>
      <c r="G1251" t="str">
        <f t="shared" si="61"/>
        <v>Other</v>
      </c>
      <c r="H1251">
        <v>3</v>
      </c>
      <c r="I1251">
        <v>11715</v>
      </c>
      <c r="J1251">
        <v>2</v>
      </c>
      <c r="K1251" t="s">
        <v>101</v>
      </c>
      <c r="L1251" t="s">
        <v>681</v>
      </c>
      <c r="M1251" t="s">
        <v>738</v>
      </c>
      <c r="N1251" t="s">
        <v>737</v>
      </c>
      <c r="O1251" t="s">
        <v>683</v>
      </c>
      <c r="P1251" t="s">
        <v>682</v>
      </c>
      <c r="Q1251">
        <v>3</v>
      </c>
      <c r="R1251">
        <v>44</v>
      </c>
      <c r="S1251">
        <v>59.990001679999999</v>
      </c>
      <c r="T1251">
        <v>57.194418487916671</v>
      </c>
      <c r="U1251">
        <v>4</v>
      </c>
      <c r="V1251">
        <f t="shared" si="62"/>
        <v>239.96000672</v>
      </c>
      <c r="W1251">
        <v>40.790000919999997</v>
      </c>
      <c r="X1251">
        <f>Orders!$W488/Orders!$V488</f>
        <v>0.17999375509217141</v>
      </c>
      <c r="Y1251" t="s">
        <v>103</v>
      </c>
    </row>
    <row r="1252" spans="1:25" x14ac:dyDescent="0.3">
      <c r="A1252">
        <v>10459</v>
      </c>
      <c r="B1252">
        <v>42041</v>
      </c>
      <c r="C1252">
        <v>4</v>
      </c>
      <c r="D1252">
        <f t="shared" si="60"/>
        <v>42047</v>
      </c>
      <c r="E1252">
        <v>1</v>
      </c>
      <c r="F1252" t="s">
        <v>107</v>
      </c>
      <c r="G1252" t="str">
        <f t="shared" si="61"/>
        <v>Other</v>
      </c>
      <c r="H1252">
        <v>9</v>
      </c>
      <c r="I1252">
        <v>9814</v>
      </c>
      <c r="J1252">
        <v>3</v>
      </c>
      <c r="K1252" t="s">
        <v>194</v>
      </c>
      <c r="L1252" t="s">
        <v>681</v>
      </c>
      <c r="M1252" t="s">
        <v>736</v>
      </c>
      <c r="N1252" t="s">
        <v>736</v>
      </c>
      <c r="O1252" t="s">
        <v>692</v>
      </c>
      <c r="P1252" t="s">
        <v>682</v>
      </c>
      <c r="Q1252">
        <v>9</v>
      </c>
      <c r="R1252">
        <v>191</v>
      </c>
      <c r="S1252">
        <v>99.989997860000003</v>
      </c>
      <c r="T1252">
        <v>95.114003926871064</v>
      </c>
      <c r="U1252">
        <v>4</v>
      </c>
      <c r="V1252">
        <f t="shared" si="62"/>
        <v>399.95999144000001</v>
      </c>
      <c r="W1252">
        <v>0</v>
      </c>
      <c r="X1252">
        <f>Orders!$W489/Orders!$V489</f>
        <v>2.0003334128928133E-2</v>
      </c>
      <c r="Y1252" t="s">
        <v>103</v>
      </c>
    </row>
    <row r="1253" spans="1:25" x14ac:dyDescent="0.3">
      <c r="A1253">
        <v>6245</v>
      </c>
      <c r="B1253">
        <v>42039</v>
      </c>
      <c r="C1253">
        <v>4</v>
      </c>
      <c r="D1253">
        <f t="shared" si="60"/>
        <v>42045</v>
      </c>
      <c r="E1253">
        <v>1</v>
      </c>
      <c r="F1253" t="s">
        <v>107</v>
      </c>
      <c r="G1253" t="str">
        <f t="shared" si="61"/>
        <v>Other</v>
      </c>
      <c r="H1253">
        <v>24</v>
      </c>
      <c r="I1253">
        <v>7784</v>
      </c>
      <c r="J1253">
        <v>5</v>
      </c>
      <c r="K1253" t="s">
        <v>166</v>
      </c>
      <c r="L1253" t="s">
        <v>476</v>
      </c>
      <c r="M1253" t="s">
        <v>671</v>
      </c>
      <c r="N1253" t="s">
        <v>617</v>
      </c>
      <c r="O1253" t="s">
        <v>481</v>
      </c>
      <c r="P1253" t="s">
        <v>480</v>
      </c>
      <c r="Q1253">
        <v>24</v>
      </c>
      <c r="R1253">
        <v>502</v>
      </c>
      <c r="S1253">
        <v>50</v>
      </c>
      <c r="T1253">
        <v>43.678035218757444</v>
      </c>
      <c r="U1253">
        <v>5</v>
      </c>
      <c r="V1253">
        <f t="shared" si="62"/>
        <v>250</v>
      </c>
      <c r="W1253">
        <v>13.75</v>
      </c>
      <c r="X1253">
        <f>Orders!$W543/Orders!$V543</f>
        <v>0.18000000170454544</v>
      </c>
      <c r="Y1253" t="s">
        <v>103</v>
      </c>
    </row>
    <row r="1254" spans="1:25" x14ac:dyDescent="0.3">
      <c r="A1254">
        <v>2203</v>
      </c>
      <c r="B1254">
        <v>42037</v>
      </c>
      <c r="C1254">
        <v>4</v>
      </c>
      <c r="D1254">
        <f t="shared" si="60"/>
        <v>42041</v>
      </c>
      <c r="E1254">
        <v>0</v>
      </c>
      <c r="F1254" t="s">
        <v>107</v>
      </c>
      <c r="G1254" t="str">
        <f t="shared" si="61"/>
        <v>Other</v>
      </c>
      <c r="H1254">
        <v>9</v>
      </c>
      <c r="I1254">
        <v>7701</v>
      </c>
      <c r="J1254">
        <v>3</v>
      </c>
      <c r="K1254" t="s">
        <v>194</v>
      </c>
      <c r="L1254" t="s">
        <v>476</v>
      </c>
      <c r="M1254" t="s">
        <v>586</v>
      </c>
      <c r="N1254" t="s">
        <v>507</v>
      </c>
      <c r="O1254" t="s">
        <v>507</v>
      </c>
      <c r="P1254" t="s">
        <v>472</v>
      </c>
      <c r="Q1254">
        <v>9</v>
      </c>
      <c r="R1254">
        <v>191</v>
      </c>
      <c r="S1254">
        <v>99.989997860000003</v>
      </c>
      <c r="T1254">
        <v>95.114003926871064</v>
      </c>
      <c r="U1254">
        <v>5</v>
      </c>
      <c r="V1254">
        <f t="shared" si="62"/>
        <v>499.94998930000003</v>
      </c>
      <c r="W1254">
        <v>5</v>
      </c>
      <c r="X1254">
        <f>Orders!$W568/Orders!$V568</f>
        <v>9.0006918339579578E-2</v>
      </c>
      <c r="Y1254" t="s">
        <v>103</v>
      </c>
    </row>
    <row r="1255" spans="1:25" x14ac:dyDescent="0.3">
      <c r="A1255">
        <v>2203</v>
      </c>
      <c r="B1255">
        <v>42037</v>
      </c>
      <c r="C1255">
        <v>4</v>
      </c>
      <c r="D1255">
        <f t="shared" si="60"/>
        <v>42041</v>
      </c>
      <c r="E1255">
        <v>0</v>
      </c>
      <c r="F1255" t="s">
        <v>107</v>
      </c>
      <c r="G1255" t="str">
        <f t="shared" si="61"/>
        <v>Other</v>
      </c>
      <c r="H1255">
        <v>24</v>
      </c>
      <c r="I1255">
        <v>7701</v>
      </c>
      <c r="J1255">
        <v>5</v>
      </c>
      <c r="K1255" t="s">
        <v>166</v>
      </c>
      <c r="L1255" t="s">
        <v>476</v>
      </c>
      <c r="M1255" t="s">
        <v>586</v>
      </c>
      <c r="N1255" t="s">
        <v>507</v>
      </c>
      <c r="O1255" t="s">
        <v>507</v>
      </c>
      <c r="P1255" t="s">
        <v>472</v>
      </c>
      <c r="Q1255">
        <v>24</v>
      </c>
      <c r="R1255">
        <v>502</v>
      </c>
      <c r="S1255">
        <v>50</v>
      </c>
      <c r="T1255">
        <v>43.678035218757444</v>
      </c>
      <c r="U1255">
        <v>5</v>
      </c>
      <c r="V1255">
        <f t="shared" si="62"/>
        <v>250</v>
      </c>
      <c r="W1255">
        <v>13.75</v>
      </c>
      <c r="X1255">
        <f>Orders!$W665/Orders!$V665</f>
        <v>0.13000999234514227</v>
      </c>
      <c r="Y1255" t="s">
        <v>103</v>
      </c>
    </row>
    <row r="1256" spans="1:25" x14ac:dyDescent="0.3">
      <c r="A1256">
        <v>2014</v>
      </c>
      <c r="B1256">
        <v>42034</v>
      </c>
      <c r="C1256">
        <v>4</v>
      </c>
      <c r="D1256">
        <f t="shared" ref="D1256:D1272" si="63">WORKDAY(B1256,C1256)</f>
        <v>42040</v>
      </c>
      <c r="E1256">
        <v>1</v>
      </c>
      <c r="F1256" t="s">
        <v>107</v>
      </c>
      <c r="G1256" t="str">
        <f t="shared" ref="G1256:G1272" si="64">IF(AND(E1256=0,F1256="Same Day"),"Same Day - On Time","Other")</f>
        <v>Other</v>
      </c>
      <c r="H1256">
        <v>26</v>
      </c>
      <c r="I1256">
        <v>5875</v>
      </c>
      <c r="J1256">
        <v>5</v>
      </c>
      <c r="K1256" t="s">
        <v>166</v>
      </c>
      <c r="L1256" t="s">
        <v>476</v>
      </c>
      <c r="M1256" t="s">
        <v>635</v>
      </c>
      <c r="N1256" t="s">
        <v>522</v>
      </c>
      <c r="O1256" t="s">
        <v>496</v>
      </c>
      <c r="P1256" t="s">
        <v>472</v>
      </c>
      <c r="Q1256">
        <v>26</v>
      </c>
      <c r="R1256">
        <v>565</v>
      </c>
      <c r="S1256">
        <v>70</v>
      </c>
      <c r="T1256">
        <v>62.759999940857142</v>
      </c>
      <c r="U1256">
        <v>2</v>
      </c>
      <c r="V1256">
        <f t="shared" ref="V1256:V1272" si="65">PRODUCT(S1256,U1256)</f>
        <v>140</v>
      </c>
      <c r="W1256">
        <v>7.6999998090000004</v>
      </c>
      <c r="X1256">
        <f>Orders!$W599/Orders!$V599</f>
        <v>5.5004229498244003E-2</v>
      </c>
      <c r="Y1256" t="s">
        <v>103</v>
      </c>
    </row>
    <row r="1257" spans="1:25" x14ac:dyDescent="0.3">
      <c r="A1257">
        <v>1999</v>
      </c>
      <c r="B1257">
        <v>42034</v>
      </c>
      <c r="C1257">
        <v>4</v>
      </c>
      <c r="D1257">
        <f t="shared" si="63"/>
        <v>42040</v>
      </c>
      <c r="E1257">
        <v>1</v>
      </c>
      <c r="F1257" t="s">
        <v>107</v>
      </c>
      <c r="G1257" t="str">
        <f t="shared" si="64"/>
        <v>Other</v>
      </c>
      <c r="H1257">
        <v>24</v>
      </c>
      <c r="I1257">
        <v>4867</v>
      </c>
      <c r="J1257">
        <v>5</v>
      </c>
      <c r="K1257" t="s">
        <v>166</v>
      </c>
      <c r="L1257" t="s">
        <v>476</v>
      </c>
      <c r="M1257" t="s">
        <v>595</v>
      </c>
      <c r="N1257" t="s">
        <v>551</v>
      </c>
      <c r="O1257" t="s">
        <v>505</v>
      </c>
      <c r="P1257" t="s">
        <v>490</v>
      </c>
      <c r="Q1257">
        <v>24</v>
      </c>
      <c r="R1257">
        <v>502</v>
      </c>
      <c r="S1257">
        <v>50</v>
      </c>
      <c r="T1257">
        <v>43.678035218757444</v>
      </c>
      <c r="U1257">
        <v>5</v>
      </c>
      <c r="V1257">
        <f t="shared" si="65"/>
        <v>250</v>
      </c>
      <c r="W1257">
        <v>2.5</v>
      </c>
      <c r="X1257">
        <f>Orders!$W655/Orders!$V655</f>
        <v>5.0005001570264059E-2</v>
      </c>
      <c r="Y1257" t="s">
        <v>103</v>
      </c>
    </row>
    <row r="1258" spans="1:25" x14ac:dyDescent="0.3">
      <c r="A1258">
        <v>1991</v>
      </c>
      <c r="B1258">
        <v>42034</v>
      </c>
      <c r="C1258">
        <v>4</v>
      </c>
      <c r="D1258">
        <f t="shared" si="63"/>
        <v>42040</v>
      </c>
      <c r="E1258">
        <v>0</v>
      </c>
      <c r="F1258" t="s">
        <v>107</v>
      </c>
      <c r="G1258" t="str">
        <f t="shared" si="64"/>
        <v>Other</v>
      </c>
      <c r="H1258">
        <v>9</v>
      </c>
      <c r="I1258">
        <v>242</v>
      </c>
      <c r="J1258">
        <v>3</v>
      </c>
      <c r="K1258" t="s">
        <v>194</v>
      </c>
      <c r="L1258" t="s">
        <v>476</v>
      </c>
      <c r="M1258" t="s">
        <v>475</v>
      </c>
      <c r="N1258" t="s">
        <v>474</v>
      </c>
      <c r="O1258" t="s">
        <v>473</v>
      </c>
      <c r="P1258" t="s">
        <v>472</v>
      </c>
      <c r="Q1258">
        <v>9</v>
      </c>
      <c r="R1258">
        <v>191</v>
      </c>
      <c r="S1258">
        <v>99.989997860000003</v>
      </c>
      <c r="T1258">
        <v>95.114003926871064</v>
      </c>
      <c r="U1258">
        <v>2</v>
      </c>
      <c r="V1258">
        <f t="shared" si="65"/>
        <v>199.97999572000001</v>
      </c>
      <c r="W1258">
        <v>32</v>
      </c>
      <c r="X1258">
        <f>Orders!$W707/Orders!$V707</f>
        <v>2.0015255356216628E-2</v>
      </c>
      <c r="Y1258" t="s">
        <v>103</v>
      </c>
    </row>
    <row r="1259" spans="1:25" x14ac:dyDescent="0.3">
      <c r="A1259">
        <v>1784</v>
      </c>
      <c r="B1259">
        <v>42031</v>
      </c>
      <c r="C1259">
        <v>4</v>
      </c>
      <c r="D1259">
        <f t="shared" si="63"/>
        <v>42037</v>
      </c>
      <c r="E1259">
        <v>1</v>
      </c>
      <c r="F1259" t="s">
        <v>107</v>
      </c>
      <c r="G1259" t="str">
        <f t="shared" si="64"/>
        <v>Other</v>
      </c>
      <c r="H1259">
        <v>24</v>
      </c>
      <c r="I1259">
        <v>8010</v>
      </c>
      <c r="J1259">
        <v>5</v>
      </c>
      <c r="K1259" t="s">
        <v>166</v>
      </c>
      <c r="L1259" t="s">
        <v>476</v>
      </c>
      <c r="M1259" t="s">
        <v>487</v>
      </c>
      <c r="N1259" t="s">
        <v>487</v>
      </c>
      <c r="O1259" t="s">
        <v>481</v>
      </c>
      <c r="P1259" t="s">
        <v>480</v>
      </c>
      <c r="Q1259">
        <v>24</v>
      </c>
      <c r="R1259">
        <v>502</v>
      </c>
      <c r="S1259">
        <v>50</v>
      </c>
      <c r="T1259">
        <v>43.678035218757444</v>
      </c>
      <c r="U1259">
        <v>2</v>
      </c>
      <c r="V1259">
        <f t="shared" si="65"/>
        <v>100</v>
      </c>
      <c r="W1259">
        <v>10</v>
      </c>
      <c r="X1259">
        <f>Orders!$W609/Orders!$V609</f>
        <v>0.16001229602225073</v>
      </c>
      <c r="Y1259" t="s">
        <v>103</v>
      </c>
    </row>
    <row r="1260" spans="1:25" x14ac:dyDescent="0.3">
      <c r="A1260">
        <v>1797</v>
      </c>
      <c r="B1260">
        <v>42031</v>
      </c>
      <c r="C1260">
        <v>4</v>
      </c>
      <c r="D1260">
        <f t="shared" si="63"/>
        <v>42037</v>
      </c>
      <c r="E1260">
        <v>0</v>
      </c>
      <c r="F1260" t="s">
        <v>107</v>
      </c>
      <c r="G1260" t="str">
        <f t="shared" si="64"/>
        <v>Other</v>
      </c>
      <c r="H1260">
        <v>40</v>
      </c>
      <c r="I1260">
        <v>11793</v>
      </c>
      <c r="J1260">
        <v>6</v>
      </c>
      <c r="K1260" t="s">
        <v>164</v>
      </c>
      <c r="L1260" t="s">
        <v>476</v>
      </c>
      <c r="M1260" t="s">
        <v>571</v>
      </c>
      <c r="N1260" t="s">
        <v>570</v>
      </c>
      <c r="O1260" t="s">
        <v>496</v>
      </c>
      <c r="P1260" t="s">
        <v>472</v>
      </c>
      <c r="Q1260">
        <v>40</v>
      </c>
      <c r="R1260">
        <v>886</v>
      </c>
      <c r="S1260">
        <v>24.989999770000001</v>
      </c>
      <c r="T1260">
        <v>18.459749817000002</v>
      </c>
      <c r="U1260">
        <v>5</v>
      </c>
      <c r="V1260">
        <f t="shared" si="65"/>
        <v>124.94999885</v>
      </c>
      <c r="W1260">
        <v>6.8699998860000004</v>
      </c>
      <c r="X1260">
        <f>Orders!$W683/Orders!$V683</f>
        <v>3.9999998962623948E-2</v>
      </c>
      <c r="Y1260" t="s">
        <v>103</v>
      </c>
    </row>
    <row r="1261" spans="1:25" x14ac:dyDescent="0.3">
      <c r="A1261">
        <v>1756</v>
      </c>
      <c r="B1261">
        <v>42030</v>
      </c>
      <c r="C1261">
        <v>4</v>
      </c>
      <c r="D1261">
        <f t="shared" si="63"/>
        <v>42034</v>
      </c>
      <c r="E1261">
        <v>0</v>
      </c>
      <c r="F1261" t="s">
        <v>107</v>
      </c>
      <c r="G1261" t="str">
        <f t="shared" si="64"/>
        <v>Other</v>
      </c>
      <c r="H1261">
        <v>9</v>
      </c>
      <c r="I1261">
        <v>6875</v>
      </c>
      <c r="J1261">
        <v>3</v>
      </c>
      <c r="K1261" t="s">
        <v>194</v>
      </c>
      <c r="L1261" t="s">
        <v>476</v>
      </c>
      <c r="M1261" t="s">
        <v>546</v>
      </c>
      <c r="N1261" t="s">
        <v>545</v>
      </c>
      <c r="O1261" t="s">
        <v>473</v>
      </c>
      <c r="P1261" t="s">
        <v>472</v>
      </c>
      <c r="Q1261">
        <v>9</v>
      </c>
      <c r="R1261">
        <v>191</v>
      </c>
      <c r="S1261">
        <v>99.989997860000003</v>
      </c>
      <c r="T1261">
        <v>95.114003926871064</v>
      </c>
      <c r="U1261">
        <v>2</v>
      </c>
      <c r="V1261">
        <f t="shared" si="65"/>
        <v>199.97999572000001</v>
      </c>
      <c r="W1261">
        <v>14</v>
      </c>
      <c r="X1261">
        <f>Orders!$W705/Orders!$V705</f>
        <v>0</v>
      </c>
      <c r="Y1261" t="s">
        <v>103</v>
      </c>
    </row>
    <row r="1262" spans="1:25" x14ac:dyDescent="0.3">
      <c r="A1262">
        <v>1634</v>
      </c>
      <c r="B1262">
        <v>42028</v>
      </c>
      <c r="C1262">
        <v>4</v>
      </c>
      <c r="D1262">
        <f t="shared" si="63"/>
        <v>42033</v>
      </c>
      <c r="E1262">
        <v>1</v>
      </c>
      <c r="F1262" t="s">
        <v>107</v>
      </c>
      <c r="G1262" t="str">
        <f t="shared" si="64"/>
        <v>Other</v>
      </c>
      <c r="H1262">
        <v>40</v>
      </c>
      <c r="I1262">
        <v>7273</v>
      </c>
      <c r="J1262">
        <v>6</v>
      </c>
      <c r="K1262" t="s">
        <v>164</v>
      </c>
      <c r="L1262" t="s">
        <v>476</v>
      </c>
      <c r="M1262" t="s">
        <v>478</v>
      </c>
      <c r="N1262" t="s">
        <v>478</v>
      </c>
      <c r="O1262" t="s">
        <v>477</v>
      </c>
      <c r="P1262" t="s">
        <v>472</v>
      </c>
      <c r="Q1262">
        <v>40</v>
      </c>
      <c r="R1262">
        <v>905</v>
      </c>
      <c r="S1262">
        <v>24.989999770000001</v>
      </c>
      <c r="T1262">
        <v>20.52742837007143</v>
      </c>
      <c r="U1262">
        <v>5</v>
      </c>
      <c r="V1262">
        <f t="shared" si="65"/>
        <v>124.94999885</v>
      </c>
      <c r="W1262">
        <v>11.25</v>
      </c>
      <c r="X1262">
        <f>Orders!$W684/Orders!$V684</f>
        <v>5.5011443752860413E-2</v>
      </c>
      <c r="Y1262" t="s">
        <v>103</v>
      </c>
    </row>
    <row r="1263" spans="1:25" x14ac:dyDescent="0.3">
      <c r="A1263">
        <v>1386</v>
      </c>
      <c r="B1263">
        <v>42025</v>
      </c>
      <c r="C1263">
        <v>4</v>
      </c>
      <c r="D1263">
        <f t="shared" si="63"/>
        <v>42031</v>
      </c>
      <c r="E1263">
        <v>0</v>
      </c>
      <c r="F1263" t="s">
        <v>107</v>
      </c>
      <c r="G1263" t="str">
        <f t="shared" si="64"/>
        <v>Other</v>
      </c>
      <c r="H1263">
        <v>29</v>
      </c>
      <c r="I1263">
        <v>11310</v>
      </c>
      <c r="J1263">
        <v>5</v>
      </c>
      <c r="K1263" t="s">
        <v>166</v>
      </c>
      <c r="L1263" t="s">
        <v>476</v>
      </c>
      <c r="M1263" t="s">
        <v>493</v>
      </c>
      <c r="N1263" t="s">
        <v>487</v>
      </c>
      <c r="O1263" t="s">
        <v>481</v>
      </c>
      <c r="P1263" t="s">
        <v>480</v>
      </c>
      <c r="Q1263">
        <v>29</v>
      </c>
      <c r="R1263">
        <v>627</v>
      </c>
      <c r="S1263">
        <v>39.990001679999999</v>
      </c>
      <c r="T1263">
        <v>34.198098313835338</v>
      </c>
      <c r="U1263">
        <v>5</v>
      </c>
      <c r="V1263">
        <f t="shared" si="65"/>
        <v>199.9500084</v>
      </c>
      <c r="W1263">
        <v>29.989999770000001</v>
      </c>
      <c r="X1263">
        <f>Orders!$W673/Orders!$V673</f>
        <v>3.0002307331235555E-2</v>
      </c>
      <c r="Y1263" t="s">
        <v>103</v>
      </c>
    </row>
    <row r="1264" spans="1:25" x14ac:dyDescent="0.3">
      <c r="A1264">
        <v>1383</v>
      </c>
      <c r="B1264">
        <v>42025</v>
      </c>
      <c r="C1264">
        <v>4</v>
      </c>
      <c r="D1264">
        <f t="shared" si="63"/>
        <v>42031</v>
      </c>
      <c r="E1264">
        <v>0</v>
      </c>
      <c r="F1264" t="s">
        <v>107</v>
      </c>
      <c r="G1264" t="str">
        <f t="shared" si="64"/>
        <v>Other</v>
      </c>
      <c r="H1264">
        <v>17</v>
      </c>
      <c r="I1264">
        <v>1753</v>
      </c>
      <c r="J1264">
        <v>4</v>
      </c>
      <c r="K1264" t="s">
        <v>171</v>
      </c>
      <c r="L1264" t="s">
        <v>476</v>
      </c>
      <c r="M1264" t="s">
        <v>493</v>
      </c>
      <c r="N1264" t="s">
        <v>487</v>
      </c>
      <c r="O1264" t="s">
        <v>481</v>
      </c>
      <c r="P1264" t="s">
        <v>480</v>
      </c>
      <c r="Q1264">
        <v>17</v>
      </c>
      <c r="R1264">
        <v>365</v>
      </c>
      <c r="S1264">
        <v>59.990001679999999</v>
      </c>
      <c r="T1264">
        <v>54.488929209402009</v>
      </c>
      <c r="U1264">
        <v>4</v>
      </c>
      <c r="V1264">
        <f t="shared" si="65"/>
        <v>239.96000672</v>
      </c>
      <c r="W1264">
        <v>35.990001679999999</v>
      </c>
      <c r="X1264">
        <f>Orders!$W752/Orders!$V752</f>
        <v>4.0006668245354177E-2</v>
      </c>
      <c r="Y1264" t="s">
        <v>103</v>
      </c>
    </row>
    <row r="1265" spans="1:25" x14ac:dyDescent="0.3">
      <c r="A1265">
        <v>1383</v>
      </c>
      <c r="B1265">
        <v>42025</v>
      </c>
      <c r="C1265">
        <v>4</v>
      </c>
      <c r="D1265">
        <f t="shared" si="63"/>
        <v>42031</v>
      </c>
      <c r="E1265">
        <v>0</v>
      </c>
      <c r="F1265" t="s">
        <v>107</v>
      </c>
      <c r="G1265" t="str">
        <f t="shared" si="64"/>
        <v>Other</v>
      </c>
      <c r="H1265">
        <v>17</v>
      </c>
      <c r="I1265">
        <v>1753</v>
      </c>
      <c r="J1265">
        <v>4</v>
      </c>
      <c r="K1265" t="s">
        <v>171</v>
      </c>
      <c r="L1265" t="s">
        <v>476</v>
      </c>
      <c r="M1265" t="s">
        <v>493</v>
      </c>
      <c r="N1265" t="s">
        <v>487</v>
      </c>
      <c r="O1265" t="s">
        <v>481</v>
      </c>
      <c r="P1265" t="s">
        <v>480</v>
      </c>
      <c r="Q1265">
        <v>17</v>
      </c>
      <c r="R1265">
        <v>365</v>
      </c>
      <c r="S1265">
        <v>59.990001679999999</v>
      </c>
      <c r="T1265">
        <v>54.488929209402009</v>
      </c>
      <c r="U1265">
        <v>4</v>
      </c>
      <c r="V1265">
        <f t="shared" si="65"/>
        <v>239.96000672</v>
      </c>
      <c r="W1265">
        <v>38.38999939</v>
      </c>
      <c r="X1265">
        <f>Orders!$W754/Orders!$V754</f>
        <v>0.2</v>
      </c>
      <c r="Y1265" t="s">
        <v>103</v>
      </c>
    </row>
    <row r="1266" spans="1:25" x14ac:dyDescent="0.3">
      <c r="A1266">
        <v>1186</v>
      </c>
      <c r="B1266">
        <v>42022</v>
      </c>
      <c r="C1266">
        <v>4</v>
      </c>
      <c r="D1266">
        <f t="shared" si="63"/>
        <v>42026</v>
      </c>
      <c r="E1266">
        <v>0</v>
      </c>
      <c r="F1266" t="s">
        <v>107</v>
      </c>
      <c r="G1266" t="str">
        <f t="shared" si="64"/>
        <v>Other</v>
      </c>
      <c r="H1266">
        <v>9</v>
      </c>
      <c r="I1266">
        <v>11947</v>
      </c>
      <c r="J1266">
        <v>3</v>
      </c>
      <c r="K1266" t="s">
        <v>194</v>
      </c>
      <c r="L1266" t="s">
        <v>476</v>
      </c>
      <c r="M1266" t="s">
        <v>498</v>
      </c>
      <c r="N1266" t="s">
        <v>497</v>
      </c>
      <c r="O1266" t="s">
        <v>496</v>
      </c>
      <c r="P1266" t="s">
        <v>472</v>
      </c>
      <c r="Q1266">
        <v>9</v>
      </c>
      <c r="R1266">
        <v>191</v>
      </c>
      <c r="S1266">
        <v>99.989997860000003</v>
      </c>
      <c r="T1266">
        <v>95.114003926871064</v>
      </c>
      <c r="U1266">
        <v>4</v>
      </c>
      <c r="V1266">
        <f t="shared" si="65"/>
        <v>399.95999144000001</v>
      </c>
      <c r="W1266">
        <v>4</v>
      </c>
      <c r="X1266">
        <f>Orders!$W747/Orders!$V747</f>
        <v>0.17004250823527348</v>
      </c>
      <c r="Y1266" t="s">
        <v>103</v>
      </c>
    </row>
    <row r="1267" spans="1:25" x14ac:dyDescent="0.3">
      <c r="A1267">
        <v>1186</v>
      </c>
      <c r="B1267">
        <v>42022</v>
      </c>
      <c r="C1267">
        <v>4</v>
      </c>
      <c r="D1267">
        <f t="shared" si="63"/>
        <v>42026</v>
      </c>
      <c r="E1267">
        <v>0</v>
      </c>
      <c r="F1267" t="s">
        <v>107</v>
      </c>
      <c r="G1267" t="str">
        <f t="shared" si="64"/>
        <v>Other</v>
      </c>
      <c r="H1267">
        <v>17</v>
      </c>
      <c r="I1267">
        <v>11947</v>
      </c>
      <c r="J1267">
        <v>4</v>
      </c>
      <c r="K1267" t="s">
        <v>171</v>
      </c>
      <c r="L1267" t="s">
        <v>476</v>
      </c>
      <c r="M1267" t="s">
        <v>498</v>
      </c>
      <c r="N1267" t="s">
        <v>497</v>
      </c>
      <c r="O1267" t="s">
        <v>496</v>
      </c>
      <c r="P1267" t="s">
        <v>472</v>
      </c>
      <c r="Q1267">
        <v>17</v>
      </c>
      <c r="R1267">
        <v>365</v>
      </c>
      <c r="S1267">
        <v>59.990001679999999</v>
      </c>
      <c r="T1267">
        <v>54.488929209402009</v>
      </c>
      <c r="U1267">
        <v>4</v>
      </c>
      <c r="V1267">
        <f t="shared" si="65"/>
        <v>239.96000672</v>
      </c>
      <c r="W1267">
        <v>35.990001679999999</v>
      </c>
      <c r="X1267">
        <f>Orders!$W751/Orders!$V751</f>
        <v>0.25</v>
      </c>
      <c r="Y1267" t="s">
        <v>103</v>
      </c>
    </row>
    <row r="1268" spans="1:25" x14ac:dyDescent="0.3">
      <c r="A1268">
        <v>1105</v>
      </c>
      <c r="B1268">
        <v>42021</v>
      </c>
      <c r="C1268">
        <v>4</v>
      </c>
      <c r="D1268">
        <f t="shared" si="63"/>
        <v>42026</v>
      </c>
      <c r="E1268">
        <v>1</v>
      </c>
      <c r="F1268" t="s">
        <v>107</v>
      </c>
      <c r="G1268" t="str">
        <f t="shared" si="64"/>
        <v>Other</v>
      </c>
      <c r="H1268">
        <v>37</v>
      </c>
      <c r="I1268">
        <v>9760</v>
      </c>
      <c r="J1268">
        <v>6</v>
      </c>
      <c r="K1268" t="s">
        <v>164</v>
      </c>
      <c r="L1268" t="s">
        <v>476</v>
      </c>
      <c r="M1268" t="s">
        <v>573</v>
      </c>
      <c r="N1268" t="s">
        <v>567</v>
      </c>
      <c r="O1268" t="s">
        <v>572</v>
      </c>
      <c r="P1268" t="s">
        <v>490</v>
      </c>
      <c r="Q1268">
        <v>37</v>
      </c>
      <c r="R1268">
        <v>818</v>
      </c>
      <c r="S1268">
        <v>47.990001679999999</v>
      </c>
      <c r="T1268">
        <v>51.274287170714288</v>
      </c>
      <c r="U1268">
        <v>5</v>
      </c>
      <c r="V1268">
        <f t="shared" si="65"/>
        <v>239.9500084</v>
      </c>
      <c r="W1268">
        <v>9.6000003809999992</v>
      </c>
      <c r="X1268">
        <f>Orders!$W682/Orders!$V682</f>
        <v>0.20000000930587339</v>
      </c>
      <c r="Y1268" t="s">
        <v>103</v>
      </c>
    </row>
    <row r="1269" spans="1:25" x14ac:dyDescent="0.3">
      <c r="A1269">
        <v>973</v>
      </c>
      <c r="B1269">
        <v>42019</v>
      </c>
      <c r="C1269">
        <v>4</v>
      </c>
      <c r="D1269">
        <f t="shared" si="63"/>
        <v>42025</v>
      </c>
      <c r="E1269">
        <v>0</v>
      </c>
      <c r="F1269" t="s">
        <v>107</v>
      </c>
      <c r="G1269" t="str">
        <f t="shared" si="64"/>
        <v>Other</v>
      </c>
      <c r="H1269">
        <v>29</v>
      </c>
      <c r="I1269">
        <v>5118</v>
      </c>
      <c r="J1269">
        <v>5</v>
      </c>
      <c r="K1269" t="s">
        <v>166</v>
      </c>
      <c r="L1269" t="s">
        <v>476</v>
      </c>
      <c r="M1269" t="s">
        <v>624</v>
      </c>
      <c r="N1269" t="s">
        <v>624</v>
      </c>
      <c r="O1269" t="s">
        <v>491</v>
      </c>
      <c r="P1269" t="s">
        <v>490</v>
      </c>
      <c r="Q1269">
        <v>29</v>
      </c>
      <c r="R1269">
        <v>627</v>
      </c>
      <c r="S1269">
        <v>39.990001679999999</v>
      </c>
      <c r="T1269">
        <v>34.198098313835338</v>
      </c>
      <c r="U1269">
        <v>5</v>
      </c>
      <c r="V1269">
        <f t="shared" si="65"/>
        <v>199.9500084</v>
      </c>
      <c r="W1269">
        <v>31.989999770000001</v>
      </c>
      <c r="X1269">
        <f>Orders!$W553/Orders!$V553</f>
        <v>0.25</v>
      </c>
      <c r="Y1269" t="s">
        <v>103</v>
      </c>
    </row>
    <row r="1270" spans="1:25" x14ac:dyDescent="0.3">
      <c r="A1270">
        <v>906</v>
      </c>
      <c r="B1270">
        <v>42018</v>
      </c>
      <c r="C1270">
        <v>4</v>
      </c>
      <c r="D1270">
        <f t="shared" si="63"/>
        <v>42024</v>
      </c>
      <c r="E1270">
        <v>0</v>
      </c>
      <c r="F1270" t="s">
        <v>107</v>
      </c>
      <c r="G1270" t="str">
        <f t="shared" si="64"/>
        <v>Other</v>
      </c>
      <c r="H1270">
        <v>40</v>
      </c>
      <c r="I1270">
        <v>7141</v>
      </c>
      <c r="J1270">
        <v>6</v>
      </c>
      <c r="K1270" t="s">
        <v>164</v>
      </c>
      <c r="L1270" t="s">
        <v>476</v>
      </c>
      <c r="M1270" t="s">
        <v>552</v>
      </c>
      <c r="N1270" t="s">
        <v>551</v>
      </c>
      <c r="O1270" t="s">
        <v>550</v>
      </c>
      <c r="P1270" t="s">
        <v>480</v>
      </c>
      <c r="Q1270">
        <v>40</v>
      </c>
      <c r="R1270">
        <v>886</v>
      </c>
      <c r="S1270">
        <v>24.989999770000001</v>
      </c>
      <c r="T1270">
        <v>18.459749817000002</v>
      </c>
      <c r="U1270">
        <v>2</v>
      </c>
      <c r="V1270">
        <f t="shared" si="65"/>
        <v>49.979999540000001</v>
      </c>
      <c r="W1270">
        <v>8.5</v>
      </c>
      <c r="X1270">
        <f>Orders!$W701/Orders!$V701</f>
        <v>3.9999998962623948E-2</v>
      </c>
      <c r="Y1270" t="s">
        <v>103</v>
      </c>
    </row>
    <row r="1271" spans="1:25" x14ac:dyDescent="0.3">
      <c r="A1271">
        <v>10384</v>
      </c>
      <c r="B1271">
        <v>42010</v>
      </c>
      <c r="C1271">
        <v>4</v>
      </c>
      <c r="D1271">
        <f t="shared" si="63"/>
        <v>42016</v>
      </c>
      <c r="E1271">
        <v>1</v>
      </c>
      <c r="F1271" t="s">
        <v>107</v>
      </c>
      <c r="G1271" t="str">
        <f t="shared" si="64"/>
        <v>Other</v>
      </c>
      <c r="H1271">
        <v>17</v>
      </c>
      <c r="I1271">
        <v>587</v>
      </c>
      <c r="J1271">
        <v>4</v>
      </c>
      <c r="K1271" t="s">
        <v>171</v>
      </c>
      <c r="L1271" t="s">
        <v>681</v>
      </c>
      <c r="M1271" t="s">
        <v>143</v>
      </c>
      <c r="N1271" t="s">
        <v>700</v>
      </c>
      <c r="O1271" t="s">
        <v>699</v>
      </c>
      <c r="P1271" t="s">
        <v>698</v>
      </c>
      <c r="Q1271">
        <v>17</v>
      </c>
      <c r="R1271">
        <v>365</v>
      </c>
      <c r="S1271">
        <v>59.990001679999999</v>
      </c>
      <c r="T1271">
        <v>54.488929209402009</v>
      </c>
      <c r="U1271">
        <v>4</v>
      </c>
      <c r="V1271">
        <f t="shared" si="65"/>
        <v>239.96000672</v>
      </c>
      <c r="W1271">
        <v>0</v>
      </c>
      <c r="X1271">
        <f>Orders!$W506/Orders!$V506</f>
        <v>9.0009002826475309E-2</v>
      </c>
      <c r="Y1271" t="s">
        <v>103</v>
      </c>
    </row>
    <row r="1272" spans="1:25" x14ac:dyDescent="0.3">
      <c r="A1272">
        <v>6176</v>
      </c>
      <c r="B1272">
        <v>42008</v>
      </c>
      <c r="C1272">
        <v>4</v>
      </c>
      <c r="D1272">
        <f t="shared" si="63"/>
        <v>42012</v>
      </c>
      <c r="E1272">
        <v>0</v>
      </c>
      <c r="F1272" t="s">
        <v>107</v>
      </c>
      <c r="G1272" t="str">
        <f t="shared" si="64"/>
        <v>Other</v>
      </c>
      <c r="H1272">
        <v>17</v>
      </c>
      <c r="I1272">
        <v>3329</v>
      </c>
      <c r="J1272">
        <v>4</v>
      </c>
      <c r="K1272" t="s">
        <v>171</v>
      </c>
      <c r="L1272" t="s">
        <v>476</v>
      </c>
      <c r="M1272" t="s">
        <v>566</v>
      </c>
      <c r="N1272" t="s">
        <v>565</v>
      </c>
      <c r="O1272" t="s">
        <v>496</v>
      </c>
      <c r="P1272" t="s">
        <v>472</v>
      </c>
      <c r="Q1272">
        <v>17</v>
      </c>
      <c r="R1272">
        <v>365</v>
      </c>
      <c r="S1272">
        <v>59.990001679999999</v>
      </c>
      <c r="T1272">
        <v>54.488929209402009</v>
      </c>
      <c r="U1272">
        <v>5</v>
      </c>
      <c r="V1272">
        <f t="shared" si="65"/>
        <v>299.9500084</v>
      </c>
      <c r="W1272">
        <v>15</v>
      </c>
      <c r="X1272">
        <f>Orders!$W687/Orders!$V687</f>
        <v>0.15999999581998472</v>
      </c>
      <c r="Y1272" t="s">
        <v>103</v>
      </c>
    </row>
    <row r="1273" spans="1:25" x14ac:dyDescent="0.3">
      <c r="V1273">
        <f>SUBTOTAL(9,V680:V1272)</f>
        <v>130402.93078228038</v>
      </c>
      <c r="Y1273" s="5" t="s">
        <v>3079</v>
      </c>
    </row>
    <row r="1274" spans="1:25" x14ac:dyDescent="0.3">
      <c r="V1274">
        <f>SUBTOTAL(9,V2:V1272)</f>
        <v>270460.772392819</v>
      </c>
      <c r="Y1274" s="5" t="s">
        <v>3080</v>
      </c>
    </row>
  </sheetData>
  <sortState xmlns:xlrd2="http://schemas.microsoft.com/office/spreadsheetml/2017/richdata2" ref="A2:Y1272">
    <sortCondition ref="Y1:Y127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7183-C86B-4D66-BD54-49A71382EED9}">
  <dimension ref="A1:V1039"/>
  <sheetViews>
    <sheetView tabSelected="1" workbookViewId="0">
      <selection activeCell="E4" sqref="E4"/>
    </sheetView>
  </sheetViews>
  <sheetFormatPr defaultRowHeight="16.3" x14ac:dyDescent="0.3"/>
  <cols>
    <col min="1" max="1" width="13" customWidth="1"/>
    <col min="2" max="2" width="18.33203125" bestFit="1" customWidth="1"/>
    <col min="3" max="3" width="18.88671875" customWidth="1"/>
    <col min="4" max="4" width="44.88671875" bestFit="1" customWidth="1"/>
    <col min="5" max="5" width="18.21875" customWidth="1"/>
    <col min="6" max="6" width="11.33203125" customWidth="1"/>
    <col min="12" max="12" width="11.88671875" customWidth="1"/>
    <col min="13" max="13" width="11.88671875" bestFit="1" customWidth="1"/>
    <col min="14" max="14" width="11.88671875" customWidth="1"/>
    <col min="15" max="15" width="11.6640625" customWidth="1"/>
    <col min="16" max="16" width="9" bestFit="1" customWidth="1"/>
    <col min="19" max="19" width="26.44140625" bestFit="1" customWidth="1"/>
    <col min="20" max="20" width="13.109375" customWidth="1"/>
    <col min="21" max="21" width="17" customWidth="1"/>
  </cols>
  <sheetData>
    <row r="1" spans="1:22" x14ac:dyDescent="0.3">
      <c r="A1" s="7" t="s">
        <v>1127</v>
      </c>
      <c r="B1" s="7" t="s">
        <v>3023</v>
      </c>
      <c r="C1" s="7" t="s">
        <v>3022</v>
      </c>
      <c r="D1" s="7" t="s">
        <v>3021</v>
      </c>
      <c r="E1" s="7" t="s">
        <v>3020</v>
      </c>
      <c r="F1" s="8" t="s">
        <v>3019</v>
      </c>
    </row>
    <row r="2" spans="1:22" x14ac:dyDescent="0.3">
      <c r="A2" s="9">
        <v>11065</v>
      </c>
      <c r="B2" s="9" t="s">
        <v>2173</v>
      </c>
      <c r="C2" s="9" t="s">
        <v>1139</v>
      </c>
      <c r="D2" s="9" t="s">
        <v>2392</v>
      </c>
      <c r="E2" s="9" t="s">
        <v>1137</v>
      </c>
      <c r="F2" s="10" t="s">
        <v>1497</v>
      </c>
    </row>
    <row r="3" spans="1:22" x14ac:dyDescent="0.3">
      <c r="A3" s="11">
        <v>10166</v>
      </c>
      <c r="B3" s="11" t="s">
        <v>2173</v>
      </c>
      <c r="C3" s="11" t="s">
        <v>1180</v>
      </c>
      <c r="D3" s="11" t="s">
        <v>2172</v>
      </c>
      <c r="E3" s="11" t="s">
        <v>1145</v>
      </c>
      <c r="F3" s="12" t="s">
        <v>1437</v>
      </c>
    </row>
    <row r="4" spans="1:22" x14ac:dyDescent="0.3">
      <c r="A4" s="9">
        <v>12033</v>
      </c>
      <c r="B4" s="9" t="s">
        <v>1553</v>
      </c>
      <c r="C4" s="9" t="s">
        <v>1139</v>
      </c>
      <c r="D4" s="9" t="s">
        <v>1552</v>
      </c>
      <c r="E4" s="9" t="s">
        <v>1145</v>
      </c>
      <c r="F4" s="10" t="s">
        <v>1497</v>
      </c>
    </row>
    <row r="5" spans="1:22" x14ac:dyDescent="0.3">
      <c r="A5" s="11">
        <v>7269</v>
      </c>
      <c r="B5" s="11" t="s">
        <v>2753</v>
      </c>
      <c r="C5" s="11" t="s">
        <v>1139</v>
      </c>
      <c r="D5" s="11" t="s">
        <v>2752</v>
      </c>
      <c r="E5" s="11" t="s">
        <v>1137</v>
      </c>
      <c r="F5" s="12" t="s">
        <v>1437</v>
      </c>
    </row>
    <row r="6" spans="1:22" x14ac:dyDescent="0.3">
      <c r="A6" s="9">
        <v>1555</v>
      </c>
      <c r="B6" s="9" t="s">
        <v>2936</v>
      </c>
      <c r="C6" s="9" t="s">
        <v>1139</v>
      </c>
      <c r="D6" s="9" t="s">
        <v>2935</v>
      </c>
      <c r="E6" s="9" t="s">
        <v>1137</v>
      </c>
      <c r="F6" s="10" t="s">
        <v>1497</v>
      </c>
    </row>
    <row r="7" spans="1:22" x14ac:dyDescent="0.3">
      <c r="A7" s="11">
        <v>19451</v>
      </c>
      <c r="B7" s="11" t="s">
        <v>1917</v>
      </c>
      <c r="C7" s="11" t="s">
        <v>1180</v>
      </c>
      <c r="D7" s="11" t="s">
        <v>1916</v>
      </c>
      <c r="E7" s="11" t="s">
        <v>1137</v>
      </c>
      <c r="F7" s="12" t="s">
        <v>1437</v>
      </c>
    </row>
    <row r="8" spans="1:22" x14ac:dyDescent="0.3">
      <c r="A8" s="9">
        <v>19391</v>
      </c>
      <c r="B8" s="9" t="s">
        <v>1714</v>
      </c>
      <c r="C8" s="9" t="s">
        <v>1151</v>
      </c>
      <c r="D8" s="9" t="s">
        <v>1713</v>
      </c>
      <c r="E8" s="9" t="s">
        <v>1145</v>
      </c>
      <c r="F8" s="10" t="s">
        <v>1437</v>
      </c>
      <c r="L8" s="3" t="s">
        <v>3025</v>
      </c>
      <c r="M8" s="3" t="s">
        <v>3026</v>
      </c>
      <c r="N8" s="3" t="s">
        <v>3027</v>
      </c>
      <c r="O8" s="3" t="s">
        <v>3028</v>
      </c>
      <c r="P8" s="3" t="s">
        <v>3029</v>
      </c>
      <c r="R8" s="3" t="s">
        <v>3025</v>
      </c>
      <c r="S8" s="3" t="s">
        <v>3027</v>
      </c>
      <c r="T8" s="3" t="s">
        <v>3029</v>
      </c>
      <c r="U8" s="3" t="s">
        <v>3026</v>
      </c>
      <c r="V8" s="3" t="s">
        <v>3075</v>
      </c>
    </row>
    <row r="9" spans="1:22" x14ac:dyDescent="0.3">
      <c r="A9" s="11">
        <v>16086</v>
      </c>
      <c r="B9" s="11" t="s">
        <v>1823</v>
      </c>
      <c r="C9" s="11" t="s">
        <v>1151</v>
      </c>
      <c r="D9" s="11" t="s">
        <v>1822</v>
      </c>
      <c r="E9" s="11" t="s">
        <v>1137</v>
      </c>
      <c r="F9" s="12" t="s">
        <v>1437</v>
      </c>
      <c r="L9" s="4" t="s">
        <v>3030</v>
      </c>
      <c r="M9" s="4" t="s">
        <v>3040</v>
      </c>
      <c r="N9" s="4" t="s">
        <v>3050</v>
      </c>
      <c r="O9" s="4" t="s">
        <v>3060</v>
      </c>
      <c r="P9" s="4" t="s">
        <v>1091</v>
      </c>
      <c r="R9" s="2" t="s">
        <v>3033</v>
      </c>
      <c r="S9" t="str">
        <f>VLOOKUP(R9,BLUE[],3,FALSE)</f>
        <v>Ngozi</v>
      </c>
      <c r="T9" t="str">
        <f>VLOOKUP(R9,BLUE[],5,FALSE)</f>
        <v>Adamawa</v>
      </c>
      <c r="U9" t="str">
        <f>VLOOKUP(R9,BLUE[],2,FALSE)</f>
        <v>08075645788</v>
      </c>
      <c r="V9" t="str">
        <f>IF(LEN(U9=11),"Ready","Not Ready")</f>
        <v>Ready</v>
      </c>
    </row>
    <row r="10" spans="1:22" x14ac:dyDescent="0.3">
      <c r="A10" s="9">
        <v>20423</v>
      </c>
      <c r="B10" s="9" t="s">
        <v>1887</v>
      </c>
      <c r="C10" s="9" t="s">
        <v>1151</v>
      </c>
      <c r="D10" s="9" t="s">
        <v>1886</v>
      </c>
      <c r="E10" s="9" t="s">
        <v>1137</v>
      </c>
      <c r="F10" s="10" t="s">
        <v>1437</v>
      </c>
      <c r="L10" s="4" t="s">
        <v>3031</v>
      </c>
      <c r="M10" s="4" t="s">
        <v>3041</v>
      </c>
      <c r="N10" s="4" t="s">
        <v>3051</v>
      </c>
      <c r="O10" s="4" t="s">
        <v>3061</v>
      </c>
      <c r="P10" s="4" t="s">
        <v>3068</v>
      </c>
      <c r="R10" s="2" t="s">
        <v>3034</v>
      </c>
      <c r="S10" t="str">
        <f>VLOOKUP(R10,BLUE[],3,FALSE)</f>
        <v>Dunamis</v>
      </c>
      <c r="T10" t="str">
        <f>VLOOKUP(R10,BLUE[],5,FALSE)</f>
        <v>Fct</v>
      </c>
      <c r="U10" t="str">
        <f>VLOOKUP(R10,BLUE[],2,FALSE)</f>
        <v>09098654377</v>
      </c>
      <c r="V10" t="str">
        <f t="shared" ref="V10:V13" si="0">IF(LEN(U10=11),"Ready","Not Ready")</f>
        <v>Ready</v>
      </c>
    </row>
    <row r="11" spans="1:22" x14ac:dyDescent="0.3">
      <c r="A11" s="11">
        <v>19459</v>
      </c>
      <c r="B11" s="11" t="s">
        <v>1932</v>
      </c>
      <c r="C11" s="11" t="s">
        <v>1139</v>
      </c>
      <c r="D11" s="11" t="s">
        <v>1931</v>
      </c>
      <c r="E11" s="11" t="s">
        <v>1137</v>
      </c>
      <c r="F11" s="12" t="s">
        <v>1437</v>
      </c>
      <c r="L11" s="4" t="s">
        <v>3032</v>
      </c>
      <c r="M11" s="4" t="s">
        <v>3042</v>
      </c>
      <c r="N11" s="4" t="s">
        <v>3052</v>
      </c>
      <c r="O11" s="4" t="s">
        <v>3062</v>
      </c>
      <c r="P11" s="4" t="s">
        <v>956</v>
      </c>
      <c r="R11" s="2" t="s">
        <v>3037</v>
      </c>
      <c r="S11" t="str">
        <f>VLOOKUP(R11,BLUE[],3,FALSE)</f>
        <v>Nimat</v>
      </c>
      <c r="T11" t="str">
        <f>VLOOKUP(R11,BLUE[],5,FALSE)</f>
        <v>Jos</v>
      </c>
      <c r="U11" t="str">
        <f>VLOOKUP(R11,BLUE[],2,FALSE)</f>
        <v>09087632546</v>
      </c>
      <c r="V11" t="str">
        <f t="shared" si="0"/>
        <v>Ready</v>
      </c>
    </row>
    <row r="12" spans="1:22" x14ac:dyDescent="0.3">
      <c r="A12" s="9">
        <v>11002</v>
      </c>
      <c r="B12" s="9" t="s">
        <v>1361</v>
      </c>
      <c r="C12" s="9" t="s">
        <v>1139</v>
      </c>
      <c r="D12" s="9" t="s">
        <v>2344</v>
      </c>
      <c r="E12" s="9" t="s">
        <v>1137</v>
      </c>
      <c r="F12" s="10" t="s">
        <v>1437</v>
      </c>
      <c r="L12" s="4" t="s">
        <v>3033</v>
      </c>
      <c r="M12" s="4" t="s">
        <v>3043</v>
      </c>
      <c r="N12" s="4" t="s">
        <v>3053</v>
      </c>
      <c r="O12" s="4" t="s">
        <v>3063</v>
      </c>
      <c r="P12" s="4" t="s">
        <v>3069</v>
      </c>
      <c r="R12" s="2" t="s">
        <v>3031</v>
      </c>
      <c r="S12" t="str">
        <f>VLOOKUP(R12,BLUE[],3,FALSE)</f>
        <v>Godwin</v>
      </c>
      <c r="T12" t="str">
        <f>VLOOKUP(R12,BLUE[],5,FALSE)</f>
        <v>Imo</v>
      </c>
      <c r="U12" t="str">
        <f>VLOOKUP(R12,BLUE[],2,FALSE)</f>
        <v>09084732865</v>
      </c>
      <c r="V12" t="str">
        <f t="shared" si="0"/>
        <v>Ready</v>
      </c>
    </row>
    <row r="13" spans="1:22" x14ac:dyDescent="0.3">
      <c r="A13" s="11">
        <v>6543</v>
      </c>
      <c r="B13" s="11" t="s">
        <v>1361</v>
      </c>
      <c r="C13" s="11" t="s">
        <v>1139</v>
      </c>
      <c r="D13" s="11" t="s">
        <v>2299</v>
      </c>
      <c r="E13" s="11" t="s">
        <v>1145</v>
      </c>
      <c r="F13" s="12" t="s">
        <v>1437</v>
      </c>
      <c r="L13" s="4" t="s">
        <v>3034</v>
      </c>
      <c r="M13" s="4" t="s">
        <v>3044</v>
      </c>
      <c r="N13" s="4" t="s">
        <v>3054</v>
      </c>
      <c r="O13" s="4" t="s">
        <v>3064</v>
      </c>
      <c r="P13" s="4" t="s">
        <v>3070</v>
      </c>
      <c r="R13" s="2" t="s">
        <v>3038</v>
      </c>
      <c r="S13" t="str">
        <f>VLOOKUP(R13,BLUE[],3,FALSE)</f>
        <v>Sele</v>
      </c>
      <c r="T13" t="str">
        <f>VLOOKUP(R13,BLUE[],5,FALSE)</f>
        <v>Nasarawa</v>
      </c>
      <c r="U13" t="str">
        <f>VLOOKUP(R13,BLUE[],2,FALSE)</f>
        <v>08095785875</v>
      </c>
      <c r="V13" t="str">
        <f t="shared" si="0"/>
        <v>Ready</v>
      </c>
    </row>
    <row r="14" spans="1:22" x14ac:dyDescent="0.3">
      <c r="A14" s="9">
        <v>11743</v>
      </c>
      <c r="B14" s="9" t="s">
        <v>1361</v>
      </c>
      <c r="C14" s="9" t="s">
        <v>1139</v>
      </c>
      <c r="D14" s="9" t="s">
        <v>1360</v>
      </c>
      <c r="E14" s="9" t="s">
        <v>1145</v>
      </c>
      <c r="F14" s="10" t="s">
        <v>1136</v>
      </c>
      <c r="L14" s="4" t="s">
        <v>3035</v>
      </c>
      <c r="M14" s="4" t="s">
        <v>3045</v>
      </c>
      <c r="N14" s="4" t="s">
        <v>3055</v>
      </c>
      <c r="O14" s="4" t="s">
        <v>3065</v>
      </c>
      <c r="P14" s="4" t="s">
        <v>3071</v>
      </c>
      <c r="R14" s="2"/>
      <c r="S14" s="2"/>
      <c r="T14" s="2"/>
    </row>
    <row r="15" spans="1:22" x14ac:dyDescent="0.3">
      <c r="A15" s="11">
        <v>3628</v>
      </c>
      <c r="B15" s="11" t="s">
        <v>1274</v>
      </c>
      <c r="C15" s="11" t="s">
        <v>1151</v>
      </c>
      <c r="D15" s="11" t="s">
        <v>1273</v>
      </c>
      <c r="E15" s="11" t="s">
        <v>1137</v>
      </c>
      <c r="F15" s="12" t="s">
        <v>1136</v>
      </c>
      <c r="L15" s="4" t="s">
        <v>3036</v>
      </c>
      <c r="M15" s="4" t="s">
        <v>3046</v>
      </c>
      <c r="N15" s="4" t="s">
        <v>3056</v>
      </c>
      <c r="O15" s="4" t="s">
        <v>3066</v>
      </c>
      <c r="P15" s="4" t="s">
        <v>957</v>
      </c>
      <c r="R15" s="2"/>
      <c r="S15" s="2"/>
      <c r="T15" s="2"/>
    </row>
    <row r="16" spans="1:22" x14ac:dyDescent="0.3">
      <c r="A16" s="9">
        <v>9918</v>
      </c>
      <c r="B16" s="9" t="s">
        <v>1518</v>
      </c>
      <c r="C16" s="9" t="s">
        <v>1139</v>
      </c>
      <c r="D16" s="9" t="s">
        <v>2034</v>
      </c>
      <c r="E16" s="9" t="s">
        <v>1145</v>
      </c>
      <c r="F16" s="10" t="s">
        <v>1497</v>
      </c>
      <c r="L16" s="4" t="s">
        <v>3037</v>
      </c>
      <c r="M16" s="4" t="s">
        <v>3047</v>
      </c>
      <c r="N16" s="4" t="s">
        <v>3057</v>
      </c>
      <c r="O16" s="4" t="s">
        <v>3067</v>
      </c>
      <c r="P16" s="4" t="s">
        <v>3072</v>
      </c>
      <c r="R16" s="2"/>
      <c r="S16" s="2"/>
      <c r="T16" s="2"/>
    </row>
    <row r="17" spans="1:19" x14ac:dyDescent="0.3">
      <c r="A17" s="11">
        <v>7864</v>
      </c>
      <c r="B17" s="11" t="s">
        <v>1518</v>
      </c>
      <c r="C17" s="11" t="s">
        <v>1180</v>
      </c>
      <c r="D17" s="11" t="s">
        <v>1517</v>
      </c>
      <c r="E17" s="11" t="s">
        <v>1145</v>
      </c>
      <c r="F17" s="12" t="s">
        <v>1437</v>
      </c>
      <c r="L17" s="4" t="s">
        <v>3038</v>
      </c>
      <c r="M17" s="4" t="s">
        <v>3048</v>
      </c>
      <c r="N17" s="4" t="s">
        <v>3058</v>
      </c>
      <c r="O17" s="4" t="s">
        <v>3024</v>
      </c>
      <c r="P17" s="4" t="s">
        <v>3073</v>
      </c>
      <c r="R17" s="4" t="s">
        <v>3076</v>
      </c>
      <c r="S17" s="4" t="s">
        <v>3028</v>
      </c>
    </row>
    <row r="18" spans="1:19" x14ac:dyDescent="0.3">
      <c r="A18" s="9">
        <v>19472</v>
      </c>
      <c r="B18" s="9" t="s">
        <v>1957</v>
      </c>
      <c r="C18" s="9" t="s">
        <v>1151</v>
      </c>
      <c r="D18" s="9" t="s">
        <v>1956</v>
      </c>
      <c r="E18" s="9" t="s">
        <v>1145</v>
      </c>
      <c r="F18" s="10" t="s">
        <v>1531</v>
      </c>
      <c r="L18" s="4" t="s">
        <v>3039</v>
      </c>
      <c r="M18" s="4" t="s">
        <v>3049</v>
      </c>
      <c r="N18" s="4" t="s">
        <v>3059</v>
      </c>
      <c r="O18" s="4" t="s">
        <v>931</v>
      </c>
      <c r="P18" s="4" t="s">
        <v>3074</v>
      </c>
      <c r="R18" s="2" t="s">
        <v>3033</v>
      </c>
      <c r="S18" t="str">
        <f>VLOOKUP(R18,BLUE[],4,FALSE)</f>
        <v>Twin</v>
      </c>
    </row>
    <row r="19" spans="1:19" x14ac:dyDescent="0.3">
      <c r="A19" s="11">
        <v>14287</v>
      </c>
      <c r="B19" s="11" t="s">
        <v>2637</v>
      </c>
      <c r="C19" s="11" t="s">
        <v>1139</v>
      </c>
      <c r="D19" s="11" t="s">
        <v>2636</v>
      </c>
      <c r="E19" s="11" t="s">
        <v>1145</v>
      </c>
      <c r="F19" s="12" t="s">
        <v>1437</v>
      </c>
      <c r="L19" s="2"/>
      <c r="M19" s="2"/>
      <c r="N19" s="2"/>
      <c r="O19" s="2"/>
      <c r="P19" s="2"/>
      <c r="R19" s="2" t="s">
        <v>3034</v>
      </c>
      <c r="S19" t="str">
        <f>VLOOKUP(R19,BLUE[],4,FALSE)</f>
        <v>Cooler</v>
      </c>
    </row>
    <row r="20" spans="1:19" x14ac:dyDescent="0.3">
      <c r="A20" s="9">
        <v>14322</v>
      </c>
      <c r="B20" s="9" t="s">
        <v>2631</v>
      </c>
      <c r="C20" s="9" t="s">
        <v>1139</v>
      </c>
      <c r="D20" s="9" t="s">
        <v>2630</v>
      </c>
      <c r="E20" s="9" t="s">
        <v>1145</v>
      </c>
      <c r="F20" s="10" t="s">
        <v>1437</v>
      </c>
      <c r="L20" s="2"/>
      <c r="M20" s="2"/>
      <c r="N20" s="2"/>
      <c r="O20" s="2"/>
      <c r="P20" s="2"/>
      <c r="R20" s="2" t="s">
        <v>3037</v>
      </c>
      <c r="S20" t="str">
        <f>VLOOKUP(R20,BLUE[],4,FALSE)</f>
        <v>Ozigis</v>
      </c>
    </row>
    <row r="21" spans="1:19" x14ac:dyDescent="0.3">
      <c r="A21" s="11">
        <v>19351</v>
      </c>
      <c r="B21" s="11" t="s">
        <v>1632</v>
      </c>
      <c r="C21" s="11" t="s">
        <v>1180</v>
      </c>
      <c r="D21" s="11" t="s">
        <v>1631</v>
      </c>
      <c r="E21" s="11" t="s">
        <v>1137</v>
      </c>
      <c r="F21" s="12" t="s">
        <v>1630</v>
      </c>
      <c r="L21" s="2"/>
      <c r="M21" s="2"/>
      <c r="N21" s="2"/>
      <c r="O21" s="2"/>
      <c r="P21" s="2"/>
      <c r="R21" s="2" t="s">
        <v>3031</v>
      </c>
      <c r="S21" t="str">
        <f>VLOOKUP(R21,BLUE[],4,FALSE)</f>
        <v>Kelvin</v>
      </c>
    </row>
    <row r="22" spans="1:19" x14ac:dyDescent="0.3">
      <c r="A22" s="9">
        <v>4768</v>
      </c>
      <c r="B22" s="9" t="s">
        <v>2007</v>
      </c>
      <c r="C22" s="9" t="s">
        <v>1180</v>
      </c>
      <c r="D22" s="9" t="s">
        <v>2006</v>
      </c>
      <c r="E22" s="9" t="s">
        <v>1145</v>
      </c>
      <c r="F22" s="10" t="s">
        <v>1437</v>
      </c>
      <c r="L22" s="2"/>
      <c r="M22" s="2"/>
      <c r="N22" s="2"/>
      <c r="O22" s="2"/>
      <c r="P22" s="2"/>
      <c r="R22" s="2" t="s">
        <v>3038</v>
      </c>
      <c r="S22" t="str">
        <f>VLOOKUP(R22,BLUE[],4,FALSE)</f>
        <v>Nathan</v>
      </c>
    </row>
    <row r="23" spans="1:19" x14ac:dyDescent="0.3">
      <c r="A23" s="11">
        <v>1695</v>
      </c>
      <c r="B23" s="11" t="s">
        <v>2192</v>
      </c>
      <c r="C23" s="11" t="s">
        <v>1151</v>
      </c>
      <c r="D23" s="11" t="s">
        <v>2191</v>
      </c>
      <c r="E23" s="11" t="s">
        <v>1137</v>
      </c>
      <c r="F23" s="12" t="s">
        <v>2051</v>
      </c>
      <c r="L23" s="2"/>
      <c r="M23" s="2"/>
      <c r="N23" s="2"/>
      <c r="O23" s="2"/>
      <c r="P23" s="2"/>
      <c r="R23" s="2"/>
      <c r="S23" s="2"/>
    </row>
    <row r="24" spans="1:19" x14ac:dyDescent="0.3">
      <c r="A24" s="9">
        <v>1275</v>
      </c>
      <c r="B24" s="9" t="s">
        <v>2436</v>
      </c>
      <c r="C24" s="9" t="s">
        <v>1139</v>
      </c>
      <c r="D24" s="9" t="s">
        <v>2435</v>
      </c>
      <c r="E24" s="9" t="s">
        <v>1145</v>
      </c>
      <c r="F24" s="10" t="s">
        <v>1437</v>
      </c>
      <c r="R24" s="2"/>
      <c r="S24" s="2"/>
    </row>
    <row r="25" spans="1:19" x14ac:dyDescent="0.3">
      <c r="A25" s="11">
        <v>8806</v>
      </c>
      <c r="B25" s="11" t="s">
        <v>2350</v>
      </c>
      <c r="C25" s="11" t="s">
        <v>1139</v>
      </c>
      <c r="D25" s="11" t="s">
        <v>2349</v>
      </c>
      <c r="E25" s="11" t="s">
        <v>1137</v>
      </c>
      <c r="F25" s="12" t="s">
        <v>1437</v>
      </c>
    </row>
    <row r="26" spans="1:19" x14ac:dyDescent="0.3">
      <c r="A26" s="9">
        <v>146</v>
      </c>
      <c r="B26" s="9" t="s">
        <v>2036</v>
      </c>
      <c r="C26" s="9" t="s">
        <v>1180</v>
      </c>
      <c r="D26" s="9" t="s">
        <v>2035</v>
      </c>
      <c r="E26" s="9" t="s">
        <v>1145</v>
      </c>
      <c r="F26" s="10" t="s">
        <v>1437</v>
      </c>
    </row>
    <row r="27" spans="1:19" x14ac:dyDescent="0.3">
      <c r="A27" s="11">
        <v>6517</v>
      </c>
      <c r="B27" s="11" t="s">
        <v>2033</v>
      </c>
      <c r="C27" s="11" t="s">
        <v>1139</v>
      </c>
      <c r="D27" s="11" t="s">
        <v>2032</v>
      </c>
      <c r="E27" s="11" t="s">
        <v>1145</v>
      </c>
      <c r="F27" s="12" t="s">
        <v>1437</v>
      </c>
    </row>
    <row r="28" spans="1:19" x14ac:dyDescent="0.3">
      <c r="A28" s="9">
        <v>9402</v>
      </c>
      <c r="B28" s="9" t="s">
        <v>2154</v>
      </c>
      <c r="C28" s="9" t="s">
        <v>1139</v>
      </c>
      <c r="D28" s="9" t="s">
        <v>2738</v>
      </c>
      <c r="E28" s="9" t="s">
        <v>1145</v>
      </c>
      <c r="F28" s="10" t="s">
        <v>1505</v>
      </c>
    </row>
    <row r="29" spans="1:19" x14ac:dyDescent="0.3">
      <c r="A29" s="11">
        <v>8397</v>
      </c>
      <c r="B29" s="11" t="s">
        <v>2154</v>
      </c>
      <c r="C29" s="11" t="s">
        <v>1139</v>
      </c>
      <c r="D29" s="11" t="s">
        <v>2153</v>
      </c>
      <c r="E29" s="11" t="s">
        <v>1145</v>
      </c>
      <c r="F29" s="12" t="s">
        <v>1437</v>
      </c>
    </row>
    <row r="30" spans="1:19" x14ac:dyDescent="0.3">
      <c r="A30" s="9">
        <v>19365</v>
      </c>
      <c r="B30" s="9" t="s">
        <v>1662</v>
      </c>
      <c r="C30" s="9" t="s">
        <v>1139</v>
      </c>
      <c r="D30" s="9" t="s">
        <v>1661</v>
      </c>
      <c r="E30" s="9" t="s">
        <v>1145</v>
      </c>
      <c r="F30" s="10" t="s">
        <v>1531</v>
      </c>
    </row>
    <row r="31" spans="1:19" x14ac:dyDescent="0.3">
      <c r="A31" s="11">
        <v>7783</v>
      </c>
      <c r="B31" s="11" t="s">
        <v>2709</v>
      </c>
      <c r="C31" s="11" t="s">
        <v>1139</v>
      </c>
      <c r="D31" s="11" t="s">
        <v>2708</v>
      </c>
      <c r="E31" s="11" t="s">
        <v>1137</v>
      </c>
      <c r="F31" s="12" t="s">
        <v>1437</v>
      </c>
    </row>
    <row r="32" spans="1:19" x14ac:dyDescent="0.3">
      <c r="A32" s="9">
        <v>19456</v>
      </c>
      <c r="B32" s="9" t="s">
        <v>1927</v>
      </c>
      <c r="C32" s="9" t="s">
        <v>1151</v>
      </c>
      <c r="D32" s="9" t="s">
        <v>1926</v>
      </c>
      <c r="E32" s="9" t="s">
        <v>1137</v>
      </c>
      <c r="F32" s="10" t="s">
        <v>1437</v>
      </c>
    </row>
    <row r="33" spans="1:6" x14ac:dyDescent="0.3">
      <c r="A33" s="11">
        <v>10365</v>
      </c>
      <c r="B33" s="11" t="s">
        <v>1335</v>
      </c>
      <c r="C33" s="11" t="s">
        <v>1151</v>
      </c>
      <c r="D33" s="11" t="s">
        <v>1334</v>
      </c>
      <c r="E33" s="11" t="s">
        <v>1137</v>
      </c>
      <c r="F33" s="12" t="s">
        <v>1136</v>
      </c>
    </row>
    <row r="34" spans="1:6" x14ac:dyDescent="0.3">
      <c r="A34" s="9">
        <v>5270</v>
      </c>
      <c r="B34" s="9" t="s">
        <v>1855</v>
      </c>
      <c r="C34" s="9" t="s">
        <v>1151</v>
      </c>
      <c r="D34" s="9" t="s">
        <v>1854</v>
      </c>
      <c r="E34" s="9" t="s">
        <v>1137</v>
      </c>
      <c r="F34" s="10" t="s">
        <v>1512</v>
      </c>
    </row>
    <row r="35" spans="1:6" x14ac:dyDescent="0.3">
      <c r="A35" s="11">
        <v>6370</v>
      </c>
      <c r="B35" s="11" t="s">
        <v>2761</v>
      </c>
      <c r="C35" s="11" t="s">
        <v>1151</v>
      </c>
      <c r="D35" s="11" t="s">
        <v>2760</v>
      </c>
      <c r="E35" s="11" t="s">
        <v>1137</v>
      </c>
      <c r="F35" s="12" t="s">
        <v>1437</v>
      </c>
    </row>
    <row r="36" spans="1:6" x14ac:dyDescent="0.3">
      <c r="A36" s="9">
        <v>3315</v>
      </c>
      <c r="B36" s="9" t="s">
        <v>2336</v>
      </c>
      <c r="C36" s="9" t="s">
        <v>1139</v>
      </c>
      <c r="D36" s="9" t="s">
        <v>2335</v>
      </c>
      <c r="E36" s="9" t="s">
        <v>1137</v>
      </c>
      <c r="F36" s="10" t="s">
        <v>1437</v>
      </c>
    </row>
    <row r="37" spans="1:6" x14ac:dyDescent="0.3">
      <c r="A37" s="11">
        <v>8645</v>
      </c>
      <c r="B37" s="11" t="s">
        <v>2438</v>
      </c>
      <c r="C37" s="11" t="s">
        <v>1139</v>
      </c>
      <c r="D37" s="11" t="s">
        <v>2437</v>
      </c>
      <c r="E37" s="11" t="s">
        <v>1145</v>
      </c>
      <c r="F37" s="12" t="s">
        <v>1437</v>
      </c>
    </row>
    <row r="38" spans="1:6" x14ac:dyDescent="0.3">
      <c r="A38" s="9">
        <v>7454</v>
      </c>
      <c r="B38" s="9" t="s">
        <v>2245</v>
      </c>
      <c r="C38" s="9" t="s">
        <v>1151</v>
      </c>
      <c r="D38" s="9" t="s">
        <v>2244</v>
      </c>
      <c r="E38" s="9" t="s">
        <v>1137</v>
      </c>
      <c r="F38" s="10" t="s">
        <v>1437</v>
      </c>
    </row>
    <row r="39" spans="1:6" x14ac:dyDescent="0.3">
      <c r="A39" s="11">
        <v>3804</v>
      </c>
      <c r="B39" s="11" t="s">
        <v>2684</v>
      </c>
      <c r="C39" s="11" t="s">
        <v>1139</v>
      </c>
      <c r="D39" s="11" t="s">
        <v>2683</v>
      </c>
      <c r="E39" s="11" t="s">
        <v>1137</v>
      </c>
      <c r="F39" s="12" t="s">
        <v>1509</v>
      </c>
    </row>
    <row r="40" spans="1:6" x14ac:dyDescent="0.3">
      <c r="A40" s="9">
        <v>7465</v>
      </c>
      <c r="B40" s="9" t="s">
        <v>2767</v>
      </c>
      <c r="C40" s="9" t="s">
        <v>1139</v>
      </c>
      <c r="D40" s="9" t="s">
        <v>2766</v>
      </c>
      <c r="E40" s="9" t="s">
        <v>1137</v>
      </c>
      <c r="F40" s="10" t="s">
        <v>1647</v>
      </c>
    </row>
    <row r="41" spans="1:6" x14ac:dyDescent="0.3">
      <c r="A41" s="11">
        <v>9385</v>
      </c>
      <c r="B41" s="11" t="s">
        <v>2568</v>
      </c>
      <c r="C41" s="11" t="s">
        <v>1139</v>
      </c>
      <c r="D41" s="11" t="s">
        <v>2567</v>
      </c>
      <c r="E41" s="11" t="s">
        <v>1137</v>
      </c>
      <c r="F41" s="12" t="s">
        <v>1437</v>
      </c>
    </row>
    <row r="42" spans="1:6" x14ac:dyDescent="0.3">
      <c r="A42" s="9">
        <v>1219</v>
      </c>
      <c r="B42" s="9" t="s">
        <v>1307</v>
      </c>
      <c r="C42" s="9" t="s">
        <v>1151</v>
      </c>
      <c r="D42" s="9" t="s">
        <v>1306</v>
      </c>
      <c r="E42" s="9" t="s">
        <v>1137</v>
      </c>
      <c r="F42" s="10" t="s">
        <v>1136</v>
      </c>
    </row>
    <row r="43" spans="1:6" x14ac:dyDescent="0.3">
      <c r="A43" s="11">
        <v>7302</v>
      </c>
      <c r="B43" s="11" t="s">
        <v>2733</v>
      </c>
      <c r="C43" s="11" t="s">
        <v>1151</v>
      </c>
      <c r="D43" s="11" t="s">
        <v>2732</v>
      </c>
      <c r="E43" s="11" t="s">
        <v>1137</v>
      </c>
      <c r="F43" s="12" t="s">
        <v>1497</v>
      </c>
    </row>
    <row r="44" spans="1:6" x14ac:dyDescent="0.3">
      <c r="A44" s="9">
        <v>19362</v>
      </c>
      <c r="B44" s="9" t="s">
        <v>1656</v>
      </c>
      <c r="C44" s="9" t="s">
        <v>1139</v>
      </c>
      <c r="D44" s="9" t="s">
        <v>1655</v>
      </c>
      <c r="E44" s="9" t="s">
        <v>1137</v>
      </c>
      <c r="F44" s="10" t="s">
        <v>1497</v>
      </c>
    </row>
    <row r="45" spans="1:6" x14ac:dyDescent="0.3">
      <c r="A45" s="11">
        <v>12216</v>
      </c>
      <c r="B45" s="11" t="s">
        <v>2364</v>
      </c>
      <c r="C45" s="11" t="s">
        <v>1139</v>
      </c>
      <c r="D45" s="11" t="s">
        <v>2363</v>
      </c>
      <c r="E45" s="11" t="s">
        <v>1137</v>
      </c>
      <c r="F45" s="12" t="s">
        <v>1968</v>
      </c>
    </row>
    <row r="46" spans="1:6" x14ac:dyDescent="0.3">
      <c r="A46" s="9">
        <v>10291</v>
      </c>
      <c r="B46" s="9" t="s">
        <v>1164</v>
      </c>
      <c r="C46" s="9" t="s">
        <v>1151</v>
      </c>
      <c r="D46" s="9" t="s">
        <v>1163</v>
      </c>
      <c r="E46" s="9" t="s">
        <v>1137</v>
      </c>
      <c r="F46" s="10" t="s">
        <v>1136</v>
      </c>
    </row>
    <row r="47" spans="1:6" x14ac:dyDescent="0.3">
      <c r="A47" s="11">
        <v>5001</v>
      </c>
      <c r="B47" s="11" t="s">
        <v>1359</v>
      </c>
      <c r="C47" s="11" t="s">
        <v>1139</v>
      </c>
      <c r="D47" s="11" t="s">
        <v>1358</v>
      </c>
      <c r="E47" s="11" t="s">
        <v>1145</v>
      </c>
      <c r="F47" s="12" t="s">
        <v>1136</v>
      </c>
    </row>
    <row r="48" spans="1:6" x14ac:dyDescent="0.3">
      <c r="A48" s="9">
        <v>6506</v>
      </c>
      <c r="B48" s="9" t="s">
        <v>2371</v>
      </c>
      <c r="C48" s="9" t="s">
        <v>1139</v>
      </c>
      <c r="D48" s="9" t="s">
        <v>2370</v>
      </c>
      <c r="E48" s="9" t="s">
        <v>1137</v>
      </c>
      <c r="F48" s="10" t="s">
        <v>1497</v>
      </c>
    </row>
    <row r="49" spans="1:6" x14ac:dyDescent="0.3">
      <c r="A49" s="11">
        <v>9154</v>
      </c>
      <c r="B49" s="11" t="s">
        <v>2021</v>
      </c>
      <c r="C49" s="11" t="s">
        <v>1139</v>
      </c>
      <c r="D49" s="11" t="s">
        <v>2020</v>
      </c>
      <c r="E49" s="11" t="s">
        <v>1137</v>
      </c>
      <c r="F49" s="12" t="s">
        <v>1540</v>
      </c>
    </row>
    <row r="50" spans="1:6" x14ac:dyDescent="0.3">
      <c r="A50" s="9">
        <v>7707</v>
      </c>
      <c r="B50" s="9" t="s">
        <v>1339</v>
      </c>
      <c r="C50" s="9" t="s">
        <v>1151</v>
      </c>
      <c r="D50" s="9" t="s">
        <v>1338</v>
      </c>
      <c r="E50" s="9" t="s">
        <v>1137</v>
      </c>
      <c r="F50" s="10" t="s">
        <v>1136</v>
      </c>
    </row>
    <row r="51" spans="1:6" x14ac:dyDescent="0.3">
      <c r="A51" s="11">
        <v>10454</v>
      </c>
      <c r="B51" s="11" t="s">
        <v>2737</v>
      </c>
      <c r="C51" s="11" t="s">
        <v>1180</v>
      </c>
      <c r="D51" s="11" t="s">
        <v>2736</v>
      </c>
      <c r="E51" s="11" t="s">
        <v>1137</v>
      </c>
      <c r="F51" s="12" t="s">
        <v>1650</v>
      </c>
    </row>
    <row r="52" spans="1:6" x14ac:dyDescent="0.3">
      <c r="A52" s="9">
        <v>6746</v>
      </c>
      <c r="B52" s="9" t="s">
        <v>2160</v>
      </c>
      <c r="C52" s="9" t="s">
        <v>1180</v>
      </c>
      <c r="D52" s="9" t="s">
        <v>2159</v>
      </c>
      <c r="E52" s="9" t="s">
        <v>1145</v>
      </c>
      <c r="F52" s="10" t="s">
        <v>1437</v>
      </c>
    </row>
    <row r="53" spans="1:6" x14ac:dyDescent="0.3">
      <c r="A53" s="11">
        <v>3358</v>
      </c>
      <c r="B53" s="11" t="s">
        <v>2676</v>
      </c>
      <c r="C53" s="11" t="s">
        <v>1180</v>
      </c>
      <c r="D53" s="11" t="s">
        <v>2675</v>
      </c>
      <c r="E53" s="11" t="s">
        <v>1145</v>
      </c>
      <c r="F53" s="12" t="s">
        <v>1437</v>
      </c>
    </row>
    <row r="54" spans="1:6" x14ac:dyDescent="0.3">
      <c r="A54" s="9">
        <v>1473</v>
      </c>
      <c r="B54" s="9" t="s">
        <v>2247</v>
      </c>
      <c r="C54" s="9" t="s">
        <v>1139</v>
      </c>
      <c r="D54" s="9" t="s">
        <v>2246</v>
      </c>
      <c r="E54" s="9" t="s">
        <v>1145</v>
      </c>
      <c r="F54" s="10" t="s">
        <v>1437</v>
      </c>
    </row>
    <row r="55" spans="1:6" x14ac:dyDescent="0.3">
      <c r="A55" s="11">
        <v>6499</v>
      </c>
      <c r="B55" s="11" t="s">
        <v>1195</v>
      </c>
      <c r="C55" s="11" t="s">
        <v>1180</v>
      </c>
      <c r="D55" s="11" t="s">
        <v>1194</v>
      </c>
      <c r="E55" s="11" t="s">
        <v>1137</v>
      </c>
      <c r="F55" s="12" t="s">
        <v>1136</v>
      </c>
    </row>
    <row r="56" spans="1:6" x14ac:dyDescent="0.3">
      <c r="A56" s="9">
        <v>5917</v>
      </c>
      <c r="B56" s="9" t="s">
        <v>1315</v>
      </c>
      <c r="C56" s="9" t="s">
        <v>1151</v>
      </c>
      <c r="D56" s="9" t="s">
        <v>1314</v>
      </c>
      <c r="E56" s="9" t="s">
        <v>1137</v>
      </c>
      <c r="F56" s="10" t="s">
        <v>1136</v>
      </c>
    </row>
    <row r="57" spans="1:6" x14ac:dyDescent="0.3">
      <c r="A57" s="11">
        <v>18007</v>
      </c>
      <c r="B57" s="11" t="s">
        <v>1528</v>
      </c>
      <c r="C57" s="11" t="s">
        <v>1151</v>
      </c>
      <c r="D57" s="11" t="s">
        <v>1527</v>
      </c>
      <c r="E57" s="11" t="s">
        <v>1137</v>
      </c>
      <c r="F57" s="12" t="s">
        <v>1509</v>
      </c>
    </row>
    <row r="58" spans="1:6" x14ac:dyDescent="0.3">
      <c r="A58" s="9">
        <v>14087</v>
      </c>
      <c r="B58" s="9" t="s">
        <v>2623</v>
      </c>
      <c r="C58" s="9" t="s">
        <v>1139</v>
      </c>
      <c r="D58" s="9" t="s">
        <v>2622</v>
      </c>
      <c r="E58" s="9" t="s">
        <v>1145</v>
      </c>
      <c r="F58" s="10" t="s">
        <v>1437</v>
      </c>
    </row>
    <row r="59" spans="1:6" x14ac:dyDescent="0.3">
      <c r="A59" s="11">
        <v>19458</v>
      </c>
      <c r="B59" s="11" t="s">
        <v>1930</v>
      </c>
      <c r="C59" s="11" t="s">
        <v>1151</v>
      </c>
      <c r="D59" s="11" t="s">
        <v>1929</v>
      </c>
      <c r="E59" s="11" t="s">
        <v>1145</v>
      </c>
      <c r="F59" s="12" t="s">
        <v>1437</v>
      </c>
    </row>
    <row r="60" spans="1:6" x14ac:dyDescent="0.3">
      <c r="A60" s="9">
        <v>650</v>
      </c>
      <c r="B60" s="9" t="s">
        <v>2664</v>
      </c>
      <c r="C60" s="9" t="s">
        <v>1180</v>
      </c>
      <c r="D60" s="9" t="s">
        <v>2663</v>
      </c>
      <c r="E60" s="9" t="s">
        <v>1145</v>
      </c>
      <c r="F60" s="10" t="s">
        <v>1437</v>
      </c>
    </row>
    <row r="61" spans="1:6" x14ac:dyDescent="0.3">
      <c r="A61" s="11">
        <v>10659</v>
      </c>
      <c r="B61" s="11" t="s">
        <v>2340</v>
      </c>
      <c r="C61" s="11" t="s">
        <v>1139</v>
      </c>
      <c r="D61" s="11" t="s">
        <v>2339</v>
      </c>
      <c r="E61" s="11" t="s">
        <v>1137</v>
      </c>
      <c r="F61" s="12" t="s">
        <v>1437</v>
      </c>
    </row>
    <row r="62" spans="1:6" x14ac:dyDescent="0.3">
      <c r="A62" s="9">
        <v>11531</v>
      </c>
      <c r="B62" s="9" t="s">
        <v>2697</v>
      </c>
      <c r="C62" s="9" t="s">
        <v>1151</v>
      </c>
      <c r="D62" s="9" t="s">
        <v>2696</v>
      </c>
      <c r="E62" s="9" t="s">
        <v>1137</v>
      </c>
      <c r="F62" s="10" t="s">
        <v>1531</v>
      </c>
    </row>
    <row r="63" spans="1:6" x14ac:dyDescent="0.3">
      <c r="A63" s="11">
        <v>711</v>
      </c>
      <c r="B63" s="11" t="s">
        <v>1197</v>
      </c>
      <c r="C63" s="11" t="s">
        <v>1151</v>
      </c>
      <c r="D63" s="11" t="s">
        <v>1196</v>
      </c>
      <c r="E63" s="11" t="s">
        <v>1145</v>
      </c>
      <c r="F63" s="12" t="s">
        <v>1136</v>
      </c>
    </row>
    <row r="64" spans="1:6" x14ac:dyDescent="0.3">
      <c r="A64" s="9">
        <v>12119</v>
      </c>
      <c r="B64" s="9" t="s">
        <v>2116</v>
      </c>
      <c r="C64" s="9" t="s">
        <v>1139</v>
      </c>
      <c r="D64" s="9" t="s">
        <v>2115</v>
      </c>
      <c r="E64" s="9" t="s">
        <v>1145</v>
      </c>
      <c r="F64" s="10" t="s">
        <v>1437</v>
      </c>
    </row>
    <row r="65" spans="1:6" x14ac:dyDescent="0.3">
      <c r="A65" s="11">
        <v>19461</v>
      </c>
      <c r="B65" s="11" t="s">
        <v>1936</v>
      </c>
      <c r="C65" s="11" t="s">
        <v>1139</v>
      </c>
      <c r="D65" s="11" t="s">
        <v>1935</v>
      </c>
      <c r="E65" s="11" t="s">
        <v>1145</v>
      </c>
      <c r="F65" s="12" t="s">
        <v>1437</v>
      </c>
    </row>
    <row r="66" spans="1:6" x14ac:dyDescent="0.3">
      <c r="A66" s="9">
        <v>19398</v>
      </c>
      <c r="B66" s="9" t="s">
        <v>1728</v>
      </c>
      <c r="C66" s="9" t="s">
        <v>1180</v>
      </c>
      <c r="D66" s="9" t="s">
        <v>1727</v>
      </c>
      <c r="E66" s="9" t="s">
        <v>1145</v>
      </c>
      <c r="F66" s="10" t="s">
        <v>1437</v>
      </c>
    </row>
    <row r="67" spans="1:6" x14ac:dyDescent="0.3">
      <c r="A67" s="11">
        <v>13035</v>
      </c>
      <c r="B67" s="11" t="s">
        <v>2633</v>
      </c>
      <c r="C67" s="11" t="s">
        <v>1139</v>
      </c>
      <c r="D67" s="11" t="s">
        <v>2632</v>
      </c>
      <c r="E67" s="11" t="s">
        <v>1145</v>
      </c>
      <c r="F67" s="12" t="s">
        <v>1437</v>
      </c>
    </row>
    <row r="68" spans="1:6" x14ac:dyDescent="0.3">
      <c r="A68" s="9">
        <v>10474</v>
      </c>
      <c r="B68" s="9" t="s">
        <v>2910</v>
      </c>
      <c r="C68" s="9" t="s">
        <v>1139</v>
      </c>
      <c r="D68" s="9" t="s">
        <v>2909</v>
      </c>
      <c r="E68" s="9" t="s">
        <v>1137</v>
      </c>
      <c r="F68" s="10" t="s">
        <v>1437</v>
      </c>
    </row>
    <row r="69" spans="1:6" x14ac:dyDescent="0.3">
      <c r="A69" s="11">
        <v>7272</v>
      </c>
      <c r="B69" s="11" t="s">
        <v>2880</v>
      </c>
      <c r="C69" s="11" t="s">
        <v>1139</v>
      </c>
      <c r="D69" s="11" t="s">
        <v>2879</v>
      </c>
      <c r="E69" s="11" t="s">
        <v>1137</v>
      </c>
      <c r="F69" s="12" t="s">
        <v>1497</v>
      </c>
    </row>
    <row r="70" spans="1:6" x14ac:dyDescent="0.3">
      <c r="A70" s="9">
        <v>8133</v>
      </c>
      <c r="B70" s="9" t="s">
        <v>2906</v>
      </c>
      <c r="C70" s="9" t="s">
        <v>1180</v>
      </c>
      <c r="D70" s="9" t="s">
        <v>2905</v>
      </c>
      <c r="E70" s="9" t="s">
        <v>1145</v>
      </c>
      <c r="F70" s="10" t="s">
        <v>1585</v>
      </c>
    </row>
    <row r="71" spans="1:6" x14ac:dyDescent="0.3">
      <c r="A71" s="11">
        <v>1628</v>
      </c>
      <c r="B71" s="11" t="s">
        <v>2360</v>
      </c>
      <c r="C71" s="11" t="s">
        <v>1139</v>
      </c>
      <c r="D71" s="11" t="s">
        <v>2359</v>
      </c>
      <c r="E71" s="11" t="s">
        <v>1137</v>
      </c>
      <c r="F71" s="12" t="s">
        <v>1437</v>
      </c>
    </row>
    <row r="72" spans="1:6" x14ac:dyDescent="0.3">
      <c r="A72" s="9">
        <v>6670</v>
      </c>
      <c r="B72" s="9" t="s">
        <v>2788</v>
      </c>
      <c r="C72" s="9" t="s">
        <v>1151</v>
      </c>
      <c r="D72" s="9" t="s">
        <v>2787</v>
      </c>
      <c r="E72" s="9" t="s">
        <v>1137</v>
      </c>
      <c r="F72" s="10" t="s">
        <v>1437</v>
      </c>
    </row>
    <row r="73" spans="1:6" x14ac:dyDescent="0.3">
      <c r="A73" s="11">
        <v>1657</v>
      </c>
      <c r="B73" s="11" t="s">
        <v>1413</v>
      </c>
      <c r="C73" s="11" t="s">
        <v>1139</v>
      </c>
      <c r="D73" s="11" t="s">
        <v>1412</v>
      </c>
      <c r="E73" s="11" t="s">
        <v>1145</v>
      </c>
      <c r="F73" s="12" t="s">
        <v>1136</v>
      </c>
    </row>
    <row r="74" spans="1:6" x14ac:dyDescent="0.3">
      <c r="A74" s="9">
        <v>3535</v>
      </c>
      <c r="B74" s="9" t="s">
        <v>2381</v>
      </c>
      <c r="C74" s="9" t="s">
        <v>1139</v>
      </c>
      <c r="D74" s="9" t="s">
        <v>2380</v>
      </c>
      <c r="E74" s="9" t="s">
        <v>1137</v>
      </c>
      <c r="F74" s="10" t="s">
        <v>2379</v>
      </c>
    </row>
    <row r="75" spans="1:6" x14ac:dyDescent="0.3">
      <c r="A75" s="11">
        <v>12221</v>
      </c>
      <c r="B75" s="11" t="s">
        <v>2548</v>
      </c>
      <c r="C75" s="11" t="s">
        <v>1180</v>
      </c>
      <c r="D75" s="11" t="s">
        <v>2547</v>
      </c>
      <c r="E75" s="11" t="s">
        <v>1145</v>
      </c>
      <c r="F75" s="12" t="s">
        <v>1437</v>
      </c>
    </row>
    <row r="76" spans="1:6" x14ac:dyDescent="0.3">
      <c r="A76" s="9">
        <v>5302</v>
      </c>
      <c r="B76" s="9" t="s">
        <v>2976</v>
      </c>
      <c r="C76" s="9" t="s">
        <v>1139</v>
      </c>
      <c r="D76" s="9" t="s">
        <v>2975</v>
      </c>
      <c r="E76" s="9" t="s">
        <v>1137</v>
      </c>
      <c r="F76" s="10" t="s">
        <v>1531</v>
      </c>
    </row>
    <row r="77" spans="1:6" x14ac:dyDescent="0.3">
      <c r="A77" s="11">
        <v>2641</v>
      </c>
      <c r="B77" s="11" t="s">
        <v>1174</v>
      </c>
      <c r="C77" s="11" t="s">
        <v>1139</v>
      </c>
      <c r="D77" s="11" t="s">
        <v>1173</v>
      </c>
      <c r="E77" s="11" t="s">
        <v>1137</v>
      </c>
      <c r="F77" s="12" t="s">
        <v>1136</v>
      </c>
    </row>
    <row r="78" spans="1:6" x14ac:dyDescent="0.3">
      <c r="A78" s="9">
        <v>19418</v>
      </c>
      <c r="B78" s="9" t="s">
        <v>1768</v>
      </c>
      <c r="C78" s="9" t="s">
        <v>1139</v>
      </c>
      <c r="D78" s="9" t="s">
        <v>1767</v>
      </c>
      <c r="E78" s="9" t="s">
        <v>1137</v>
      </c>
      <c r="F78" s="10" t="s">
        <v>1437</v>
      </c>
    </row>
    <row r="79" spans="1:6" x14ac:dyDescent="0.3">
      <c r="A79" s="11">
        <v>3731</v>
      </c>
      <c r="B79" s="11" t="s">
        <v>2426</v>
      </c>
      <c r="C79" s="11" t="s">
        <v>1151</v>
      </c>
      <c r="D79" s="11" t="s">
        <v>2717</v>
      </c>
      <c r="E79" s="11" t="s">
        <v>1145</v>
      </c>
      <c r="F79" s="12" t="s">
        <v>1437</v>
      </c>
    </row>
    <row r="80" spans="1:6" x14ac:dyDescent="0.3">
      <c r="A80" s="9">
        <v>7202</v>
      </c>
      <c r="B80" s="9" t="s">
        <v>2426</v>
      </c>
      <c r="C80" s="9" t="s">
        <v>1139</v>
      </c>
      <c r="D80" s="9" t="s">
        <v>2425</v>
      </c>
      <c r="E80" s="9" t="s">
        <v>1145</v>
      </c>
      <c r="F80" s="10" t="s">
        <v>1437</v>
      </c>
    </row>
    <row r="81" spans="1:6" x14ac:dyDescent="0.3">
      <c r="A81" s="11">
        <v>9467</v>
      </c>
      <c r="B81" s="11" t="s">
        <v>1625</v>
      </c>
      <c r="C81" s="11" t="s">
        <v>1180</v>
      </c>
      <c r="D81" s="11" t="s">
        <v>1624</v>
      </c>
      <c r="E81" s="11" t="s">
        <v>1145</v>
      </c>
      <c r="F81" s="12" t="s">
        <v>1531</v>
      </c>
    </row>
    <row r="82" spans="1:6" x14ac:dyDescent="0.3">
      <c r="A82" s="9">
        <v>19360</v>
      </c>
      <c r="B82" s="9" t="s">
        <v>1652</v>
      </c>
      <c r="C82" s="9" t="s">
        <v>1151</v>
      </c>
      <c r="D82" s="9" t="s">
        <v>1651</v>
      </c>
      <c r="E82" s="9" t="s">
        <v>1145</v>
      </c>
      <c r="F82" s="10" t="s">
        <v>1650</v>
      </c>
    </row>
    <row r="83" spans="1:6" x14ac:dyDescent="0.3">
      <c r="A83" s="11">
        <v>19390</v>
      </c>
      <c r="B83" s="11" t="s">
        <v>1712</v>
      </c>
      <c r="C83" s="11" t="s">
        <v>1180</v>
      </c>
      <c r="D83" s="11" t="s">
        <v>1711</v>
      </c>
      <c r="E83" s="11" t="s">
        <v>1137</v>
      </c>
      <c r="F83" s="12" t="s">
        <v>1437</v>
      </c>
    </row>
    <row r="84" spans="1:6" x14ac:dyDescent="0.3">
      <c r="A84" s="9">
        <v>19475</v>
      </c>
      <c r="B84" s="9" t="s">
        <v>1963</v>
      </c>
      <c r="C84" s="9" t="s">
        <v>1139</v>
      </c>
      <c r="D84" s="9" t="s">
        <v>1962</v>
      </c>
      <c r="E84" s="9" t="s">
        <v>1145</v>
      </c>
      <c r="F84" s="10" t="s">
        <v>1497</v>
      </c>
    </row>
    <row r="85" spans="1:6" x14ac:dyDescent="0.3">
      <c r="A85" s="11">
        <v>7307</v>
      </c>
      <c r="B85" s="11" t="s">
        <v>2201</v>
      </c>
      <c r="C85" s="11" t="s">
        <v>1151</v>
      </c>
      <c r="D85" s="11" t="s">
        <v>2200</v>
      </c>
      <c r="E85" s="11" t="s">
        <v>1137</v>
      </c>
      <c r="F85" s="12" t="s">
        <v>1512</v>
      </c>
    </row>
    <row r="86" spans="1:6" x14ac:dyDescent="0.3">
      <c r="A86" s="9">
        <v>4140</v>
      </c>
      <c r="B86" s="9" t="s">
        <v>1522</v>
      </c>
      <c r="C86" s="9" t="s">
        <v>1151</v>
      </c>
      <c r="D86" s="9" t="s">
        <v>2212</v>
      </c>
      <c r="E86" s="9" t="s">
        <v>1137</v>
      </c>
      <c r="F86" s="10" t="s">
        <v>1497</v>
      </c>
    </row>
    <row r="87" spans="1:6" x14ac:dyDescent="0.3">
      <c r="A87" s="11">
        <v>11979</v>
      </c>
      <c r="B87" s="11" t="s">
        <v>1522</v>
      </c>
      <c r="C87" s="11" t="s">
        <v>1151</v>
      </c>
      <c r="D87" s="11" t="s">
        <v>1521</v>
      </c>
      <c r="E87" s="11" t="s">
        <v>1137</v>
      </c>
      <c r="F87" s="12" t="s">
        <v>1505</v>
      </c>
    </row>
    <row r="88" spans="1:6" x14ac:dyDescent="0.3">
      <c r="A88" s="9">
        <v>19389</v>
      </c>
      <c r="B88" s="9" t="s">
        <v>1710</v>
      </c>
      <c r="C88" s="9" t="s">
        <v>1151</v>
      </c>
      <c r="D88" s="9" t="s">
        <v>1709</v>
      </c>
      <c r="E88" s="9" t="s">
        <v>1137</v>
      </c>
      <c r="F88" s="10" t="s">
        <v>1497</v>
      </c>
    </row>
    <row r="89" spans="1:6" x14ac:dyDescent="0.3">
      <c r="A89" s="11">
        <v>5197</v>
      </c>
      <c r="B89" s="11" t="s">
        <v>3018</v>
      </c>
      <c r="C89" s="11" t="s">
        <v>1180</v>
      </c>
      <c r="D89" s="11" t="s">
        <v>3017</v>
      </c>
      <c r="E89" s="11" t="s">
        <v>1145</v>
      </c>
      <c r="F89" s="12" t="s">
        <v>1437</v>
      </c>
    </row>
    <row r="90" spans="1:6" x14ac:dyDescent="0.3">
      <c r="A90" s="9">
        <v>3142</v>
      </c>
      <c r="B90" s="9" t="s">
        <v>1454</v>
      </c>
      <c r="C90" s="9" t="s">
        <v>1139</v>
      </c>
      <c r="D90" s="9" t="s">
        <v>1453</v>
      </c>
      <c r="E90" s="9" t="s">
        <v>1145</v>
      </c>
      <c r="F90" s="10" t="s">
        <v>1136</v>
      </c>
    </row>
    <row r="91" spans="1:6" x14ac:dyDescent="0.3">
      <c r="A91" s="11">
        <v>3984</v>
      </c>
      <c r="B91" s="11" t="s">
        <v>1858</v>
      </c>
      <c r="C91" s="11" t="s">
        <v>1151</v>
      </c>
      <c r="D91" s="11" t="s">
        <v>1857</v>
      </c>
      <c r="E91" s="11" t="s">
        <v>1137</v>
      </c>
      <c r="F91" s="12" t="s">
        <v>1856</v>
      </c>
    </row>
    <row r="92" spans="1:6" x14ac:dyDescent="0.3">
      <c r="A92" s="9">
        <v>19385</v>
      </c>
      <c r="B92" s="9" t="s">
        <v>1702</v>
      </c>
      <c r="C92" s="9" t="s">
        <v>1151</v>
      </c>
      <c r="D92" s="9" t="s">
        <v>1701</v>
      </c>
      <c r="E92" s="9" t="s">
        <v>1137</v>
      </c>
      <c r="F92" s="10" t="s">
        <v>1437</v>
      </c>
    </row>
    <row r="93" spans="1:6" x14ac:dyDescent="0.3">
      <c r="A93" s="11">
        <v>3099</v>
      </c>
      <c r="B93" s="11" t="s">
        <v>2103</v>
      </c>
      <c r="C93" s="11" t="s">
        <v>1139</v>
      </c>
      <c r="D93" s="11" t="s">
        <v>2102</v>
      </c>
      <c r="E93" s="11" t="s">
        <v>1145</v>
      </c>
      <c r="F93" s="12" t="s">
        <v>1505</v>
      </c>
    </row>
    <row r="94" spans="1:6" x14ac:dyDescent="0.3">
      <c r="A94" s="9">
        <v>12069</v>
      </c>
      <c r="B94" s="9" t="s">
        <v>2177</v>
      </c>
      <c r="C94" s="9" t="s">
        <v>1180</v>
      </c>
      <c r="D94" s="9" t="s">
        <v>2176</v>
      </c>
      <c r="E94" s="9" t="s">
        <v>1145</v>
      </c>
      <c r="F94" s="10" t="s">
        <v>1437</v>
      </c>
    </row>
    <row r="95" spans="1:6" x14ac:dyDescent="0.3">
      <c r="A95" s="11">
        <v>155</v>
      </c>
      <c r="B95" s="11" t="s">
        <v>2109</v>
      </c>
      <c r="C95" s="11" t="s">
        <v>1139</v>
      </c>
      <c r="D95" s="11" t="s">
        <v>2108</v>
      </c>
      <c r="E95" s="11" t="s">
        <v>1145</v>
      </c>
      <c r="F95" s="12" t="s">
        <v>2107</v>
      </c>
    </row>
    <row r="96" spans="1:6" x14ac:dyDescent="0.3">
      <c r="A96" s="9">
        <v>6491</v>
      </c>
      <c r="B96" s="9" t="s">
        <v>1613</v>
      </c>
      <c r="C96" s="9" t="s">
        <v>1180</v>
      </c>
      <c r="D96" s="9" t="s">
        <v>1612</v>
      </c>
      <c r="E96" s="9" t="s">
        <v>1145</v>
      </c>
      <c r="F96" s="10" t="s">
        <v>1579</v>
      </c>
    </row>
    <row r="97" spans="1:6" x14ac:dyDescent="0.3">
      <c r="A97" s="11">
        <v>3405</v>
      </c>
      <c r="B97" s="11" t="s">
        <v>2850</v>
      </c>
      <c r="C97" s="11" t="s">
        <v>1180</v>
      </c>
      <c r="D97" s="11" t="s">
        <v>2849</v>
      </c>
      <c r="E97" s="11" t="s">
        <v>1145</v>
      </c>
      <c r="F97" s="12" t="s">
        <v>1437</v>
      </c>
    </row>
    <row r="98" spans="1:6" x14ac:dyDescent="0.3">
      <c r="A98" s="9">
        <v>11018</v>
      </c>
      <c r="B98" s="9" t="s">
        <v>1490</v>
      </c>
      <c r="C98" s="9" t="s">
        <v>1139</v>
      </c>
      <c r="D98" s="9" t="s">
        <v>1489</v>
      </c>
      <c r="E98" s="9" t="s">
        <v>1137</v>
      </c>
      <c r="F98" s="10" t="s">
        <v>1136</v>
      </c>
    </row>
    <row r="99" spans="1:6" x14ac:dyDescent="0.3">
      <c r="A99" s="11">
        <v>6492</v>
      </c>
      <c r="B99" s="11" t="s">
        <v>1272</v>
      </c>
      <c r="C99" s="11" t="s">
        <v>1151</v>
      </c>
      <c r="D99" s="11" t="s">
        <v>2807</v>
      </c>
      <c r="E99" s="11" t="s">
        <v>1137</v>
      </c>
      <c r="F99" s="12" t="s">
        <v>1512</v>
      </c>
    </row>
    <row r="100" spans="1:6" x14ac:dyDescent="0.3">
      <c r="A100" s="9">
        <v>3029</v>
      </c>
      <c r="B100" s="9" t="s">
        <v>1272</v>
      </c>
      <c r="C100" s="9" t="s">
        <v>1151</v>
      </c>
      <c r="D100" s="9" t="s">
        <v>1271</v>
      </c>
      <c r="E100" s="9" t="s">
        <v>1137</v>
      </c>
      <c r="F100" s="10" t="s">
        <v>1136</v>
      </c>
    </row>
    <row r="101" spans="1:6" x14ac:dyDescent="0.3">
      <c r="A101" s="11">
        <v>19477</v>
      </c>
      <c r="B101" s="11" t="s">
        <v>1967</v>
      </c>
      <c r="C101" s="11" t="s">
        <v>1151</v>
      </c>
      <c r="D101" s="11" t="s">
        <v>1966</v>
      </c>
      <c r="E101" s="11" t="s">
        <v>1145</v>
      </c>
      <c r="F101" s="12" t="s">
        <v>1437</v>
      </c>
    </row>
    <row r="102" spans="1:6" x14ac:dyDescent="0.3">
      <c r="A102" s="9">
        <v>19437</v>
      </c>
      <c r="B102" s="9" t="s">
        <v>1806</v>
      </c>
      <c r="C102" s="9" t="s">
        <v>1151</v>
      </c>
      <c r="D102" s="9" t="s">
        <v>1805</v>
      </c>
      <c r="E102" s="9" t="s">
        <v>1137</v>
      </c>
      <c r="F102" s="10" t="s">
        <v>1437</v>
      </c>
    </row>
    <row r="103" spans="1:6" x14ac:dyDescent="0.3">
      <c r="A103" s="11">
        <v>20755</v>
      </c>
      <c r="B103" s="11" t="s">
        <v>2000</v>
      </c>
      <c r="C103" s="11" t="s">
        <v>1139</v>
      </c>
      <c r="D103" s="11" t="s">
        <v>1999</v>
      </c>
      <c r="E103" s="11" t="s">
        <v>1145</v>
      </c>
      <c r="F103" s="12" t="s">
        <v>1531</v>
      </c>
    </row>
    <row r="104" spans="1:6" x14ac:dyDescent="0.3">
      <c r="A104" s="9">
        <v>3969</v>
      </c>
      <c r="B104" s="9" t="s">
        <v>2453</v>
      </c>
      <c r="C104" s="9" t="s">
        <v>1139</v>
      </c>
      <c r="D104" s="9" t="s">
        <v>2452</v>
      </c>
      <c r="E104" s="9" t="s">
        <v>1145</v>
      </c>
      <c r="F104" s="10" t="s">
        <v>1437</v>
      </c>
    </row>
    <row r="105" spans="1:6" x14ac:dyDescent="0.3">
      <c r="A105" s="11">
        <v>11616</v>
      </c>
      <c r="B105" s="11" t="s">
        <v>1199</v>
      </c>
      <c r="C105" s="11" t="s">
        <v>1180</v>
      </c>
      <c r="D105" s="11" t="s">
        <v>1198</v>
      </c>
      <c r="E105" s="11" t="s">
        <v>1137</v>
      </c>
      <c r="F105" s="12" t="s">
        <v>1136</v>
      </c>
    </row>
    <row r="106" spans="1:6" x14ac:dyDescent="0.3">
      <c r="A106" s="9">
        <v>19422</v>
      </c>
      <c r="B106" s="9" t="s">
        <v>1776</v>
      </c>
      <c r="C106" s="9" t="s">
        <v>1139</v>
      </c>
      <c r="D106" s="9" t="s">
        <v>1775</v>
      </c>
      <c r="E106" s="9" t="s">
        <v>1145</v>
      </c>
      <c r="F106" s="10" t="s">
        <v>1437</v>
      </c>
    </row>
    <row r="107" spans="1:6" x14ac:dyDescent="0.3">
      <c r="A107" s="11">
        <v>7347</v>
      </c>
      <c r="B107" s="11" t="s">
        <v>2179</v>
      </c>
      <c r="C107" s="11" t="s">
        <v>1151</v>
      </c>
      <c r="D107" s="11" t="s">
        <v>2178</v>
      </c>
      <c r="E107" s="11" t="s">
        <v>1137</v>
      </c>
      <c r="F107" s="12" t="s">
        <v>1497</v>
      </c>
    </row>
    <row r="108" spans="1:6" x14ac:dyDescent="0.3">
      <c r="A108" s="9">
        <v>3091</v>
      </c>
      <c r="B108" s="9" t="s">
        <v>2171</v>
      </c>
      <c r="C108" s="9" t="s">
        <v>1180</v>
      </c>
      <c r="D108" s="9" t="s">
        <v>2170</v>
      </c>
      <c r="E108" s="9" t="s">
        <v>1145</v>
      </c>
      <c r="F108" s="10" t="s">
        <v>1540</v>
      </c>
    </row>
    <row r="109" spans="1:6" x14ac:dyDescent="0.3">
      <c r="A109" s="11">
        <v>1271</v>
      </c>
      <c r="B109" s="11" t="s">
        <v>1847</v>
      </c>
      <c r="C109" s="11" t="s">
        <v>1151</v>
      </c>
      <c r="D109" s="11" t="s">
        <v>1846</v>
      </c>
      <c r="E109" s="11" t="s">
        <v>1137</v>
      </c>
      <c r="F109" s="12" t="s">
        <v>1509</v>
      </c>
    </row>
    <row r="110" spans="1:6" x14ac:dyDescent="0.3">
      <c r="A110" s="9">
        <v>19481</v>
      </c>
      <c r="B110" s="9" t="s">
        <v>1976</v>
      </c>
      <c r="C110" s="9" t="s">
        <v>1151</v>
      </c>
      <c r="D110" s="9" t="s">
        <v>1975</v>
      </c>
      <c r="E110" s="9" t="s">
        <v>1137</v>
      </c>
      <c r="F110" s="10" t="s">
        <v>1437</v>
      </c>
    </row>
    <row r="111" spans="1:6" x14ac:dyDescent="0.3">
      <c r="A111" s="11">
        <v>11290</v>
      </c>
      <c r="B111" s="11" t="s">
        <v>2128</v>
      </c>
      <c r="C111" s="11" t="s">
        <v>1139</v>
      </c>
      <c r="D111" s="11" t="s">
        <v>2127</v>
      </c>
      <c r="E111" s="11" t="s">
        <v>1145</v>
      </c>
      <c r="F111" s="12" t="s">
        <v>1531</v>
      </c>
    </row>
    <row r="112" spans="1:6" x14ac:dyDescent="0.3">
      <c r="A112" s="9">
        <v>2136</v>
      </c>
      <c r="B112" s="9" t="s">
        <v>1370</v>
      </c>
      <c r="C112" s="9" t="s">
        <v>1139</v>
      </c>
      <c r="D112" s="9" t="s">
        <v>1369</v>
      </c>
      <c r="E112" s="9" t="s">
        <v>1145</v>
      </c>
      <c r="F112" s="10" t="s">
        <v>1136</v>
      </c>
    </row>
    <row r="113" spans="1:6" x14ac:dyDescent="0.3">
      <c r="A113" s="11">
        <v>19396</v>
      </c>
      <c r="B113" s="11" t="s">
        <v>1724</v>
      </c>
      <c r="C113" s="11" t="s">
        <v>1180</v>
      </c>
      <c r="D113" s="11" t="s">
        <v>1723</v>
      </c>
      <c r="E113" s="11" t="s">
        <v>1145</v>
      </c>
      <c r="F113" s="12" t="s">
        <v>1437</v>
      </c>
    </row>
    <row r="114" spans="1:6" x14ac:dyDescent="0.3">
      <c r="A114" s="9">
        <v>3283</v>
      </c>
      <c r="B114" s="9" t="s">
        <v>2922</v>
      </c>
      <c r="C114" s="9" t="s">
        <v>1139</v>
      </c>
      <c r="D114" s="9" t="s">
        <v>2921</v>
      </c>
      <c r="E114" s="9" t="s">
        <v>1137</v>
      </c>
      <c r="F114" s="10" t="s">
        <v>1669</v>
      </c>
    </row>
    <row r="115" spans="1:6" x14ac:dyDescent="0.3">
      <c r="A115" s="11">
        <v>4580</v>
      </c>
      <c r="B115" s="11" t="s">
        <v>2743</v>
      </c>
      <c r="C115" s="11" t="s">
        <v>1139</v>
      </c>
      <c r="D115" s="11" t="s">
        <v>2742</v>
      </c>
      <c r="E115" s="11" t="s">
        <v>1137</v>
      </c>
      <c r="F115" s="12" t="s">
        <v>1531</v>
      </c>
    </row>
    <row r="116" spans="1:6" x14ac:dyDescent="0.3">
      <c r="A116" s="9">
        <v>8746</v>
      </c>
      <c r="B116" s="9" t="s">
        <v>2228</v>
      </c>
      <c r="C116" s="9" t="s">
        <v>1151</v>
      </c>
      <c r="D116" s="9" t="s">
        <v>2227</v>
      </c>
      <c r="E116" s="9" t="s">
        <v>1137</v>
      </c>
      <c r="F116" s="10" t="s">
        <v>1550</v>
      </c>
    </row>
    <row r="117" spans="1:6" x14ac:dyDescent="0.3">
      <c r="A117" s="11">
        <v>19410</v>
      </c>
      <c r="B117" s="11" t="s">
        <v>1752</v>
      </c>
      <c r="C117" s="11" t="s">
        <v>1151</v>
      </c>
      <c r="D117" s="11" t="s">
        <v>1751</v>
      </c>
      <c r="E117" s="11" t="s">
        <v>1145</v>
      </c>
      <c r="F117" s="12" t="s">
        <v>1437</v>
      </c>
    </row>
    <row r="118" spans="1:6" x14ac:dyDescent="0.3">
      <c r="A118" s="9">
        <v>18276</v>
      </c>
      <c r="B118" s="9" t="s">
        <v>1836</v>
      </c>
      <c r="C118" s="9" t="s">
        <v>1151</v>
      </c>
      <c r="D118" s="9" t="s">
        <v>1835</v>
      </c>
      <c r="E118" s="9" t="s">
        <v>1137</v>
      </c>
      <c r="F118" s="10" t="s">
        <v>1505</v>
      </c>
    </row>
    <row r="119" spans="1:6" x14ac:dyDescent="0.3">
      <c r="A119" s="11">
        <v>19399</v>
      </c>
      <c r="B119" s="11" t="s">
        <v>1730</v>
      </c>
      <c r="C119" s="11" t="s">
        <v>1180</v>
      </c>
      <c r="D119" s="11" t="s">
        <v>1729</v>
      </c>
      <c r="E119" s="11" t="s">
        <v>1137</v>
      </c>
      <c r="F119" s="12" t="s">
        <v>1437</v>
      </c>
    </row>
    <row r="120" spans="1:6" x14ac:dyDescent="0.3">
      <c r="A120" s="9">
        <v>19419</v>
      </c>
      <c r="B120" s="9" t="s">
        <v>1770</v>
      </c>
      <c r="C120" s="9" t="s">
        <v>1180</v>
      </c>
      <c r="D120" s="9" t="s">
        <v>1769</v>
      </c>
      <c r="E120" s="9" t="s">
        <v>1145</v>
      </c>
      <c r="F120" s="10" t="s">
        <v>1437</v>
      </c>
    </row>
    <row r="121" spans="1:6" x14ac:dyDescent="0.3">
      <c r="A121" s="11">
        <v>9890</v>
      </c>
      <c r="B121" s="11" t="s">
        <v>2973</v>
      </c>
      <c r="C121" s="11" t="s">
        <v>1139</v>
      </c>
      <c r="D121" s="11" t="s">
        <v>2972</v>
      </c>
      <c r="E121" s="11" t="s">
        <v>1137</v>
      </c>
      <c r="F121" s="12" t="s">
        <v>2791</v>
      </c>
    </row>
    <row r="122" spans="1:6" x14ac:dyDescent="0.3">
      <c r="A122" s="9">
        <v>9162</v>
      </c>
      <c r="B122" s="9" t="s">
        <v>2224</v>
      </c>
      <c r="C122" s="9" t="s">
        <v>1151</v>
      </c>
      <c r="D122" s="9" t="s">
        <v>2223</v>
      </c>
      <c r="E122" s="9" t="s">
        <v>1137</v>
      </c>
      <c r="F122" s="10" t="s">
        <v>1531</v>
      </c>
    </row>
    <row r="123" spans="1:6" x14ac:dyDescent="0.3">
      <c r="A123" s="11">
        <v>11674</v>
      </c>
      <c r="B123" s="11" t="s">
        <v>1154</v>
      </c>
      <c r="C123" s="11" t="s">
        <v>1139</v>
      </c>
      <c r="D123" s="11" t="s">
        <v>1153</v>
      </c>
      <c r="E123" s="11" t="s">
        <v>1145</v>
      </c>
      <c r="F123" s="12" t="s">
        <v>1136</v>
      </c>
    </row>
    <row r="124" spans="1:6" x14ac:dyDescent="0.3">
      <c r="A124" s="9">
        <v>1425</v>
      </c>
      <c r="B124" s="9" t="s">
        <v>2302</v>
      </c>
      <c r="C124" s="9" t="s">
        <v>1139</v>
      </c>
      <c r="D124" s="9" t="s">
        <v>2301</v>
      </c>
      <c r="E124" s="9" t="s">
        <v>1145</v>
      </c>
      <c r="F124" s="10" t="s">
        <v>1437</v>
      </c>
    </row>
    <row r="125" spans="1:6" x14ac:dyDescent="0.3">
      <c r="A125" s="11">
        <v>248</v>
      </c>
      <c r="B125" s="11" t="s">
        <v>1317</v>
      </c>
      <c r="C125" s="11" t="s">
        <v>1151</v>
      </c>
      <c r="D125" s="11" t="s">
        <v>1316</v>
      </c>
      <c r="E125" s="11" t="s">
        <v>1137</v>
      </c>
      <c r="F125" s="12" t="s">
        <v>1136</v>
      </c>
    </row>
    <row r="126" spans="1:6" x14ac:dyDescent="0.3">
      <c r="A126" s="9">
        <v>10042</v>
      </c>
      <c r="B126" s="9" t="s">
        <v>2010</v>
      </c>
      <c r="C126" s="9" t="s">
        <v>1139</v>
      </c>
      <c r="D126" s="9" t="s">
        <v>2009</v>
      </c>
      <c r="E126" s="9" t="s">
        <v>1137</v>
      </c>
      <c r="F126" s="10" t="s">
        <v>1556</v>
      </c>
    </row>
    <row r="127" spans="1:6" x14ac:dyDescent="0.3">
      <c r="A127" s="11">
        <v>11887</v>
      </c>
      <c r="B127" s="11" t="s">
        <v>1452</v>
      </c>
      <c r="C127" s="11" t="s">
        <v>1139</v>
      </c>
      <c r="D127" s="11" t="s">
        <v>2481</v>
      </c>
      <c r="E127" s="11" t="s">
        <v>1145</v>
      </c>
      <c r="F127" s="12" t="s">
        <v>1497</v>
      </c>
    </row>
    <row r="128" spans="1:6" x14ac:dyDescent="0.3">
      <c r="A128" s="9">
        <v>5384</v>
      </c>
      <c r="B128" s="9" t="s">
        <v>1452</v>
      </c>
      <c r="C128" s="9" t="s">
        <v>1151</v>
      </c>
      <c r="D128" s="9" t="s">
        <v>1876</v>
      </c>
      <c r="E128" s="9" t="s">
        <v>1137</v>
      </c>
      <c r="F128" s="10" t="s">
        <v>1505</v>
      </c>
    </row>
    <row r="129" spans="1:6" x14ac:dyDescent="0.3">
      <c r="A129" s="11">
        <v>8024</v>
      </c>
      <c r="B129" s="11" t="s">
        <v>1452</v>
      </c>
      <c r="C129" s="11" t="s">
        <v>1139</v>
      </c>
      <c r="D129" s="11" t="s">
        <v>1451</v>
      </c>
      <c r="E129" s="11" t="s">
        <v>1145</v>
      </c>
      <c r="F129" s="12" t="s">
        <v>1136</v>
      </c>
    </row>
    <row r="130" spans="1:6" x14ac:dyDescent="0.3">
      <c r="A130" s="9">
        <v>19476</v>
      </c>
      <c r="B130" s="9" t="s">
        <v>1965</v>
      </c>
      <c r="C130" s="9" t="s">
        <v>1151</v>
      </c>
      <c r="D130" s="9" t="s">
        <v>1964</v>
      </c>
      <c r="E130" s="9" t="s">
        <v>1137</v>
      </c>
      <c r="F130" s="10" t="s">
        <v>1437</v>
      </c>
    </row>
    <row r="131" spans="1:6" x14ac:dyDescent="0.3">
      <c r="A131" s="11">
        <v>19371</v>
      </c>
      <c r="B131" s="11" t="s">
        <v>1675</v>
      </c>
      <c r="C131" s="11" t="s">
        <v>1180</v>
      </c>
      <c r="D131" s="11" t="s">
        <v>1674</v>
      </c>
      <c r="E131" s="11" t="s">
        <v>1137</v>
      </c>
      <c r="F131" s="12" t="s">
        <v>1531</v>
      </c>
    </row>
    <row r="132" spans="1:6" x14ac:dyDescent="0.3">
      <c r="A132" s="9">
        <v>20402</v>
      </c>
      <c r="B132" s="9" t="s">
        <v>1537</v>
      </c>
      <c r="C132" s="9" t="s">
        <v>1151</v>
      </c>
      <c r="D132" s="9" t="s">
        <v>1536</v>
      </c>
      <c r="E132" s="9" t="s">
        <v>1137</v>
      </c>
      <c r="F132" s="10" t="s">
        <v>1437</v>
      </c>
    </row>
    <row r="133" spans="1:6" x14ac:dyDescent="0.3">
      <c r="A133" s="11">
        <v>19438</v>
      </c>
      <c r="B133" s="11" t="s">
        <v>1808</v>
      </c>
      <c r="C133" s="11" t="s">
        <v>1180</v>
      </c>
      <c r="D133" s="11" t="s">
        <v>1807</v>
      </c>
      <c r="E133" s="11" t="s">
        <v>1145</v>
      </c>
      <c r="F133" s="12" t="s">
        <v>1437</v>
      </c>
    </row>
    <row r="134" spans="1:6" x14ac:dyDescent="0.3">
      <c r="A134" s="9">
        <v>19487</v>
      </c>
      <c r="B134" s="9" t="s">
        <v>1988</v>
      </c>
      <c r="C134" s="9" t="s">
        <v>1180</v>
      </c>
      <c r="D134" s="9" t="s">
        <v>1987</v>
      </c>
      <c r="E134" s="9" t="s">
        <v>1145</v>
      </c>
      <c r="F134" s="10" t="s">
        <v>1497</v>
      </c>
    </row>
    <row r="135" spans="1:6" x14ac:dyDescent="0.3">
      <c r="A135" s="11">
        <v>10031</v>
      </c>
      <c r="B135" s="11" t="s">
        <v>2886</v>
      </c>
      <c r="C135" s="11" t="s">
        <v>1139</v>
      </c>
      <c r="D135" s="11" t="s">
        <v>2885</v>
      </c>
      <c r="E135" s="11" t="s">
        <v>1137</v>
      </c>
      <c r="F135" s="12" t="s">
        <v>1500</v>
      </c>
    </row>
    <row r="136" spans="1:6" x14ac:dyDescent="0.3">
      <c r="A136" s="9">
        <v>6376</v>
      </c>
      <c r="B136" s="9" t="s">
        <v>1250</v>
      </c>
      <c r="C136" s="9" t="s">
        <v>1151</v>
      </c>
      <c r="D136" s="9" t="s">
        <v>1249</v>
      </c>
      <c r="E136" s="9" t="s">
        <v>1137</v>
      </c>
      <c r="F136" s="10" t="s">
        <v>1136</v>
      </c>
    </row>
    <row r="137" spans="1:6" x14ac:dyDescent="0.3">
      <c r="A137" s="11">
        <v>19402</v>
      </c>
      <c r="B137" s="11" t="s">
        <v>1736</v>
      </c>
      <c r="C137" s="11" t="s">
        <v>1151</v>
      </c>
      <c r="D137" s="11" t="s">
        <v>1735</v>
      </c>
      <c r="E137" s="11" t="s">
        <v>1145</v>
      </c>
      <c r="F137" s="12" t="s">
        <v>1437</v>
      </c>
    </row>
    <row r="138" spans="1:6" x14ac:dyDescent="0.3">
      <c r="A138" s="9">
        <v>437</v>
      </c>
      <c r="B138" s="9" t="s">
        <v>2090</v>
      </c>
      <c r="C138" s="9" t="s">
        <v>1139</v>
      </c>
      <c r="D138" s="9" t="s">
        <v>2089</v>
      </c>
      <c r="E138" s="9" t="s">
        <v>1145</v>
      </c>
      <c r="F138" s="10" t="s">
        <v>1556</v>
      </c>
    </row>
    <row r="139" spans="1:6" x14ac:dyDescent="0.3">
      <c r="A139" s="11">
        <v>8899</v>
      </c>
      <c r="B139" s="11" t="s">
        <v>2338</v>
      </c>
      <c r="C139" s="11" t="s">
        <v>1139</v>
      </c>
      <c r="D139" s="11" t="s">
        <v>2337</v>
      </c>
      <c r="E139" s="11" t="s">
        <v>1137</v>
      </c>
      <c r="F139" s="12" t="s">
        <v>1437</v>
      </c>
    </row>
    <row r="140" spans="1:6" x14ac:dyDescent="0.3">
      <c r="A140" s="9">
        <v>8677</v>
      </c>
      <c r="B140" s="9" t="s">
        <v>2120</v>
      </c>
      <c r="C140" s="9" t="s">
        <v>1139</v>
      </c>
      <c r="D140" s="9" t="s">
        <v>2119</v>
      </c>
      <c r="E140" s="9" t="s">
        <v>1145</v>
      </c>
      <c r="F140" s="10" t="s">
        <v>1437</v>
      </c>
    </row>
    <row r="141" spans="1:6" x14ac:dyDescent="0.3">
      <c r="A141" s="11">
        <v>2682</v>
      </c>
      <c r="B141" s="11" t="s">
        <v>2388</v>
      </c>
      <c r="C141" s="11" t="s">
        <v>1139</v>
      </c>
      <c r="D141" s="11" t="s">
        <v>2387</v>
      </c>
      <c r="E141" s="11" t="s">
        <v>1137</v>
      </c>
      <c r="F141" s="12" t="s">
        <v>1598</v>
      </c>
    </row>
    <row r="142" spans="1:6" x14ac:dyDescent="0.3">
      <c r="A142" s="9">
        <v>2916</v>
      </c>
      <c r="B142" s="9" t="s">
        <v>2537</v>
      </c>
      <c r="C142" s="9" t="s">
        <v>1180</v>
      </c>
      <c r="D142" s="9" t="s">
        <v>2536</v>
      </c>
      <c r="E142" s="9" t="s">
        <v>1145</v>
      </c>
      <c r="F142" s="10" t="s">
        <v>1437</v>
      </c>
    </row>
    <row r="143" spans="1:6" x14ac:dyDescent="0.3">
      <c r="A143" s="11">
        <v>2028</v>
      </c>
      <c r="B143" s="11" t="s">
        <v>1883</v>
      </c>
      <c r="C143" s="11" t="s">
        <v>1139</v>
      </c>
      <c r="D143" s="11" t="s">
        <v>2449</v>
      </c>
      <c r="E143" s="11" t="s">
        <v>1145</v>
      </c>
      <c r="F143" s="12" t="s">
        <v>1437</v>
      </c>
    </row>
    <row r="144" spans="1:6" x14ac:dyDescent="0.3">
      <c r="A144" s="9">
        <v>702</v>
      </c>
      <c r="B144" s="9" t="s">
        <v>1883</v>
      </c>
      <c r="C144" s="9" t="s">
        <v>1151</v>
      </c>
      <c r="D144" s="9" t="s">
        <v>1882</v>
      </c>
      <c r="E144" s="9" t="s">
        <v>1137</v>
      </c>
      <c r="F144" s="10" t="s">
        <v>1437</v>
      </c>
    </row>
    <row r="145" spans="1:6" x14ac:dyDescent="0.3">
      <c r="A145" s="11">
        <v>7683</v>
      </c>
      <c r="B145" s="11" t="s">
        <v>2865</v>
      </c>
      <c r="C145" s="11" t="s">
        <v>1139</v>
      </c>
      <c r="D145" s="11" t="s">
        <v>2864</v>
      </c>
      <c r="E145" s="11" t="s">
        <v>1137</v>
      </c>
      <c r="F145" s="12" t="s">
        <v>1437</v>
      </c>
    </row>
    <row r="146" spans="1:6" x14ac:dyDescent="0.3">
      <c r="A146" s="9">
        <v>19452</v>
      </c>
      <c r="B146" s="9" t="s">
        <v>1919</v>
      </c>
      <c r="C146" s="9" t="s">
        <v>1180</v>
      </c>
      <c r="D146" s="9" t="s">
        <v>1918</v>
      </c>
      <c r="E146" s="9" t="s">
        <v>1145</v>
      </c>
      <c r="F146" s="10" t="s">
        <v>1437</v>
      </c>
    </row>
    <row r="147" spans="1:6" x14ac:dyDescent="0.3">
      <c r="A147" s="11">
        <v>19426</v>
      </c>
      <c r="B147" s="11" t="s">
        <v>1784</v>
      </c>
      <c r="C147" s="11" t="s">
        <v>1139</v>
      </c>
      <c r="D147" s="11" t="s">
        <v>1783</v>
      </c>
      <c r="E147" s="11" t="s">
        <v>1137</v>
      </c>
      <c r="F147" s="12" t="s">
        <v>1497</v>
      </c>
    </row>
    <row r="148" spans="1:6" x14ac:dyDescent="0.3">
      <c r="A148" s="9">
        <v>19361</v>
      </c>
      <c r="B148" s="9" t="s">
        <v>1654</v>
      </c>
      <c r="C148" s="9" t="s">
        <v>1139</v>
      </c>
      <c r="D148" s="9" t="s">
        <v>1653</v>
      </c>
      <c r="E148" s="9" t="s">
        <v>1145</v>
      </c>
      <c r="F148" s="10" t="s">
        <v>1531</v>
      </c>
    </row>
    <row r="149" spans="1:6" x14ac:dyDescent="0.3">
      <c r="A149" s="11">
        <v>5845</v>
      </c>
      <c r="B149" s="11" t="s">
        <v>1187</v>
      </c>
      <c r="C149" s="11" t="s">
        <v>1180</v>
      </c>
      <c r="D149" s="11" t="s">
        <v>1186</v>
      </c>
      <c r="E149" s="11" t="s">
        <v>1137</v>
      </c>
      <c r="F149" s="12" t="s">
        <v>1136</v>
      </c>
    </row>
    <row r="150" spans="1:6" x14ac:dyDescent="0.3">
      <c r="A150" s="9">
        <v>11044</v>
      </c>
      <c r="B150" s="9" t="s">
        <v>1162</v>
      </c>
      <c r="C150" s="9" t="s">
        <v>1139</v>
      </c>
      <c r="D150" s="9" t="s">
        <v>1161</v>
      </c>
      <c r="E150" s="9" t="s">
        <v>1137</v>
      </c>
      <c r="F150" s="10" t="s">
        <v>1136</v>
      </c>
    </row>
    <row r="151" spans="1:6" x14ac:dyDescent="0.3">
      <c r="A151" s="11">
        <v>8556</v>
      </c>
      <c r="B151" s="11" t="s">
        <v>1258</v>
      </c>
      <c r="C151" s="11" t="s">
        <v>1151</v>
      </c>
      <c r="D151" s="11" t="s">
        <v>1257</v>
      </c>
      <c r="E151" s="11" t="s">
        <v>1137</v>
      </c>
      <c r="F151" s="12" t="s">
        <v>1136</v>
      </c>
    </row>
    <row r="152" spans="1:6" x14ac:dyDescent="0.3">
      <c r="A152" s="9">
        <v>3518</v>
      </c>
      <c r="B152" s="9" t="s">
        <v>2002</v>
      </c>
      <c r="C152" s="9" t="s">
        <v>1139</v>
      </c>
      <c r="D152" s="9" t="s">
        <v>2981</v>
      </c>
      <c r="E152" s="9" t="s">
        <v>1137</v>
      </c>
      <c r="F152" s="10" t="s">
        <v>1566</v>
      </c>
    </row>
    <row r="153" spans="1:6" x14ac:dyDescent="0.3">
      <c r="A153" s="11">
        <v>9814</v>
      </c>
      <c r="B153" s="11" t="s">
        <v>2002</v>
      </c>
      <c r="C153" s="11" t="s">
        <v>1139</v>
      </c>
      <c r="D153" s="11" t="s">
        <v>2377</v>
      </c>
      <c r="E153" s="11" t="s">
        <v>1137</v>
      </c>
      <c r="F153" s="12" t="s">
        <v>1512</v>
      </c>
    </row>
    <row r="154" spans="1:6" x14ac:dyDescent="0.3">
      <c r="A154" s="9">
        <v>5783</v>
      </c>
      <c r="B154" s="9" t="s">
        <v>2002</v>
      </c>
      <c r="C154" s="9" t="s">
        <v>1139</v>
      </c>
      <c r="D154" s="9" t="s">
        <v>2001</v>
      </c>
      <c r="E154" s="9" t="s">
        <v>1137</v>
      </c>
      <c r="F154" s="10" t="s">
        <v>1437</v>
      </c>
    </row>
    <row r="155" spans="1:6" x14ac:dyDescent="0.3">
      <c r="A155" s="11">
        <v>5855</v>
      </c>
      <c r="B155" s="11" t="s">
        <v>1417</v>
      </c>
      <c r="C155" s="11" t="s">
        <v>1139</v>
      </c>
      <c r="D155" s="11" t="s">
        <v>1416</v>
      </c>
      <c r="E155" s="11" t="s">
        <v>1145</v>
      </c>
      <c r="F155" s="12" t="s">
        <v>1136</v>
      </c>
    </row>
    <row r="156" spans="1:6" x14ac:dyDescent="0.3">
      <c r="A156" s="9">
        <v>19420</v>
      </c>
      <c r="B156" s="9" t="s">
        <v>1772</v>
      </c>
      <c r="C156" s="9" t="s">
        <v>1180</v>
      </c>
      <c r="D156" s="9" t="s">
        <v>1771</v>
      </c>
      <c r="E156" s="9" t="s">
        <v>1137</v>
      </c>
      <c r="F156" s="10" t="s">
        <v>1437</v>
      </c>
    </row>
    <row r="157" spans="1:6" x14ac:dyDescent="0.3">
      <c r="A157" s="11">
        <v>2823</v>
      </c>
      <c r="B157" s="11" t="s">
        <v>2557</v>
      </c>
      <c r="C157" s="11" t="s">
        <v>1139</v>
      </c>
      <c r="D157" s="11" t="s">
        <v>2556</v>
      </c>
      <c r="E157" s="11" t="s">
        <v>1137</v>
      </c>
      <c r="F157" s="12" t="s">
        <v>1512</v>
      </c>
    </row>
    <row r="158" spans="1:6" x14ac:dyDescent="0.3">
      <c r="A158" s="9">
        <v>7132</v>
      </c>
      <c r="B158" s="9" t="s">
        <v>2584</v>
      </c>
      <c r="C158" s="9" t="s">
        <v>1139</v>
      </c>
      <c r="D158" s="9" t="s">
        <v>2583</v>
      </c>
      <c r="E158" s="9" t="s">
        <v>1145</v>
      </c>
      <c r="F158" s="10" t="s">
        <v>1437</v>
      </c>
    </row>
    <row r="159" spans="1:6" x14ac:dyDescent="0.3">
      <c r="A159" s="11">
        <v>3797</v>
      </c>
      <c r="B159" s="11" t="s">
        <v>1445</v>
      </c>
      <c r="C159" s="11" t="s">
        <v>1139</v>
      </c>
      <c r="D159" s="11" t="s">
        <v>1444</v>
      </c>
      <c r="E159" s="11" t="s">
        <v>1145</v>
      </c>
      <c r="F159" s="12" t="s">
        <v>1136</v>
      </c>
    </row>
    <row r="160" spans="1:6" x14ac:dyDescent="0.3">
      <c r="A160" s="9">
        <v>6742</v>
      </c>
      <c r="B160" s="9" t="s">
        <v>2721</v>
      </c>
      <c r="C160" s="9" t="s">
        <v>1151</v>
      </c>
      <c r="D160" s="9" t="s">
        <v>2720</v>
      </c>
      <c r="E160" s="9" t="s">
        <v>1145</v>
      </c>
      <c r="F160" s="10" t="s">
        <v>1437</v>
      </c>
    </row>
    <row r="161" spans="1:6" x14ac:dyDescent="0.3">
      <c r="A161" s="11">
        <v>394</v>
      </c>
      <c r="B161" s="11" t="s">
        <v>2100</v>
      </c>
      <c r="C161" s="11" t="s">
        <v>1139</v>
      </c>
      <c r="D161" s="11" t="s">
        <v>2391</v>
      </c>
      <c r="E161" s="11" t="s">
        <v>1137</v>
      </c>
      <c r="F161" s="12" t="s">
        <v>1531</v>
      </c>
    </row>
    <row r="162" spans="1:6" x14ac:dyDescent="0.3">
      <c r="A162" s="9">
        <v>2643</v>
      </c>
      <c r="B162" s="9" t="s">
        <v>2100</v>
      </c>
      <c r="C162" s="9" t="s">
        <v>1139</v>
      </c>
      <c r="D162" s="9" t="s">
        <v>1549</v>
      </c>
      <c r="E162" s="9" t="s">
        <v>1145</v>
      </c>
      <c r="F162" s="10" t="s">
        <v>1531</v>
      </c>
    </row>
    <row r="163" spans="1:6" x14ac:dyDescent="0.3">
      <c r="A163" s="11">
        <v>6227</v>
      </c>
      <c r="B163" s="11" t="s">
        <v>1265</v>
      </c>
      <c r="C163" s="11" t="s">
        <v>1151</v>
      </c>
      <c r="D163" s="11" t="s">
        <v>1264</v>
      </c>
      <c r="E163" s="11" t="s">
        <v>1137</v>
      </c>
      <c r="F163" s="12" t="s">
        <v>1136</v>
      </c>
    </row>
    <row r="164" spans="1:6" x14ac:dyDescent="0.3">
      <c r="A164" s="9">
        <v>19453</v>
      </c>
      <c r="B164" s="9" t="s">
        <v>1921</v>
      </c>
      <c r="C164" s="9" t="s">
        <v>1139</v>
      </c>
      <c r="D164" s="9" t="s">
        <v>1920</v>
      </c>
      <c r="E164" s="9" t="s">
        <v>1137</v>
      </c>
      <c r="F164" s="10" t="s">
        <v>1437</v>
      </c>
    </row>
    <row r="165" spans="1:6" x14ac:dyDescent="0.3">
      <c r="A165" s="11">
        <v>10591</v>
      </c>
      <c r="B165" s="11" t="s">
        <v>1248</v>
      </c>
      <c r="C165" s="11" t="s">
        <v>1151</v>
      </c>
      <c r="D165" s="11" t="s">
        <v>1247</v>
      </c>
      <c r="E165" s="11" t="s">
        <v>1137</v>
      </c>
      <c r="F165" s="12" t="s">
        <v>1136</v>
      </c>
    </row>
    <row r="166" spans="1:6" x14ac:dyDescent="0.3">
      <c r="A166" s="9">
        <v>185</v>
      </c>
      <c r="B166" s="9" t="s">
        <v>1449</v>
      </c>
      <c r="C166" s="9" t="s">
        <v>1139</v>
      </c>
      <c r="D166" s="9" t="s">
        <v>2940</v>
      </c>
      <c r="E166" s="9" t="s">
        <v>1137</v>
      </c>
      <c r="F166" s="10" t="s">
        <v>1585</v>
      </c>
    </row>
    <row r="167" spans="1:6" x14ac:dyDescent="0.3">
      <c r="A167" s="11">
        <v>7114</v>
      </c>
      <c r="B167" s="11" t="s">
        <v>1449</v>
      </c>
      <c r="C167" s="11" t="s">
        <v>1151</v>
      </c>
      <c r="D167" s="11" t="s">
        <v>2745</v>
      </c>
      <c r="E167" s="11" t="s">
        <v>1137</v>
      </c>
      <c r="F167" s="12" t="s">
        <v>1505</v>
      </c>
    </row>
    <row r="168" spans="1:6" x14ac:dyDescent="0.3">
      <c r="A168" s="9">
        <v>9581</v>
      </c>
      <c r="B168" s="9" t="s">
        <v>1449</v>
      </c>
      <c r="C168" s="9" t="s">
        <v>1139</v>
      </c>
      <c r="D168" s="9" t="s">
        <v>1448</v>
      </c>
      <c r="E168" s="9" t="s">
        <v>1145</v>
      </c>
      <c r="F168" s="10" t="s">
        <v>1136</v>
      </c>
    </row>
    <row r="169" spans="1:6" x14ac:dyDescent="0.3">
      <c r="A169" s="11">
        <v>3715</v>
      </c>
      <c r="B169" s="11" t="s">
        <v>1441</v>
      </c>
      <c r="C169" s="11" t="s">
        <v>1139</v>
      </c>
      <c r="D169" s="11" t="s">
        <v>1440</v>
      </c>
      <c r="E169" s="11" t="s">
        <v>1145</v>
      </c>
      <c r="F169" s="12" t="s">
        <v>1136</v>
      </c>
    </row>
    <row r="170" spans="1:6" x14ac:dyDescent="0.3">
      <c r="A170" s="9">
        <v>4104</v>
      </c>
      <c r="B170" s="9" t="s">
        <v>2917</v>
      </c>
      <c r="C170" s="9" t="s">
        <v>1139</v>
      </c>
      <c r="D170" s="9" t="s">
        <v>2916</v>
      </c>
      <c r="E170" s="9" t="s">
        <v>1137</v>
      </c>
      <c r="F170" s="10" t="s">
        <v>1512</v>
      </c>
    </row>
    <row r="171" spans="1:6" x14ac:dyDescent="0.3">
      <c r="A171" s="11">
        <v>8517</v>
      </c>
      <c r="B171" s="11" t="s">
        <v>2126</v>
      </c>
      <c r="C171" s="11" t="s">
        <v>1139</v>
      </c>
      <c r="D171" s="11" t="s">
        <v>2125</v>
      </c>
      <c r="E171" s="11" t="s">
        <v>1145</v>
      </c>
      <c r="F171" s="12" t="s">
        <v>1505</v>
      </c>
    </row>
    <row r="172" spans="1:6" x14ac:dyDescent="0.3">
      <c r="A172" s="9">
        <v>14604</v>
      </c>
      <c r="B172" s="9" t="s">
        <v>2627</v>
      </c>
      <c r="C172" s="9" t="s">
        <v>1139</v>
      </c>
      <c r="D172" s="9" t="s">
        <v>2484</v>
      </c>
      <c r="E172" s="9" t="s">
        <v>1145</v>
      </c>
      <c r="F172" s="10" t="s">
        <v>1437</v>
      </c>
    </row>
    <row r="173" spans="1:6" x14ac:dyDescent="0.3">
      <c r="A173" s="11">
        <v>1443</v>
      </c>
      <c r="B173" s="11" t="s">
        <v>2694</v>
      </c>
      <c r="C173" s="11" t="s">
        <v>1139</v>
      </c>
      <c r="D173" s="11" t="s">
        <v>2693</v>
      </c>
      <c r="E173" s="11" t="s">
        <v>1137</v>
      </c>
      <c r="F173" s="12" t="s">
        <v>1556</v>
      </c>
    </row>
    <row r="174" spans="1:6" x14ac:dyDescent="0.3">
      <c r="A174" s="9">
        <v>2360</v>
      </c>
      <c r="B174" s="9" t="s">
        <v>1401</v>
      </c>
      <c r="C174" s="9" t="s">
        <v>1180</v>
      </c>
      <c r="D174" s="9" t="s">
        <v>2707</v>
      </c>
      <c r="E174" s="9" t="s">
        <v>1137</v>
      </c>
      <c r="F174" s="10" t="s">
        <v>1437</v>
      </c>
    </row>
    <row r="175" spans="1:6" x14ac:dyDescent="0.3">
      <c r="A175" s="11">
        <v>3905</v>
      </c>
      <c r="B175" s="11" t="s">
        <v>1401</v>
      </c>
      <c r="C175" s="11" t="s">
        <v>1151</v>
      </c>
      <c r="D175" s="11" t="s">
        <v>1520</v>
      </c>
      <c r="E175" s="11" t="s">
        <v>1137</v>
      </c>
      <c r="F175" s="12" t="s">
        <v>1437</v>
      </c>
    </row>
    <row r="176" spans="1:6" x14ac:dyDescent="0.3">
      <c r="A176" s="9">
        <v>8520</v>
      </c>
      <c r="B176" s="9" t="s">
        <v>1401</v>
      </c>
      <c r="C176" s="9" t="s">
        <v>1139</v>
      </c>
      <c r="D176" s="9" t="s">
        <v>1400</v>
      </c>
      <c r="E176" s="9" t="s">
        <v>1145</v>
      </c>
      <c r="F176" s="10" t="s">
        <v>1136</v>
      </c>
    </row>
    <row r="177" spans="1:6" x14ac:dyDescent="0.3">
      <c r="A177" s="11">
        <v>19377</v>
      </c>
      <c r="B177" s="11" t="s">
        <v>1686</v>
      </c>
      <c r="C177" s="11" t="s">
        <v>1139</v>
      </c>
      <c r="D177" s="11" t="s">
        <v>1685</v>
      </c>
      <c r="E177" s="11" t="s">
        <v>1137</v>
      </c>
      <c r="F177" s="12" t="s">
        <v>1437</v>
      </c>
    </row>
    <row r="178" spans="1:6" x14ac:dyDescent="0.3">
      <c r="A178" s="9">
        <v>5417</v>
      </c>
      <c r="B178" s="9" t="s">
        <v>2321</v>
      </c>
      <c r="C178" s="9" t="s">
        <v>1180</v>
      </c>
      <c r="D178" s="9" t="s">
        <v>2320</v>
      </c>
      <c r="E178" s="9" t="s">
        <v>1145</v>
      </c>
      <c r="F178" s="10" t="s">
        <v>1437</v>
      </c>
    </row>
    <row r="179" spans="1:6" x14ac:dyDescent="0.3">
      <c r="A179" s="11">
        <v>1362</v>
      </c>
      <c r="B179" s="11" t="s">
        <v>1898</v>
      </c>
      <c r="C179" s="11" t="s">
        <v>1180</v>
      </c>
      <c r="D179" s="11" t="s">
        <v>1897</v>
      </c>
      <c r="E179" s="11" t="s">
        <v>1145</v>
      </c>
      <c r="F179" s="12" t="s">
        <v>1437</v>
      </c>
    </row>
    <row r="180" spans="1:6" x14ac:dyDescent="0.3">
      <c r="A180" s="9">
        <v>289</v>
      </c>
      <c r="B180" s="9" t="s">
        <v>1892</v>
      </c>
      <c r="C180" s="9" t="s">
        <v>1151</v>
      </c>
      <c r="D180" s="9" t="s">
        <v>1891</v>
      </c>
      <c r="E180" s="9" t="s">
        <v>1137</v>
      </c>
      <c r="F180" s="10" t="s">
        <v>1556</v>
      </c>
    </row>
    <row r="181" spans="1:6" x14ac:dyDescent="0.3">
      <c r="A181" s="11">
        <v>9962</v>
      </c>
      <c r="B181" s="11" t="s">
        <v>2445</v>
      </c>
      <c r="C181" s="11" t="s">
        <v>1139</v>
      </c>
      <c r="D181" s="11" t="s">
        <v>2444</v>
      </c>
      <c r="E181" s="11" t="s">
        <v>1145</v>
      </c>
      <c r="F181" s="12" t="s">
        <v>1437</v>
      </c>
    </row>
    <row r="182" spans="1:6" x14ac:dyDescent="0.3">
      <c r="A182" s="9">
        <v>7407</v>
      </c>
      <c r="B182" s="9" t="s">
        <v>2124</v>
      </c>
      <c r="C182" s="9" t="s">
        <v>1139</v>
      </c>
      <c r="D182" s="9" t="s">
        <v>2123</v>
      </c>
      <c r="E182" s="9" t="s">
        <v>1145</v>
      </c>
      <c r="F182" s="10" t="s">
        <v>1497</v>
      </c>
    </row>
    <row r="183" spans="1:6" x14ac:dyDescent="0.3">
      <c r="A183" s="11">
        <v>11229</v>
      </c>
      <c r="B183" s="11" t="s">
        <v>2570</v>
      </c>
      <c r="C183" s="11" t="s">
        <v>1139</v>
      </c>
      <c r="D183" s="11" t="s">
        <v>2569</v>
      </c>
      <c r="E183" s="11" t="s">
        <v>1137</v>
      </c>
      <c r="F183" s="12" t="s">
        <v>1437</v>
      </c>
    </row>
    <row r="184" spans="1:6" x14ac:dyDescent="0.3">
      <c r="A184" s="9">
        <v>9082</v>
      </c>
      <c r="B184" s="9" t="s">
        <v>2828</v>
      </c>
      <c r="C184" s="9" t="s">
        <v>1180</v>
      </c>
      <c r="D184" s="9" t="s">
        <v>2827</v>
      </c>
      <c r="E184" s="9" t="s">
        <v>1145</v>
      </c>
      <c r="F184" s="10" t="s">
        <v>1437</v>
      </c>
    </row>
    <row r="185" spans="1:6" x14ac:dyDescent="0.3">
      <c r="A185" s="11">
        <v>19460</v>
      </c>
      <c r="B185" s="11" t="s">
        <v>1934</v>
      </c>
      <c r="C185" s="11" t="s">
        <v>1139</v>
      </c>
      <c r="D185" s="11" t="s">
        <v>1933</v>
      </c>
      <c r="E185" s="11" t="s">
        <v>1137</v>
      </c>
      <c r="F185" s="12" t="s">
        <v>1540</v>
      </c>
    </row>
    <row r="186" spans="1:6" x14ac:dyDescent="0.3">
      <c r="A186" s="9">
        <v>2985</v>
      </c>
      <c r="B186" s="9" t="s">
        <v>1875</v>
      </c>
      <c r="C186" s="9" t="s">
        <v>1151</v>
      </c>
      <c r="D186" s="9" t="s">
        <v>1874</v>
      </c>
      <c r="E186" s="9" t="s">
        <v>1137</v>
      </c>
      <c r="F186" s="10" t="s">
        <v>1559</v>
      </c>
    </row>
    <row r="187" spans="1:6" x14ac:dyDescent="0.3">
      <c r="A187" s="11">
        <v>6306</v>
      </c>
      <c r="B187" s="11" t="s">
        <v>2152</v>
      </c>
      <c r="C187" s="11" t="s">
        <v>1139</v>
      </c>
      <c r="D187" s="11" t="s">
        <v>2151</v>
      </c>
      <c r="E187" s="11" t="s">
        <v>1145</v>
      </c>
      <c r="F187" s="12" t="s">
        <v>1437</v>
      </c>
    </row>
    <row r="188" spans="1:6" x14ac:dyDescent="0.3">
      <c r="A188" s="9">
        <v>8103</v>
      </c>
      <c r="B188" s="9" t="s">
        <v>2028</v>
      </c>
      <c r="C188" s="9" t="s">
        <v>1139</v>
      </c>
      <c r="D188" s="9" t="s">
        <v>2027</v>
      </c>
      <c r="E188" s="9" t="s">
        <v>1145</v>
      </c>
      <c r="F188" s="10" t="s">
        <v>1650</v>
      </c>
    </row>
    <row r="189" spans="1:6" x14ac:dyDescent="0.3">
      <c r="A189" s="11">
        <v>2091</v>
      </c>
      <c r="B189" s="11" t="s">
        <v>2912</v>
      </c>
      <c r="C189" s="11" t="s">
        <v>1139</v>
      </c>
      <c r="D189" s="11" t="s">
        <v>2911</v>
      </c>
      <c r="E189" s="11" t="s">
        <v>1137</v>
      </c>
      <c r="F189" s="12" t="s">
        <v>1437</v>
      </c>
    </row>
    <row r="190" spans="1:6" x14ac:dyDescent="0.3">
      <c r="A190" s="9">
        <v>9626</v>
      </c>
      <c r="B190" s="9" t="s">
        <v>1864</v>
      </c>
      <c r="C190" s="9" t="s">
        <v>1151</v>
      </c>
      <c r="D190" s="9" t="s">
        <v>1863</v>
      </c>
      <c r="E190" s="9" t="s">
        <v>1137</v>
      </c>
      <c r="F190" s="10" t="s">
        <v>1531</v>
      </c>
    </row>
    <row r="191" spans="1:6" x14ac:dyDescent="0.3">
      <c r="A191" s="11">
        <v>4611</v>
      </c>
      <c r="B191" s="11" t="s">
        <v>1415</v>
      </c>
      <c r="C191" s="11" t="s">
        <v>1139</v>
      </c>
      <c r="D191" s="11" t="s">
        <v>1414</v>
      </c>
      <c r="E191" s="11" t="s">
        <v>1145</v>
      </c>
      <c r="F191" s="12" t="s">
        <v>1136</v>
      </c>
    </row>
    <row r="192" spans="1:6" x14ac:dyDescent="0.3">
      <c r="A192" s="9">
        <v>10759</v>
      </c>
      <c r="B192" s="9" t="s">
        <v>1260</v>
      </c>
      <c r="C192" s="9" t="s">
        <v>1180</v>
      </c>
      <c r="D192" s="9" t="s">
        <v>2319</v>
      </c>
      <c r="E192" s="9" t="s">
        <v>1145</v>
      </c>
      <c r="F192" s="10" t="s">
        <v>1437</v>
      </c>
    </row>
    <row r="193" spans="1:6" x14ac:dyDescent="0.3">
      <c r="A193" s="11">
        <v>5941</v>
      </c>
      <c r="B193" s="11" t="s">
        <v>1260</v>
      </c>
      <c r="C193" s="11" t="s">
        <v>1151</v>
      </c>
      <c r="D193" s="11" t="s">
        <v>1259</v>
      </c>
      <c r="E193" s="11" t="s">
        <v>1137</v>
      </c>
      <c r="F193" s="12" t="s">
        <v>1136</v>
      </c>
    </row>
    <row r="194" spans="1:6" x14ac:dyDescent="0.3">
      <c r="A194" s="9">
        <v>3125</v>
      </c>
      <c r="B194" s="9" t="s">
        <v>2026</v>
      </c>
      <c r="C194" s="9" t="s">
        <v>1139</v>
      </c>
      <c r="D194" s="9" t="s">
        <v>2025</v>
      </c>
      <c r="E194" s="9" t="s">
        <v>1145</v>
      </c>
      <c r="F194" s="10" t="s">
        <v>1437</v>
      </c>
    </row>
    <row r="195" spans="1:6" x14ac:dyDescent="0.3">
      <c r="A195" s="11">
        <v>8224</v>
      </c>
      <c r="B195" s="11" t="s">
        <v>2456</v>
      </c>
      <c r="C195" s="11" t="s">
        <v>1139</v>
      </c>
      <c r="D195" s="11" t="s">
        <v>2294</v>
      </c>
      <c r="E195" s="11" t="s">
        <v>1145</v>
      </c>
      <c r="F195" s="12" t="s">
        <v>1437</v>
      </c>
    </row>
    <row r="196" spans="1:6" x14ac:dyDescent="0.3">
      <c r="A196" s="9">
        <v>4296</v>
      </c>
      <c r="B196" s="9" t="s">
        <v>2927</v>
      </c>
      <c r="C196" s="9" t="s">
        <v>1139</v>
      </c>
      <c r="D196" s="9" t="s">
        <v>2926</v>
      </c>
      <c r="E196" s="9" t="s">
        <v>1137</v>
      </c>
      <c r="F196" s="10" t="s">
        <v>1509</v>
      </c>
    </row>
    <row r="197" spans="1:6" x14ac:dyDescent="0.3">
      <c r="A197" s="11">
        <v>3204</v>
      </c>
      <c r="B197" s="11" t="s">
        <v>1584</v>
      </c>
      <c r="C197" s="11" t="s">
        <v>1139</v>
      </c>
      <c r="D197" s="11" t="s">
        <v>1583</v>
      </c>
      <c r="E197" s="11" t="s">
        <v>1145</v>
      </c>
      <c r="F197" s="12" t="s">
        <v>1582</v>
      </c>
    </row>
    <row r="198" spans="1:6" x14ac:dyDescent="0.3">
      <c r="A198" s="9">
        <v>4427</v>
      </c>
      <c r="B198" s="9" t="s">
        <v>1276</v>
      </c>
      <c r="C198" s="9" t="s">
        <v>1151</v>
      </c>
      <c r="D198" s="9" t="s">
        <v>1275</v>
      </c>
      <c r="E198" s="9" t="s">
        <v>1137</v>
      </c>
      <c r="F198" s="10" t="s">
        <v>1136</v>
      </c>
    </row>
    <row r="199" spans="1:6" x14ac:dyDescent="0.3">
      <c r="A199" s="11">
        <v>2240</v>
      </c>
      <c r="B199" s="11" t="s">
        <v>1622</v>
      </c>
      <c r="C199" s="11" t="s">
        <v>1180</v>
      </c>
      <c r="D199" s="11" t="s">
        <v>1621</v>
      </c>
      <c r="E199" s="11" t="s">
        <v>1145</v>
      </c>
      <c r="F199" s="12" t="s">
        <v>1598</v>
      </c>
    </row>
    <row r="200" spans="1:6" x14ac:dyDescent="0.3">
      <c r="A200" s="9">
        <v>19378</v>
      </c>
      <c r="B200" s="9" t="s">
        <v>1688</v>
      </c>
      <c r="C200" s="9" t="s">
        <v>1139</v>
      </c>
      <c r="D200" s="9" t="s">
        <v>1687</v>
      </c>
      <c r="E200" s="9" t="s">
        <v>1145</v>
      </c>
      <c r="F200" s="10" t="s">
        <v>1437</v>
      </c>
    </row>
    <row r="201" spans="1:6" x14ac:dyDescent="0.3">
      <c r="A201" s="11">
        <v>1168</v>
      </c>
      <c r="B201" s="11" t="s">
        <v>1170</v>
      </c>
      <c r="C201" s="11" t="s">
        <v>1151</v>
      </c>
      <c r="D201" s="11" t="s">
        <v>1169</v>
      </c>
      <c r="E201" s="11" t="s">
        <v>1137</v>
      </c>
      <c r="F201" s="12" t="s">
        <v>1136</v>
      </c>
    </row>
    <row r="202" spans="1:6" x14ac:dyDescent="0.3">
      <c r="A202" s="9">
        <v>639</v>
      </c>
      <c r="B202" s="9" t="s">
        <v>1903</v>
      </c>
      <c r="C202" s="9" t="s">
        <v>1180</v>
      </c>
      <c r="D202" s="9" t="s">
        <v>1902</v>
      </c>
      <c r="E202" s="9" t="s">
        <v>1145</v>
      </c>
      <c r="F202" s="10" t="s">
        <v>1437</v>
      </c>
    </row>
    <row r="203" spans="1:6" x14ac:dyDescent="0.3">
      <c r="A203" s="11">
        <v>8050</v>
      </c>
      <c r="B203" s="11" t="s">
        <v>2998</v>
      </c>
      <c r="C203" s="11" t="s">
        <v>1139</v>
      </c>
      <c r="D203" s="11" t="s">
        <v>2997</v>
      </c>
      <c r="E203" s="11" t="s">
        <v>1137</v>
      </c>
      <c r="F203" s="12" t="s">
        <v>1505</v>
      </c>
    </row>
    <row r="204" spans="1:6" x14ac:dyDescent="0.3">
      <c r="A204" s="9">
        <v>19353</v>
      </c>
      <c r="B204" s="9" t="s">
        <v>1636</v>
      </c>
      <c r="C204" s="9" t="s">
        <v>1139</v>
      </c>
      <c r="D204" s="9" t="s">
        <v>1635</v>
      </c>
      <c r="E204" s="9" t="s">
        <v>1137</v>
      </c>
      <c r="F204" s="10" t="s">
        <v>1540</v>
      </c>
    </row>
    <row r="205" spans="1:6" x14ac:dyDescent="0.3">
      <c r="A205" s="11">
        <v>19403</v>
      </c>
      <c r="B205" s="11" t="s">
        <v>1738</v>
      </c>
      <c r="C205" s="11" t="s">
        <v>1151</v>
      </c>
      <c r="D205" s="11" t="s">
        <v>1737</v>
      </c>
      <c r="E205" s="11" t="s">
        <v>1137</v>
      </c>
      <c r="F205" s="12" t="s">
        <v>1437</v>
      </c>
    </row>
    <row r="206" spans="1:6" x14ac:dyDescent="0.3">
      <c r="A206" s="9">
        <v>1263</v>
      </c>
      <c r="B206" s="9" t="s">
        <v>1343</v>
      </c>
      <c r="C206" s="9" t="s">
        <v>1151</v>
      </c>
      <c r="D206" s="9" t="s">
        <v>1342</v>
      </c>
      <c r="E206" s="9" t="s">
        <v>1137</v>
      </c>
      <c r="F206" s="10" t="s">
        <v>1136</v>
      </c>
    </row>
    <row r="207" spans="1:6" x14ac:dyDescent="0.3">
      <c r="A207" s="11">
        <v>8051</v>
      </c>
      <c r="B207" s="11" t="s">
        <v>1425</v>
      </c>
      <c r="C207" s="11" t="s">
        <v>1139</v>
      </c>
      <c r="D207" s="11" t="s">
        <v>1424</v>
      </c>
      <c r="E207" s="11" t="s">
        <v>1145</v>
      </c>
      <c r="F207" s="12" t="s">
        <v>1136</v>
      </c>
    </row>
    <row r="208" spans="1:6" x14ac:dyDescent="0.3">
      <c r="A208" s="9">
        <v>5898</v>
      </c>
      <c r="B208" s="9" t="s">
        <v>2511</v>
      </c>
      <c r="C208" s="9" t="s">
        <v>1139</v>
      </c>
      <c r="D208" s="9" t="s">
        <v>2510</v>
      </c>
      <c r="E208" s="9" t="s">
        <v>1145</v>
      </c>
      <c r="F208" s="10" t="s">
        <v>1505</v>
      </c>
    </row>
    <row r="209" spans="1:6" x14ac:dyDescent="0.3">
      <c r="A209" s="11">
        <v>12055</v>
      </c>
      <c r="B209" s="11" t="s">
        <v>1337</v>
      </c>
      <c r="C209" s="11" t="s">
        <v>1151</v>
      </c>
      <c r="D209" s="11" t="s">
        <v>1336</v>
      </c>
      <c r="E209" s="11" t="s">
        <v>1137</v>
      </c>
      <c r="F209" s="12" t="s">
        <v>1136</v>
      </c>
    </row>
    <row r="210" spans="1:6" x14ac:dyDescent="0.3">
      <c r="A210" s="9">
        <v>19356</v>
      </c>
      <c r="B210" s="9" t="s">
        <v>1642</v>
      </c>
      <c r="C210" s="9" t="s">
        <v>1139</v>
      </c>
      <c r="D210" s="9" t="s">
        <v>1641</v>
      </c>
      <c r="E210" s="9" t="s">
        <v>1137</v>
      </c>
      <c r="F210" s="10" t="s">
        <v>1531</v>
      </c>
    </row>
    <row r="211" spans="1:6" x14ac:dyDescent="0.3">
      <c r="A211" s="11">
        <v>19434</v>
      </c>
      <c r="B211" s="11" t="s">
        <v>1800</v>
      </c>
      <c r="C211" s="11" t="s">
        <v>1151</v>
      </c>
      <c r="D211" s="11" t="s">
        <v>1799</v>
      </c>
      <c r="E211" s="11" t="s">
        <v>1145</v>
      </c>
      <c r="F211" s="12" t="s">
        <v>1437</v>
      </c>
    </row>
    <row r="212" spans="1:6" x14ac:dyDescent="0.3">
      <c r="A212" s="9">
        <v>7894</v>
      </c>
      <c r="B212" s="9" t="s">
        <v>1421</v>
      </c>
      <c r="C212" s="9" t="s">
        <v>1139</v>
      </c>
      <c r="D212" s="9" t="s">
        <v>1420</v>
      </c>
      <c r="E212" s="9" t="s">
        <v>1145</v>
      </c>
      <c r="F212" s="10" t="s">
        <v>1136</v>
      </c>
    </row>
    <row r="213" spans="1:6" x14ac:dyDescent="0.3">
      <c r="A213" s="11">
        <v>3441</v>
      </c>
      <c r="B213" s="11" t="s">
        <v>2939</v>
      </c>
      <c r="C213" s="11" t="s">
        <v>1139</v>
      </c>
      <c r="D213" s="11" t="s">
        <v>2938</v>
      </c>
      <c r="E213" s="11" t="s">
        <v>1137</v>
      </c>
      <c r="F213" s="12" t="s">
        <v>1566</v>
      </c>
    </row>
    <row r="214" spans="1:6" x14ac:dyDescent="0.3">
      <c r="A214" s="9">
        <v>19379</v>
      </c>
      <c r="B214" s="9" t="s">
        <v>1690</v>
      </c>
      <c r="C214" s="9" t="s">
        <v>1180</v>
      </c>
      <c r="D214" s="9" t="s">
        <v>1689</v>
      </c>
      <c r="E214" s="9" t="s">
        <v>1137</v>
      </c>
      <c r="F214" s="10" t="s">
        <v>1437</v>
      </c>
    </row>
    <row r="215" spans="1:6" x14ac:dyDescent="0.3">
      <c r="A215" s="11">
        <v>3814</v>
      </c>
      <c r="B215" s="11" t="s">
        <v>1379</v>
      </c>
      <c r="C215" s="11" t="s">
        <v>1139</v>
      </c>
      <c r="D215" s="11" t="s">
        <v>1378</v>
      </c>
      <c r="E215" s="11" t="s">
        <v>1145</v>
      </c>
      <c r="F215" s="12" t="s">
        <v>1136</v>
      </c>
    </row>
    <row r="216" spans="1:6" x14ac:dyDescent="0.3">
      <c r="A216" s="9">
        <v>19486</v>
      </c>
      <c r="B216" s="9" t="s">
        <v>1986</v>
      </c>
      <c r="C216" s="9" t="s">
        <v>1151</v>
      </c>
      <c r="D216" s="9" t="s">
        <v>1985</v>
      </c>
      <c r="E216" s="9" t="s">
        <v>1137</v>
      </c>
      <c r="F216" s="10" t="s">
        <v>1437</v>
      </c>
    </row>
    <row r="217" spans="1:6" x14ac:dyDescent="0.3">
      <c r="A217" s="11">
        <v>5674</v>
      </c>
      <c r="B217" s="11" t="s">
        <v>1221</v>
      </c>
      <c r="C217" s="11" t="s">
        <v>1151</v>
      </c>
      <c r="D217" s="11" t="s">
        <v>1220</v>
      </c>
      <c r="E217" s="11" t="s">
        <v>1137</v>
      </c>
      <c r="F217" s="12" t="s">
        <v>1136</v>
      </c>
    </row>
    <row r="218" spans="1:6" x14ac:dyDescent="0.3">
      <c r="A218" s="9">
        <v>6277</v>
      </c>
      <c r="B218" s="9" t="s">
        <v>2274</v>
      </c>
      <c r="C218" s="9" t="s">
        <v>1139</v>
      </c>
      <c r="D218" s="9" t="s">
        <v>2273</v>
      </c>
      <c r="E218" s="9" t="s">
        <v>1145</v>
      </c>
      <c r="F218" s="10" t="s">
        <v>1497</v>
      </c>
    </row>
    <row r="219" spans="1:6" x14ac:dyDescent="0.3">
      <c r="A219" s="11">
        <v>2131</v>
      </c>
      <c r="B219" s="11" t="s">
        <v>2686</v>
      </c>
      <c r="C219" s="11" t="s">
        <v>1139</v>
      </c>
      <c r="D219" s="11" t="s">
        <v>2685</v>
      </c>
      <c r="E219" s="11" t="s">
        <v>1137</v>
      </c>
      <c r="F219" s="12" t="s">
        <v>1559</v>
      </c>
    </row>
    <row r="220" spans="1:6" x14ac:dyDescent="0.3">
      <c r="A220" s="9">
        <v>19465</v>
      </c>
      <c r="B220" s="9" t="s">
        <v>1944</v>
      </c>
      <c r="C220" s="9" t="s">
        <v>1151</v>
      </c>
      <c r="D220" s="9" t="s">
        <v>1943</v>
      </c>
      <c r="E220" s="9" t="s">
        <v>1137</v>
      </c>
      <c r="F220" s="10" t="s">
        <v>1437</v>
      </c>
    </row>
    <row r="221" spans="1:6" x14ac:dyDescent="0.3">
      <c r="A221" s="11">
        <v>3466</v>
      </c>
      <c r="B221" s="11" t="s">
        <v>1472</v>
      </c>
      <c r="C221" s="11" t="s">
        <v>1180</v>
      </c>
      <c r="D221" s="11" t="s">
        <v>1471</v>
      </c>
      <c r="E221" s="11" t="s">
        <v>1145</v>
      </c>
      <c r="F221" s="12" t="s">
        <v>1136</v>
      </c>
    </row>
    <row r="222" spans="1:6" x14ac:dyDescent="0.3">
      <c r="A222" s="9">
        <v>7687</v>
      </c>
      <c r="B222" s="9" t="s">
        <v>2846</v>
      </c>
      <c r="C222" s="9" t="s">
        <v>1180</v>
      </c>
      <c r="D222" s="9" t="s">
        <v>2845</v>
      </c>
      <c r="E222" s="9" t="s">
        <v>1145</v>
      </c>
      <c r="F222" s="10" t="s">
        <v>1437</v>
      </c>
    </row>
    <row r="223" spans="1:6" x14ac:dyDescent="0.3">
      <c r="A223" s="11">
        <v>2200</v>
      </c>
      <c r="B223" s="11" t="s">
        <v>2234</v>
      </c>
      <c r="C223" s="11" t="s">
        <v>1151</v>
      </c>
      <c r="D223" s="11" t="s">
        <v>2233</v>
      </c>
      <c r="E223" s="11" t="s">
        <v>1137</v>
      </c>
      <c r="F223" s="12" t="s">
        <v>1505</v>
      </c>
    </row>
    <row r="224" spans="1:6" x14ac:dyDescent="0.3">
      <c r="A224" s="9">
        <v>19425</v>
      </c>
      <c r="B224" s="9" t="s">
        <v>1782</v>
      </c>
      <c r="C224" s="9" t="s">
        <v>1139</v>
      </c>
      <c r="D224" s="9" t="s">
        <v>1781</v>
      </c>
      <c r="E224" s="9" t="s">
        <v>1145</v>
      </c>
      <c r="F224" s="10" t="s">
        <v>1437</v>
      </c>
    </row>
    <row r="225" spans="1:6" x14ac:dyDescent="0.3">
      <c r="A225" s="11">
        <v>19445</v>
      </c>
      <c r="B225" s="11" t="s">
        <v>1821</v>
      </c>
      <c r="C225" s="11" t="s">
        <v>1151</v>
      </c>
      <c r="D225" s="11" t="s">
        <v>1820</v>
      </c>
      <c r="E225" s="11" t="s">
        <v>1145</v>
      </c>
      <c r="F225" s="12" t="s">
        <v>1437</v>
      </c>
    </row>
    <row r="226" spans="1:6" x14ac:dyDescent="0.3">
      <c r="A226" s="9">
        <v>9164</v>
      </c>
      <c r="B226" s="9" t="s">
        <v>1382</v>
      </c>
      <c r="C226" s="9" t="s">
        <v>1139</v>
      </c>
      <c r="D226" s="9" t="s">
        <v>1381</v>
      </c>
      <c r="E226" s="9" t="s">
        <v>1145</v>
      </c>
      <c r="F226" s="10" t="s">
        <v>1136</v>
      </c>
    </row>
    <row r="227" spans="1:6" x14ac:dyDescent="0.3">
      <c r="A227" s="11">
        <v>3182</v>
      </c>
      <c r="B227" s="11" t="s">
        <v>1213</v>
      </c>
      <c r="C227" s="11" t="s">
        <v>1180</v>
      </c>
      <c r="D227" s="11" t="s">
        <v>2654</v>
      </c>
      <c r="E227" s="11" t="s">
        <v>1145</v>
      </c>
      <c r="F227" s="12" t="s">
        <v>1437</v>
      </c>
    </row>
    <row r="228" spans="1:6" x14ac:dyDescent="0.3">
      <c r="A228" s="9">
        <v>7576</v>
      </c>
      <c r="B228" s="9" t="s">
        <v>1213</v>
      </c>
      <c r="C228" s="9" t="s">
        <v>1180</v>
      </c>
      <c r="D228" s="9" t="s">
        <v>1212</v>
      </c>
      <c r="E228" s="9" t="s">
        <v>1145</v>
      </c>
      <c r="F228" s="10" t="s">
        <v>1136</v>
      </c>
    </row>
    <row r="229" spans="1:6" x14ac:dyDescent="0.3">
      <c r="A229" s="11">
        <v>4438</v>
      </c>
      <c r="B229" s="11" t="s">
        <v>1581</v>
      </c>
      <c r="C229" s="11" t="s">
        <v>1139</v>
      </c>
      <c r="D229" s="11" t="s">
        <v>1580</v>
      </c>
      <c r="E229" s="11" t="s">
        <v>1145</v>
      </c>
      <c r="F229" s="12" t="s">
        <v>1579</v>
      </c>
    </row>
    <row r="230" spans="1:6" x14ac:dyDescent="0.3">
      <c r="A230" s="9">
        <v>1535</v>
      </c>
      <c r="B230" s="9" t="s">
        <v>3016</v>
      </c>
      <c r="C230" s="9" t="s">
        <v>1180</v>
      </c>
      <c r="D230" s="9" t="s">
        <v>3015</v>
      </c>
      <c r="E230" s="9" t="s">
        <v>1145</v>
      </c>
      <c r="F230" s="10" t="s">
        <v>1437</v>
      </c>
    </row>
    <row r="231" spans="1:6" x14ac:dyDescent="0.3">
      <c r="A231" s="11">
        <v>17446</v>
      </c>
      <c r="B231" s="11" t="s">
        <v>1851</v>
      </c>
      <c r="C231" s="11" t="s">
        <v>1151</v>
      </c>
      <c r="D231" s="11" t="s">
        <v>1850</v>
      </c>
      <c r="E231" s="11" t="s">
        <v>1137</v>
      </c>
      <c r="F231" s="12" t="s">
        <v>1505</v>
      </c>
    </row>
    <row r="232" spans="1:6" x14ac:dyDescent="0.3">
      <c r="A232" s="9">
        <v>19482</v>
      </c>
      <c r="B232" s="9" t="s">
        <v>1978</v>
      </c>
      <c r="C232" s="9" t="s">
        <v>1139</v>
      </c>
      <c r="D232" s="9" t="s">
        <v>1977</v>
      </c>
      <c r="E232" s="9" t="s">
        <v>1137</v>
      </c>
      <c r="F232" s="10" t="s">
        <v>1512</v>
      </c>
    </row>
    <row r="233" spans="1:6" x14ac:dyDescent="0.3">
      <c r="A233" s="11">
        <v>8480</v>
      </c>
      <c r="B233" s="11" t="s">
        <v>2769</v>
      </c>
      <c r="C233" s="11" t="s">
        <v>1139</v>
      </c>
      <c r="D233" s="11" t="s">
        <v>2768</v>
      </c>
      <c r="E233" s="11" t="s">
        <v>1137</v>
      </c>
      <c r="F233" s="12" t="s">
        <v>1437</v>
      </c>
    </row>
    <row r="234" spans="1:6" x14ac:dyDescent="0.3">
      <c r="A234" s="9">
        <v>5884</v>
      </c>
      <c r="B234" s="9" t="s">
        <v>2059</v>
      </c>
      <c r="C234" s="9" t="s">
        <v>1139</v>
      </c>
      <c r="D234" s="9" t="s">
        <v>2744</v>
      </c>
      <c r="E234" s="9" t="s">
        <v>1137</v>
      </c>
      <c r="F234" s="10" t="s">
        <v>2379</v>
      </c>
    </row>
    <row r="235" spans="1:6" x14ac:dyDescent="0.3">
      <c r="A235" s="11">
        <v>9145</v>
      </c>
      <c r="B235" s="11" t="s">
        <v>2059</v>
      </c>
      <c r="C235" s="11" t="s">
        <v>1151</v>
      </c>
      <c r="D235" s="11" t="s">
        <v>2058</v>
      </c>
      <c r="E235" s="11" t="s">
        <v>1137</v>
      </c>
      <c r="F235" s="12" t="s">
        <v>1497</v>
      </c>
    </row>
    <row r="236" spans="1:6" x14ac:dyDescent="0.3">
      <c r="A236" s="9">
        <v>14676</v>
      </c>
      <c r="B236" s="9" t="s">
        <v>2624</v>
      </c>
      <c r="C236" s="9" t="s">
        <v>1139</v>
      </c>
      <c r="D236" s="9" t="s">
        <v>1621</v>
      </c>
      <c r="E236" s="9" t="s">
        <v>1145</v>
      </c>
      <c r="F236" s="10" t="s">
        <v>1437</v>
      </c>
    </row>
    <row r="237" spans="1:6" x14ac:dyDescent="0.3">
      <c r="A237" s="11">
        <v>19358</v>
      </c>
      <c r="B237" s="11" t="s">
        <v>1646</v>
      </c>
      <c r="C237" s="11" t="s">
        <v>1151</v>
      </c>
      <c r="D237" s="11" t="s">
        <v>1645</v>
      </c>
      <c r="E237" s="11" t="s">
        <v>1137</v>
      </c>
      <c r="F237" s="12" t="s">
        <v>1505</v>
      </c>
    </row>
    <row r="238" spans="1:6" x14ac:dyDescent="0.3">
      <c r="A238" s="9">
        <v>3056</v>
      </c>
      <c r="B238" s="9" t="s">
        <v>2959</v>
      </c>
      <c r="C238" s="9" t="s">
        <v>1139</v>
      </c>
      <c r="D238" s="9" t="s">
        <v>2958</v>
      </c>
      <c r="E238" s="9" t="s">
        <v>1137</v>
      </c>
      <c r="F238" s="10" t="s">
        <v>1582</v>
      </c>
    </row>
    <row r="239" spans="1:6" x14ac:dyDescent="0.3">
      <c r="A239" s="11">
        <v>1662</v>
      </c>
      <c r="B239" s="11" t="s">
        <v>2566</v>
      </c>
      <c r="C239" s="11" t="s">
        <v>1151</v>
      </c>
      <c r="D239" s="11" t="s">
        <v>2784</v>
      </c>
      <c r="E239" s="11" t="s">
        <v>1137</v>
      </c>
      <c r="F239" s="12" t="s">
        <v>1497</v>
      </c>
    </row>
    <row r="240" spans="1:6" x14ac:dyDescent="0.3">
      <c r="A240" s="9">
        <v>900</v>
      </c>
      <c r="B240" s="9" t="s">
        <v>2566</v>
      </c>
      <c r="C240" s="9" t="s">
        <v>1139</v>
      </c>
      <c r="D240" s="9" t="s">
        <v>2565</v>
      </c>
      <c r="E240" s="9" t="s">
        <v>1137</v>
      </c>
      <c r="F240" s="10" t="s">
        <v>1437</v>
      </c>
    </row>
    <row r="241" spans="1:6" x14ac:dyDescent="0.3">
      <c r="A241" s="11">
        <v>9429</v>
      </c>
      <c r="B241" s="11" t="s">
        <v>2092</v>
      </c>
      <c r="C241" s="11" t="s">
        <v>1139</v>
      </c>
      <c r="D241" s="11" t="s">
        <v>2091</v>
      </c>
      <c r="E241" s="11" t="s">
        <v>1145</v>
      </c>
      <c r="F241" s="12" t="s">
        <v>1598</v>
      </c>
    </row>
    <row r="242" spans="1:6" x14ac:dyDescent="0.3">
      <c r="A242" s="9">
        <v>19355</v>
      </c>
      <c r="B242" s="9" t="s">
        <v>1640</v>
      </c>
      <c r="C242" s="9" t="s">
        <v>1151</v>
      </c>
      <c r="D242" s="9" t="s">
        <v>1639</v>
      </c>
      <c r="E242" s="9" t="s">
        <v>1145</v>
      </c>
      <c r="F242" s="10" t="s">
        <v>1598</v>
      </c>
    </row>
    <row r="243" spans="1:6" x14ac:dyDescent="0.3">
      <c r="A243" s="11">
        <v>19363</v>
      </c>
      <c r="B243" s="11" t="s">
        <v>1658</v>
      </c>
      <c r="C243" s="11" t="s">
        <v>1139</v>
      </c>
      <c r="D243" s="11" t="s">
        <v>1657</v>
      </c>
      <c r="E243" s="11" t="s">
        <v>1137</v>
      </c>
      <c r="F243" s="12" t="s">
        <v>1647</v>
      </c>
    </row>
    <row r="244" spans="1:6" x14ac:dyDescent="0.3">
      <c r="A244" s="9">
        <v>19483</v>
      </c>
      <c r="B244" s="9" t="s">
        <v>1980</v>
      </c>
      <c r="C244" s="9" t="s">
        <v>1151</v>
      </c>
      <c r="D244" s="9" t="s">
        <v>1979</v>
      </c>
      <c r="E244" s="9" t="s">
        <v>1145</v>
      </c>
      <c r="F244" s="10" t="s">
        <v>1437</v>
      </c>
    </row>
    <row r="245" spans="1:6" x14ac:dyDescent="0.3">
      <c r="A245" s="11">
        <v>19417</v>
      </c>
      <c r="B245" s="11" t="s">
        <v>1766</v>
      </c>
      <c r="C245" s="11" t="s">
        <v>1180</v>
      </c>
      <c r="D245" s="11" t="s">
        <v>1765</v>
      </c>
      <c r="E245" s="11" t="s">
        <v>1145</v>
      </c>
      <c r="F245" s="12" t="s">
        <v>1437</v>
      </c>
    </row>
    <row r="246" spans="1:6" x14ac:dyDescent="0.3">
      <c r="A246" s="9">
        <v>19491</v>
      </c>
      <c r="B246" s="9" t="s">
        <v>1996</v>
      </c>
      <c r="C246" s="9" t="s">
        <v>1139</v>
      </c>
      <c r="D246" s="9" t="s">
        <v>1995</v>
      </c>
      <c r="E246" s="9" t="s">
        <v>1137</v>
      </c>
      <c r="F246" s="10" t="s">
        <v>1531</v>
      </c>
    </row>
    <row r="247" spans="1:6" x14ac:dyDescent="0.3">
      <c r="A247" s="11">
        <v>13024</v>
      </c>
      <c r="B247" s="11" t="s">
        <v>2598</v>
      </c>
      <c r="C247" s="11" t="s">
        <v>1139</v>
      </c>
      <c r="D247" s="11" t="s">
        <v>2597</v>
      </c>
      <c r="E247" s="11" t="s">
        <v>1145</v>
      </c>
      <c r="F247" s="12" t="s">
        <v>1437</v>
      </c>
    </row>
    <row r="248" spans="1:6" x14ac:dyDescent="0.3">
      <c r="A248" s="9">
        <v>9414</v>
      </c>
      <c r="B248" s="9" t="s">
        <v>2690</v>
      </c>
      <c r="C248" s="9" t="s">
        <v>1139</v>
      </c>
      <c r="D248" s="9" t="s">
        <v>2689</v>
      </c>
      <c r="E248" s="9" t="s">
        <v>1137</v>
      </c>
      <c r="F248" s="10" t="s">
        <v>1650</v>
      </c>
    </row>
    <row r="249" spans="1:6" x14ac:dyDescent="0.3">
      <c r="A249" s="11">
        <v>376</v>
      </c>
      <c r="B249" s="11" t="s">
        <v>2323</v>
      </c>
      <c r="C249" s="11" t="s">
        <v>1180</v>
      </c>
      <c r="D249" s="11" t="s">
        <v>2322</v>
      </c>
      <c r="E249" s="11" t="s">
        <v>1145</v>
      </c>
      <c r="F249" s="12" t="s">
        <v>1437</v>
      </c>
    </row>
    <row r="250" spans="1:6" x14ac:dyDescent="0.3">
      <c r="A250" s="9">
        <v>3624</v>
      </c>
      <c r="B250" s="9" t="s">
        <v>2874</v>
      </c>
      <c r="C250" s="9" t="s">
        <v>1139</v>
      </c>
      <c r="D250" s="9" t="s">
        <v>2873</v>
      </c>
      <c r="E250" s="9" t="s">
        <v>1137</v>
      </c>
      <c r="F250" s="10" t="s">
        <v>1582</v>
      </c>
    </row>
    <row r="251" spans="1:6" x14ac:dyDescent="0.3">
      <c r="A251" s="11">
        <v>6871</v>
      </c>
      <c r="B251" s="11" t="s">
        <v>2167</v>
      </c>
      <c r="C251" s="11" t="s">
        <v>1180</v>
      </c>
      <c r="D251" s="11" t="s">
        <v>2166</v>
      </c>
      <c r="E251" s="11" t="s">
        <v>1145</v>
      </c>
      <c r="F251" s="12" t="s">
        <v>1582</v>
      </c>
    </row>
    <row r="252" spans="1:6" x14ac:dyDescent="0.3">
      <c r="A252" s="9">
        <v>10753</v>
      </c>
      <c r="B252" s="9" t="s">
        <v>1389</v>
      </c>
      <c r="C252" s="9" t="s">
        <v>1139</v>
      </c>
      <c r="D252" s="9" t="s">
        <v>1388</v>
      </c>
      <c r="E252" s="9" t="s">
        <v>1145</v>
      </c>
      <c r="F252" s="10" t="s">
        <v>1136</v>
      </c>
    </row>
    <row r="253" spans="1:6" x14ac:dyDescent="0.3">
      <c r="A253" s="11">
        <v>1325</v>
      </c>
      <c r="B253" s="11" t="s">
        <v>2576</v>
      </c>
      <c r="C253" s="11" t="s">
        <v>1139</v>
      </c>
      <c r="D253" s="11" t="s">
        <v>2575</v>
      </c>
      <c r="E253" s="11" t="s">
        <v>1137</v>
      </c>
      <c r="F253" s="12" t="s">
        <v>1437</v>
      </c>
    </row>
    <row r="254" spans="1:6" x14ac:dyDescent="0.3">
      <c r="A254" s="9">
        <v>10018</v>
      </c>
      <c r="B254" s="9" t="s">
        <v>2656</v>
      </c>
      <c r="C254" s="9" t="s">
        <v>1180</v>
      </c>
      <c r="D254" s="9" t="s">
        <v>2655</v>
      </c>
      <c r="E254" s="9" t="s">
        <v>1145</v>
      </c>
      <c r="F254" s="10" t="s">
        <v>1437</v>
      </c>
    </row>
    <row r="255" spans="1:6" x14ac:dyDescent="0.3">
      <c r="A255" s="11">
        <v>8741</v>
      </c>
      <c r="B255" s="11" t="s">
        <v>2290</v>
      </c>
      <c r="C255" s="11" t="s">
        <v>1139</v>
      </c>
      <c r="D255" s="11" t="s">
        <v>2999</v>
      </c>
      <c r="E255" s="11" t="s">
        <v>1137</v>
      </c>
      <c r="F255" s="12" t="s">
        <v>1856</v>
      </c>
    </row>
    <row r="256" spans="1:6" x14ac:dyDescent="0.3">
      <c r="A256" s="9">
        <v>5506</v>
      </c>
      <c r="B256" s="9" t="s">
        <v>2290</v>
      </c>
      <c r="C256" s="9" t="s">
        <v>1139</v>
      </c>
      <c r="D256" s="9" t="s">
        <v>2289</v>
      </c>
      <c r="E256" s="9" t="s">
        <v>1145</v>
      </c>
      <c r="F256" s="10" t="s">
        <v>1437</v>
      </c>
    </row>
    <row r="257" spans="1:6" x14ac:dyDescent="0.3">
      <c r="A257" s="11">
        <v>19414</v>
      </c>
      <c r="B257" s="11" t="s">
        <v>1760</v>
      </c>
      <c r="C257" s="11" t="s">
        <v>1151</v>
      </c>
      <c r="D257" s="11" t="s">
        <v>1759</v>
      </c>
      <c r="E257" s="11" t="s">
        <v>1137</v>
      </c>
      <c r="F257" s="12" t="s">
        <v>1437</v>
      </c>
    </row>
    <row r="258" spans="1:6" x14ac:dyDescent="0.3">
      <c r="A258" s="9">
        <v>4695</v>
      </c>
      <c r="B258" s="9" t="s">
        <v>2489</v>
      </c>
      <c r="C258" s="9" t="s">
        <v>1139</v>
      </c>
      <c r="D258" s="9" t="s">
        <v>2488</v>
      </c>
      <c r="E258" s="9" t="s">
        <v>1145</v>
      </c>
      <c r="F258" s="10" t="s">
        <v>1550</v>
      </c>
    </row>
    <row r="259" spans="1:6" x14ac:dyDescent="0.3">
      <c r="A259" s="11">
        <v>9432</v>
      </c>
      <c r="B259" s="11" t="s">
        <v>2667</v>
      </c>
      <c r="C259" s="11" t="s">
        <v>1151</v>
      </c>
      <c r="D259" s="11" t="s">
        <v>2814</v>
      </c>
      <c r="E259" s="11" t="s">
        <v>1137</v>
      </c>
      <c r="F259" s="12" t="s">
        <v>1497</v>
      </c>
    </row>
    <row r="260" spans="1:6" x14ac:dyDescent="0.3">
      <c r="A260" s="9">
        <v>11329</v>
      </c>
      <c r="B260" s="9" t="s">
        <v>2667</v>
      </c>
      <c r="C260" s="9" t="s">
        <v>1180</v>
      </c>
      <c r="D260" s="9" t="s">
        <v>2666</v>
      </c>
      <c r="E260" s="9" t="s">
        <v>1145</v>
      </c>
      <c r="F260" s="10" t="s">
        <v>1437</v>
      </c>
    </row>
    <row r="261" spans="1:6" x14ac:dyDescent="0.3">
      <c r="A261" s="11">
        <v>19466</v>
      </c>
      <c r="B261" s="11" t="s">
        <v>1946</v>
      </c>
      <c r="C261" s="11" t="s">
        <v>1151</v>
      </c>
      <c r="D261" s="11" t="s">
        <v>1945</v>
      </c>
      <c r="E261" s="11" t="s">
        <v>1145</v>
      </c>
      <c r="F261" s="12" t="s">
        <v>1437</v>
      </c>
    </row>
    <row r="262" spans="1:6" x14ac:dyDescent="0.3">
      <c r="A262" s="9">
        <v>7697</v>
      </c>
      <c r="B262" s="9" t="s">
        <v>1530</v>
      </c>
      <c r="C262" s="9" t="s">
        <v>1151</v>
      </c>
      <c r="D262" s="9" t="s">
        <v>1529</v>
      </c>
      <c r="E262" s="9" t="s">
        <v>1137</v>
      </c>
      <c r="F262" s="10" t="s">
        <v>1497</v>
      </c>
    </row>
    <row r="263" spans="1:6" x14ac:dyDescent="0.3">
      <c r="A263" s="11">
        <v>8551</v>
      </c>
      <c r="B263" s="11" t="s">
        <v>1543</v>
      </c>
      <c r="C263" s="11" t="s">
        <v>1151</v>
      </c>
      <c r="D263" s="11" t="s">
        <v>1542</v>
      </c>
      <c r="E263" s="11" t="s">
        <v>1137</v>
      </c>
      <c r="F263" s="12" t="s">
        <v>1531</v>
      </c>
    </row>
    <row r="264" spans="1:6" x14ac:dyDescent="0.3">
      <c r="A264" s="9">
        <v>3935</v>
      </c>
      <c r="B264" s="9" t="s">
        <v>2893</v>
      </c>
      <c r="C264" s="9" t="s">
        <v>1139</v>
      </c>
      <c r="D264" s="9" t="s">
        <v>2892</v>
      </c>
      <c r="E264" s="9" t="s">
        <v>1137</v>
      </c>
      <c r="F264" s="10" t="s">
        <v>1531</v>
      </c>
    </row>
    <row r="265" spans="1:6" x14ac:dyDescent="0.3">
      <c r="A265" s="11">
        <v>7167</v>
      </c>
      <c r="B265" s="11" t="s">
        <v>2479</v>
      </c>
      <c r="C265" s="11" t="s">
        <v>1139</v>
      </c>
      <c r="D265" s="11" t="s">
        <v>1372</v>
      </c>
      <c r="E265" s="11" t="s">
        <v>1145</v>
      </c>
      <c r="F265" s="12" t="s">
        <v>1437</v>
      </c>
    </row>
    <row r="266" spans="1:6" x14ac:dyDescent="0.3">
      <c r="A266" s="9">
        <v>4391</v>
      </c>
      <c r="B266" s="9" t="s">
        <v>2925</v>
      </c>
      <c r="C266" s="9" t="s">
        <v>1139</v>
      </c>
      <c r="D266" s="9" t="s">
        <v>1773</v>
      </c>
      <c r="E266" s="9" t="s">
        <v>1137</v>
      </c>
      <c r="F266" s="10" t="s">
        <v>1512</v>
      </c>
    </row>
    <row r="267" spans="1:6" x14ac:dyDescent="0.3">
      <c r="A267" s="11">
        <v>19443</v>
      </c>
      <c r="B267" s="11" t="s">
        <v>1817</v>
      </c>
      <c r="C267" s="11" t="s">
        <v>1151</v>
      </c>
      <c r="D267" s="11" t="s">
        <v>1816</v>
      </c>
      <c r="E267" s="11" t="s">
        <v>1137</v>
      </c>
      <c r="F267" s="12" t="s">
        <v>1437</v>
      </c>
    </row>
    <row r="268" spans="1:6" x14ac:dyDescent="0.3">
      <c r="A268" s="9">
        <v>19350</v>
      </c>
      <c r="B268" s="9" t="s">
        <v>1629</v>
      </c>
      <c r="C268" s="9" t="s">
        <v>1139</v>
      </c>
      <c r="D268" s="9" t="s">
        <v>1628</v>
      </c>
      <c r="E268" s="9" t="s">
        <v>1145</v>
      </c>
      <c r="F268" s="10" t="s">
        <v>1497</v>
      </c>
    </row>
    <row r="269" spans="1:6" x14ac:dyDescent="0.3">
      <c r="A269" s="11">
        <v>3915</v>
      </c>
      <c r="B269" s="11" t="s">
        <v>1427</v>
      </c>
      <c r="C269" s="11" t="s">
        <v>1139</v>
      </c>
      <c r="D269" s="11" t="s">
        <v>1426</v>
      </c>
      <c r="E269" s="11" t="s">
        <v>1145</v>
      </c>
      <c r="F269" s="12" t="s">
        <v>1136</v>
      </c>
    </row>
    <row r="270" spans="1:6" x14ac:dyDescent="0.3">
      <c r="A270" s="9">
        <v>19374</v>
      </c>
      <c r="B270" s="9" t="s">
        <v>1681</v>
      </c>
      <c r="C270" s="9" t="s">
        <v>1139</v>
      </c>
      <c r="D270" s="9" t="s">
        <v>1680</v>
      </c>
      <c r="E270" s="9" t="s">
        <v>1145</v>
      </c>
      <c r="F270" s="10" t="s">
        <v>1531</v>
      </c>
    </row>
    <row r="271" spans="1:6" x14ac:dyDescent="0.3">
      <c r="A271" s="11">
        <v>7045</v>
      </c>
      <c r="B271" s="11" t="s">
        <v>1373</v>
      </c>
      <c r="C271" s="11" t="s">
        <v>1139</v>
      </c>
      <c r="D271" s="11" t="s">
        <v>1372</v>
      </c>
      <c r="E271" s="11" t="s">
        <v>1145</v>
      </c>
      <c r="F271" s="12" t="s">
        <v>1136</v>
      </c>
    </row>
    <row r="272" spans="1:6" x14ac:dyDescent="0.3">
      <c r="A272" s="9">
        <v>4830</v>
      </c>
      <c r="B272" s="9" t="s">
        <v>2801</v>
      </c>
      <c r="C272" s="9" t="s">
        <v>1151</v>
      </c>
      <c r="D272" s="9" t="s">
        <v>2800</v>
      </c>
      <c r="E272" s="9" t="s">
        <v>1137</v>
      </c>
      <c r="F272" s="10" t="s">
        <v>1582</v>
      </c>
    </row>
    <row r="273" spans="1:6" x14ac:dyDescent="0.3">
      <c r="A273" s="11">
        <v>7810</v>
      </c>
      <c r="B273" s="11" t="s">
        <v>2876</v>
      </c>
      <c r="C273" s="11" t="s">
        <v>1139</v>
      </c>
      <c r="D273" s="11" t="s">
        <v>2875</v>
      </c>
      <c r="E273" s="11" t="s">
        <v>1137</v>
      </c>
      <c r="F273" s="12" t="s">
        <v>1500</v>
      </c>
    </row>
    <row r="274" spans="1:6" x14ac:dyDescent="0.3">
      <c r="A274" s="9">
        <v>19376</v>
      </c>
      <c r="B274" s="9" t="s">
        <v>1684</v>
      </c>
      <c r="C274" s="9" t="s">
        <v>1151</v>
      </c>
      <c r="D274" s="9" t="s">
        <v>1376</v>
      </c>
      <c r="E274" s="9" t="s">
        <v>1145</v>
      </c>
      <c r="F274" s="10" t="s">
        <v>1531</v>
      </c>
    </row>
    <row r="275" spans="1:6" x14ac:dyDescent="0.3">
      <c r="A275" s="11">
        <v>19435</v>
      </c>
      <c r="B275" s="11" t="s">
        <v>1802</v>
      </c>
      <c r="C275" s="11" t="s">
        <v>1139</v>
      </c>
      <c r="D275" s="11" t="s">
        <v>1801</v>
      </c>
      <c r="E275" s="11" t="s">
        <v>1137</v>
      </c>
      <c r="F275" s="12" t="s">
        <v>1437</v>
      </c>
    </row>
    <row r="276" spans="1:6" x14ac:dyDescent="0.3">
      <c r="A276" s="9">
        <v>19383</v>
      </c>
      <c r="B276" s="9" t="s">
        <v>1698</v>
      </c>
      <c r="C276" s="9" t="s">
        <v>1151</v>
      </c>
      <c r="D276" s="9" t="s">
        <v>1697</v>
      </c>
      <c r="E276" s="9" t="s">
        <v>1137</v>
      </c>
      <c r="F276" s="10" t="s">
        <v>1556</v>
      </c>
    </row>
    <row r="277" spans="1:6" x14ac:dyDescent="0.3">
      <c r="A277" s="11">
        <v>13179</v>
      </c>
      <c r="B277" s="11" t="s">
        <v>2635</v>
      </c>
      <c r="C277" s="11" t="s">
        <v>1139</v>
      </c>
      <c r="D277" s="11" t="s">
        <v>2634</v>
      </c>
      <c r="E277" s="11" t="s">
        <v>1145</v>
      </c>
      <c r="F277" s="12" t="s">
        <v>1437</v>
      </c>
    </row>
    <row r="278" spans="1:6" x14ac:dyDescent="0.3">
      <c r="A278" s="9">
        <v>19367</v>
      </c>
      <c r="B278" s="9" t="s">
        <v>1666</v>
      </c>
      <c r="C278" s="9" t="s">
        <v>1139</v>
      </c>
      <c r="D278" s="9" t="s">
        <v>1665</v>
      </c>
      <c r="E278" s="9" t="s">
        <v>1145</v>
      </c>
      <c r="F278" s="10" t="s">
        <v>1582</v>
      </c>
    </row>
    <row r="279" spans="1:6" x14ac:dyDescent="0.3">
      <c r="A279" s="11">
        <v>14510</v>
      </c>
      <c r="B279" s="11" t="s">
        <v>2616</v>
      </c>
      <c r="C279" s="11" t="s">
        <v>1139</v>
      </c>
      <c r="D279" s="11" t="s">
        <v>2615</v>
      </c>
      <c r="E279" s="11" t="s">
        <v>1145</v>
      </c>
      <c r="F279" s="12" t="s">
        <v>1437</v>
      </c>
    </row>
    <row r="280" spans="1:6" x14ac:dyDescent="0.3">
      <c r="A280" s="9">
        <v>14513</v>
      </c>
      <c r="B280" s="9" t="s">
        <v>2619</v>
      </c>
      <c r="C280" s="9" t="s">
        <v>1139</v>
      </c>
      <c r="D280" s="9" t="s">
        <v>2618</v>
      </c>
      <c r="E280" s="9" t="s">
        <v>1145</v>
      </c>
      <c r="F280" s="10" t="s">
        <v>1437</v>
      </c>
    </row>
    <row r="281" spans="1:6" x14ac:dyDescent="0.3">
      <c r="A281" s="11">
        <v>19423</v>
      </c>
      <c r="B281" s="11" t="s">
        <v>1778</v>
      </c>
      <c r="C281" s="11" t="s">
        <v>1139</v>
      </c>
      <c r="D281" s="11" t="s">
        <v>1777</v>
      </c>
      <c r="E281" s="11" t="s">
        <v>1137</v>
      </c>
      <c r="F281" s="12" t="s">
        <v>1437</v>
      </c>
    </row>
    <row r="282" spans="1:6" x14ac:dyDescent="0.3">
      <c r="A282" s="9">
        <v>19412</v>
      </c>
      <c r="B282" s="9" t="s">
        <v>1756</v>
      </c>
      <c r="C282" s="9" t="s">
        <v>1151</v>
      </c>
      <c r="D282" s="9" t="s">
        <v>1755</v>
      </c>
      <c r="E282" s="9" t="s">
        <v>1145</v>
      </c>
      <c r="F282" s="10" t="s">
        <v>1437</v>
      </c>
    </row>
    <row r="283" spans="1:6" x14ac:dyDescent="0.3">
      <c r="A283" s="11">
        <v>19492</v>
      </c>
      <c r="B283" s="11" t="s">
        <v>1998</v>
      </c>
      <c r="C283" s="11" t="s">
        <v>1139</v>
      </c>
      <c r="D283" s="11" t="s">
        <v>1997</v>
      </c>
      <c r="E283" s="11" t="s">
        <v>1145</v>
      </c>
      <c r="F283" s="12" t="s">
        <v>1437</v>
      </c>
    </row>
    <row r="284" spans="1:6" x14ac:dyDescent="0.3">
      <c r="A284" s="9">
        <v>19455</v>
      </c>
      <c r="B284" s="9" t="s">
        <v>1925</v>
      </c>
      <c r="C284" s="9" t="s">
        <v>1139</v>
      </c>
      <c r="D284" s="9" t="s">
        <v>1924</v>
      </c>
      <c r="E284" s="9" t="s">
        <v>1145</v>
      </c>
      <c r="F284" s="10" t="s">
        <v>1437</v>
      </c>
    </row>
    <row r="285" spans="1:6" x14ac:dyDescent="0.3">
      <c r="A285" s="11">
        <v>614</v>
      </c>
      <c r="B285" s="11" t="s">
        <v>1152</v>
      </c>
      <c r="C285" s="11" t="s">
        <v>1151</v>
      </c>
      <c r="D285" s="11" t="s">
        <v>1150</v>
      </c>
      <c r="E285" s="11" t="s">
        <v>1145</v>
      </c>
      <c r="F285" s="12" t="s">
        <v>1136</v>
      </c>
    </row>
    <row r="286" spans="1:6" x14ac:dyDescent="0.3">
      <c r="A286" s="9">
        <v>2233</v>
      </c>
      <c r="B286" s="9" t="s">
        <v>1375</v>
      </c>
      <c r="C286" s="9" t="s">
        <v>1139</v>
      </c>
      <c r="D286" s="9" t="s">
        <v>1374</v>
      </c>
      <c r="E286" s="9" t="s">
        <v>1145</v>
      </c>
      <c r="F286" s="10" t="s">
        <v>1136</v>
      </c>
    </row>
    <row r="287" spans="1:6" x14ac:dyDescent="0.3">
      <c r="A287" s="11">
        <v>3474</v>
      </c>
      <c r="B287" s="11" t="s">
        <v>3003</v>
      </c>
      <c r="C287" s="11" t="s">
        <v>1139</v>
      </c>
      <c r="D287" s="11" t="s">
        <v>3002</v>
      </c>
      <c r="E287" s="11" t="s">
        <v>1145</v>
      </c>
      <c r="F287" s="12" t="s">
        <v>1497</v>
      </c>
    </row>
    <row r="288" spans="1:6" x14ac:dyDescent="0.3">
      <c r="A288" s="9">
        <v>4279</v>
      </c>
      <c r="B288" s="9" t="s">
        <v>2415</v>
      </c>
      <c r="C288" s="9" t="s">
        <v>1139</v>
      </c>
      <c r="D288" s="9" t="s">
        <v>2414</v>
      </c>
      <c r="E288" s="9" t="s">
        <v>1145</v>
      </c>
      <c r="F288" s="10" t="s">
        <v>1531</v>
      </c>
    </row>
    <row r="289" spans="1:6" x14ac:dyDescent="0.3">
      <c r="A289" s="11">
        <v>5329</v>
      </c>
      <c r="B289" s="11" t="s">
        <v>2878</v>
      </c>
      <c r="C289" s="11" t="s">
        <v>1139</v>
      </c>
      <c r="D289" s="11" t="s">
        <v>2877</v>
      </c>
      <c r="E289" s="11" t="s">
        <v>1137</v>
      </c>
      <c r="F289" s="12" t="s">
        <v>1566</v>
      </c>
    </row>
    <row r="290" spans="1:6" x14ac:dyDescent="0.3">
      <c r="A290" s="9">
        <v>5732</v>
      </c>
      <c r="B290" s="9" t="s">
        <v>1235</v>
      </c>
      <c r="C290" s="9" t="s">
        <v>1151</v>
      </c>
      <c r="D290" s="9" t="s">
        <v>1234</v>
      </c>
      <c r="E290" s="9" t="s">
        <v>1137</v>
      </c>
      <c r="F290" s="10" t="s">
        <v>1136</v>
      </c>
    </row>
    <row r="291" spans="1:6" x14ac:dyDescent="0.3">
      <c r="A291" s="11">
        <v>4539</v>
      </c>
      <c r="B291" s="11" t="s">
        <v>2211</v>
      </c>
      <c r="C291" s="11" t="s">
        <v>1151</v>
      </c>
      <c r="D291" s="11" t="s">
        <v>2210</v>
      </c>
      <c r="E291" s="11" t="s">
        <v>1137</v>
      </c>
      <c r="F291" s="12" t="s">
        <v>1505</v>
      </c>
    </row>
    <row r="292" spans="1:6" x14ac:dyDescent="0.3">
      <c r="A292" s="9">
        <v>4276</v>
      </c>
      <c r="B292" s="9" t="s">
        <v>2682</v>
      </c>
      <c r="C292" s="9" t="s">
        <v>1139</v>
      </c>
      <c r="D292" s="9" t="s">
        <v>2681</v>
      </c>
      <c r="E292" s="9" t="s">
        <v>1137</v>
      </c>
      <c r="F292" s="10" t="s">
        <v>1531</v>
      </c>
    </row>
    <row r="293" spans="1:6" x14ac:dyDescent="0.3">
      <c r="A293" s="11">
        <v>19464</v>
      </c>
      <c r="B293" s="11" t="s">
        <v>1942</v>
      </c>
      <c r="C293" s="11" t="s">
        <v>1139</v>
      </c>
      <c r="D293" s="11" t="s">
        <v>1941</v>
      </c>
      <c r="E293" s="11" t="s">
        <v>1137</v>
      </c>
      <c r="F293" s="12" t="s">
        <v>1437</v>
      </c>
    </row>
    <row r="294" spans="1:6" x14ac:dyDescent="0.3">
      <c r="A294" s="9">
        <v>14824</v>
      </c>
      <c r="B294" s="9" t="s">
        <v>2495</v>
      </c>
      <c r="C294" s="9" t="s">
        <v>1139</v>
      </c>
      <c r="D294" s="9" t="s">
        <v>2494</v>
      </c>
      <c r="E294" s="9" t="s">
        <v>1145</v>
      </c>
      <c r="F294" s="10" t="s">
        <v>1531</v>
      </c>
    </row>
    <row r="295" spans="1:6" x14ac:dyDescent="0.3">
      <c r="A295" s="11">
        <v>7005</v>
      </c>
      <c r="B295" s="11" t="s">
        <v>1384</v>
      </c>
      <c r="C295" s="11" t="s">
        <v>1139</v>
      </c>
      <c r="D295" s="11" t="s">
        <v>1383</v>
      </c>
      <c r="E295" s="11" t="s">
        <v>1145</v>
      </c>
      <c r="F295" s="12" t="s">
        <v>1136</v>
      </c>
    </row>
    <row r="296" spans="1:6" x14ac:dyDescent="0.3">
      <c r="A296" s="9">
        <v>5089</v>
      </c>
      <c r="B296" s="9" t="s">
        <v>1576</v>
      </c>
      <c r="C296" s="9" t="s">
        <v>1139</v>
      </c>
      <c r="D296" s="9" t="s">
        <v>1575</v>
      </c>
      <c r="E296" s="9" t="s">
        <v>1145</v>
      </c>
      <c r="F296" s="10" t="s">
        <v>1531</v>
      </c>
    </row>
    <row r="297" spans="1:6" x14ac:dyDescent="0.3">
      <c r="A297" s="11">
        <v>7701</v>
      </c>
      <c r="B297" s="11" t="s">
        <v>2272</v>
      </c>
      <c r="C297" s="11" t="s">
        <v>1139</v>
      </c>
      <c r="D297" s="11" t="s">
        <v>2271</v>
      </c>
      <c r="E297" s="11" t="s">
        <v>1145</v>
      </c>
      <c r="F297" s="12" t="s">
        <v>1437</v>
      </c>
    </row>
    <row r="298" spans="1:6" x14ac:dyDescent="0.3">
      <c r="A298" s="9">
        <v>8587</v>
      </c>
      <c r="B298" s="9" t="s">
        <v>1397</v>
      </c>
      <c r="C298" s="9" t="s">
        <v>1139</v>
      </c>
      <c r="D298" s="9" t="s">
        <v>1396</v>
      </c>
      <c r="E298" s="9" t="s">
        <v>1145</v>
      </c>
      <c r="F298" s="10" t="s">
        <v>1136</v>
      </c>
    </row>
    <row r="299" spans="1:6" x14ac:dyDescent="0.3">
      <c r="A299" s="11">
        <v>467</v>
      </c>
      <c r="B299" s="11" t="s">
        <v>1377</v>
      </c>
      <c r="C299" s="11" t="s">
        <v>1139</v>
      </c>
      <c r="D299" s="11" t="s">
        <v>2386</v>
      </c>
      <c r="E299" s="11" t="s">
        <v>1137</v>
      </c>
      <c r="F299" s="12" t="s">
        <v>1505</v>
      </c>
    </row>
    <row r="300" spans="1:6" x14ac:dyDescent="0.3">
      <c r="A300" s="9">
        <v>10614</v>
      </c>
      <c r="B300" s="9" t="s">
        <v>1377</v>
      </c>
      <c r="C300" s="9" t="s">
        <v>1139</v>
      </c>
      <c r="D300" s="9" t="s">
        <v>2346</v>
      </c>
      <c r="E300" s="9" t="s">
        <v>1137</v>
      </c>
      <c r="F300" s="10" t="s">
        <v>1437</v>
      </c>
    </row>
    <row r="301" spans="1:6" x14ac:dyDescent="0.3">
      <c r="A301" s="11">
        <v>6172</v>
      </c>
      <c r="B301" s="11" t="s">
        <v>1377</v>
      </c>
      <c r="C301" s="11" t="s">
        <v>1151</v>
      </c>
      <c r="D301" s="11" t="s">
        <v>2072</v>
      </c>
      <c r="E301" s="11" t="s">
        <v>1137</v>
      </c>
      <c r="F301" s="12" t="s">
        <v>1509</v>
      </c>
    </row>
    <row r="302" spans="1:6" x14ac:dyDescent="0.3">
      <c r="A302" s="9">
        <v>4346</v>
      </c>
      <c r="B302" s="9" t="s">
        <v>1377</v>
      </c>
      <c r="C302" s="9" t="s">
        <v>1139</v>
      </c>
      <c r="D302" s="9" t="s">
        <v>1376</v>
      </c>
      <c r="E302" s="9" t="s">
        <v>1145</v>
      </c>
      <c r="F302" s="10" t="s">
        <v>1136</v>
      </c>
    </row>
    <row r="303" spans="1:6" x14ac:dyDescent="0.3">
      <c r="A303" s="11">
        <v>5224</v>
      </c>
      <c r="B303" s="11" t="s">
        <v>2476</v>
      </c>
      <c r="C303" s="11" t="s">
        <v>1139</v>
      </c>
      <c r="D303" s="11" t="s">
        <v>2475</v>
      </c>
      <c r="E303" s="11" t="s">
        <v>1145</v>
      </c>
      <c r="F303" s="12" t="s">
        <v>1437</v>
      </c>
    </row>
    <row r="304" spans="1:6" x14ac:dyDescent="0.3">
      <c r="A304" s="9">
        <v>1834</v>
      </c>
      <c r="B304" s="9" t="s">
        <v>2903</v>
      </c>
      <c r="C304" s="9" t="s">
        <v>1180</v>
      </c>
      <c r="D304" s="9" t="s">
        <v>2902</v>
      </c>
      <c r="E304" s="9" t="s">
        <v>1145</v>
      </c>
      <c r="F304" s="10" t="s">
        <v>1531</v>
      </c>
    </row>
    <row r="305" spans="1:6" x14ac:dyDescent="0.3">
      <c r="A305" s="11">
        <v>11380</v>
      </c>
      <c r="B305" s="11" t="s">
        <v>1431</v>
      </c>
      <c r="C305" s="11" t="s">
        <v>1139</v>
      </c>
      <c r="D305" s="11" t="s">
        <v>1430</v>
      </c>
      <c r="E305" s="11" t="s">
        <v>1145</v>
      </c>
      <c r="F305" s="12" t="s">
        <v>1136</v>
      </c>
    </row>
    <row r="306" spans="1:6" x14ac:dyDescent="0.3">
      <c r="A306" s="9">
        <v>4781</v>
      </c>
      <c r="B306" s="9" t="s">
        <v>2259</v>
      </c>
      <c r="C306" s="9" t="s">
        <v>1139</v>
      </c>
      <c r="D306" s="9" t="s">
        <v>2258</v>
      </c>
      <c r="E306" s="9" t="s">
        <v>1145</v>
      </c>
      <c r="F306" s="10" t="s">
        <v>1437</v>
      </c>
    </row>
    <row r="307" spans="1:6" x14ac:dyDescent="0.3">
      <c r="A307" s="11">
        <v>8078</v>
      </c>
      <c r="B307" s="11" t="s">
        <v>2780</v>
      </c>
      <c r="C307" s="11" t="s">
        <v>1151</v>
      </c>
      <c r="D307" s="11" t="s">
        <v>2779</v>
      </c>
      <c r="E307" s="11" t="s">
        <v>1137</v>
      </c>
      <c r="F307" s="12" t="s">
        <v>1497</v>
      </c>
    </row>
    <row r="308" spans="1:6" x14ac:dyDescent="0.3">
      <c r="A308" s="9">
        <v>10066</v>
      </c>
      <c r="B308" s="9" t="s">
        <v>2900</v>
      </c>
      <c r="C308" s="9" t="s">
        <v>1139</v>
      </c>
      <c r="D308" s="9" t="s">
        <v>2899</v>
      </c>
      <c r="E308" s="9" t="s">
        <v>1137</v>
      </c>
      <c r="F308" s="10" t="s">
        <v>1531</v>
      </c>
    </row>
    <row r="309" spans="1:6" x14ac:dyDescent="0.3">
      <c r="A309" s="11">
        <v>10864</v>
      </c>
      <c r="B309" s="11" t="s">
        <v>2065</v>
      </c>
      <c r="C309" s="11" t="s">
        <v>1151</v>
      </c>
      <c r="D309" s="11" t="s">
        <v>2064</v>
      </c>
      <c r="E309" s="11" t="s">
        <v>1137</v>
      </c>
      <c r="F309" s="12" t="s">
        <v>1497</v>
      </c>
    </row>
    <row r="310" spans="1:6" x14ac:dyDescent="0.3">
      <c r="A310" s="9">
        <v>1756</v>
      </c>
      <c r="B310" s="9" t="s">
        <v>2012</v>
      </c>
      <c r="C310" s="9" t="s">
        <v>1139</v>
      </c>
      <c r="D310" s="9" t="s">
        <v>2011</v>
      </c>
      <c r="E310" s="9" t="s">
        <v>1137</v>
      </c>
      <c r="F310" s="10" t="s">
        <v>1437</v>
      </c>
    </row>
    <row r="311" spans="1:6" x14ac:dyDescent="0.3">
      <c r="A311" s="11">
        <v>653</v>
      </c>
      <c r="B311" s="11" t="s">
        <v>2440</v>
      </c>
      <c r="C311" s="11" t="s">
        <v>1139</v>
      </c>
      <c r="D311" s="11" t="s">
        <v>2439</v>
      </c>
      <c r="E311" s="11" t="s">
        <v>1145</v>
      </c>
      <c r="F311" s="12" t="s">
        <v>1437</v>
      </c>
    </row>
    <row r="312" spans="1:6" x14ac:dyDescent="0.3">
      <c r="A312" s="9">
        <v>2741</v>
      </c>
      <c r="B312" s="9" t="s">
        <v>2071</v>
      </c>
      <c r="C312" s="9" t="s">
        <v>1151</v>
      </c>
      <c r="D312" s="9" t="s">
        <v>2070</v>
      </c>
      <c r="E312" s="9" t="s">
        <v>1137</v>
      </c>
      <c r="F312" s="10" t="s">
        <v>1437</v>
      </c>
    </row>
    <row r="313" spans="1:6" x14ac:dyDescent="0.3">
      <c r="A313" s="11">
        <v>19364</v>
      </c>
      <c r="B313" s="11" t="s">
        <v>1660</v>
      </c>
      <c r="C313" s="11" t="s">
        <v>1139</v>
      </c>
      <c r="D313" s="11" t="s">
        <v>1659</v>
      </c>
      <c r="E313" s="11" t="s">
        <v>1137</v>
      </c>
      <c r="F313" s="12" t="s">
        <v>1531</v>
      </c>
    </row>
    <row r="314" spans="1:6" x14ac:dyDescent="0.3">
      <c r="A314" s="9">
        <v>10577</v>
      </c>
      <c r="B314" s="9" t="s">
        <v>2385</v>
      </c>
      <c r="C314" s="9" t="s">
        <v>1139</v>
      </c>
      <c r="D314" s="9" t="s">
        <v>2384</v>
      </c>
      <c r="E314" s="9" t="s">
        <v>1137</v>
      </c>
      <c r="F314" s="10" t="s">
        <v>1497</v>
      </c>
    </row>
    <row r="315" spans="1:6" x14ac:dyDescent="0.3">
      <c r="A315" s="11">
        <v>19440</v>
      </c>
      <c r="B315" s="11" t="s">
        <v>1812</v>
      </c>
      <c r="C315" s="11" t="s">
        <v>1151</v>
      </c>
      <c r="D315" s="11" t="s">
        <v>1811</v>
      </c>
      <c r="E315" s="11" t="s">
        <v>1145</v>
      </c>
      <c r="F315" s="12" t="s">
        <v>1437</v>
      </c>
    </row>
    <row r="316" spans="1:6" x14ac:dyDescent="0.3">
      <c r="A316" s="9">
        <v>5097</v>
      </c>
      <c r="B316" s="9" t="s">
        <v>1328</v>
      </c>
      <c r="C316" s="9" t="s">
        <v>1151</v>
      </c>
      <c r="D316" s="9" t="s">
        <v>1327</v>
      </c>
      <c r="E316" s="9" t="s">
        <v>1137</v>
      </c>
      <c r="F316" s="10" t="s">
        <v>1136</v>
      </c>
    </row>
    <row r="317" spans="1:6" x14ac:dyDescent="0.3">
      <c r="A317" s="11">
        <v>4848</v>
      </c>
      <c r="B317" s="11" t="s">
        <v>2376</v>
      </c>
      <c r="C317" s="11" t="s">
        <v>1139</v>
      </c>
      <c r="D317" s="11" t="s">
        <v>2375</v>
      </c>
      <c r="E317" s="11" t="s">
        <v>1137</v>
      </c>
      <c r="F317" s="12" t="s">
        <v>1579</v>
      </c>
    </row>
    <row r="318" spans="1:6" x14ac:dyDescent="0.3">
      <c r="A318" s="9">
        <v>12291</v>
      </c>
      <c r="B318" s="9" t="s">
        <v>2144</v>
      </c>
      <c r="C318" s="9" t="s">
        <v>1139</v>
      </c>
      <c r="D318" s="9" t="s">
        <v>2143</v>
      </c>
      <c r="E318" s="9" t="s">
        <v>1145</v>
      </c>
      <c r="F318" s="10" t="s">
        <v>1437</v>
      </c>
    </row>
    <row r="319" spans="1:6" x14ac:dyDescent="0.3">
      <c r="A319" s="11">
        <v>12382</v>
      </c>
      <c r="B319" s="11" t="s">
        <v>2148</v>
      </c>
      <c r="C319" s="11" t="s">
        <v>1139</v>
      </c>
      <c r="D319" s="11" t="s">
        <v>2147</v>
      </c>
      <c r="E319" s="11" t="s">
        <v>1145</v>
      </c>
      <c r="F319" s="12" t="s">
        <v>1437</v>
      </c>
    </row>
    <row r="320" spans="1:6" x14ac:dyDescent="0.3">
      <c r="A320" s="9">
        <v>14665</v>
      </c>
      <c r="B320" s="9" t="s">
        <v>2647</v>
      </c>
      <c r="C320" s="9" t="s">
        <v>1139</v>
      </c>
      <c r="D320" s="9" t="s">
        <v>2646</v>
      </c>
      <c r="E320" s="9" t="s">
        <v>1145</v>
      </c>
      <c r="F320" s="10" t="s">
        <v>1437</v>
      </c>
    </row>
    <row r="321" spans="1:6" x14ac:dyDescent="0.3">
      <c r="A321" s="11">
        <v>12214</v>
      </c>
      <c r="B321" s="11" t="s">
        <v>2915</v>
      </c>
      <c r="C321" s="11" t="s">
        <v>1139</v>
      </c>
      <c r="D321" s="11" t="s">
        <v>2914</v>
      </c>
      <c r="E321" s="11" t="s">
        <v>1137</v>
      </c>
      <c r="F321" s="12" t="s">
        <v>1579</v>
      </c>
    </row>
    <row r="322" spans="1:6" x14ac:dyDescent="0.3">
      <c r="A322" s="9">
        <v>5375</v>
      </c>
      <c r="B322" s="9" t="s">
        <v>2194</v>
      </c>
      <c r="C322" s="9" t="s">
        <v>1151</v>
      </c>
      <c r="D322" s="9" t="s">
        <v>2193</v>
      </c>
      <c r="E322" s="9" t="s">
        <v>1137</v>
      </c>
      <c r="F322" s="10" t="s">
        <v>1531</v>
      </c>
    </row>
    <row r="323" spans="1:6" x14ac:dyDescent="0.3">
      <c r="A323" s="11">
        <v>8360</v>
      </c>
      <c r="B323" s="11" t="s">
        <v>2030</v>
      </c>
      <c r="C323" s="11" t="s">
        <v>1139</v>
      </c>
      <c r="D323" s="11" t="s">
        <v>2029</v>
      </c>
      <c r="E323" s="11" t="s">
        <v>1145</v>
      </c>
      <c r="F323" s="12" t="s">
        <v>1437</v>
      </c>
    </row>
    <row r="324" spans="1:6" x14ac:dyDescent="0.3">
      <c r="A324" s="9">
        <v>6310</v>
      </c>
      <c r="B324" s="9" t="s">
        <v>2533</v>
      </c>
      <c r="C324" s="9" t="s">
        <v>1180</v>
      </c>
      <c r="D324" s="9" t="s">
        <v>2532</v>
      </c>
      <c r="E324" s="9" t="s">
        <v>1145</v>
      </c>
      <c r="F324" s="10" t="s">
        <v>1531</v>
      </c>
    </row>
    <row r="325" spans="1:6" x14ac:dyDescent="0.3">
      <c r="A325" s="11">
        <v>7259</v>
      </c>
      <c r="B325" s="11" t="s">
        <v>2216</v>
      </c>
      <c r="C325" s="11" t="s">
        <v>1151</v>
      </c>
      <c r="D325" s="11" t="s">
        <v>2215</v>
      </c>
      <c r="E325" s="11" t="s">
        <v>1137</v>
      </c>
      <c r="F325" s="12" t="s">
        <v>1531</v>
      </c>
    </row>
    <row r="326" spans="1:6" x14ac:dyDescent="0.3">
      <c r="A326" s="9">
        <v>1840</v>
      </c>
      <c r="B326" s="9" t="s">
        <v>3013</v>
      </c>
      <c r="C326" s="9" t="s">
        <v>1139</v>
      </c>
      <c r="D326" s="9" t="s">
        <v>3012</v>
      </c>
      <c r="E326" s="9" t="s">
        <v>1145</v>
      </c>
      <c r="F326" s="10" t="s">
        <v>1437</v>
      </c>
    </row>
    <row r="327" spans="1:6" x14ac:dyDescent="0.3">
      <c r="A327" s="11">
        <v>10518</v>
      </c>
      <c r="B327" s="11" t="s">
        <v>1323</v>
      </c>
      <c r="C327" s="11" t="s">
        <v>1151</v>
      </c>
      <c r="D327" s="11" t="s">
        <v>1322</v>
      </c>
      <c r="E327" s="11" t="s">
        <v>1137</v>
      </c>
      <c r="F327" s="12" t="s">
        <v>1136</v>
      </c>
    </row>
    <row r="328" spans="1:6" x14ac:dyDescent="0.3">
      <c r="A328" s="9">
        <v>8254</v>
      </c>
      <c r="B328" s="9" t="s">
        <v>2699</v>
      </c>
      <c r="C328" s="9" t="s">
        <v>1139</v>
      </c>
      <c r="D328" s="9" t="s">
        <v>2698</v>
      </c>
      <c r="E328" s="9" t="s">
        <v>1137</v>
      </c>
      <c r="F328" s="10" t="s">
        <v>1437</v>
      </c>
    </row>
    <row r="329" spans="1:6" x14ac:dyDescent="0.3">
      <c r="A329" s="11">
        <v>7222</v>
      </c>
      <c r="B329" s="11" t="s">
        <v>2358</v>
      </c>
      <c r="C329" s="11" t="s">
        <v>1139</v>
      </c>
      <c r="D329" s="11" t="s">
        <v>2357</v>
      </c>
      <c r="E329" s="11" t="s">
        <v>1137</v>
      </c>
      <c r="F329" s="12" t="s">
        <v>1437</v>
      </c>
    </row>
    <row r="330" spans="1:6" x14ac:dyDescent="0.3">
      <c r="A330" s="9">
        <v>228</v>
      </c>
      <c r="B330" s="9" t="s">
        <v>1391</v>
      </c>
      <c r="C330" s="9" t="s">
        <v>1139</v>
      </c>
      <c r="D330" s="9" t="s">
        <v>1390</v>
      </c>
      <c r="E330" s="9" t="s">
        <v>1145</v>
      </c>
      <c r="F330" s="10" t="s">
        <v>1136</v>
      </c>
    </row>
    <row r="331" spans="1:6" x14ac:dyDescent="0.3">
      <c r="A331" s="11">
        <v>10927</v>
      </c>
      <c r="B331" s="11" t="s">
        <v>2946</v>
      </c>
      <c r="C331" s="11" t="s">
        <v>1139</v>
      </c>
      <c r="D331" s="11" t="s">
        <v>2945</v>
      </c>
      <c r="E331" s="11" t="s">
        <v>1137</v>
      </c>
      <c r="F331" s="12" t="s">
        <v>2944</v>
      </c>
    </row>
    <row r="332" spans="1:6" x14ac:dyDescent="0.3">
      <c r="A332" s="9">
        <v>10588</v>
      </c>
      <c r="B332" s="9" t="s">
        <v>2044</v>
      </c>
      <c r="C332" s="9" t="s">
        <v>1180</v>
      </c>
      <c r="D332" s="9" t="s">
        <v>2043</v>
      </c>
      <c r="E332" s="9" t="s">
        <v>1145</v>
      </c>
      <c r="F332" s="10" t="s">
        <v>1497</v>
      </c>
    </row>
    <row r="333" spans="1:6" x14ac:dyDescent="0.3">
      <c r="A333" s="11">
        <v>2456</v>
      </c>
      <c r="B333" s="11" t="s">
        <v>1280</v>
      </c>
      <c r="C333" s="11" t="s">
        <v>1151</v>
      </c>
      <c r="D333" s="11" t="s">
        <v>1279</v>
      </c>
      <c r="E333" s="11" t="s">
        <v>1137</v>
      </c>
      <c r="F333" s="12" t="s">
        <v>1136</v>
      </c>
    </row>
    <row r="334" spans="1:6" x14ac:dyDescent="0.3">
      <c r="A334" s="9">
        <v>19366</v>
      </c>
      <c r="B334" s="9" t="s">
        <v>1664</v>
      </c>
      <c r="C334" s="9" t="s">
        <v>1139</v>
      </c>
      <c r="D334" s="9" t="s">
        <v>1663</v>
      </c>
      <c r="E334" s="9" t="s">
        <v>1137</v>
      </c>
      <c r="F334" s="10" t="s">
        <v>1497</v>
      </c>
    </row>
    <row r="335" spans="1:6" x14ac:dyDescent="0.3">
      <c r="A335" s="11">
        <v>12961</v>
      </c>
      <c r="B335" s="11" t="s">
        <v>2626</v>
      </c>
      <c r="C335" s="11" t="s">
        <v>1139</v>
      </c>
      <c r="D335" s="11" t="s">
        <v>2625</v>
      </c>
      <c r="E335" s="11" t="s">
        <v>1145</v>
      </c>
      <c r="F335" s="12" t="s">
        <v>1437</v>
      </c>
    </row>
    <row r="336" spans="1:6" x14ac:dyDescent="0.3">
      <c r="A336" s="9">
        <v>1243</v>
      </c>
      <c r="B336" s="9" t="s">
        <v>1460</v>
      </c>
      <c r="C336" s="9" t="s">
        <v>1139</v>
      </c>
      <c r="D336" s="9" t="s">
        <v>1459</v>
      </c>
      <c r="E336" s="9" t="s">
        <v>1145</v>
      </c>
      <c r="F336" s="10" t="s">
        <v>1136</v>
      </c>
    </row>
    <row r="337" spans="1:6" x14ac:dyDescent="0.3">
      <c r="A337" s="11">
        <v>2111</v>
      </c>
      <c r="B337" s="11" t="s">
        <v>2672</v>
      </c>
      <c r="C337" s="11" t="s">
        <v>1180</v>
      </c>
      <c r="D337" s="11" t="s">
        <v>2671</v>
      </c>
      <c r="E337" s="11" t="s">
        <v>1145</v>
      </c>
      <c r="F337" s="12" t="s">
        <v>1437</v>
      </c>
    </row>
    <row r="338" spans="1:6" x14ac:dyDescent="0.3">
      <c r="A338" s="9">
        <v>19462</v>
      </c>
      <c r="B338" s="9" t="s">
        <v>1938</v>
      </c>
      <c r="C338" s="9" t="s">
        <v>1139</v>
      </c>
      <c r="D338" s="9" t="s">
        <v>1937</v>
      </c>
      <c r="E338" s="9" t="s">
        <v>1137</v>
      </c>
      <c r="F338" s="10" t="s">
        <v>1437</v>
      </c>
    </row>
    <row r="339" spans="1:6" x14ac:dyDescent="0.3">
      <c r="A339" s="11">
        <v>778</v>
      </c>
      <c r="B339" s="11" t="s">
        <v>2596</v>
      </c>
      <c r="C339" s="11" t="s">
        <v>1139</v>
      </c>
      <c r="D339" s="11" t="s">
        <v>2595</v>
      </c>
      <c r="E339" s="11" t="s">
        <v>1145</v>
      </c>
      <c r="F339" s="12" t="s">
        <v>1437</v>
      </c>
    </row>
    <row r="340" spans="1:6" x14ac:dyDescent="0.3">
      <c r="A340" s="9">
        <v>1575</v>
      </c>
      <c r="B340" s="9" t="s">
        <v>1470</v>
      </c>
      <c r="C340" s="9" t="s">
        <v>1180</v>
      </c>
      <c r="D340" s="9" t="s">
        <v>1469</v>
      </c>
      <c r="E340" s="9" t="s">
        <v>1145</v>
      </c>
      <c r="F340" s="10" t="s">
        <v>1136</v>
      </c>
    </row>
    <row r="341" spans="1:6" x14ac:dyDescent="0.3">
      <c r="A341" s="11">
        <v>1596</v>
      </c>
      <c r="B341" s="11" t="s">
        <v>2454</v>
      </c>
      <c r="C341" s="11" t="s">
        <v>1139</v>
      </c>
      <c r="D341" s="11" t="s">
        <v>2285</v>
      </c>
      <c r="E341" s="11" t="s">
        <v>1145</v>
      </c>
      <c r="F341" s="12" t="s">
        <v>1437</v>
      </c>
    </row>
    <row r="342" spans="1:6" x14ac:dyDescent="0.3">
      <c r="A342" s="9">
        <v>5870</v>
      </c>
      <c r="B342" s="9" t="s">
        <v>1477</v>
      </c>
      <c r="C342" s="9" t="s">
        <v>1180</v>
      </c>
      <c r="D342" s="9" t="s">
        <v>1476</v>
      </c>
      <c r="E342" s="9" t="s">
        <v>1145</v>
      </c>
      <c r="F342" s="10" t="s">
        <v>1136</v>
      </c>
    </row>
    <row r="343" spans="1:6" x14ac:dyDescent="0.3">
      <c r="A343" s="11">
        <v>4126</v>
      </c>
      <c r="B343" s="11" t="s">
        <v>2270</v>
      </c>
      <c r="C343" s="11" t="s">
        <v>1139</v>
      </c>
      <c r="D343" s="11" t="s">
        <v>2269</v>
      </c>
      <c r="E343" s="11" t="s">
        <v>1145</v>
      </c>
      <c r="F343" s="12" t="s">
        <v>1437</v>
      </c>
    </row>
    <row r="344" spans="1:6" x14ac:dyDescent="0.3">
      <c r="A344" s="9">
        <v>4841</v>
      </c>
      <c r="B344" s="9" t="s">
        <v>1595</v>
      </c>
      <c r="C344" s="9" t="s">
        <v>1139</v>
      </c>
      <c r="D344" s="9" t="s">
        <v>1594</v>
      </c>
      <c r="E344" s="9" t="s">
        <v>1145</v>
      </c>
      <c r="F344" s="10" t="s">
        <v>1579</v>
      </c>
    </row>
    <row r="345" spans="1:6" x14ac:dyDescent="0.3">
      <c r="A345" s="11">
        <v>6967</v>
      </c>
      <c r="B345" s="11" t="s">
        <v>2797</v>
      </c>
      <c r="C345" s="11" t="s">
        <v>1151</v>
      </c>
      <c r="D345" s="11" t="s">
        <v>2796</v>
      </c>
      <c r="E345" s="11" t="s">
        <v>1137</v>
      </c>
      <c r="F345" s="12" t="s">
        <v>1437</v>
      </c>
    </row>
    <row r="346" spans="1:6" x14ac:dyDescent="0.3">
      <c r="A346" s="9">
        <v>6122</v>
      </c>
      <c r="B346" s="9" t="s">
        <v>1443</v>
      </c>
      <c r="C346" s="9" t="s">
        <v>1180</v>
      </c>
      <c r="D346" s="9" t="s">
        <v>1626</v>
      </c>
      <c r="E346" s="9" t="s">
        <v>1145</v>
      </c>
      <c r="F346" s="10" t="s">
        <v>1437</v>
      </c>
    </row>
    <row r="347" spans="1:6" x14ac:dyDescent="0.3">
      <c r="A347" s="11">
        <v>11999</v>
      </c>
      <c r="B347" s="11" t="s">
        <v>1443</v>
      </c>
      <c r="C347" s="11" t="s">
        <v>1139</v>
      </c>
      <c r="D347" s="11" t="s">
        <v>1442</v>
      </c>
      <c r="E347" s="11" t="s">
        <v>1145</v>
      </c>
      <c r="F347" s="12" t="s">
        <v>1136</v>
      </c>
    </row>
    <row r="348" spans="1:6" x14ac:dyDescent="0.3">
      <c r="A348" s="9">
        <v>210</v>
      </c>
      <c r="B348" s="9" t="s">
        <v>1219</v>
      </c>
      <c r="C348" s="9" t="s">
        <v>1151</v>
      </c>
      <c r="D348" s="9" t="s">
        <v>1218</v>
      </c>
      <c r="E348" s="9" t="s">
        <v>1145</v>
      </c>
      <c r="F348" s="10" t="s">
        <v>1136</v>
      </c>
    </row>
    <row r="349" spans="1:6" x14ac:dyDescent="0.3">
      <c r="A349" s="11">
        <v>6422</v>
      </c>
      <c r="B349" s="11" t="s">
        <v>1878</v>
      </c>
      <c r="C349" s="11" t="s">
        <v>1151</v>
      </c>
      <c r="D349" s="11" t="s">
        <v>1877</v>
      </c>
      <c r="E349" s="11" t="s">
        <v>1137</v>
      </c>
      <c r="F349" s="12" t="s">
        <v>1437</v>
      </c>
    </row>
    <row r="350" spans="1:6" x14ac:dyDescent="0.3">
      <c r="A350" s="9">
        <v>4248</v>
      </c>
      <c r="B350" s="9" t="s">
        <v>1278</v>
      </c>
      <c r="C350" s="9" t="s">
        <v>1139</v>
      </c>
      <c r="D350" s="9" t="s">
        <v>2898</v>
      </c>
      <c r="E350" s="9" t="s">
        <v>1137</v>
      </c>
      <c r="F350" s="10" t="s">
        <v>1531</v>
      </c>
    </row>
    <row r="351" spans="1:6" x14ac:dyDescent="0.3">
      <c r="A351" s="11">
        <v>4477</v>
      </c>
      <c r="B351" s="11" t="s">
        <v>1278</v>
      </c>
      <c r="C351" s="11" t="s">
        <v>1151</v>
      </c>
      <c r="D351" s="11" t="s">
        <v>1277</v>
      </c>
      <c r="E351" s="11" t="s">
        <v>1137</v>
      </c>
      <c r="F351" s="12" t="s">
        <v>1136</v>
      </c>
    </row>
    <row r="352" spans="1:6" x14ac:dyDescent="0.3">
      <c r="A352" s="9">
        <v>9047</v>
      </c>
      <c r="B352" s="9" t="s">
        <v>2525</v>
      </c>
      <c r="C352" s="9" t="s">
        <v>1180</v>
      </c>
      <c r="D352" s="9" t="s">
        <v>2524</v>
      </c>
      <c r="E352" s="9" t="s">
        <v>1145</v>
      </c>
      <c r="F352" s="10" t="s">
        <v>1497</v>
      </c>
    </row>
    <row r="353" spans="1:6" x14ac:dyDescent="0.3">
      <c r="A353" s="11">
        <v>9112</v>
      </c>
      <c r="B353" s="11" t="s">
        <v>2806</v>
      </c>
      <c r="C353" s="11" t="s">
        <v>1151</v>
      </c>
      <c r="D353" s="11" t="s">
        <v>2805</v>
      </c>
      <c r="E353" s="11" t="s">
        <v>1137</v>
      </c>
      <c r="F353" s="12" t="s">
        <v>1669</v>
      </c>
    </row>
    <row r="354" spans="1:6" x14ac:dyDescent="0.3">
      <c r="A354" s="9">
        <v>5505</v>
      </c>
      <c r="B354" s="9" t="s">
        <v>2574</v>
      </c>
      <c r="C354" s="9" t="s">
        <v>1139</v>
      </c>
      <c r="D354" s="9" t="s">
        <v>2573</v>
      </c>
      <c r="E354" s="9" t="s">
        <v>1137</v>
      </c>
      <c r="F354" s="10" t="s">
        <v>1437</v>
      </c>
    </row>
    <row r="355" spans="1:6" x14ac:dyDescent="0.3">
      <c r="A355" s="11">
        <v>8498</v>
      </c>
      <c r="B355" s="11" t="s">
        <v>2188</v>
      </c>
      <c r="C355" s="11" t="s">
        <v>1151</v>
      </c>
      <c r="D355" s="11" t="s">
        <v>2187</v>
      </c>
      <c r="E355" s="11" t="s">
        <v>1137</v>
      </c>
      <c r="F355" s="12" t="s">
        <v>1505</v>
      </c>
    </row>
    <row r="356" spans="1:6" x14ac:dyDescent="0.3">
      <c r="A356" s="9">
        <v>9511</v>
      </c>
      <c r="B356" s="9" t="s">
        <v>2811</v>
      </c>
      <c r="C356" s="9" t="s">
        <v>1151</v>
      </c>
      <c r="D356" s="9" t="s">
        <v>2810</v>
      </c>
      <c r="E356" s="9" t="s">
        <v>1137</v>
      </c>
      <c r="F356" s="10" t="s">
        <v>1531</v>
      </c>
    </row>
    <row r="357" spans="1:6" x14ac:dyDescent="0.3">
      <c r="A357" s="11">
        <v>10811</v>
      </c>
      <c r="B357" s="11" t="s">
        <v>1555</v>
      </c>
      <c r="C357" s="11" t="s">
        <v>1139</v>
      </c>
      <c r="D357" s="11" t="s">
        <v>1554</v>
      </c>
      <c r="E357" s="11" t="s">
        <v>1145</v>
      </c>
      <c r="F357" s="12" t="s">
        <v>1437</v>
      </c>
    </row>
    <row r="358" spans="1:6" x14ac:dyDescent="0.3">
      <c r="A358" s="9">
        <v>3329</v>
      </c>
      <c r="B358" s="9" t="s">
        <v>2093</v>
      </c>
      <c r="C358" s="9" t="s">
        <v>1139</v>
      </c>
      <c r="D358" s="9" t="s">
        <v>1165</v>
      </c>
      <c r="E358" s="9" t="s">
        <v>1145</v>
      </c>
      <c r="F358" s="10" t="s">
        <v>1630</v>
      </c>
    </row>
    <row r="359" spans="1:6" x14ac:dyDescent="0.3">
      <c r="A359" s="11">
        <v>8404</v>
      </c>
      <c r="B359" s="11" t="s">
        <v>1325</v>
      </c>
      <c r="C359" s="11" t="s">
        <v>1151</v>
      </c>
      <c r="D359" s="11" t="s">
        <v>1324</v>
      </c>
      <c r="E359" s="11" t="s">
        <v>1137</v>
      </c>
      <c r="F359" s="12" t="s">
        <v>1136</v>
      </c>
    </row>
    <row r="360" spans="1:6" x14ac:dyDescent="0.3">
      <c r="A360" s="9">
        <v>12383</v>
      </c>
      <c r="B360" s="9" t="s">
        <v>2983</v>
      </c>
      <c r="C360" s="9" t="s">
        <v>1139</v>
      </c>
      <c r="D360" s="9" t="s">
        <v>2982</v>
      </c>
      <c r="E360" s="9" t="s">
        <v>1137</v>
      </c>
      <c r="F360" s="10" t="s">
        <v>1512</v>
      </c>
    </row>
    <row r="361" spans="1:6" x14ac:dyDescent="0.3">
      <c r="A361" s="11">
        <v>1491</v>
      </c>
      <c r="B361" s="11" t="s">
        <v>2517</v>
      </c>
      <c r="C361" s="11" t="s">
        <v>1139</v>
      </c>
      <c r="D361" s="11" t="s">
        <v>2516</v>
      </c>
      <c r="E361" s="11" t="s">
        <v>1145</v>
      </c>
      <c r="F361" s="12" t="s">
        <v>2515</v>
      </c>
    </row>
    <row r="362" spans="1:6" x14ac:dyDescent="0.3">
      <c r="A362" s="9">
        <v>5113</v>
      </c>
      <c r="B362" s="9" t="s">
        <v>2428</v>
      </c>
      <c r="C362" s="9" t="s">
        <v>1139</v>
      </c>
      <c r="D362" s="9" t="s">
        <v>2427</v>
      </c>
      <c r="E362" s="9" t="s">
        <v>1145</v>
      </c>
      <c r="F362" s="10" t="s">
        <v>1437</v>
      </c>
    </row>
    <row r="363" spans="1:6" x14ac:dyDescent="0.3">
      <c r="A363" s="11">
        <v>288</v>
      </c>
      <c r="B363" s="11" t="s">
        <v>1395</v>
      </c>
      <c r="C363" s="11" t="s">
        <v>1139</v>
      </c>
      <c r="D363" s="11" t="s">
        <v>1394</v>
      </c>
      <c r="E363" s="11" t="s">
        <v>1145</v>
      </c>
      <c r="F363" s="12" t="s">
        <v>1136</v>
      </c>
    </row>
    <row r="364" spans="1:6" x14ac:dyDescent="0.3">
      <c r="A364" s="9">
        <v>9129</v>
      </c>
      <c r="B364" s="9" t="s">
        <v>1178</v>
      </c>
      <c r="C364" s="9" t="s">
        <v>1151</v>
      </c>
      <c r="D364" s="9" t="s">
        <v>1177</v>
      </c>
      <c r="E364" s="9" t="s">
        <v>1145</v>
      </c>
      <c r="F364" s="10" t="s">
        <v>1136</v>
      </c>
    </row>
    <row r="365" spans="1:6" x14ac:dyDescent="0.3">
      <c r="A365" s="11">
        <v>11573</v>
      </c>
      <c r="B365" s="11" t="s">
        <v>1331</v>
      </c>
      <c r="C365" s="11" t="s">
        <v>1151</v>
      </c>
      <c r="D365" s="11" t="s">
        <v>1330</v>
      </c>
      <c r="E365" s="11" t="s">
        <v>1137</v>
      </c>
      <c r="F365" s="12" t="s">
        <v>1136</v>
      </c>
    </row>
    <row r="366" spans="1:6" x14ac:dyDescent="0.3">
      <c r="A366" s="9">
        <v>7175</v>
      </c>
      <c r="B366" s="9" t="s">
        <v>2503</v>
      </c>
      <c r="C366" s="9" t="s">
        <v>1139</v>
      </c>
      <c r="D366" s="9" t="s">
        <v>2502</v>
      </c>
      <c r="E366" s="9" t="s">
        <v>1145</v>
      </c>
      <c r="F366" s="10" t="s">
        <v>1437</v>
      </c>
    </row>
    <row r="367" spans="1:6" x14ac:dyDescent="0.3">
      <c r="A367" s="11">
        <v>7705</v>
      </c>
      <c r="B367" s="11" t="s">
        <v>1840</v>
      </c>
      <c r="C367" s="11" t="s">
        <v>1151</v>
      </c>
      <c r="D367" s="11" t="s">
        <v>1839</v>
      </c>
      <c r="E367" s="11" t="s">
        <v>1137</v>
      </c>
      <c r="F367" s="12" t="s">
        <v>1512</v>
      </c>
    </row>
    <row r="368" spans="1:6" x14ac:dyDescent="0.3">
      <c r="A368" s="9">
        <v>1636</v>
      </c>
      <c r="B368" s="9" t="s">
        <v>1511</v>
      </c>
      <c r="C368" s="9" t="s">
        <v>1139</v>
      </c>
      <c r="D368" s="9" t="s">
        <v>1510</v>
      </c>
      <c r="E368" s="9" t="s">
        <v>1137</v>
      </c>
      <c r="F368" s="10" t="s">
        <v>1509</v>
      </c>
    </row>
    <row r="369" spans="1:6" x14ac:dyDescent="0.3">
      <c r="A369" s="11">
        <v>295</v>
      </c>
      <c r="B369" s="11" t="s">
        <v>2529</v>
      </c>
      <c r="C369" s="11" t="s">
        <v>1180</v>
      </c>
      <c r="D369" s="11" t="s">
        <v>2528</v>
      </c>
      <c r="E369" s="11" t="s">
        <v>1145</v>
      </c>
      <c r="F369" s="12" t="s">
        <v>1531</v>
      </c>
    </row>
    <row r="370" spans="1:6" x14ac:dyDescent="0.3">
      <c r="A370" s="9">
        <v>10497</v>
      </c>
      <c r="B370" s="9" t="s">
        <v>2491</v>
      </c>
      <c r="C370" s="9" t="s">
        <v>1139</v>
      </c>
      <c r="D370" s="9" t="s">
        <v>2490</v>
      </c>
      <c r="E370" s="9" t="s">
        <v>1145</v>
      </c>
      <c r="F370" s="10" t="s">
        <v>1512</v>
      </c>
    </row>
    <row r="371" spans="1:6" x14ac:dyDescent="0.3">
      <c r="A371" s="11">
        <v>4147</v>
      </c>
      <c r="B371" s="11" t="s">
        <v>2678</v>
      </c>
      <c r="C371" s="11" t="s">
        <v>1139</v>
      </c>
      <c r="D371" s="11" t="s">
        <v>2677</v>
      </c>
      <c r="E371" s="11" t="s">
        <v>1137</v>
      </c>
      <c r="F371" s="12" t="s">
        <v>1566</v>
      </c>
    </row>
    <row r="372" spans="1:6" x14ac:dyDescent="0.3">
      <c r="A372" s="9">
        <v>12288</v>
      </c>
      <c r="B372" s="9" t="s">
        <v>1504</v>
      </c>
      <c r="C372" s="9" t="s">
        <v>1139</v>
      </c>
      <c r="D372" s="9" t="s">
        <v>2896</v>
      </c>
      <c r="E372" s="9" t="s">
        <v>1137</v>
      </c>
      <c r="F372" s="10" t="s">
        <v>1512</v>
      </c>
    </row>
    <row r="373" spans="1:6" x14ac:dyDescent="0.3">
      <c r="A373" s="11">
        <v>5074</v>
      </c>
      <c r="B373" s="11" t="s">
        <v>1504</v>
      </c>
      <c r="C373" s="11" t="s">
        <v>1139</v>
      </c>
      <c r="D373" s="11" t="s">
        <v>1546</v>
      </c>
      <c r="E373" s="11" t="s">
        <v>1145</v>
      </c>
      <c r="F373" s="12" t="s">
        <v>1531</v>
      </c>
    </row>
    <row r="374" spans="1:6" x14ac:dyDescent="0.3">
      <c r="A374" s="9">
        <v>122</v>
      </c>
      <c r="B374" s="9" t="s">
        <v>1504</v>
      </c>
      <c r="C374" s="9" t="s">
        <v>1139</v>
      </c>
      <c r="D374" s="9" t="s">
        <v>1503</v>
      </c>
      <c r="E374" s="9" t="s">
        <v>1137</v>
      </c>
      <c r="F374" s="10" t="s">
        <v>1437</v>
      </c>
    </row>
    <row r="375" spans="1:6" x14ac:dyDescent="0.3">
      <c r="A375" s="11">
        <v>14848</v>
      </c>
      <c r="B375" s="11" t="s">
        <v>2412</v>
      </c>
      <c r="C375" s="11" t="s">
        <v>1139</v>
      </c>
      <c r="D375" s="11" t="s">
        <v>2411</v>
      </c>
      <c r="E375" s="11" t="s">
        <v>1145</v>
      </c>
      <c r="F375" s="12" t="s">
        <v>2410</v>
      </c>
    </row>
    <row r="376" spans="1:6" x14ac:dyDescent="0.3">
      <c r="A376" s="9">
        <v>19454</v>
      </c>
      <c r="B376" s="9" t="s">
        <v>1923</v>
      </c>
      <c r="C376" s="9" t="s">
        <v>1139</v>
      </c>
      <c r="D376" s="9" t="s">
        <v>1922</v>
      </c>
      <c r="E376" s="9" t="s">
        <v>1137</v>
      </c>
      <c r="F376" s="10" t="s">
        <v>1437</v>
      </c>
    </row>
    <row r="377" spans="1:6" x14ac:dyDescent="0.3">
      <c r="A377" s="11">
        <v>19387</v>
      </c>
      <c r="B377" s="11" t="s">
        <v>1706</v>
      </c>
      <c r="C377" s="11" t="s">
        <v>1151</v>
      </c>
      <c r="D377" s="11" t="s">
        <v>1705</v>
      </c>
      <c r="E377" s="11" t="s">
        <v>1137</v>
      </c>
      <c r="F377" s="12" t="s">
        <v>1437</v>
      </c>
    </row>
    <row r="378" spans="1:6" x14ac:dyDescent="0.3">
      <c r="A378" s="9">
        <v>19388</v>
      </c>
      <c r="B378" s="9" t="s">
        <v>1708</v>
      </c>
      <c r="C378" s="9" t="s">
        <v>1151</v>
      </c>
      <c r="D378" s="9" t="s">
        <v>1707</v>
      </c>
      <c r="E378" s="9" t="s">
        <v>1145</v>
      </c>
      <c r="F378" s="10" t="s">
        <v>1437</v>
      </c>
    </row>
    <row r="379" spans="1:6" x14ac:dyDescent="0.3">
      <c r="A379" s="11">
        <v>4986</v>
      </c>
      <c r="B379" s="11" t="s">
        <v>1298</v>
      </c>
      <c r="C379" s="11" t="s">
        <v>1151</v>
      </c>
      <c r="D379" s="11" t="s">
        <v>1297</v>
      </c>
      <c r="E379" s="11" t="s">
        <v>1137</v>
      </c>
      <c r="F379" s="12" t="s">
        <v>1136</v>
      </c>
    </row>
    <row r="380" spans="1:6" x14ac:dyDescent="0.3">
      <c r="A380" s="9">
        <v>10643</v>
      </c>
      <c r="B380" s="9" t="s">
        <v>1227</v>
      </c>
      <c r="C380" s="9" t="s">
        <v>1151</v>
      </c>
      <c r="D380" s="9" t="s">
        <v>1226</v>
      </c>
      <c r="E380" s="9" t="s">
        <v>1137</v>
      </c>
      <c r="F380" s="10" t="s">
        <v>1136</v>
      </c>
    </row>
    <row r="381" spans="1:6" x14ac:dyDescent="0.3">
      <c r="A381" s="11">
        <v>5828</v>
      </c>
      <c r="B381" s="11" t="s">
        <v>2262</v>
      </c>
      <c r="C381" s="11" t="s">
        <v>1139</v>
      </c>
      <c r="D381" s="11" t="s">
        <v>2261</v>
      </c>
      <c r="E381" s="11" t="s">
        <v>1145</v>
      </c>
      <c r="F381" s="12" t="s">
        <v>1437</v>
      </c>
    </row>
    <row r="382" spans="1:6" x14ac:dyDescent="0.3">
      <c r="A382" s="9">
        <v>7200</v>
      </c>
      <c r="B382" s="9" t="s">
        <v>1456</v>
      </c>
      <c r="C382" s="9" t="s">
        <v>1139</v>
      </c>
      <c r="D382" s="9" t="s">
        <v>1455</v>
      </c>
      <c r="E382" s="9" t="s">
        <v>1145</v>
      </c>
      <c r="F382" s="10" t="s">
        <v>1136</v>
      </c>
    </row>
    <row r="383" spans="1:6" x14ac:dyDescent="0.3">
      <c r="A383" s="11">
        <v>9702</v>
      </c>
      <c r="B383" s="11" t="s">
        <v>1901</v>
      </c>
      <c r="C383" s="11" t="s">
        <v>1180</v>
      </c>
      <c r="D383" s="11" t="s">
        <v>1900</v>
      </c>
      <c r="E383" s="11" t="s">
        <v>1145</v>
      </c>
      <c r="F383" s="12" t="s">
        <v>1437</v>
      </c>
    </row>
    <row r="384" spans="1:6" x14ac:dyDescent="0.3">
      <c r="A384" s="9">
        <v>1804</v>
      </c>
      <c r="B384" s="9" t="s">
        <v>1158</v>
      </c>
      <c r="C384" s="9" t="s">
        <v>1151</v>
      </c>
      <c r="D384" s="9" t="s">
        <v>1157</v>
      </c>
      <c r="E384" s="9" t="s">
        <v>1137</v>
      </c>
      <c r="F384" s="10" t="s">
        <v>1136</v>
      </c>
    </row>
    <row r="385" spans="1:6" x14ac:dyDescent="0.3">
      <c r="A385" s="11">
        <v>10173</v>
      </c>
      <c r="B385" s="11" t="s">
        <v>2765</v>
      </c>
      <c r="C385" s="11" t="s">
        <v>1139</v>
      </c>
      <c r="D385" s="11" t="s">
        <v>2764</v>
      </c>
      <c r="E385" s="11" t="s">
        <v>1137</v>
      </c>
      <c r="F385" s="12" t="s">
        <v>1582</v>
      </c>
    </row>
    <row r="386" spans="1:6" x14ac:dyDescent="0.3">
      <c r="A386" s="9">
        <v>3995</v>
      </c>
      <c r="B386" s="9" t="s">
        <v>1238</v>
      </c>
      <c r="C386" s="9" t="s">
        <v>1151</v>
      </c>
      <c r="D386" s="9" t="s">
        <v>1237</v>
      </c>
      <c r="E386" s="9" t="s">
        <v>1137</v>
      </c>
      <c r="F386" s="10" t="s">
        <v>1136</v>
      </c>
    </row>
    <row r="387" spans="1:6" x14ac:dyDescent="0.3">
      <c r="A387" s="11">
        <v>3421</v>
      </c>
      <c r="B387" s="11" t="s">
        <v>2704</v>
      </c>
      <c r="C387" s="11" t="s">
        <v>1151</v>
      </c>
      <c r="D387" s="11" t="s">
        <v>2703</v>
      </c>
      <c r="E387" s="11" t="s">
        <v>1145</v>
      </c>
      <c r="F387" s="12" t="s">
        <v>1437</v>
      </c>
    </row>
    <row r="388" spans="1:6" x14ac:dyDescent="0.3">
      <c r="A388" s="9">
        <v>4697</v>
      </c>
      <c r="B388" s="9" t="s">
        <v>2409</v>
      </c>
      <c r="C388" s="9" t="s">
        <v>1139</v>
      </c>
      <c r="D388" s="9" t="s">
        <v>2408</v>
      </c>
      <c r="E388" s="9" t="s">
        <v>1145</v>
      </c>
      <c r="F388" s="10" t="s">
        <v>1669</v>
      </c>
    </row>
    <row r="389" spans="1:6" x14ac:dyDescent="0.3">
      <c r="A389" s="11">
        <v>10051</v>
      </c>
      <c r="B389" s="11" t="s">
        <v>2334</v>
      </c>
      <c r="C389" s="11" t="s">
        <v>1139</v>
      </c>
      <c r="D389" s="11" t="s">
        <v>2333</v>
      </c>
      <c r="E389" s="11" t="s">
        <v>1137</v>
      </c>
      <c r="F389" s="12" t="s">
        <v>1437</v>
      </c>
    </row>
    <row r="390" spans="1:6" x14ac:dyDescent="0.3">
      <c r="A390" s="9">
        <v>5707</v>
      </c>
      <c r="B390" s="9" t="s">
        <v>2390</v>
      </c>
      <c r="C390" s="9" t="s">
        <v>1139</v>
      </c>
      <c r="D390" s="9" t="s">
        <v>2389</v>
      </c>
      <c r="E390" s="9" t="s">
        <v>1137</v>
      </c>
      <c r="F390" s="10" t="s">
        <v>1500</v>
      </c>
    </row>
    <row r="391" spans="1:6" x14ac:dyDescent="0.3">
      <c r="A391" s="11">
        <v>8010</v>
      </c>
      <c r="B391" s="11" t="s">
        <v>2205</v>
      </c>
      <c r="C391" s="11" t="s">
        <v>1151</v>
      </c>
      <c r="D391" s="11" t="s">
        <v>2204</v>
      </c>
      <c r="E391" s="11" t="s">
        <v>1137</v>
      </c>
      <c r="F391" s="12" t="s">
        <v>1437</v>
      </c>
    </row>
    <row r="392" spans="1:6" x14ac:dyDescent="0.3">
      <c r="A392" s="9">
        <v>19449</v>
      </c>
      <c r="B392" s="9" t="s">
        <v>1913</v>
      </c>
      <c r="C392" s="9" t="s">
        <v>1139</v>
      </c>
      <c r="D392" s="9" t="s">
        <v>1912</v>
      </c>
      <c r="E392" s="9" t="s">
        <v>1137</v>
      </c>
      <c r="F392" s="10" t="s">
        <v>1437</v>
      </c>
    </row>
    <row r="393" spans="1:6" x14ac:dyDescent="0.3">
      <c r="A393" s="11">
        <v>19473</v>
      </c>
      <c r="B393" s="11" t="s">
        <v>1959</v>
      </c>
      <c r="C393" s="11" t="s">
        <v>1151</v>
      </c>
      <c r="D393" s="11" t="s">
        <v>1958</v>
      </c>
      <c r="E393" s="11" t="s">
        <v>1137</v>
      </c>
      <c r="F393" s="12" t="s">
        <v>1437</v>
      </c>
    </row>
    <row r="394" spans="1:6" x14ac:dyDescent="0.3">
      <c r="A394" s="9">
        <v>1260</v>
      </c>
      <c r="B394" s="9" t="s">
        <v>2470</v>
      </c>
      <c r="C394" s="9" t="s">
        <v>1139</v>
      </c>
      <c r="D394" s="9" t="s">
        <v>2469</v>
      </c>
      <c r="E394" s="9" t="s">
        <v>1145</v>
      </c>
      <c r="F394" s="10" t="s">
        <v>1437</v>
      </c>
    </row>
    <row r="395" spans="1:6" x14ac:dyDescent="0.3">
      <c r="A395" s="11">
        <v>2538</v>
      </c>
      <c r="B395" s="11" t="s">
        <v>2088</v>
      </c>
      <c r="C395" s="11" t="s">
        <v>1139</v>
      </c>
      <c r="D395" s="11" t="s">
        <v>2087</v>
      </c>
      <c r="E395" s="11" t="s">
        <v>1145</v>
      </c>
      <c r="F395" s="12" t="s">
        <v>1531</v>
      </c>
    </row>
    <row r="396" spans="1:6" x14ac:dyDescent="0.3">
      <c r="A396" s="9">
        <v>14770</v>
      </c>
      <c r="B396" s="9" t="s">
        <v>2507</v>
      </c>
      <c r="C396" s="9" t="s">
        <v>1139</v>
      </c>
      <c r="D396" s="9" t="s">
        <v>2506</v>
      </c>
      <c r="E396" s="9" t="s">
        <v>1145</v>
      </c>
      <c r="F396" s="10" t="s">
        <v>1585</v>
      </c>
    </row>
    <row r="397" spans="1:6" x14ac:dyDescent="0.3">
      <c r="A397" s="11">
        <v>487</v>
      </c>
      <c r="B397" s="11" t="s">
        <v>2499</v>
      </c>
      <c r="C397" s="11" t="s">
        <v>1139</v>
      </c>
      <c r="D397" s="11" t="s">
        <v>2498</v>
      </c>
      <c r="E397" s="11" t="s">
        <v>1145</v>
      </c>
      <c r="F397" s="12" t="s">
        <v>1437</v>
      </c>
    </row>
    <row r="398" spans="1:6" x14ac:dyDescent="0.3">
      <c r="A398" s="9">
        <v>11310</v>
      </c>
      <c r="B398" s="9" t="s">
        <v>2111</v>
      </c>
      <c r="C398" s="9" t="s">
        <v>1139</v>
      </c>
      <c r="D398" s="9" t="s">
        <v>2110</v>
      </c>
      <c r="E398" s="9" t="s">
        <v>1145</v>
      </c>
      <c r="F398" s="10" t="s">
        <v>2003</v>
      </c>
    </row>
    <row r="399" spans="1:6" x14ac:dyDescent="0.3">
      <c r="A399" s="11">
        <v>6408</v>
      </c>
      <c r="B399" s="11" t="s">
        <v>2859</v>
      </c>
      <c r="C399" s="11" t="s">
        <v>1180</v>
      </c>
      <c r="D399" s="11" t="s">
        <v>2858</v>
      </c>
      <c r="E399" s="11" t="s">
        <v>1145</v>
      </c>
      <c r="F399" s="12" t="s">
        <v>1437</v>
      </c>
    </row>
    <row r="400" spans="1:6" x14ac:dyDescent="0.3">
      <c r="A400" s="9">
        <v>7603</v>
      </c>
      <c r="B400" s="9" t="s">
        <v>2523</v>
      </c>
      <c r="C400" s="9" t="s">
        <v>1180</v>
      </c>
      <c r="D400" s="9" t="s">
        <v>2522</v>
      </c>
      <c r="E400" s="9" t="s">
        <v>1145</v>
      </c>
      <c r="F400" s="10" t="s">
        <v>1531</v>
      </c>
    </row>
    <row r="401" spans="1:6" x14ac:dyDescent="0.3">
      <c r="A401" s="11">
        <v>4316</v>
      </c>
      <c r="B401" s="11" t="s">
        <v>1209</v>
      </c>
      <c r="C401" s="11" t="s">
        <v>1151</v>
      </c>
      <c r="D401" s="11" t="s">
        <v>1208</v>
      </c>
      <c r="E401" s="11" t="s">
        <v>1137</v>
      </c>
      <c r="F401" s="12" t="s">
        <v>1136</v>
      </c>
    </row>
    <row r="402" spans="1:6" x14ac:dyDescent="0.3">
      <c r="A402" s="9">
        <v>19474</v>
      </c>
      <c r="B402" s="9" t="s">
        <v>1961</v>
      </c>
      <c r="C402" s="9" t="s">
        <v>1139</v>
      </c>
      <c r="D402" s="9" t="s">
        <v>1960</v>
      </c>
      <c r="E402" s="9" t="s">
        <v>1137</v>
      </c>
      <c r="F402" s="10" t="s">
        <v>1598</v>
      </c>
    </row>
    <row r="403" spans="1:6" x14ac:dyDescent="0.3">
      <c r="A403" s="11">
        <v>19479</v>
      </c>
      <c r="B403" s="11" t="s">
        <v>1972</v>
      </c>
      <c r="C403" s="11" t="s">
        <v>1151</v>
      </c>
      <c r="D403" s="11" t="s">
        <v>1971</v>
      </c>
      <c r="E403" s="11" t="s">
        <v>1137</v>
      </c>
      <c r="F403" s="12" t="s">
        <v>1598</v>
      </c>
    </row>
    <row r="404" spans="1:6" x14ac:dyDescent="0.3">
      <c r="A404" s="9">
        <v>19488</v>
      </c>
      <c r="B404" s="9" t="s">
        <v>1990</v>
      </c>
      <c r="C404" s="9" t="s">
        <v>1139</v>
      </c>
      <c r="D404" s="9" t="s">
        <v>1989</v>
      </c>
      <c r="E404" s="9" t="s">
        <v>1137</v>
      </c>
      <c r="F404" s="10" t="s">
        <v>1437</v>
      </c>
    </row>
    <row r="405" spans="1:6" x14ac:dyDescent="0.3">
      <c r="A405" s="11">
        <v>12363</v>
      </c>
      <c r="B405" s="11" t="s">
        <v>1168</v>
      </c>
      <c r="C405" s="11" t="s">
        <v>1139</v>
      </c>
      <c r="D405" s="11" t="s">
        <v>1167</v>
      </c>
      <c r="E405" s="11" t="s">
        <v>1145</v>
      </c>
      <c r="F405" s="12" t="s">
        <v>1136</v>
      </c>
    </row>
    <row r="406" spans="1:6" x14ac:dyDescent="0.3">
      <c r="A406" s="9">
        <v>11797</v>
      </c>
      <c r="B406" s="9" t="s">
        <v>2799</v>
      </c>
      <c r="C406" s="9" t="s">
        <v>1151</v>
      </c>
      <c r="D406" s="9" t="s">
        <v>2798</v>
      </c>
      <c r="E406" s="9" t="s">
        <v>1137</v>
      </c>
      <c r="F406" s="10" t="s">
        <v>2003</v>
      </c>
    </row>
    <row r="407" spans="1:6" x14ac:dyDescent="0.3">
      <c r="A407" s="11">
        <v>14630</v>
      </c>
      <c r="B407" s="11" t="s">
        <v>2651</v>
      </c>
      <c r="C407" s="11" t="s">
        <v>1139</v>
      </c>
      <c r="D407" s="11" t="s">
        <v>2650</v>
      </c>
      <c r="E407" s="11" t="s">
        <v>1145</v>
      </c>
      <c r="F407" s="12" t="s">
        <v>1437</v>
      </c>
    </row>
    <row r="408" spans="1:6" x14ac:dyDescent="0.3">
      <c r="A408" s="9">
        <v>19382</v>
      </c>
      <c r="B408" s="9" t="s">
        <v>1696</v>
      </c>
      <c r="C408" s="9" t="s">
        <v>1151</v>
      </c>
      <c r="D408" s="9" t="s">
        <v>1695</v>
      </c>
      <c r="E408" s="9" t="s">
        <v>1137</v>
      </c>
      <c r="F408" s="10" t="s">
        <v>1500</v>
      </c>
    </row>
    <row r="409" spans="1:6" x14ac:dyDescent="0.3">
      <c r="A409" s="11">
        <v>2454</v>
      </c>
      <c r="B409" s="11" t="s">
        <v>1830</v>
      </c>
      <c r="C409" s="11" t="s">
        <v>1151</v>
      </c>
      <c r="D409" s="11" t="s">
        <v>1829</v>
      </c>
      <c r="E409" s="11" t="s">
        <v>1137</v>
      </c>
      <c r="F409" s="12" t="s">
        <v>1630</v>
      </c>
    </row>
    <row r="410" spans="1:6" x14ac:dyDescent="0.3">
      <c r="A410" s="9">
        <v>6944</v>
      </c>
      <c r="B410" s="9" t="s">
        <v>2834</v>
      </c>
      <c r="C410" s="9" t="s">
        <v>1180</v>
      </c>
      <c r="D410" s="9" t="s">
        <v>2833</v>
      </c>
      <c r="E410" s="9" t="s">
        <v>1145</v>
      </c>
      <c r="F410" s="10" t="s">
        <v>1437</v>
      </c>
    </row>
    <row r="411" spans="1:6" x14ac:dyDescent="0.3">
      <c r="A411" s="11">
        <v>4936</v>
      </c>
      <c r="B411" s="11" t="s">
        <v>2653</v>
      </c>
      <c r="C411" s="11" t="s">
        <v>1180</v>
      </c>
      <c r="D411" s="11" t="s">
        <v>2652</v>
      </c>
      <c r="E411" s="11" t="s">
        <v>1145</v>
      </c>
      <c r="F411" s="12" t="s">
        <v>1437</v>
      </c>
    </row>
    <row r="412" spans="1:6" x14ac:dyDescent="0.3">
      <c r="A412" s="9">
        <v>11169</v>
      </c>
      <c r="B412" s="9" t="s">
        <v>1516</v>
      </c>
      <c r="C412" s="9" t="s">
        <v>1180</v>
      </c>
      <c r="D412" s="9" t="s">
        <v>1515</v>
      </c>
      <c r="E412" s="9" t="s">
        <v>1145</v>
      </c>
      <c r="F412" s="10" t="s">
        <v>1437</v>
      </c>
    </row>
    <row r="413" spans="1:6" x14ac:dyDescent="0.3">
      <c r="A413" s="11">
        <v>19424</v>
      </c>
      <c r="B413" s="11" t="s">
        <v>1780</v>
      </c>
      <c r="C413" s="11" t="s">
        <v>1139</v>
      </c>
      <c r="D413" s="11" t="s">
        <v>1779</v>
      </c>
      <c r="E413" s="11" t="s">
        <v>1137</v>
      </c>
      <c r="F413" s="12" t="s">
        <v>1437</v>
      </c>
    </row>
    <row r="414" spans="1:6" x14ac:dyDescent="0.3">
      <c r="A414" s="9">
        <v>19429</v>
      </c>
      <c r="B414" s="9" t="s">
        <v>1790</v>
      </c>
      <c r="C414" s="9" t="s">
        <v>1139</v>
      </c>
      <c r="D414" s="9" t="s">
        <v>1789</v>
      </c>
      <c r="E414" s="9" t="s">
        <v>1137</v>
      </c>
      <c r="F414" s="10" t="s">
        <v>1437</v>
      </c>
    </row>
    <row r="415" spans="1:6" x14ac:dyDescent="0.3">
      <c r="A415" s="11">
        <v>13196</v>
      </c>
      <c r="B415" s="11" t="s">
        <v>2629</v>
      </c>
      <c r="C415" s="11" t="s">
        <v>1139</v>
      </c>
      <c r="D415" s="11" t="s">
        <v>2628</v>
      </c>
      <c r="E415" s="11" t="s">
        <v>1145</v>
      </c>
      <c r="F415" s="12" t="s">
        <v>1437</v>
      </c>
    </row>
    <row r="416" spans="1:6" x14ac:dyDescent="0.3">
      <c r="A416" s="9">
        <v>19375</v>
      </c>
      <c r="B416" s="9" t="s">
        <v>1683</v>
      </c>
      <c r="C416" s="9" t="s">
        <v>1139</v>
      </c>
      <c r="D416" s="9" t="s">
        <v>1682</v>
      </c>
      <c r="E416" s="9" t="s">
        <v>1137</v>
      </c>
      <c r="F416" s="10" t="s">
        <v>1531</v>
      </c>
    </row>
    <row r="417" spans="1:6" x14ac:dyDescent="0.3">
      <c r="A417" s="11">
        <v>1758</v>
      </c>
      <c r="B417" s="11" t="s">
        <v>2955</v>
      </c>
      <c r="C417" s="11" t="s">
        <v>1139</v>
      </c>
      <c r="D417" s="11" t="s">
        <v>2954</v>
      </c>
      <c r="E417" s="11" t="s">
        <v>1137</v>
      </c>
      <c r="F417" s="12" t="s">
        <v>1497</v>
      </c>
    </row>
    <row r="418" spans="1:6" x14ac:dyDescent="0.3">
      <c r="A418" s="9">
        <v>3972</v>
      </c>
      <c r="B418" s="9" t="s">
        <v>3009</v>
      </c>
      <c r="C418" s="9" t="s">
        <v>1139</v>
      </c>
      <c r="D418" s="9" t="s">
        <v>3008</v>
      </c>
      <c r="E418" s="9" t="s">
        <v>1145</v>
      </c>
      <c r="F418" s="10" t="s">
        <v>1437</v>
      </c>
    </row>
    <row r="419" spans="1:6" x14ac:dyDescent="0.3">
      <c r="A419" s="11">
        <v>2260</v>
      </c>
      <c r="B419" s="11" t="s">
        <v>2674</v>
      </c>
      <c r="C419" s="11" t="s">
        <v>1180</v>
      </c>
      <c r="D419" s="11" t="s">
        <v>2673</v>
      </c>
      <c r="E419" s="11" t="s">
        <v>1145</v>
      </c>
      <c r="F419" s="12" t="s">
        <v>1437</v>
      </c>
    </row>
    <row r="420" spans="1:6" x14ac:dyDescent="0.3">
      <c r="A420" s="9">
        <v>1342</v>
      </c>
      <c r="B420" s="9" t="s">
        <v>1321</v>
      </c>
      <c r="C420" s="9" t="s">
        <v>1151</v>
      </c>
      <c r="D420" s="9" t="s">
        <v>1320</v>
      </c>
      <c r="E420" s="9" t="s">
        <v>1137</v>
      </c>
      <c r="F420" s="10" t="s">
        <v>1136</v>
      </c>
    </row>
    <row r="421" spans="1:6" x14ac:dyDescent="0.3">
      <c r="A421" s="11">
        <v>9037</v>
      </c>
      <c r="B421" s="11" t="s">
        <v>2005</v>
      </c>
      <c r="C421" s="11" t="s">
        <v>1139</v>
      </c>
      <c r="D421" s="11" t="s">
        <v>2004</v>
      </c>
      <c r="E421" s="11" t="s">
        <v>1137</v>
      </c>
      <c r="F421" s="12" t="s">
        <v>2003</v>
      </c>
    </row>
    <row r="422" spans="1:6" x14ac:dyDescent="0.3">
      <c r="A422" s="9">
        <v>11761</v>
      </c>
      <c r="B422" s="9" t="s">
        <v>2295</v>
      </c>
      <c r="C422" s="9" t="s">
        <v>1139</v>
      </c>
      <c r="D422" s="9" t="s">
        <v>2294</v>
      </c>
      <c r="E422" s="9" t="s">
        <v>1145</v>
      </c>
      <c r="F422" s="10" t="s">
        <v>1437</v>
      </c>
    </row>
    <row r="423" spans="1:6" x14ac:dyDescent="0.3">
      <c r="A423" s="11">
        <v>19442</v>
      </c>
      <c r="B423" s="11" t="s">
        <v>1815</v>
      </c>
      <c r="C423" s="11" t="s">
        <v>1151</v>
      </c>
      <c r="D423" s="11" t="s">
        <v>1218</v>
      </c>
      <c r="E423" s="11" t="s">
        <v>1145</v>
      </c>
      <c r="F423" s="12" t="s">
        <v>1437</v>
      </c>
    </row>
    <row r="424" spans="1:6" x14ac:dyDescent="0.3">
      <c r="A424" s="9">
        <v>8205</v>
      </c>
      <c r="B424" s="9" t="s">
        <v>1433</v>
      </c>
      <c r="C424" s="9" t="s">
        <v>1139</v>
      </c>
      <c r="D424" s="9" t="s">
        <v>1432</v>
      </c>
      <c r="E424" s="9" t="s">
        <v>1145</v>
      </c>
      <c r="F424" s="10" t="s">
        <v>1136</v>
      </c>
    </row>
    <row r="425" spans="1:6" x14ac:dyDescent="0.3">
      <c r="A425" s="11">
        <v>9857</v>
      </c>
      <c r="B425" s="11" t="s">
        <v>2487</v>
      </c>
      <c r="C425" s="11" t="s">
        <v>1139</v>
      </c>
      <c r="D425" s="11" t="s">
        <v>2486</v>
      </c>
      <c r="E425" s="11" t="s">
        <v>1145</v>
      </c>
      <c r="F425" s="12" t="s">
        <v>1437</v>
      </c>
    </row>
    <row r="426" spans="1:6" x14ac:dyDescent="0.3">
      <c r="A426" s="9">
        <v>11551</v>
      </c>
      <c r="B426" s="9" t="s">
        <v>1156</v>
      </c>
      <c r="C426" s="9" t="s">
        <v>1139</v>
      </c>
      <c r="D426" s="9" t="s">
        <v>1155</v>
      </c>
      <c r="E426" s="9" t="s">
        <v>1145</v>
      </c>
      <c r="F426" s="10" t="s">
        <v>1136</v>
      </c>
    </row>
    <row r="427" spans="1:6" x14ac:dyDescent="0.3">
      <c r="A427" s="11">
        <v>724</v>
      </c>
      <c r="B427" s="11" t="s">
        <v>2544</v>
      </c>
      <c r="C427" s="11" t="s">
        <v>1180</v>
      </c>
      <c r="D427" s="11" t="s">
        <v>2543</v>
      </c>
      <c r="E427" s="11" t="s">
        <v>1145</v>
      </c>
      <c r="F427" s="12" t="s">
        <v>1437</v>
      </c>
    </row>
    <row r="428" spans="1:6" x14ac:dyDescent="0.3">
      <c r="A428" s="9">
        <v>19457</v>
      </c>
      <c r="B428" s="9" t="s">
        <v>1928</v>
      </c>
      <c r="C428" s="9" t="s">
        <v>1151</v>
      </c>
      <c r="D428" s="9" t="s">
        <v>1275</v>
      </c>
      <c r="E428" s="9" t="s">
        <v>1137</v>
      </c>
      <c r="F428" s="10" t="s">
        <v>1437</v>
      </c>
    </row>
    <row r="429" spans="1:6" x14ac:dyDescent="0.3">
      <c r="A429" s="11">
        <v>19352</v>
      </c>
      <c r="B429" s="11" t="s">
        <v>1634</v>
      </c>
      <c r="C429" s="11" t="s">
        <v>1180</v>
      </c>
      <c r="D429" s="11" t="s">
        <v>1633</v>
      </c>
      <c r="E429" s="11" t="s">
        <v>1145</v>
      </c>
      <c r="F429" s="12" t="s">
        <v>1531</v>
      </c>
    </row>
    <row r="430" spans="1:6" x14ac:dyDescent="0.3">
      <c r="A430" s="9">
        <v>19405</v>
      </c>
      <c r="B430" s="9" t="s">
        <v>1742</v>
      </c>
      <c r="C430" s="9" t="s">
        <v>1151</v>
      </c>
      <c r="D430" s="9" t="s">
        <v>1741</v>
      </c>
      <c r="E430" s="9" t="s">
        <v>1137</v>
      </c>
      <c r="F430" s="10" t="s">
        <v>1437</v>
      </c>
    </row>
    <row r="431" spans="1:6" x14ac:dyDescent="0.3">
      <c r="A431" s="11">
        <v>19354</v>
      </c>
      <c r="B431" s="11" t="s">
        <v>1638</v>
      </c>
      <c r="C431" s="11" t="s">
        <v>1180</v>
      </c>
      <c r="D431" s="11" t="s">
        <v>1637</v>
      </c>
      <c r="E431" s="11" t="s">
        <v>1137</v>
      </c>
      <c r="F431" s="12" t="s">
        <v>1505</v>
      </c>
    </row>
    <row r="432" spans="1:6" x14ac:dyDescent="0.3">
      <c r="A432" s="9">
        <v>2773</v>
      </c>
      <c r="B432" s="9" t="s">
        <v>2714</v>
      </c>
      <c r="C432" s="9" t="s">
        <v>1151</v>
      </c>
      <c r="D432" s="9" t="s">
        <v>2713</v>
      </c>
      <c r="E432" s="9" t="s">
        <v>1145</v>
      </c>
      <c r="F432" s="10" t="s">
        <v>1437</v>
      </c>
    </row>
    <row r="433" spans="1:6" x14ac:dyDescent="0.3">
      <c r="A433" s="11">
        <v>19407</v>
      </c>
      <c r="B433" s="11" t="s">
        <v>1746</v>
      </c>
      <c r="C433" s="11" t="s">
        <v>1139</v>
      </c>
      <c r="D433" s="11" t="s">
        <v>1745</v>
      </c>
      <c r="E433" s="11" t="s">
        <v>1137</v>
      </c>
      <c r="F433" s="12" t="s">
        <v>1437</v>
      </c>
    </row>
    <row r="434" spans="1:6" x14ac:dyDescent="0.3">
      <c r="A434" s="9">
        <v>9326</v>
      </c>
      <c r="B434" s="9" t="s">
        <v>1176</v>
      </c>
      <c r="C434" s="9" t="s">
        <v>1139</v>
      </c>
      <c r="D434" s="9" t="s">
        <v>1175</v>
      </c>
      <c r="E434" s="9" t="s">
        <v>1137</v>
      </c>
      <c r="F434" s="10" t="s">
        <v>1136</v>
      </c>
    </row>
    <row r="435" spans="1:6" x14ac:dyDescent="0.3">
      <c r="A435" s="11">
        <v>1445</v>
      </c>
      <c r="B435" s="11" t="s">
        <v>1144</v>
      </c>
      <c r="C435" s="11" t="s">
        <v>1139</v>
      </c>
      <c r="D435" s="11" t="s">
        <v>1143</v>
      </c>
      <c r="E435" s="11" t="s">
        <v>1137</v>
      </c>
      <c r="F435" s="12" t="s">
        <v>1136</v>
      </c>
    </row>
    <row r="436" spans="1:6" x14ac:dyDescent="0.3">
      <c r="A436" s="9">
        <v>7720</v>
      </c>
      <c r="B436" s="9" t="s">
        <v>2105</v>
      </c>
      <c r="C436" s="9" t="s">
        <v>1139</v>
      </c>
      <c r="D436" s="9" t="s">
        <v>2104</v>
      </c>
      <c r="E436" s="9" t="s">
        <v>1145</v>
      </c>
      <c r="F436" s="10" t="s">
        <v>1497</v>
      </c>
    </row>
    <row r="437" spans="1:6" x14ac:dyDescent="0.3">
      <c r="A437" s="11">
        <v>8707</v>
      </c>
      <c r="B437" s="11" t="s">
        <v>1205</v>
      </c>
      <c r="C437" s="11" t="s">
        <v>1180</v>
      </c>
      <c r="D437" s="11" t="s">
        <v>2330</v>
      </c>
      <c r="E437" s="11" t="s">
        <v>1145</v>
      </c>
      <c r="F437" s="12" t="s">
        <v>1437</v>
      </c>
    </row>
    <row r="438" spans="1:6" x14ac:dyDescent="0.3">
      <c r="A438" s="9">
        <v>2784</v>
      </c>
      <c r="B438" s="9" t="s">
        <v>1205</v>
      </c>
      <c r="C438" s="9" t="s">
        <v>1139</v>
      </c>
      <c r="D438" s="9" t="s">
        <v>1508</v>
      </c>
      <c r="E438" s="9" t="s">
        <v>1137</v>
      </c>
      <c r="F438" s="10" t="s">
        <v>1437</v>
      </c>
    </row>
    <row r="439" spans="1:6" x14ac:dyDescent="0.3">
      <c r="A439" s="11">
        <v>10893</v>
      </c>
      <c r="B439" s="11" t="s">
        <v>1205</v>
      </c>
      <c r="C439" s="11" t="s">
        <v>1151</v>
      </c>
      <c r="D439" s="11" t="s">
        <v>1204</v>
      </c>
      <c r="E439" s="11" t="s">
        <v>1137</v>
      </c>
      <c r="F439" s="12" t="s">
        <v>1136</v>
      </c>
    </row>
    <row r="440" spans="1:6" x14ac:dyDescent="0.3">
      <c r="A440" s="9">
        <v>7446</v>
      </c>
      <c r="B440" s="9" t="s">
        <v>2137</v>
      </c>
      <c r="C440" s="9" t="s">
        <v>1139</v>
      </c>
      <c r="D440" s="9" t="s">
        <v>2136</v>
      </c>
      <c r="E440" s="9" t="s">
        <v>1145</v>
      </c>
      <c r="F440" s="10" t="s">
        <v>1669</v>
      </c>
    </row>
    <row r="441" spans="1:6" x14ac:dyDescent="0.3">
      <c r="A441" s="11">
        <v>3246</v>
      </c>
      <c r="B441" s="11" t="s">
        <v>2367</v>
      </c>
      <c r="C441" s="11" t="s">
        <v>1139</v>
      </c>
      <c r="D441" s="11" t="s">
        <v>1835</v>
      </c>
      <c r="E441" s="11" t="s">
        <v>1137</v>
      </c>
      <c r="F441" s="12" t="s">
        <v>1505</v>
      </c>
    </row>
    <row r="442" spans="1:6" x14ac:dyDescent="0.3">
      <c r="A442" s="9">
        <v>47</v>
      </c>
      <c r="B442" s="9" t="s">
        <v>1484</v>
      </c>
      <c r="C442" s="9" t="s">
        <v>1180</v>
      </c>
      <c r="D442" s="9" t="s">
        <v>1483</v>
      </c>
      <c r="E442" s="9" t="s">
        <v>1145</v>
      </c>
      <c r="F442" s="10" t="s">
        <v>1136</v>
      </c>
    </row>
    <row r="443" spans="1:6" x14ac:dyDescent="0.3">
      <c r="A443" s="11">
        <v>9597</v>
      </c>
      <c r="B443" s="11" t="s">
        <v>1627</v>
      </c>
      <c r="C443" s="11" t="s">
        <v>1180</v>
      </c>
      <c r="D443" s="11" t="s">
        <v>1626</v>
      </c>
      <c r="E443" s="11" t="s">
        <v>1145</v>
      </c>
      <c r="F443" s="12" t="s">
        <v>1531</v>
      </c>
    </row>
    <row r="444" spans="1:6" x14ac:dyDescent="0.3">
      <c r="A444" s="9">
        <v>716</v>
      </c>
      <c r="B444" s="9" t="s">
        <v>2853</v>
      </c>
      <c r="C444" s="9" t="s">
        <v>1180</v>
      </c>
      <c r="D444" s="9" t="s">
        <v>2852</v>
      </c>
      <c r="E444" s="9" t="s">
        <v>1145</v>
      </c>
      <c r="F444" s="10" t="s">
        <v>1437</v>
      </c>
    </row>
    <row r="445" spans="1:6" x14ac:dyDescent="0.3">
      <c r="A445" s="11">
        <v>19470</v>
      </c>
      <c r="B445" s="11" t="s">
        <v>1953</v>
      </c>
      <c r="C445" s="11" t="s">
        <v>1151</v>
      </c>
      <c r="D445" s="11" t="s">
        <v>1952</v>
      </c>
      <c r="E445" s="11" t="s">
        <v>1145</v>
      </c>
      <c r="F445" s="12" t="s">
        <v>1531</v>
      </c>
    </row>
    <row r="446" spans="1:6" x14ac:dyDescent="0.3">
      <c r="A446" s="9">
        <v>20529</v>
      </c>
      <c r="B446" s="9" t="s">
        <v>1843</v>
      </c>
      <c r="C446" s="9" t="s">
        <v>1151</v>
      </c>
      <c r="D446" s="9" t="s">
        <v>1842</v>
      </c>
      <c r="E446" s="9" t="s">
        <v>1137</v>
      </c>
      <c r="F446" s="10" t="s">
        <v>1497</v>
      </c>
    </row>
    <row r="447" spans="1:6" x14ac:dyDescent="0.3">
      <c r="A447" s="11">
        <v>19416</v>
      </c>
      <c r="B447" s="11" t="s">
        <v>1764</v>
      </c>
      <c r="C447" s="11" t="s">
        <v>1180</v>
      </c>
      <c r="D447" s="11" t="s">
        <v>1763</v>
      </c>
      <c r="E447" s="11" t="s">
        <v>1137</v>
      </c>
      <c r="F447" s="12" t="s">
        <v>1497</v>
      </c>
    </row>
    <row r="448" spans="1:6" x14ac:dyDescent="0.3">
      <c r="A448" s="9">
        <v>2922</v>
      </c>
      <c r="B448" s="9" t="s">
        <v>1439</v>
      </c>
      <c r="C448" s="9" t="s">
        <v>1139</v>
      </c>
      <c r="D448" s="9" t="s">
        <v>1438</v>
      </c>
      <c r="E448" s="9" t="s">
        <v>1145</v>
      </c>
      <c r="F448" s="10" t="s">
        <v>1437</v>
      </c>
    </row>
    <row r="449" spans="1:6" x14ac:dyDescent="0.3">
      <c r="A449" s="11">
        <v>6352</v>
      </c>
      <c r="B449" s="11" t="s">
        <v>1436</v>
      </c>
      <c r="C449" s="11" t="s">
        <v>1180</v>
      </c>
      <c r="D449" s="11" t="s">
        <v>1478</v>
      </c>
      <c r="E449" s="11" t="s">
        <v>1145</v>
      </c>
      <c r="F449" s="12" t="s">
        <v>1136</v>
      </c>
    </row>
    <row r="450" spans="1:6" x14ac:dyDescent="0.3">
      <c r="A450" s="9">
        <v>967</v>
      </c>
      <c r="B450" s="9" t="s">
        <v>1436</v>
      </c>
      <c r="C450" s="9" t="s">
        <v>1139</v>
      </c>
      <c r="D450" s="9" t="s">
        <v>1435</v>
      </c>
      <c r="E450" s="9" t="s">
        <v>1145</v>
      </c>
      <c r="F450" s="10" t="s">
        <v>1136</v>
      </c>
    </row>
    <row r="451" spans="1:6" x14ac:dyDescent="0.3">
      <c r="A451" s="11">
        <v>13363</v>
      </c>
      <c r="B451" s="11" t="s">
        <v>2645</v>
      </c>
      <c r="C451" s="11" t="s">
        <v>1139</v>
      </c>
      <c r="D451" s="11" t="s">
        <v>2644</v>
      </c>
      <c r="E451" s="11" t="s">
        <v>1145</v>
      </c>
      <c r="F451" s="12" t="s">
        <v>1437</v>
      </c>
    </row>
    <row r="452" spans="1:6" x14ac:dyDescent="0.3">
      <c r="A452" s="9">
        <v>13080</v>
      </c>
      <c r="B452" s="9" t="s">
        <v>2604</v>
      </c>
      <c r="C452" s="9" t="s">
        <v>1139</v>
      </c>
      <c r="D452" s="9" t="s">
        <v>2603</v>
      </c>
      <c r="E452" s="9" t="s">
        <v>1145</v>
      </c>
      <c r="F452" s="10" t="s">
        <v>1437</v>
      </c>
    </row>
    <row r="453" spans="1:6" x14ac:dyDescent="0.3">
      <c r="A453" s="11">
        <v>19439</v>
      </c>
      <c r="B453" s="11" t="s">
        <v>1810</v>
      </c>
      <c r="C453" s="11" t="s">
        <v>1151</v>
      </c>
      <c r="D453" s="11" t="s">
        <v>1809</v>
      </c>
      <c r="E453" s="11" t="s">
        <v>1137</v>
      </c>
      <c r="F453" s="12" t="s">
        <v>1437</v>
      </c>
    </row>
    <row r="454" spans="1:6" x14ac:dyDescent="0.3">
      <c r="A454" s="9">
        <v>19447</v>
      </c>
      <c r="B454" s="9" t="s">
        <v>1909</v>
      </c>
      <c r="C454" s="9" t="s">
        <v>1151</v>
      </c>
      <c r="D454" s="9" t="s">
        <v>1908</v>
      </c>
      <c r="E454" s="9" t="s">
        <v>1137</v>
      </c>
      <c r="F454" s="10" t="s">
        <v>1437</v>
      </c>
    </row>
    <row r="455" spans="1:6" x14ac:dyDescent="0.3">
      <c r="A455" s="11">
        <v>8002</v>
      </c>
      <c r="B455" s="11" t="s">
        <v>2150</v>
      </c>
      <c r="C455" s="11" t="s">
        <v>1139</v>
      </c>
      <c r="D455" s="11" t="s">
        <v>2149</v>
      </c>
      <c r="E455" s="11" t="s">
        <v>1145</v>
      </c>
      <c r="F455" s="12" t="s">
        <v>1437</v>
      </c>
    </row>
    <row r="456" spans="1:6" x14ac:dyDescent="0.3">
      <c r="A456" s="9">
        <v>3597</v>
      </c>
      <c r="B456" s="9" t="s">
        <v>1468</v>
      </c>
      <c r="C456" s="9" t="s">
        <v>1139</v>
      </c>
      <c r="D456" s="9" t="s">
        <v>2943</v>
      </c>
      <c r="E456" s="9" t="s">
        <v>1137</v>
      </c>
      <c r="F456" s="10" t="s">
        <v>1497</v>
      </c>
    </row>
    <row r="457" spans="1:6" x14ac:dyDescent="0.3">
      <c r="A457" s="11">
        <v>5820</v>
      </c>
      <c r="B457" s="11" t="s">
        <v>1468</v>
      </c>
      <c r="C457" s="11" t="s">
        <v>1180</v>
      </c>
      <c r="D457" s="11" t="s">
        <v>1467</v>
      </c>
      <c r="E457" s="11" t="s">
        <v>1145</v>
      </c>
      <c r="F457" s="12" t="s">
        <v>1136</v>
      </c>
    </row>
    <row r="458" spans="1:6" x14ac:dyDescent="0.3">
      <c r="A458" s="9">
        <v>3997</v>
      </c>
      <c r="B458" s="9" t="s">
        <v>2230</v>
      </c>
      <c r="C458" s="9" t="s">
        <v>1151</v>
      </c>
      <c r="D458" s="9" t="s">
        <v>2229</v>
      </c>
      <c r="E458" s="9" t="s">
        <v>1137</v>
      </c>
      <c r="F458" s="10" t="s">
        <v>1497</v>
      </c>
    </row>
    <row r="459" spans="1:6" x14ac:dyDescent="0.3">
      <c r="A459" s="11">
        <v>9884</v>
      </c>
      <c r="B459" s="11" t="s">
        <v>2190</v>
      </c>
      <c r="C459" s="11" t="s">
        <v>1151</v>
      </c>
      <c r="D459" s="11" t="s">
        <v>2189</v>
      </c>
      <c r="E459" s="11" t="s">
        <v>1137</v>
      </c>
      <c r="F459" s="12" t="s">
        <v>1437</v>
      </c>
    </row>
    <row r="460" spans="1:6" x14ac:dyDescent="0.3">
      <c r="A460" s="9">
        <v>1273</v>
      </c>
      <c r="B460" s="9" t="s">
        <v>2276</v>
      </c>
      <c r="C460" s="9" t="s">
        <v>1139</v>
      </c>
      <c r="D460" s="9" t="s">
        <v>2275</v>
      </c>
      <c r="E460" s="9" t="s">
        <v>1145</v>
      </c>
      <c r="F460" s="10" t="s">
        <v>1497</v>
      </c>
    </row>
    <row r="461" spans="1:6" x14ac:dyDescent="0.3">
      <c r="A461" s="11">
        <v>6489</v>
      </c>
      <c r="B461" s="11" t="s">
        <v>1617</v>
      </c>
      <c r="C461" s="11" t="s">
        <v>1180</v>
      </c>
      <c r="D461" s="11" t="s">
        <v>1616</v>
      </c>
      <c r="E461" s="11" t="s">
        <v>1145</v>
      </c>
      <c r="F461" s="12" t="s">
        <v>1500</v>
      </c>
    </row>
    <row r="462" spans="1:6" x14ac:dyDescent="0.3">
      <c r="A462" s="9">
        <v>8992</v>
      </c>
      <c r="B462" s="9" t="s">
        <v>1572</v>
      </c>
      <c r="C462" s="9" t="s">
        <v>1139</v>
      </c>
      <c r="D462" s="9" t="s">
        <v>1571</v>
      </c>
      <c r="E462" s="9" t="s">
        <v>1145</v>
      </c>
      <c r="F462" s="10" t="s">
        <v>1531</v>
      </c>
    </row>
    <row r="463" spans="1:6" x14ac:dyDescent="0.3">
      <c r="A463" s="11">
        <v>1962</v>
      </c>
      <c r="B463" s="11" t="s">
        <v>2505</v>
      </c>
      <c r="C463" s="11" t="s">
        <v>1139</v>
      </c>
      <c r="D463" s="11" t="s">
        <v>2504</v>
      </c>
      <c r="E463" s="11" t="s">
        <v>1145</v>
      </c>
      <c r="F463" s="12" t="s">
        <v>1437</v>
      </c>
    </row>
    <row r="464" spans="1:6" x14ac:dyDescent="0.3">
      <c r="A464" s="9">
        <v>3598</v>
      </c>
      <c r="B464" s="9" t="s">
        <v>1244</v>
      </c>
      <c r="C464" s="9" t="s">
        <v>1151</v>
      </c>
      <c r="D464" s="9" t="s">
        <v>1243</v>
      </c>
      <c r="E464" s="9" t="s">
        <v>1137</v>
      </c>
      <c r="F464" s="10" t="s">
        <v>1136</v>
      </c>
    </row>
    <row r="465" spans="1:6" x14ac:dyDescent="0.3">
      <c r="A465" s="11">
        <v>4047</v>
      </c>
      <c r="B465" s="11" t="s">
        <v>2421</v>
      </c>
      <c r="C465" s="11" t="s">
        <v>1139</v>
      </c>
      <c r="D465" s="11" t="s">
        <v>2420</v>
      </c>
      <c r="E465" s="11" t="s">
        <v>1145</v>
      </c>
      <c r="F465" s="12" t="s">
        <v>1437</v>
      </c>
    </row>
    <row r="466" spans="1:6" x14ac:dyDescent="0.3">
      <c r="A466" s="9">
        <v>9897</v>
      </c>
      <c r="B466" s="9" t="s">
        <v>2019</v>
      </c>
      <c r="C466" s="9" t="s">
        <v>1139</v>
      </c>
      <c r="D466" s="9" t="s">
        <v>2018</v>
      </c>
      <c r="E466" s="9" t="s">
        <v>1137</v>
      </c>
      <c r="F466" s="10" t="s">
        <v>1540</v>
      </c>
    </row>
    <row r="467" spans="1:6" x14ac:dyDescent="0.3">
      <c r="A467" s="11">
        <v>7112</v>
      </c>
      <c r="B467" s="11" t="s">
        <v>2540</v>
      </c>
      <c r="C467" s="11" t="s">
        <v>1180</v>
      </c>
      <c r="D467" s="11" t="s">
        <v>2539</v>
      </c>
      <c r="E467" s="11" t="s">
        <v>1145</v>
      </c>
      <c r="F467" s="12" t="s">
        <v>1437</v>
      </c>
    </row>
    <row r="468" spans="1:6" x14ac:dyDescent="0.3">
      <c r="A468" s="9">
        <v>10288</v>
      </c>
      <c r="B468" s="9" t="s">
        <v>2991</v>
      </c>
      <c r="C468" s="9" t="s">
        <v>1139</v>
      </c>
      <c r="D468" s="9" t="s">
        <v>2990</v>
      </c>
      <c r="E468" s="9" t="s">
        <v>1137</v>
      </c>
      <c r="F468" s="10" t="s">
        <v>1531</v>
      </c>
    </row>
    <row r="469" spans="1:6" x14ac:dyDescent="0.3">
      <c r="A469" s="11">
        <v>10966</v>
      </c>
      <c r="B469" s="11" t="s">
        <v>2232</v>
      </c>
      <c r="C469" s="11" t="s">
        <v>1151</v>
      </c>
      <c r="D469" s="11" t="s">
        <v>2231</v>
      </c>
      <c r="E469" s="11" t="s">
        <v>1137</v>
      </c>
      <c r="F469" s="12" t="s">
        <v>1540</v>
      </c>
    </row>
    <row r="470" spans="1:6" x14ac:dyDescent="0.3">
      <c r="A470" s="9">
        <v>12160</v>
      </c>
      <c r="B470" s="9" t="s">
        <v>1600</v>
      </c>
      <c r="C470" s="9" t="s">
        <v>1180</v>
      </c>
      <c r="D470" s="9" t="s">
        <v>1599</v>
      </c>
      <c r="E470" s="9" t="s">
        <v>1145</v>
      </c>
      <c r="F470" s="10" t="s">
        <v>1598</v>
      </c>
    </row>
    <row r="471" spans="1:6" x14ac:dyDescent="0.3">
      <c r="A471" s="11">
        <v>2728</v>
      </c>
      <c r="B471" s="11" t="s">
        <v>2863</v>
      </c>
      <c r="C471" s="11" t="s">
        <v>1139</v>
      </c>
      <c r="D471" s="11" t="s">
        <v>2862</v>
      </c>
      <c r="E471" s="11" t="s">
        <v>1137</v>
      </c>
      <c r="F471" s="12" t="s">
        <v>1437</v>
      </c>
    </row>
    <row r="472" spans="1:6" x14ac:dyDescent="0.3">
      <c r="A472" s="9">
        <v>6725</v>
      </c>
      <c r="B472" s="9" t="s">
        <v>1303</v>
      </c>
      <c r="C472" s="9" t="s">
        <v>1151</v>
      </c>
      <c r="D472" s="9" t="s">
        <v>1302</v>
      </c>
      <c r="E472" s="9" t="s">
        <v>1137</v>
      </c>
      <c r="F472" s="10" t="s">
        <v>1136</v>
      </c>
    </row>
    <row r="473" spans="1:6" x14ac:dyDescent="0.3">
      <c r="A473" s="11">
        <v>8720</v>
      </c>
      <c r="B473" s="11" t="s">
        <v>1526</v>
      </c>
      <c r="C473" s="11" t="s">
        <v>1151</v>
      </c>
      <c r="D473" s="11" t="s">
        <v>1525</v>
      </c>
      <c r="E473" s="11" t="s">
        <v>1137</v>
      </c>
      <c r="F473" s="12" t="s">
        <v>1437</v>
      </c>
    </row>
    <row r="474" spans="1:6" x14ac:dyDescent="0.3">
      <c r="A474" s="9">
        <v>6123</v>
      </c>
      <c r="B474" s="9" t="s">
        <v>1482</v>
      </c>
      <c r="C474" s="9" t="s">
        <v>1139</v>
      </c>
      <c r="D474" s="9" t="s">
        <v>2355</v>
      </c>
      <c r="E474" s="9" t="s">
        <v>1137</v>
      </c>
      <c r="F474" s="10" t="s">
        <v>1582</v>
      </c>
    </row>
    <row r="475" spans="1:6" x14ac:dyDescent="0.3">
      <c r="A475" s="11">
        <v>6405</v>
      </c>
      <c r="B475" s="11" t="s">
        <v>1482</v>
      </c>
      <c r="C475" s="11" t="s">
        <v>1180</v>
      </c>
      <c r="D475" s="11" t="s">
        <v>1481</v>
      </c>
      <c r="E475" s="11" t="s">
        <v>1145</v>
      </c>
      <c r="F475" s="12" t="s">
        <v>1136</v>
      </c>
    </row>
    <row r="476" spans="1:6" x14ac:dyDescent="0.3">
      <c r="A476" s="9">
        <v>2052</v>
      </c>
      <c r="B476" s="9" t="s">
        <v>2942</v>
      </c>
      <c r="C476" s="9" t="s">
        <v>1139</v>
      </c>
      <c r="D476" s="9" t="s">
        <v>2941</v>
      </c>
      <c r="E476" s="9" t="s">
        <v>1137</v>
      </c>
      <c r="F476" s="10" t="s">
        <v>1512</v>
      </c>
    </row>
    <row r="477" spans="1:6" x14ac:dyDescent="0.3">
      <c r="A477" s="11">
        <v>10549</v>
      </c>
      <c r="B477" s="11" t="s">
        <v>2403</v>
      </c>
      <c r="C477" s="11" t="s">
        <v>1139</v>
      </c>
      <c r="D477" s="11" t="s">
        <v>2402</v>
      </c>
      <c r="E477" s="11" t="s">
        <v>1137</v>
      </c>
      <c r="F477" s="12" t="s">
        <v>1509</v>
      </c>
    </row>
    <row r="478" spans="1:6" x14ac:dyDescent="0.3">
      <c r="A478" s="9">
        <v>1853</v>
      </c>
      <c r="B478" s="9" t="s">
        <v>2266</v>
      </c>
      <c r="C478" s="9" t="s">
        <v>1139</v>
      </c>
      <c r="D478" s="9" t="s">
        <v>2265</v>
      </c>
      <c r="E478" s="9" t="s">
        <v>1145</v>
      </c>
      <c r="F478" s="10" t="s">
        <v>1437</v>
      </c>
    </row>
    <row r="479" spans="1:6" x14ac:dyDescent="0.3">
      <c r="A479" s="11">
        <v>4329</v>
      </c>
      <c r="B479" s="11" t="s">
        <v>1407</v>
      </c>
      <c r="C479" s="11" t="s">
        <v>1151</v>
      </c>
      <c r="D479" s="11" t="s">
        <v>1648</v>
      </c>
      <c r="E479" s="11" t="s">
        <v>1137</v>
      </c>
      <c r="F479" s="12" t="s">
        <v>1497</v>
      </c>
    </row>
    <row r="480" spans="1:6" x14ac:dyDescent="0.3">
      <c r="A480" s="9">
        <v>712</v>
      </c>
      <c r="B480" s="9" t="s">
        <v>1407</v>
      </c>
      <c r="C480" s="9" t="s">
        <v>1139</v>
      </c>
      <c r="D480" s="9" t="s">
        <v>1406</v>
      </c>
      <c r="E480" s="9" t="s">
        <v>1145</v>
      </c>
      <c r="F480" s="10" t="s">
        <v>1136</v>
      </c>
    </row>
    <row r="481" spans="1:6" x14ac:dyDescent="0.3">
      <c r="A481" s="11">
        <v>1759</v>
      </c>
      <c r="B481" s="11" t="s">
        <v>2342</v>
      </c>
      <c r="C481" s="11" t="s">
        <v>1139</v>
      </c>
      <c r="D481" s="11" t="s">
        <v>2341</v>
      </c>
      <c r="E481" s="11" t="s">
        <v>1137</v>
      </c>
      <c r="F481" s="12" t="s">
        <v>1437</v>
      </c>
    </row>
    <row r="482" spans="1:6" x14ac:dyDescent="0.3">
      <c r="A482" s="9">
        <v>259</v>
      </c>
      <c r="B482" s="9" t="s">
        <v>2131</v>
      </c>
      <c r="C482" s="9" t="s">
        <v>1139</v>
      </c>
      <c r="D482" s="9" t="s">
        <v>2130</v>
      </c>
      <c r="E482" s="9" t="s">
        <v>1145</v>
      </c>
      <c r="F482" s="10" t="s">
        <v>2129</v>
      </c>
    </row>
    <row r="483" spans="1:6" x14ac:dyDescent="0.3">
      <c r="A483" s="11">
        <v>4899</v>
      </c>
      <c r="B483" s="11" t="s">
        <v>2024</v>
      </c>
      <c r="C483" s="11" t="s">
        <v>1139</v>
      </c>
      <c r="D483" s="11" t="s">
        <v>2023</v>
      </c>
      <c r="E483" s="11" t="s">
        <v>1145</v>
      </c>
      <c r="F483" s="12" t="s">
        <v>1531</v>
      </c>
    </row>
    <row r="484" spans="1:6" x14ac:dyDescent="0.3">
      <c r="A484" s="9">
        <v>9399</v>
      </c>
      <c r="B484" s="9" t="s">
        <v>2934</v>
      </c>
      <c r="C484" s="9" t="s">
        <v>1139</v>
      </c>
      <c r="D484" s="9" t="s">
        <v>2933</v>
      </c>
      <c r="E484" s="9" t="s">
        <v>1137</v>
      </c>
      <c r="F484" s="10" t="s">
        <v>1497</v>
      </c>
    </row>
    <row r="485" spans="1:6" x14ac:dyDescent="0.3">
      <c r="A485" s="11">
        <v>11213</v>
      </c>
      <c r="B485" s="11" t="s">
        <v>3005</v>
      </c>
      <c r="C485" s="11" t="s">
        <v>1139</v>
      </c>
      <c r="D485" s="11" t="s">
        <v>3004</v>
      </c>
      <c r="E485" s="11" t="s">
        <v>1145</v>
      </c>
      <c r="F485" s="12" t="s">
        <v>1437</v>
      </c>
    </row>
    <row r="486" spans="1:6" x14ac:dyDescent="0.3">
      <c r="A486" s="9">
        <v>9294</v>
      </c>
      <c r="B486" s="9" t="s">
        <v>1447</v>
      </c>
      <c r="C486" s="9" t="s">
        <v>1139</v>
      </c>
      <c r="D486" s="9" t="s">
        <v>1446</v>
      </c>
      <c r="E486" s="9" t="s">
        <v>1145</v>
      </c>
      <c r="F486" s="10" t="s">
        <v>1136</v>
      </c>
    </row>
    <row r="487" spans="1:6" x14ac:dyDescent="0.3">
      <c r="A487" s="11">
        <v>11757</v>
      </c>
      <c r="B487" s="11" t="s">
        <v>1183</v>
      </c>
      <c r="C487" s="11" t="s">
        <v>1139</v>
      </c>
      <c r="D487" s="11" t="s">
        <v>1182</v>
      </c>
      <c r="E487" s="11" t="s">
        <v>1145</v>
      </c>
      <c r="F487" s="12" t="s">
        <v>1136</v>
      </c>
    </row>
    <row r="488" spans="1:6" x14ac:dyDescent="0.3">
      <c r="A488" s="9">
        <v>9803</v>
      </c>
      <c r="B488" s="9" t="s">
        <v>1593</v>
      </c>
      <c r="C488" s="9" t="s">
        <v>1139</v>
      </c>
      <c r="D488" s="9" t="s">
        <v>1592</v>
      </c>
      <c r="E488" s="9" t="s">
        <v>1145</v>
      </c>
      <c r="F488" s="10" t="s">
        <v>1591</v>
      </c>
    </row>
    <row r="489" spans="1:6" x14ac:dyDescent="0.3">
      <c r="A489" s="11">
        <v>9345</v>
      </c>
      <c r="B489" s="11" t="s">
        <v>2793</v>
      </c>
      <c r="C489" s="11" t="s">
        <v>1151</v>
      </c>
      <c r="D489" s="11" t="s">
        <v>2792</v>
      </c>
      <c r="E489" s="11" t="s">
        <v>1137</v>
      </c>
      <c r="F489" s="12" t="s">
        <v>2791</v>
      </c>
    </row>
    <row r="490" spans="1:6" x14ac:dyDescent="0.3">
      <c r="A490" s="9">
        <v>7635</v>
      </c>
      <c r="B490" s="9" t="s">
        <v>1458</v>
      </c>
      <c r="C490" s="9" t="s">
        <v>1139</v>
      </c>
      <c r="D490" s="9" t="s">
        <v>1457</v>
      </c>
      <c r="E490" s="9" t="s">
        <v>1145</v>
      </c>
      <c r="F490" s="10" t="s">
        <v>1136</v>
      </c>
    </row>
    <row r="491" spans="1:6" x14ac:dyDescent="0.3">
      <c r="A491" s="11">
        <v>11667</v>
      </c>
      <c r="B491" s="11" t="s">
        <v>2727</v>
      </c>
      <c r="C491" s="11" t="s">
        <v>1151</v>
      </c>
      <c r="D491" s="11" t="s">
        <v>2726</v>
      </c>
      <c r="E491" s="11" t="s">
        <v>1137</v>
      </c>
      <c r="F491" s="12" t="s">
        <v>1566</v>
      </c>
    </row>
    <row r="492" spans="1:6" x14ac:dyDescent="0.3">
      <c r="A492" s="9">
        <v>3131</v>
      </c>
      <c r="B492" s="9" t="s">
        <v>2214</v>
      </c>
      <c r="C492" s="9" t="s">
        <v>1151</v>
      </c>
      <c r="D492" s="9" t="s">
        <v>2213</v>
      </c>
      <c r="E492" s="9" t="s">
        <v>1137</v>
      </c>
      <c r="F492" s="10" t="s">
        <v>1437</v>
      </c>
    </row>
    <row r="493" spans="1:6" x14ac:dyDescent="0.3">
      <c r="A493" s="11">
        <v>9029</v>
      </c>
      <c r="B493" s="11" t="s">
        <v>2531</v>
      </c>
      <c r="C493" s="11" t="s">
        <v>1180</v>
      </c>
      <c r="D493" s="11" t="s">
        <v>2530</v>
      </c>
      <c r="E493" s="11" t="s">
        <v>1145</v>
      </c>
      <c r="F493" s="12" t="s">
        <v>1437</v>
      </c>
    </row>
    <row r="494" spans="1:6" x14ac:dyDescent="0.3">
      <c r="A494" s="9">
        <v>12052</v>
      </c>
      <c r="B494" s="9" t="s">
        <v>1429</v>
      </c>
      <c r="C494" s="9" t="s">
        <v>1139</v>
      </c>
      <c r="D494" s="9" t="s">
        <v>1428</v>
      </c>
      <c r="E494" s="9" t="s">
        <v>1145</v>
      </c>
      <c r="F494" s="10" t="s">
        <v>1136</v>
      </c>
    </row>
    <row r="495" spans="1:6" x14ac:dyDescent="0.3">
      <c r="A495" s="11">
        <v>4596</v>
      </c>
      <c r="B495" s="11" t="s">
        <v>2561</v>
      </c>
      <c r="C495" s="11" t="s">
        <v>1139</v>
      </c>
      <c r="D495" s="11" t="s">
        <v>2560</v>
      </c>
      <c r="E495" s="11" t="s">
        <v>1137</v>
      </c>
      <c r="F495" s="12" t="s">
        <v>1437</v>
      </c>
    </row>
    <row r="496" spans="1:6" x14ac:dyDescent="0.3">
      <c r="A496" s="9">
        <v>4249</v>
      </c>
      <c r="B496" s="9" t="s">
        <v>2083</v>
      </c>
      <c r="C496" s="9" t="s">
        <v>1139</v>
      </c>
      <c r="D496" s="9" t="s">
        <v>2082</v>
      </c>
      <c r="E496" s="9" t="s">
        <v>1145</v>
      </c>
      <c r="F496" s="10" t="s">
        <v>1437</v>
      </c>
    </row>
    <row r="497" spans="1:6" x14ac:dyDescent="0.3">
      <c r="A497" s="11">
        <v>9368</v>
      </c>
      <c r="B497" s="11" t="s">
        <v>1409</v>
      </c>
      <c r="C497" s="11" t="s">
        <v>1139</v>
      </c>
      <c r="D497" s="11" t="s">
        <v>1408</v>
      </c>
      <c r="E497" s="11" t="s">
        <v>1145</v>
      </c>
      <c r="F497" s="12" t="s">
        <v>1136</v>
      </c>
    </row>
    <row r="498" spans="1:6" x14ac:dyDescent="0.3">
      <c r="A498" s="9">
        <v>4269</v>
      </c>
      <c r="B498" s="9" t="s">
        <v>1305</v>
      </c>
      <c r="C498" s="9" t="s">
        <v>1151</v>
      </c>
      <c r="D498" s="9" t="s">
        <v>1304</v>
      </c>
      <c r="E498" s="9" t="s">
        <v>1137</v>
      </c>
      <c r="F498" s="10" t="s">
        <v>1136</v>
      </c>
    </row>
    <row r="499" spans="1:6" x14ac:dyDescent="0.3">
      <c r="A499" s="11">
        <v>4594</v>
      </c>
      <c r="B499" s="11" t="s">
        <v>2842</v>
      </c>
      <c r="C499" s="11" t="s">
        <v>1180</v>
      </c>
      <c r="D499" s="11" t="s">
        <v>2841</v>
      </c>
      <c r="E499" s="11" t="s">
        <v>1145</v>
      </c>
      <c r="F499" s="12" t="s">
        <v>1437</v>
      </c>
    </row>
    <row r="500" spans="1:6" x14ac:dyDescent="0.3">
      <c r="A500" s="9">
        <v>717</v>
      </c>
      <c r="B500" s="9" t="s">
        <v>1889</v>
      </c>
      <c r="C500" s="9" t="s">
        <v>1151</v>
      </c>
      <c r="D500" s="9" t="s">
        <v>1888</v>
      </c>
      <c r="E500" s="9" t="s">
        <v>1137</v>
      </c>
      <c r="F500" s="10" t="s">
        <v>1437</v>
      </c>
    </row>
    <row r="501" spans="1:6" x14ac:dyDescent="0.3">
      <c r="A501" s="11">
        <v>633</v>
      </c>
      <c r="B501" s="11" t="s">
        <v>2038</v>
      </c>
      <c r="C501" s="11" t="s">
        <v>1180</v>
      </c>
      <c r="D501" s="11" t="s">
        <v>2037</v>
      </c>
      <c r="E501" s="11" t="s">
        <v>1145</v>
      </c>
      <c r="F501" s="12" t="s">
        <v>1512</v>
      </c>
    </row>
    <row r="502" spans="1:6" x14ac:dyDescent="0.3">
      <c r="A502" s="9">
        <v>6073</v>
      </c>
      <c r="B502" s="9" t="s">
        <v>1574</v>
      </c>
      <c r="C502" s="9" t="s">
        <v>1139</v>
      </c>
      <c r="D502" s="9" t="s">
        <v>1573</v>
      </c>
      <c r="E502" s="9" t="s">
        <v>1145</v>
      </c>
      <c r="F502" s="10" t="s">
        <v>1437</v>
      </c>
    </row>
    <row r="503" spans="1:6" x14ac:dyDescent="0.3">
      <c r="A503" s="11">
        <v>3546</v>
      </c>
      <c r="B503" s="11" t="s">
        <v>2830</v>
      </c>
      <c r="C503" s="11" t="s">
        <v>1180</v>
      </c>
      <c r="D503" s="11" t="s">
        <v>2829</v>
      </c>
      <c r="E503" s="11" t="s">
        <v>1145</v>
      </c>
      <c r="F503" s="12" t="s">
        <v>1497</v>
      </c>
    </row>
    <row r="504" spans="1:6" x14ac:dyDescent="0.3">
      <c r="A504" s="9">
        <v>5421</v>
      </c>
      <c r="B504" s="9" t="s">
        <v>2256</v>
      </c>
      <c r="C504" s="9" t="s">
        <v>1139</v>
      </c>
      <c r="D504" s="9" t="s">
        <v>2255</v>
      </c>
      <c r="E504" s="9" t="s">
        <v>1145</v>
      </c>
      <c r="F504" s="10" t="s">
        <v>1437</v>
      </c>
    </row>
    <row r="505" spans="1:6" x14ac:dyDescent="0.3">
      <c r="A505" s="11">
        <v>9444</v>
      </c>
      <c r="B505" s="11" t="s">
        <v>2670</v>
      </c>
      <c r="C505" s="11" t="s">
        <v>1180</v>
      </c>
      <c r="D505" s="11" t="s">
        <v>2669</v>
      </c>
      <c r="E505" s="11" t="s">
        <v>1145</v>
      </c>
      <c r="F505" s="12" t="s">
        <v>1437</v>
      </c>
    </row>
    <row r="506" spans="1:6" x14ac:dyDescent="0.3">
      <c r="A506" s="9">
        <v>6473</v>
      </c>
      <c r="B506" s="9" t="s">
        <v>2816</v>
      </c>
      <c r="C506" s="9" t="s">
        <v>1139</v>
      </c>
      <c r="D506" s="9" t="s">
        <v>2897</v>
      </c>
      <c r="E506" s="9" t="s">
        <v>1137</v>
      </c>
      <c r="F506" s="10" t="s">
        <v>1531</v>
      </c>
    </row>
    <row r="507" spans="1:6" x14ac:dyDescent="0.3">
      <c r="A507" s="11">
        <v>10081</v>
      </c>
      <c r="B507" s="11" t="s">
        <v>2816</v>
      </c>
      <c r="C507" s="11" t="s">
        <v>1151</v>
      </c>
      <c r="D507" s="11" t="s">
        <v>2815</v>
      </c>
      <c r="E507" s="11" t="s">
        <v>1137</v>
      </c>
      <c r="F507" s="12" t="s">
        <v>1531</v>
      </c>
    </row>
    <row r="508" spans="1:6" x14ac:dyDescent="0.3">
      <c r="A508" s="9">
        <v>12253</v>
      </c>
      <c r="B508" s="9" t="s">
        <v>1494</v>
      </c>
      <c r="C508" s="9" t="s">
        <v>1139</v>
      </c>
      <c r="D508" s="9" t="s">
        <v>1493</v>
      </c>
      <c r="E508" s="9" t="s">
        <v>1137</v>
      </c>
      <c r="F508" s="10" t="s">
        <v>1136</v>
      </c>
    </row>
    <row r="509" spans="1:6" x14ac:dyDescent="0.3">
      <c r="A509" s="11">
        <v>5687</v>
      </c>
      <c r="B509" s="11" t="s">
        <v>2952</v>
      </c>
      <c r="C509" s="11" t="s">
        <v>1139</v>
      </c>
      <c r="D509" s="11" t="s">
        <v>2951</v>
      </c>
      <c r="E509" s="11" t="s">
        <v>1137</v>
      </c>
      <c r="F509" s="12" t="s">
        <v>1669</v>
      </c>
    </row>
    <row r="510" spans="1:6" x14ac:dyDescent="0.3">
      <c r="A510" s="9">
        <v>6045</v>
      </c>
      <c r="B510" s="9" t="s">
        <v>2680</v>
      </c>
      <c r="C510" s="9" t="s">
        <v>1139</v>
      </c>
      <c r="D510" s="9" t="s">
        <v>2679</v>
      </c>
      <c r="E510" s="9" t="s">
        <v>1137</v>
      </c>
      <c r="F510" s="10" t="s">
        <v>1437</v>
      </c>
    </row>
    <row r="511" spans="1:6" x14ac:dyDescent="0.3">
      <c r="A511" s="11">
        <v>1956</v>
      </c>
      <c r="B511" s="11" t="s">
        <v>2460</v>
      </c>
      <c r="C511" s="11" t="s">
        <v>1139</v>
      </c>
      <c r="D511" s="11" t="s">
        <v>2459</v>
      </c>
      <c r="E511" s="11" t="s">
        <v>1145</v>
      </c>
      <c r="F511" s="12" t="s">
        <v>1437</v>
      </c>
    </row>
    <row r="512" spans="1:6" x14ac:dyDescent="0.3">
      <c r="A512" s="9">
        <v>2686</v>
      </c>
      <c r="B512" s="9" t="s">
        <v>2474</v>
      </c>
      <c r="C512" s="9" t="s">
        <v>1139</v>
      </c>
      <c r="D512" s="9" t="s">
        <v>2473</v>
      </c>
      <c r="E512" s="9" t="s">
        <v>1145</v>
      </c>
      <c r="F512" s="10" t="s">
        <v>1437</v>
      </c>
    </row>
    <row r="513" spans="1:6" x14ac:dyDescent="0.3">
      <c r="A513" s="11">
        <v>11197</v>
      </c>
      <c r="B513" s="11" t="s">
        <v>1353</v>
      </c>
      <c r="C513" s="11" t="s">
        <v>1139</v>
      </c>
      <c r="D513" s="11" t="s">
        <v>1352</v>
      </c>
      <c r="E513" s="11" t="s">
        <v>1145</v>
      </c>
      <c r="F513" s="12" t="s">
        <v>1136</v>
      </c>
    </row>
    <row r="514" spans="1:6" x14ac:dyDescent="0.3">
      <c r="A514" s="9">
        <v>1303</v>
      </c>
      <c r="B514" s="9" t="s">
        <v>2702</v>
      </c>
      <c r="C514" s="9" t="s">
        <v>1151</v>
      </c>
      <c r="D514" s="9" t="s">
        <v>2701</v>
      </c>
      <c r="E514" s="9" t="s">
        <v>1137</v>
      </c>
      <c r="F514" s="10" t="s">
        <v>1437</v>
      </c>
    </row>
    <row r="515" spans="1:6" x14ac:dyDescent="0.3">
      <c r="A515" s="11">
        <v>6708</v>
      </c>
      <c r="B515" s="11" t="s">
        <v>1296</v>
      </c>
      <c r="C515" s="11" t="s">
        <v>1151</v>
      </c>
      <c r="D515" s="11" t="s">
        <v>1295</v>
      </c>
      <c r="E515" s="11" t="s">
        <v>1137</v>
      </c>
      <c r="F515" s="12" t="s">
        <v>1136</v>
      </c>
    </row>
    <row r="516" spans="1:6" x14ac:dyDescent="0.3">
      <c r="A516" s="9">
        <v>9727</v>
      </c>
      <c r="B516" s="9" t="s">
        <v>2756</v>
      </c>
      <c r="C516" s="9" t="s">
        <v>1180</v>
      </c>
      <c r="D516" s="9" t="s">
        <v>2755</v>
      </c>
      <c r="E516" s="9" t="s">
        <v>1137</v>
      </c>
      <c r="F516" s="10" t="s">
        <v>1512</v>
      </c>
    </row>
    <row r="517" spans="1:6" x14ac:dyDescent="0.3">
      <c r="A517" s="11">
        <v>1618</v>
      </c>
      <c r="B517" s="11" t="s">
        <v>1333</v>
      </c>
      <c r="C517" s="11" t="s">
        <v>1151</v>
      </c>
      <c r="D517" s="11" t="s">
        <v>1332</v>
      </c>
      <c r="E517" s="11" t="s">
        <v>1137</v>
      </c>
      <c r="F517" s="12" t="s">
        <v>1136</v>
      </c>
    </row>
    <row r="518" spans="1:6" x14ac:dyDescent="0.3">
      <c r="A518" s="9">
        <v>12255</v>
      </c>
      <c r="B518" s="9" t="s">
        <v>2993</v>
      </c>
      <c r="C518" s="9" t="s">
        <v>1139</v>
      </c>
      <c r="D518" s="9" t="s">
        <v>2992</v>
      </c>
      <c r="E518" s="9" t="s">
        <v>1137</v>
      </c>
      <c r="F518" s="10" t="s">
        <v>1630</v>
      </c>
    </row>
    <row r="519" spans="1:6" x14ac:dyDescent="0.3">
      <c r="A519" s="11">
        <v>138</v>
      </c>
      <c r="B519" s="11" t="s">
        <v>2287</v>
      </c>
      <c r="C519" s="11" t="s">
        <v>1139</v>
      </c>
      <c r="D519" s="11" t="s">
        <v>2286</v>
      </c>
      <c r="E519" s="11" t="s">
        <v>1145</v>
      </c>
      <c r="F519" s="12" t="s">
        <v>1437</v>
      </c>
    </row>
    <row r="520" spans="1:6" x14ac:dyDescent="0.3">
      <c r="A520" s="9">
        <v>1423</v>
      </c>
      <c r="B520" s="9" t="s">
        <v>2042</v>
      </c>
      <c r="C520" s="9" t="s">
        <v>1139</v>
      </c>
      <c r="D520" s="9" t="s">
        <v>2288</v>
      </c>
      <c r="E520" s="9" t="s">
        <v>1145</v>
      </c>
      <c r="F520" s="10" t="s">
        <v>1437</v>
      </c>
    </row>
    <row r="521" spans="1:6" x14ac:dyDescent="0.3">
      <c r="A521" s="11">
        <v>6280</v>
      </c>
      <c r="B521" s="11" t="s">
        <v>2042</v>
      </c>
      <c r="C521" s="11" t="s">
        <v>1180</v>
      </c>
      <c r="D521" s="11" t="s">
        <v>2041</v>
      </c>
      <c r="E521" s="11" t="s">
        <v>1145</v>
      </c>
      <c r="F521" s="12" t="s">
        <v>1540</v>
      </c>
    </row>
    <row r="522" spans="1:6" x14ac:dyDescent="0.3">
      <c r="A522" s="9">
        <v>2882</v>
      </c>
      <c r="B522" s="9" t="s">
        <v>2924</v>
      </c>
      <c r="C522" s="9" t="s">
        <v>1139</v>
      </c>
      <c r="D522" s="9" t="s">
        <v>2923</v>
      </c>
      <c r="E522" s="9" t="s">
        <v>1137</v>
      </c>
      <c r="F522" s="10" t="s">
        <v>1669</v>
      </c>
    </row>
    <row r="523" spans="1:6" x14ac:dyDescent="0.3">
      <c r="A523" s="11">
        <v>397</v>
      </c>
      <c r="B523" s="11" t="s">
        <v>2920</v>
      </c>
      <c r="C523" s="11" t="s">
        <v>1139</v>
      </c>
      <c r="D523" s="11" t="s">
        <v>2919</v>
      </c>
      <c r="E523" s="11" t="s">
        <v>1137</v>
      </c>
      <c r="F523" s="12" t="s">
        <v>2918</v>
      </c>
    </row>
    <row r="524" spans="1:6" x14ac:dyDescent="0.3">
      <c r="A524" s="9">
        <v>8766</v>
      </c>
      <c r="B524" s="9" t="s">
        <v>2712</v>
      </c>
      <c r="C524" s="9" t="s">
        <v>1151</v>
      </c>
      <c r="D524" s="9" t="s">
        <v>2711</v>
      </c>
      <c r="E524" s="9" t="s">
        <v>1145</v>
      </c>
      <c r="F524" s="10" t="s">
        <v>1437</v>
      </c>
    </row>
    <row r="525" spans="1:6" x14ac:dyDescent="0.3">
      <c r="A525" s="11">
        <v>12279</v>
      </c>
      <c r="B525" s="11" t="s">
        <v>1403</v>
      </c>
      <c r="C525" s="11" t="s">
        <v>1139</v>
      </c>
      <c r="D525" s="11" t="s">
        <v>1402</v>
      </c>
      <c r="E525" s="11" t="s">
        <v>1145</v>
      </c>
      <c r="F525" s="12" t="s">
        <v>1136</v>
      </c>
    </row>
    <row r="526" spans="1:6" x14ac:dyDescent="0.3">
      <c r="A526" s="9">
        <v>8925</v>
      </c>
      <c r="B526" s="9" t="s">
        <v>2183</v>
      </c>
      <c r="C526" s="9" t="s">
        <v>1151</v>
      </c>
      <c r="D526" s="9" t="s">
        <v>2182</v>
      </c>
      <c r="E526" s="9" t="s">
        <v>1137</v>
      </c>
      <c r="F526" s="10" t="s">
        <v>1582</v>
      </c>
    </row>
    <row r="527" spans="1:6" x14ac:dyDescent="0.3">
      <c r="A527" s="11">
        <v>2013</v>
      </c>
      <c r="B527" s="11" t="s">
        <v>2053</v>
      </c>
      <c r="C527" s="11" t="s">
        <v>1151</v>
      </c>
      <c r="D527" s="11" t="s">
        <v>2052</v>
      </c>
      <c r="E527" s="11" t="s">
        <v>1137</v>
      </c>
      <c r="F527" s="12" t="s">
        <v>2051</v>
      </c>
    </row>
    <row r="528" spans="1:6" x14ac:dyDescent="0.3">
      <c r="A528" s="9">
        <v>9528</v>
      </c>
      <c r="B528" s="9" t="s">
        <v>2268</v>
      </c>
      <c r="C528" s="9" t="s">
        <v>1139</v>
      </c>
      <c r="D528" s="9" t="s">
        <v>2267</v>
      </c>
      <c r="E528" s="9" t="s">
        <v>1145</v>
      </c>
      <c r="F528" s="10" t="s">
        <v>2051</v>
      </c>
    </row>
    <row r="529" spans="1:6" x14ac:dyDescent="0.3">
      <c r="A529" s="11">
        <v>10794</v>
      </c>
      <c r="B529" s="11" t="s">
        <v>2735</v>
      </c>
      <c r="C529" s="11" t="s">
        <v>1139</v>
      </c>
      <c r="D529" s="11" t="s">
        <v>2734</v>
      </c>
      <c r="E529" s="11" t="s">
        <v>1137</v>
      </c>
      <c r="F529" s="12" t="s">
        <v>1577</v>
      </c>
    </row>
    <row r="530" spans="1:6" x14ac:dyDescent="0.3">
      <c r="A530" s="9">
        <v>3471</v>
      </c>
      <c r="B530" s="9" t="s">
        <v>2383</v>
      </c>
      <c r="C530" s="9" t="s">
        <v>1139</v>
      </c>
      <c r="D530" s="9" t="s">
        <v>2382</v>
      </c>
      <c r="E530" s="9" t="s">
        <v>1137</v>
      </c>
      <c r="F530" s="10" t="s">
        <v>1556</v>
      </c>
    </row>
    <row r="531" spans="1:6" x14ac:dyDescent="0.3">
      <c r="A531" s="11">
        <v>9083</v>
      </c>
      <c r="B531" s="11" t="s">
        <v>1313</v>
      </c>
      <c r="C531" s="11" t="s">
        <v>1180</v>
      </c>
      <c r="D531" s="11" t="s">
        <v>1905</v>
      </c>
      <c r="E531" s="11" t="s">
        <v>1145</v>
      </c>
      <c r="F531" s="12" t="s">
        <v>1437</v>
      </c>
    </row>
    <row r="532" spans="1:6" x14ac:dyDescent="0.3">
      <c r="A532" s="9">
        <v>10983</v>
      </c>
      <c r="B532" s="9" t="s">
        <v>1313</v>
      </c>
      <c r="C532" s="9" t="s">
        <v>1151</v>
      </c>
      <c r="D532" s="9" t="s">
        <v>1312</v>
      </c>
      <c r="E532" s="9" t="s">
        <v>1137</v>
      </c>
      <c r="F532" s="10" t="s">
        <v>1136</v>
      </c>
    </row>
    <row r="533" spans="1:6" x14ac:dyDescent="0.3">
      <c r="A533" s="11">
        <v>2363</v>
      </c>
      <c r="B533" s="11" t="s">
        <v>2332</v>
      </c>
      <c r="C533" s="11" t="s">
        <v>1139</v>
      </c>
      <c r="D533" s="11" t="s">
        <v>2318</v>
      </c>
      <c r="E533" s="11" t="s">
        <v>1145</v>
      </c>
      <c r="F533" s="12" t="s">
        <v>1437</v>
      </c>
    </row>
    <row r="534" spans="1:6" x14ac:dyDescent="0.3">
      <c r="A534" s="9">
        <v>6402</v>
      </c>
      <c r="B534" s="9" t="s">
        <v>2332</v>
      </c>
      <c r="C534" s="9" t="s">
        <v>1139</v>
      </c>
      <c r="D534" s="9" t="s">
        <v>2331</v>
      </c>
      <c r="E534" s="9" t="s">
        <v>1137</v>
      </c>
      <c r="F534" s="10" t="s">
        <v>1437</v>
      </c>
    </row>
    <row r="535" spans="1:6" x14ac:dyDescent="0.3">
      <c r="A535" s="11">
        <v>9307</v>
      </c>
      <c r="B535" s="11" t="s">
        <v>1240</v>
      </c>
      <c r="C535" s="11" t="s">
        <v>1151</v>
      </c>
      <c r="D535" s="11" t="s">
        <v>1239</v>
      </c>
      <c r="E535" s="11" t="s">
        <v>1137</v>
      </c>
      <c r="F535" s="12" t="s">
        <v>1136</v>
      </c>
    </row>
    <row r="536" spans="1:6" x14ac:dyDescent="0.3">
      <c r="A536" s="9">
        <v>6757</v>
      </c>
      <c r="B536" s="9" t="s">
        <v>3011</v>
      </c>
      <c r="C536" s="9" t="s">
        <v>1139</v>
      </c>
      <c r="D536" s="9" t="s">
        <v>3010</v>
      </c>
      <c r="E536" s="9" t="s">
        <v>1145</v>
      </c>
      <c r="F536" s="10" t="s">
        <v>1437</v>
      </c>
    </row>
    <row r="537" spans="1:6" x14ac:dyDescent="0.3">
      <c r="A537" s="11">
        <v>9742</v>
      </c>
      <c r="B537" s="11" t="s">
        <v>1181</v>
      </c>
      <c r="C537" s="11" t="s">
        <v>1180</v>
      </c>
      <c r="D537" s="11" t="s">
        <v>1210</v>
      </c>
      <c r="E537" s="11" t="s">
        <v>1137</v>
      </c>
      <c r="F537" s="12" t="s">
        <v>1136</v>
      </c>
    </row>
    <row r="538" spans="1:6" x14ac:dyDescent="0.3">
      <c r="A538" s="9">
        <v>5785</v>
      </c>
      <c r="B538" s="9" t="s">
        <v>1181</v>
      </c>
      <c r="C538" s="9" t="s">
        <v>1180</v>
      </c>
      <c r="D538" s="9" t="s">
        <v>1179</v>
      </c>
      <c r="E538" s="9" t="s">
        <v>1145</v>
      </c>
      <c r="F538" s="10" t="s">
        <v>1136</v>
      </c>
    </row>
    <row r="539" spans="1:6" x14ac:dyDescent="0.3">
      <c r="A539" s="11">
        <v>569</v>
      </c>
      <c r="B539" s="11" t="s">
        <v>2374</v>
      </c>
      <c r="C539" s="11" t="s">
        <v>1139</v>
      </c>
      <c r="D539" s="11" t="s">
        <v>2373</v>
      </c>
      <c r="E539" s="11" t="s">
        <v>1137</v>
      </c>
      <c r="F539" s="12" t="s">
        <v>1531</v>
      </c>
    </row>
    <row r="540" spans="1:6" x14ac:dyDescent="0.3">
      <c r="A540" s="9">
        <v>125</v>
      </c>
      <c r="B540" s="9" t="s">
        <v>2870</v>
      </c>
      <c r="C540" s="9" t="s">
        <v>1139</v>
      </c>
      <c r="D540" s="9" t="s">
        <v>2869</v>
      </c>
      <c r="E540" s="9" t="s">
        <v>1137</v>
      </c>
      <c r="F540" s="10" t="s">
        <v>1531</v>
      </c>
    </row>
    <row r="541" spans="1:6" x14ac:dyDescent="0.3">
      <c r="A541" s="11">
        <v>4078</v>
      </c>
      <c r="B541" s="11" t="s">
        <v>2483</v>
      </c>
      <c r="C541" s="11" t="s">
        <v>1139</v>
      </c>
      <c r="D541" s="11" t="s">
        <v>2482</v>
      </c>
      <c r="E541" s="11" t="s">
        <v>1145</v>
      </c>
      <c r="F541" s="12" t="s">
        <v>1437</v>
      </c>
    </row>
    <row r="542" spans="1:6" x14ac:dyDescent="0.3">
      <c r="A542" s="9">
        <v>11286</v>
      </c>
      <c r="B542" s="9" t="s">
        <v>1871</v>
      </c>
      <c r="C542" s="9" t="s">
        <v>1151</v>
      </c>
      <c r="D542" s="9" t="s">
        <v>1870</v>
      </c>
      <c r="E542" s="9" t="s">
        <v>1137</v>
      </c>
      <c r="F542" s="10" t="s">
        <v>1540</v>
      </c>
    </row>
    <row r="543" spans="1:6" x14ac:dyDescent="0.3">
      <c r="A543" s="11">
        <v>7391</v>
      </c>
      <c r="B543" s="11" t="s">
        <v>1140</v>
      </c>
      <c r="C543" s="11" t="s">
        <v>1139</v>
      </c>
      <c r="D543" s="11" t="s">
        <v>1590</v>
      </c>
      <c r="E543" s="11" t="s">
        <v>1145</v>
      </c>
      <c r="F543" s="12" t="s">
        <v>1497</v>
      </c>
    </row>
    <row r="544" spans="1:6" x14ac:dyDescent="0.3">
      <c r="A544" s="9">
        <v>6817</v>
      </c>
      <c r="B544" s="9" t="s">
        <v>1140</v>
      </c>
      <c r="C544" s="9" t="s">
        <v>1139</v>
      </c>
      <c r="D544" s="9" t="s">
        <v>1138</v>
      </c>
      <c r="E544" s="9" t="s">
        <v>1137</v>
      </c>
      <c r="F544" s="10" t="s">
        <v>1136</v>
      </c>
    </row>
    <row r="545" spans="1:6" x14ac:dyDescent="0.3">
      <c r="A545" s="11">
        <v>4232</v>
      </c>
      <c r="B545" s="11" t="s">
        <v>2164</v>
      </c>
      <c r="C545" s="11" t="s">
        <v>1180</v>
      </c>
      <c r="D545" s="11" t="s">
        <v>2163</v>
      </c>
      <c r="E545" s="11" t="s">
        <v>1145</v>
      </c>
      <c r="F545" s="12" t="s">
        <v>2162</v>
      </c>
    </row>
    <row r="546" spans="1:6" x14ac:dyDescent="0.3">
      <c r="A546" s="9">
        <v>11930</v>
      </c>
      <c r="B546" s="9" t="s">
        <v>1845</v>
      </c>
      <c r="C546" s="9" t="s">
        <v>1151</v>
      </c>
      <c r="D546" s="9" t="s">
        <v>1844</v>
      </c>
      <c r="E546" s="9" t="s">
        <v>1137</v>
      </c>
      <c r="F546" s="10" t="s">
        <v>1540</v>
      </c>
    </row>
    <row r="547" spans="1:6" x14ac:dyDescent="0.3">
      <c r="A547" s="11">
        <v>1627</v>
      </c>
      <c r="B547" s="11" t="s">
        <v>1462</v>
      </c>
      <c r="C547" s="11" t="s">
        <v>1139</v>
      </c>
      <c r="D547" s="11" t="s">
        <v>1461</v>
      </c>
      <c r="E547" s="11" t="s">
        <v>1145</v>
      </c>
      <c r="F547" s="12" t="s">
        <v>1136</v>
      </c>
    </row>
    <row r="548" spans="1:6" x14ac:dyDescent="0.3">
      <c r="A548" s="9">
        <v>10416</v>
      </c>
      <c r="B548" s="9" t="s">
        <v>2890</v>
      </c>
      <c r="C548" s="9" t="s">
        <v>1139</v>
      </c>
      <c r="D548" s="9" t="s">
        <v>2889</v>
      </c>
      <c r="E548" s="9" t="s">
        <v>1137</v>
      </c>
      <c r="F548" s="10" t="s">
        <v>1556</v>
      </c>
    </row>
    <row r="549" spans="1:6" x14ac:dyDescent="0.3">
      <c r="A549" s="11">
        <v>2106</v>
      </c>
      <c r="B549" s="11" t="s">
        <v>2968</v>
      </c>
      <c r="C549" s="11" t="s">
        <v>1139</v>
      </c>
      <c r="D549" s="11" t="s">
        <v>2967</v>
      </c>
      <c r="E549" s="11" t="s">
        <v>1137</v>
      </c>
      <c r="F549" s="12" t="s">
        <v>2791</v>
      </c>
    </row>
    <row r="550" spans="1:6" x14ac:dyDescent="0.3">
      <c r="A550" s="9">
        <v>5271</v>
      </c>
      <c r="B550" s="9" t="s">
        <v>1341</v>
      </c>
      <c r="C550" s="9" t="s">
        <v>1151</v>
      </c>
      <c r="D550" s="9" t="s">
        <v>1340</v>
      </c>
      <c r="E550" s="9" t="s">
        <v>1137</v>
      </c>
      <c r="F550" s="10" t="s">
        <v>1136</v>
      </c>
    </row>
    <row r="551" spans="1:6" x14ac:dyDescent="0.3">
      <c r="A551" s="11">
        <v>11189</v>
      </c>
      <c r="B551" s="11" t="s">
        <v>2434</v>
      </c>
      <c r="C551" s="11" t="s">
        <v>1139</v>
      </c>
      <c r="D551" s="11" t="s">
        <v>2433</v>
      </c>
      <c r="E551" s="11" t="s">
        <v>1145</v>
      </c>
      <c r="F551" s="12" t="s">
        <v>1437</v>
      </c>
    </row>
    <row r="552" spans="1:6" x14ac:dyDescent="0.3">
      <c r="A552" s="9">
        <v>552</v>
      </c>
      <c r="B552" s="9" t="s">
        <v>1349</v>
      </c>
      <c r="C552" s="9" t="s">
        <v>1151</v>
      </c>
      <c r="D552" s="9" t="s">
        <v>1348</v>
      </c>
      <c r="E552" s="9" t="s">
        <v>1137</v>
      </c>
      <c r="F552" s="10" t="s">
        <v>1136</v>
      </c>
    </row>
    <row r="553" spans="1:6" x14ac:dyDescent="0.3">
      <c r="A553" s="11">
        <v>11412</v>
      </c>
      <c r="B553" s="11" t="s">
        <v>2297</v>
      </c>
      <c r="C553" s="11" t="s">
        <v>1151</v>
      </c>
      <c r="D553" s="11" t="s">
        <v>2750</v>
      </c>
      <c r="E553" s="11" t="s">
        <v>1137</v>
      </c>
      <c r="F553" s="12" t="s">
        <v>1505</v>
      </c>
    </row>
    <row r="554" spans="1:6" x14ac:dyDescent="0.3">
      <c r="A554" s="9">
        <v>9204</v>
      </c>
      <c r="B554" s="9" t="s">
        <v>2297</v>
      </c>
      <c r="C554" s="9" t="s">
        <v>1139</v>
      </c>
      <c r="D554" s="9" t="s">
        <v>2296</v>
      </c>
      <c r="E554" s="9" t="s">
        <v>1145</v>
      </c>
      <c r="F554" s="10" t="s">
        <v>1437</v>
      </c>
    </row>
    <row r="555" spans="1:6" x14ac:dyDescent="0.3">
      <c r="A555" s="11">
        <v>9554</v>
      </c>
      <c r="B555" s="11" t="s">
        <v>2293</v>
      </c>
      <c r="C555" s="11" t="s">
        <v>1139</v>
      </c>
      <c r="D555" s="11" t="s">
        <v>2292</v>
      </c>
      <c r="E555" s="11" t="s">
        <v>1145</v>
      </c>
      <c r="F555" s="12" t="s">
        <v>1437</v>
      </c>
    </row>
    <row r="556" spans="1:6" x14ac:dyDescent="0.3">
      <c r="A556" s="9">
        <v>7468</v>
      </c>
      <c r="B556" s="9" t="s">
        <v>2046</v>
      </c>
      <c r="C556" s="9" t="s">
        <v>1180</v>
      </c>
      <c r="D556" s="9" t="s">
        <v>2045</v>
      </c>
      <c r="E556" s="9" t="s">
        <v>1145</v>
      </c>
      <c r="F556" s="10" t="s">
        <v>1437</v>
      </c>
    </row>
    <row r="557" spans="1:6" x14ac:dyDescent="0.3">
      <c r="A557" s="11">
        <v>88</v>
      </c>
      <c r="B557" s="11" t="s">
        <v>1533</v>
      </c>
      <c r="C557" s="11" t="s">
        <v>1151</v>
      </c>
      <c r="D557" s="11" t="s">
        <v>1532</v>
      </c>
      <c r="E557" s="11" t="s">
        <v>1137</v>
      </c>
      <c r="F557" s="12" t="s">
        <v>1531</v>
      </c>
    </row>
    <row r="558" spans="1:6" x14ac:dyDescent="0.3">
      <c r="A558" s="9">
        <v>1820</v>
      </c>
      <c r="B558" s="9" t="s">
        <v>1896</v>
      </c>
      <c r="C558" s="9" t="s">
        <v>1139</v>
      </c>
      <c r="D558" s="9" t="s">
        <v>2508</v>
      </c>
      <c r="E558" s="9" t="s">
        <v>1145</v>
      </c>
      <c r="F558" s="10" t="s">
        <v>1531</v>
      </c>
    </row>
    <row r="559" spans="1:6" x14ac:dyDescent="0.3">
      <c r="A559" s="11">
        <v>8011</v>
      </c>
      <c r="B559" s="11" t="s">
        <v>1896</v>
      </c>
      <c r="C559" s="11" t="s">
        <v>1180</v>
      </c>
      <c r="D559" s="11" t="s">
        <v>1895</v>
      </c>
      <c r="E559" s="11" t="s">
        <v>1145</v>
      </c>
      <c r="F559" s="12" t="s">
        <v>1437</v>
      </c>
    </row>
    <row r="560" spans="1:6" x14ac:dyDescent="0.3">
      <c r="A560" s="9">
        <v>2319</v>
      </c>
      <c r="B560" s="9" t="s">
        <v>1287</v>
      </c>
      <c r="C560" s="9" t="s">
        <v>1151</v>
      </c>
      <c r="D560" s="9" t="s">
        <v>1286</v>
      </c>
      <c r="E560" s="9" t="s">
        <v>1137</v>
      </c>
      <c r="F560" s="10" t="s">
        <v>1136</v>
      </c>
    </row>
    <row r="561" spans="1:6" x14ac:dyDescent="0.3">
      <c r="A561" s="11">
        <v>9484</v>
      </c>
      <c r="B561" s="11" t="s">
        <v>1262</v>
      </c>
      <c r="C561" s="11" t="s">
        <v>1139</v>
      </c>
      <c r="D561" s="11" t="s">
        <v>1385</v>
      </c>
      <c r="E561" s="11" t="s">
        <v>1145</v>
      </c>
      <c r="F561" s="12" t="s">
        <v>1136</v>
      </c>
    </row>
    <row r="562" spans="1:6" x14ac:dyDescent="0.3">
      <c r="A562" s="9">
        <v>11337</v>
      </c>
      <c r="B562" s="9" t="s">
        <v>1262</v>
      </c>
      <c r="C562" s="9" t="s">
        <v>1151</v>
      </c>
      <c r="D562" s="9" t="s">
        <v>1261</v>
      </c>
      <c r="E562" s="9" t="s">
        <v>1137</v>
      </c>
      <c r="F562" s="10" t="s">
        <v>1136</v>
      </c>
    </row>
    <row r="563" spans="1:6" x14ac:dyDescent="0.3">
      <c r="A563" s="11">
        <v>2851</v>
      </c>
      <c r="B563" s="11" t="s">
        <v>2839</v>
      </c>
      <c r="C563" s="11" t="s">
        <v>1180</v>
      </c>
      <c r="D563" s="11" t="s">
        <v>2838</v>
      </c>
      <c r="E563" s="11" t="s">
        <v>1145</v>
      </c>
      <c r="F563" s="12" t="s">
        <v>1437</v>
      </c>
    </row>
    <row r="564" spans="1:6" x14ac:dyDescent="0.3">
      <c r="A564" s="9">
        <v>7141</v>
      </c>
      <c r="B564" s="9" t="s">
        <v>2074</v>
      </c>
      <c r="C564" s="9" t="s">
        <v>1151</v>
      </c>
      <c r="D564" s="9" t="s">
        <v>2073</v>
      </c>
      <c r="E564" s="9" t="s">
        <v>1137</v>
      </c>
      <c r="F564" s="10" t="s">
        <v>1437</v>
      </c>
    </row>
    <row r="565" spans="1:6" x14ac:dyDescent="0.3">
      <c r="A565" s="11">
        <v>6199</v>
      </c>
      <c r="B565" s="11" t="s">
        <v>1142</v>
      </c>
      <c r="C565" s="11" t="s">
        <v>1139</v>
      </c>
      <c r="D565" s="11" t="s">
        <v>1141</v>
      </c>
      <c r="E565" s="11" t="s">
        <v>1137</v>
      </c>
      <c r="F565" s="12" t="s">
        <v>1136</v>
      </c>
    </row>
    <row r="566" spans="1:6" x14ac:dyDescent="0.3">
      <c r="A566" s="9">
        <v>10860</v>
      </c>
      <c r="B566" s="9" t="s">
        <v>1561</v>
      </c>
      <c r="C566" s="9" t="s">
        <v>1151</v>
      </c>
      <c r="D566" s="9" t="s">
        <v>2237</v>
      </c>
      <c r="E566" s="9" t="s">
        <v>1137</v>
      </c>
      <c r="F566" s="10" t="s">
        <v>1531</v>
      </c>
    </row>
    <row r="567" spans="1:6" x14ac:dyDescent="0.3">
      <c r="A567" s="11">
        <v>3770</v>
      </c>
      <c r="B567" s="11" t="s">
        <v>1561</v>
      </c>
      <c r="C567" s="11" t="s">
        <v>1139</v>
      </c>
      <c r="D567" s="11" t="s">
        <v>1560</v>
      </c>
      <c r="E567" s="11" t="s">
        <v>1145</v>
      </c>
      <c r="F567" s="12" t="s">
        <v>1559</v>
      </c>
    </row>
    <row r="568" spans="1:6" x14ac:dyDescent="0.3">
      <c r="A568" s="9">
        <v>7163</v>
      </c>
      <c r="B568" s="9" t="s">
        <v>1309</v>
      </c>
      <c r="C568" s="9" t="s">
        <v>1151</v>
      </c>
      <c r="D568" s="9" t="s">
        <v>1541</v>
      </c>
      <c r="E568" s="9" t="s">
        <v>1137</v>
      </c>
      <c r="F568" s="10" t="s">
        <v>1540</v>
      </c>
    </row>
    <row r="569" spans="1:6" x14ac:dyDescent="0.3">
      <c r="A569" s="11">
        <v>5902</v>
      </c>
      <c r="B569" s="11" t="s">
        <v>1309</v>
      </c>
      <c r="C569" s="11" t="s">
        <v>1151</v>
      </c>
      <c r="D569" s="11" t="s">
        <v>1308</v>
      </c>
      <c r="E569" s="11" t="s">
        <v>1137</v>
      </c>
      <c r="F569" s="12" t="s">
        <v>1136</v>
      </c>
    </row>
    <row r="570" spans="1:6" x14ac:dyDescent="0.3">
      <c r="A570" s="9">
        <v>9415</v>
      </c>
      <c r="B570" s="9" t="s">
        <v>2546</v>
      </c>
      <c r="C570" s="9" t="s">
        <v>1180</v>
      </c>
      <c r="D570" s="9" t="s">
        <v>2545</v>
      </c>
      <c r="E570" s="9" t="s">
        <v>1145</v>
      </c>
      <c r="F570" s="10" t="s">
        <v>1437</v>
      </c>
    </row>
    <row r="571" spans="1:6" x14ac:dyDescent="0.3">
      <c r="A571" s="11">
        <v>7887</v>
      </c>
      <c r="B571" s="11" t="s">
        <v>2057</v>
      </c>
      <c r="C571" s="11" t="s">
        <v>1151</v>
      </c>
      <c r="D571" s="11" t="s">
        <v>2056</v>
      </c>
      <c r="E571" s="11" t="s">
        <v>1137</v>
      </c>
      <c r="F571" s="12" t="s">
        <v>1531</v>
      </c>
    </row>
    <row r="572" spans="1:6" x14ac:dyDescent="0.3">
      <c r="A572" s="9">
        <v>8663</v>
      </c>
      <c r="B572" s="9" t="s">
        <v>2747</v>
      </c>
      <c r="C572" s="9" t="s">
        <v>1139</v>
      </c>
      <c r="D572" s="9" t="s">
        <v>2746</v>
      </c>
      <c r="E572" s="9" t="s">
        <v>1137</v>
      </c>
      <c r="F572" s="10" t="s">
        <v>1512</v>
      </c>
    </row>
    <row r="573" spans="1:6" x14ac:dyDescent="0.3">
      <c r="A573" s="11">
        <v>11339</v>
      </c>
      <c r="B573" s="11" t="s">
        <v>2175</v>
      </c>
      <c r="C573" s="11" t="s">
        <v>1180</v>
      </c>
      <c r="D573" s="11" t="s">
        <v>2174</v>
      </c>
      <c r="E573" s="11" t="s">
        <v>1145</v>
      </c>
      <c r="F573" s="12" t="s">
        <v>1512</v>
      </c>
    </row>
    <row r="574" spans="1:6" x14ac:dyDescent="0.3">
      <c r="A574" s="9">
        <v>4098</v>
      </c>
      <c r="B574" s="9" t="s">
        <v>2729</v>
      </c>
      <c r="C574" s="9" t="s">
        <v>1139</v>
      </c>
      <c r="D574" s="9" t="s">
        <v>2728</v>
      </c>
      <c r="E574" s="9" t="s">
        <v>1145</v>
      </c>
      <c r="F574" s="10" t="s">
        <v>1531</v>
      </c>
    </row>
    <row r="575" spans="1:6" x14ac:dyDescent="0.3">
      <c r="A575" s="11">
        <v>4209</v>
      </c>
      <c r="B575" s="11" t="s">
        <v>2306</v>
      </c>
      <c r="C575" s="11" t="s">
        <v>1139</v>
      </c>
      <c r="D575" s="11" t="s">
        <v>2305</v>
      </c>
      <c r="E575" s="11" t="s">
        <v>1145</v>
      </c>
      <c r="F575" s="12" t="s">
        <v>1437</v>
      </c>
    </row>
    <row r="576" spans="1:6" x14ac:dyDescent="0.3">
      <c r="A576" s="9">
        <v>1568</v>
      </c>
      <c r="B576" s="9" t="s">
        <v>2526</v>
      </c>
      <c r="C576" s="9" t="s">
        <v>1180</v>
      </c>
      <c r="D576" s="9" t="s">
        <v>2406</v>
      </c>
      <c r="E576" s="9" t="s">
        <v>1145</v>
      </c>
      <c r="F576" s="10" t="s">
        <v>1598</v>
      </c>
    </row>
    <row r="577" spans="1:6" x14ac:dyDescent="0.3">
      <c r="A577" s="11">
        <v>6448</v>
      </c>
      <c r="B577" s="11" t="s">
        <v>1849</v>
      </c>
      <c r="C577" s="11" t="s">
        <v>1151</v>
      </c>
      <c r="D577" s="11" t="s">
        <v>2725</v>
      </c>
      <c r="E577" s="11" t="s">
        <v>1145</v>
      </c>
      <c r="F577" s="12" t="s">
        <v>1437</v>
      </c>
    </row>
    <row r="578" spans="1:6" x14ac:dyDescent="0.3">
      <c r="A578" s="9">
        <v>10071</v>
      </c>
      <c r="B578" s="9" t="s">
        <v>1849</v>
      </c>
      <c r="C578" s="9" t="s">
        <v>1151</v>
      </c>
      <c r="D578" s="9" t="s">
        <v>1848</v>
      </c>
      <c r="E578" s="9" t="s">
        <v>1137</v>
      </c>
      <c r="F578" s="10" t="s">
        <v>1582</v>
      </c>
    </row>
    <row r="579" spans="1:6" x14ac:dyDescent="0.3">
      <c r="A579" s="11">
        <v>10699</v>
      </c>
      <c r="B579" s="11" t="s">
        <v>1270</v>
      </c>
      <c r="C579" s="11" t="s">
        <v>1139</v>
      </c>
      <c r="D579" s="11" t="s">
        <v>2913</v>
      </c>
      <c r="E579" s="11" t="s">
        <v>1137</v>
      </c>
      <c r="F579" s="12" t="s">
        <v>1437</v>
      </c>
    </row>
    <row r="580" spans="1:6" x14ac:dyDescent="0.3">
      <c r="A580" s="9">
        <v>6497</v>
      </c>
      <c r="B580" s="9" t="s">
        <v>1270</v>
      </c>
      <c r="C580" s="9" t="s">
        <v>1180</v>
      </c>
      <c r="D580" s="9" t="s">
        <v>2855</v>
      </c>
      <c r="E580" s="9" t="s">
        <v>1145</v>
      </c>
      <c r="F580" s="10" t="s">
        <v>1437</v>
      </c>
    </row>
    <row r="581" spans="1:6" x14ac:dyDescent="0.3">
      <c r="A581" s="11">
        <v>9698</v>
      </c>
      <c r="B581" s="11" t="s">
        <v>1270</v>
      </c>
      <c r="C581" s="11" t="s">
        <v>1139</v>
      </c>
      <c r="D581" s="11" t="s">
        <v>2008</v>
      </c>
      <c r="E581" s="11" t="s">
        <v>1137</v>
      </c>
      <c r="F581" s="12" t="s">
        <v>1500</v>
      </c>
    </row>
    <row r="582" spans="1:6" x14ac:dyDescent="0.3">
      <c r="A582" s="9">
        <v>11791</v>
      </c>
      <c r="B582" s="9" t="s">
        <v>1270</v>
      </c>
      <c r="C582" s="9" t="s">
        <v>1151</v>
      </c>
      <c r="D582" s="9" t="s">
        <v>1269</v>
      </c>
      <c r="E582" s="9" t="s">
        <v>1137</v>
      </c>
      <c r="F582" s="10" t="s">
        <v>1136</v>
      </c>
    </row>
    <row r="583" spans="1:6" x14ac:dyDescent="0.3">
      <c r="A583" s="11">
        <v>387</v>
      </c>
      <c r="B583" s="11" t="s">
        <v>2465</v>
      </c>
      <c r="C583" s="11" t="s">
        <v>1139</v>
      </c>
      <c r="D583" s="11" t="s">
        <v>2464</v>
      </c>
      <c r="E583" s="11" t="s">
        <v>1145</v>
      </c>
      <c r="F583" s="12" t="s">
        <v>1437</v>
      </c>
    </row>
    <row r="584" spans="1:6" x14ac:dyDescent="0.3">
      <c r="A584" s="9">
        <v>9352</v>
      </c>
      <c r="B584" s="9" t="s">
        <v>2818</v>
      </c>
      <c r="C584" s="9" t="s">
        <v>1151</v>
      </c>
      <c r="D584" s="9" t="s">
        <v>2817</v>
      </c>
      <c r="E584" s="9" t="s">
        <v>1137</v>
      </c>
      <c r="F584" s="10" t="s">
        <v>1497</v>
      </c>
    </row>
    <row r="585" spans="1:6" x14ac:dyDescent="0.3">
      <c r="A585" s="11">
        <v>7532</v>
      </c>
      <c r="B585" s="11" t="s">
        <v>2804</v>
      </c>
      <c r="C585" s="11" t="s">
        <v>1151</v>
      </c>
      <c r="D585" s="11" t="s">
        <v>2803</v>
      </c>
      <c r="E585" s="11" t="s">
        <v>1137</v>
      </c>
      <c r="F585" s="12" t="s">
        <v>1582</v>
      </c>
    </row>
    <row r="586" spans="1:6" x14ac:dyDescent="0.3">
      <c r="A586" s="9">
        <v>6872</v>
      </c>
      <c r="B586" s="9" t="s">
        <v>1294</v>
      </c>
      <c r="C586" s="9" t="s">
        <v>1151</v>
      </c>
      <c r="D586" s="9" t="s">
        <v>1293</v>
      </c>
      <c r="E586" s="9" t="s">
        <v>1137</v>
      </c>
      <c r="F586" s="10" t="s">
        <v>1136</v>
      </c>
    </row>
    <row r="587" spans="1:6" x14ac:dyDescent="0.3">
      <c r="A587" s="11">
        <v>9807</v>
      </c>
      <c r="B587" s="11" t="s">
        <v>1185</v>
      </c>
      <c r="C587" s="11" t="s">
        <v>1139</v>
      </c>
      <c r="D587" s="11" t="s">
        <v>1184</v>
      </c>
      <c r="E587" s="11" t="s">
        <v>1137</v>
      </c>
      <c r="F587" s="12" t="s">
        <v>1136</v>
      </c>
    </row>
    <row r="588" spans="1:6" x14ac:dyDescent="0.3">
      <c r="A588" s="9">
        <v>9248</v>
      </c>
      <c r="B588" s="9" t="s">
        <v>1147</v>
      </c>
      <c r="C588" s="9" t="s">
        <v>1139</v>
      </c>
      <c r="D588" s="9" t="s">
        <v>1551</v>
      </c>
      <c r="E588" s="9" t="s">
        <v>1145</v>
      </c>
      <c r="F588" s="10" t="s">
        <v>1550</v>
      </c>
    </row>
    <row r="589" spans="1:6" x14ac:dyDescent="0.3">
      <c r="A589" s="11">
        <v>7735</v>
      </c>
      <c r="B589" s="11" t="s">
        <v>1147</v>
      </c>
      <c r="C589" s="11" t="s">
        <v>1139</v>
      </c>
      <c r="D589" s="11" t="s">
        <v>1146</v>
      </c>
      <c r="E589" s="11" t="s">
        <v>1145</v>
      </c>
      <c r="F589" s="12" t="s">
        <v>1136</v>
      </c>
    </row>
    <row r="590" spans="1:6" x14ac:dyDescent="0.3">
      <c r="A590" s="9">
        <v>4674</v>
      </c>
      <c r="B590" s="9" t="s">
        <v>2980</v>
      </c>
      <c r="C590" s="9" t="s">
        <v>1139</v>
      </c>
      <c r="D590" s="9" t="s">
        <v>2979</v>
      </c>
      <c r="E590" s="9" t="s">
        <v>1137</v>
      </c>
      <c r="F590" s="10" t="s">
        <v>1531</v>
      </c>
    </row>
    <row r="591" spans="1:6" x14ac:dyDescent="0.3">
      <c r="A591" s="11">
        <v>8348</v>
      </c>
      <c r="B591" s="11" t="s">
        <v>2442</v>
      </c>
      <c r="C591" s="11" t="s">
        <v>1139</v>
      </c>
      <c r="D591" s="11" t="s">
        <v>2441</v>
      </c>
      <c r="E591" s="11" t="s">
        <v>1145</v>
      </c>
      <c r="F591" s="12" t="s">
        <v>1437</v>
      </c>
    </row>
    <row r="592" spans="1:6" x14ac:dyDescent="0.3">
      <c r="A592" s="9">
        <v>123</v>
      </c>
      <c r="B592" s="9" t="s">
        <v>2185</v>
      </c>
      <c r="C592" s="9" t="s">
        <v>1151</v>
      </c>
      <c r="D592" s="9" t="s">
        <v>2184</v>
      </c>
      <c r="E592" s="9" t="s">
        <v>1137</v>
      </c>
      <c r="F592" s="10" t="s">
        <v>1437</v>
      </c>
    </row>
    <row r="593" spans="1:6" x14ac:dyDescent="0.3">
      <c r="A593" s="11">
        <v>1180</v>
      </c>
      <c r="B593" s="11" t="s">
        <v>2069</v>
      </c>
      <c r="C593" s="11" t="s">
        <v>1151</v>
      </c>
      <c r="D593" s="11" t="s">
        <v>2068</v>
      </c>
      <c r="E593" s="11" t="s">
        <v>1137</v>
      </c>
      <c r="F593" s="12" t="s">
        <v>1509</v>
      </c>
    </row>
    <row r="594" spans="1:6" x14ac:dyDescent="0.3">
      <c r="A594" s="9">
        <v>2217</v>
      </c>
      <c r="B594" s="9" t="s">
        <v>2497</v>
      </c>
      <c r="C594" s="9" t="s">
        <v>1139</v>
      </c>
      <c r="D594" s="9" t="s">
        <v>2496</v>
      </c>
      <c r="E594" s="9" t="s">
        <v>1145</v>
      </c>
      <c r="F594" s="10" t="s">
        <v>1647</v>
      </c>
    </row>
    <row r="595" spans="1:6" x14ac:dyDescent="0.3">
      <c r="A595" s="11">
        <v>5367</v>
      </c>
      <c r="B595" s="11" t="s">
        <v>2313</v>
      </c>
      <c r="C595" s="11" t="s">
        <v>1180</v>
      </c>
      <c r="D595" s="11" t="s">
        <v>2312</v>
      </c>
      <c r="E595" s="11" t="s">
        <v>1145</v>
      </c>
      <c r="F595" s="12" t="s">
        <v>1437</v>
      </c>
    </row>
    <row r="596" spans="1:6" x14ac:dyDescent="0.3">
      <c r="A596" s="9">
        <v>4280</v>
      </c>
      <c r="B596" s="9" t="s">
        <v>2086</v>
      </c>
      <c r="C596" s="9" t="s">
        <v>1139</v>
      </c>
      <c r="D596" s="9" t="s">
        <v>2085</v>
      </c>
      <c r="E596" s="9" t="s">
        <v>1145</v>
      </c>
      <c r="F596" s="10" t="s">
        <v>1531</v>
      </c>
    </row>
    <row r="597" spans="1:6" x14ac:dyDescent="0.3">
      <c r="A597" s="11">
        <v>2291</v>
      </c>
      <c r="B597" s="11" t="s">
        <v>2113</v>
      </c>
      <c r="C597" s="11" t="s">
        <v>1139</v>
      </c>
      <c r="D597" s="11" t="s">
        <v>2112</v>
      </c>
      <c r="E597" s="11" t="s">
        <v>1145</v>
      </c>
      <c r="F597" s="12" t="s">
        <v>1497</v>
      </c>
    </row>
    <row r="598" spans="1:6" x14ac:dyDescent="0.3">
      <c r="A598" s="9">
        <v>6875</v>
      </c>
      <c r="B598" s="9" t="s">
        <v>2067</v>
      </c>
      <c r="C598" s="9" t="s">
        <v>1151</v>
      </c>
      <c r="D598" s="9" t="s">
        <v>2066</v>
      </c>
      <c r="E598" s="9" t="s">
        <v>1137</v>
      </c>
      <c r="F598" s="10" t="s">
        <v>1437</v>
      </c>
    </row>
    <row r="599" spans="1:6" x14ac:dyDescent="0.3">
      <c r="A599" s="11">
        <v>8274</v>
      </c>
      <c r="B599" s="11" t="s">
        <v>1423</v>
      </c>
      <c r="C599" s="11" t="s">
        <v>1139</v>
      </c>
      <c r="D599" s="11" t="s">
        <v>2114</v>
      </c>
      <c r="E599" s="11" t="s">
        <v>1145</v>
      </c>
      <c r="F599" s="12" t="s">
        <v>1505</v>
      </c>
    </row>
    <row r="600" spans="1:6" x14ac:dyDescent="0.3">
      <c r="A600" s="9">
        <v>3249</v>
      </c>
      <c r="B600" s="9" t="s">
        <v>1423</v>
      </c>
      <c r="C600" s="9" t="s">
        <v>1139</v>
      </c>
      <c r="D600" s="9" t="s">
        <v>1422</v>
      </c>
      <c r="E600" s="9" t="s">
        <v>1145</v>
      </c>
      <c r="F600" s="10" t="s">
        <v>1136</v>
      </c>
    </row>
    <row r="601" spans="1:6" x14ac:dyDescent="0.3">
      <c r="A601" s="11">
        <v>7007</v>
      </c>
      <c r="B601" s="11" t="s">
        <v>1363</v>
      </c>
      <c r="C601" s="11" t="s">
        <v>1139</v>
      </c>
      <c r="D601" s="11" t="s">
        <v>1362</v>
      </c>
      <c r="E601" s="11" t="s">
        <v>1145</v>
      </c>
      <c r="F601" s="12" t="s">
        <v>1136</v>
      </c>
    </row>
    <row r="602" spans="1:6" x14ac:dyDescent="0.3">
      <c r="A602" s="9">
        <v>8037</v>
      </c>
      <c r="B602" s="9" t="s">
        <v>1172</v>
      </c>
      <c r="C602" s="9" t="s">
        <v>1151</v>
      </c>
      <c r="D602" s="9" t="s">
        <v>2819</v>
      </c>
      <c r="E602" s="9" t="s">
        <v>1137</v>
      </c>
      <c r="F602" s="10" t="s">
        <v>1968</v>
      </c>
    </row>
    <row r="603" spans="1:6" x14ac:dyDescent="0.3">
      <c r="A603" s="11">
        <v>10245</v>
      </c>
      <c r="B603" s="11" t="s">
        <v>1172</v>
      </c>
      <c r="C603" s="11" t="s">
        <v>1151</v>
      </c>
      <c r="D603" s="11" t="s">
        <v>1171</v>
      </c>
      <c r="E603" s="11" t="s">
        <v>1137</v>
      </c>
      <c r="F603" s="12" t="s">
        <v>1136</v>
      </c>
    </row>
    <row r="604" spans="1:6" x14ac:dyDescent="0.3">
      <c r="A604" s="9">
        <v>9704</v>
      </c>
      <c r="B604" s="9" t="s">
        <v>1606</v>
      </c>
      <c r="C604" s="9" t="s">
        <v>1180</v>
      </c>
      <c r="D604" s="9" t="s">
        <v>1605</v>
      </c>
      <c r="E604" s="9" t="s">
        <v>1145</v>
      </c>
      <c r="F604" s="10" t="s">
        <v>1505</v>
      </c>
    </row>
    <row r="605" spans="1:6" x14ac:dyDescent="0.3">
      <c r="A605" s="11">
        <v>3071</v>
      </c>
      <c r="B605" s="11" t="s">
        <v>2394</v>
      </c>
      <c r="C605" s="11" t="s">
        <v>1139</v>
      </c>
      <c r="D605" s="11" t="s">
        <v>2393</v>
      </c>
      <c r="E605" s="11" t="s">
        <v>1137</v>
      </c>
      <c r="F605" s="12" t="s">
        <v>1531</v>
      </c>
    </row>
    <row r="606" spans="1:6" x14ac:dyDescent="0.3">
      <c r="A606" s="9">
        <v>2368</v>
      </c>
      <c r="B606" s="9" t="s">
        <v>1387</v>
      </c>
      <c r="C606" s="9" t="s">
        <v>1139</v>
      </c>
      <c r="D606" s="9" t="s">
        <v>1386</v>
      </c>
      <c r="E606" s="9" t="s">
        <v>1145</v>
      </c>
      <c r="F606" s="10" t="s">
        <v>1136</v>
      </c>
    </row>
    <row r="607" spans="1:6" x14ac:dyDescent="0.3">
      <c r="A607" s="11">
        <v>5339</v>
      </c>
      <c r="B607" s="11" t="s">
        <v>1587</v>
      </c>
      <c r="C607" s="11" t="s">
        <v>1139</v>
      </c>
      <c r="D607" s="11" t="s">
        <v>1586</v>
      </c>
      <c r="E607" s="11" t="s">
        <v>1145</v>
      </c>
      <c r="F607" s="12" t="s">
        <v>1585</v>
      </c>
    </row>
    <row r="608" spans="1:6" x14ac:dyDescent="0.3">
      <c r="A608" s="9">
        <v>11216</v>
      </c>
      <c r="B608" s="9" t="s">
        <v>1602</v>
      </c>
      <c r="C608" s="9" t="s">
        <v>1180</v>
      </c>
      <c r="D608" s="9" t="s">
        <v>1601</v>
      </c>
      <c r="E608" s="9" t="s">
        <v>1145</v>
      </c>
      <c r="F608" s="10" t="s">
        <v>1559</v>
      </c>
    </row>
    <row r="609" spans="1:6" x14ac:dyDescent="0.3">
      <c r="A609" s="11">
        <v>3687</v>
      </c>
      <c r="B609" s="11" t="s">
        <v>2226</v>
      </c>
      <c r="C609" s="11" t="s">
        <v>1151</v>
      </c>
      <c r="D609" s="11" t="s">
        <v>2225</v>
      </c>
      <c r="E609" s="11" t="s">
        <v>1137</v>
      </c>
      <c r="F609" s="12" t="s">
        <v>1582</v>
      </c>
    </row>
    <row r="610" spans="1:6" x14ac:dyDescent="0.3">
      <c r="A610" s="9">
        <v>11011</v>
      </c>
      <c r="B610" s="9" t="s">
        <v>2061</v>
      </c>
      <c r="C610" s="9" t="s">
        <v>1139</v>
      </c>
      <c r="D610" s="9" t="s">
        <v>2554</v>
      </c>
      <c r="E610" s="9" t="s">
        <v>1137</v>
      </c>
      <c r="F610" s="10" t="s">
        <v>1497</v>
      </c>
    </row>
    <row r="611" spans="1:6" x14ac:dyDescent="0.3">
      <c r="A611" s="11">
        <v>9002</v>
      </c>
      <c r="B611" s="11" t="s">
        <v>2061</v>
      </c>
      <c r="C611" s="11" t="s">
        <v>1151</v>
      </c>
      <c r="D611" s="11" t="s">
        <v>2060</v>
      </c>
      <c r="E611" s="11" t="s">
        <v>1137</v>
      </c>
      <c r="F611" s="12" t="s">
        <v>1497</v>
      </c>
    </row>
    <row r="612" spans="1:6" x14ac:dyDescent="0.3">
      <c r="A612" s="9">
        <v>2918</v>
      </c>
      <c r="B612" s="9" t="s">
        <v>2519</v>
      </c>
      <c r="C612" s="9" t="s">
        <v>1139</v>
      </c>
      <c r="D612" s="9" t="s">
        <v>2518</v>
      </c>
      <c r="E612" s="9" t="s">
        <v>1145</v>
      </c>
      <c r="F612" s="10" t="s">
        <v>1437</v>
      </c>
    </row>
    <row r="613" spans="1:6" x14ac:dyDescent="0.3">
      <c r="A613" s="11">
        <v>11106</v>
      </c>
      <c r="B613" s="11" t="s">
        <v>2251</v>
      </c>
      <c r="C613" s="11" t="s">
        <v>1139</v>
      </c>
      <c r="D613" s="11" t="s">
        <v>2250</v>
      </c>
      <c r="E613" s="11" t="s">
        <v>1145</v>
      </c>
      <c r="F613" s="12" t="s">
        <v>1437</v>
      </c>
    </row>
    <row r="614" spans="1:6" x14ac:dyDescent="0.3">
      <c r="A614" s="9">
        <v>4045</v>
      </c>
      <c r="B614" s="9" t="s">
        <v>1355</v>
      </c>
      <c r="C614" s="9" t="s">
        <v>1139</v>
      </c>
      <c r="D614" s="9" t="s">
        <v>1354</v>
      </c>
      <c r="E614" s="9" t="s">
        <v>1145</v>
      </c>
      <c r="F614" s="10" t="s">
        <v>1136</v>
      </c>
    </row>
    <row r="615" spans="1:6" x14ac:dyDescent="0.3">
      <c r="A615" s="11">
        <v>3570</v>
      </c>
      <c r="B615" s="11" t="s">
        <v>1565</v>
      </c>
      <c r="C615" s="11" t="s">
        <v>1180</v>
      </c>
      <c r="D615" s="11" t="s">
        <v>2665</v>
      </c>
      <c r="E615" s="11" t="s">
        <v>1145</v>
      </c>
      <c r="F615" s="12" t="s">
        <v>1437</v>
      </c>
    </row>
    <row r="616" spans="1:6" x14ac:dyDescent="0.3">
      <c r="A616" s="9">
        <v>9524</v>
      </c>
      <c r="B616" s="9" t="s">
        <v>1565</v>
      </c>
      <c r="C616" s="9" t="s">
        <v>1139</v>
      </c>
      <c r="D616" s="9" t="s">
        <v>1564</v>
      </c>
      <c r="E616" s="9" t="s">
        <v>1145</v>
      </c>
      <c r="F616" s="10" t="s">
        <v>1531</v>
      </c>
    </row>
    <row r="617" spans="1:6" x14ac:dyDescent="0.3">
      <c r="A617" s="11">
        <v>11170</v>
      </c>
      <c r="B617" s="11" t="s">
        <v>1292</v>
      </c>
      <c r="C617" s="11" t="s">
        <v>1151</v>
      </c>
      <c r="D617" s="11" t="s">
        <v>1291</v>
      </c>
      <c r="E617" s="11" t="s">
        <v>1137</v>
      </c>
      <c r="F617" s="12" t="s">
        <v>1136</v>
      </c>
    </row>
    <row r="618" spans="1:6" x14ac:dyDescent="0.3">
      <c r="A618" s="9">
        <v>2790</v>
      </c>
      <c r="B618" s="9" t="s">
        <v>2014</v>
      </c>
      <c r="C618" s="9" t="s">
        <v>1139</v>
      </c>
      <c r="D618" s="9" t="s">
        <v>2013</v>
      </c>
      <c r="E618" s="9" t="s">
        <v>1137</v>
      </c>
      <c r="F618" s="10" t="s">
        <v>1437</v>
      </c>
    </row>
    <row r="619" spans="1:6" x14ac:dyDescent="0.3">
      <c r="A619" s="11">
        <v>12381</v>
      </c>
      <c r="B619" s="11" t="s">
        <v>1267</v>
      </c>
      <c r="C619" s="11" t="s">
        <v>1151</v>
      </c>
      <c r="D619" s="11" t="s">
        <v>1266</v>
      </c>
      <c r="E619" s="11" t="s">
        <v>1137</v>
      </c>
      <c r="F619" s="12" t="s">
        <v>1136</v>
      </c>
    </row>
    <row r="620" spans="1:6" x14ac:dyDescent="0.3">
      <c r="A620" s="9">
        <v>54</v>
      </c>
      <c r="B620" s="9" t="s">
        <v>2660</v>
      </c>
      <c r="C620" s="9" t="s">
        <v>1180</v>
      </c>
      <c r="D620" s="9" t="s">
        <v>2659</v>
      </c>
      <c r="E620" s="9" t="s">
        <v>1145</v>
      </c>
      <c r="F620" s="10" t="s">
        <v>1437</v>
      </c>
    </row>
    <row r="621" spans="1:6" x14ac:dyDescent="0.3">
      <c r="A621" s="11">
        <v>7521</v>
      </c>
      <c r="B621" s="11" t="s">
        <v>2970</v>
      </c>
      <c r="C621" s="11" t="s">
        <v>1139</v>
      </c>
      <c r="D621" s="11" t="s">
        <v>2969</v>
      </c>
      <c r="E621" s="11" t="s">
        <v>1137</v>
      </c>
      <c r="F621" s="12" t="s">
        <v>1582</v>
      </c>
    </row>
    <row r="622" spans="1:6" x14ac:dyDescent="0.3">
      <c r="A622" s="9">
        <v>11114</v>
      </c>
      <c r="B622" s="9" t="s">
        <v>1311</v>
      </c>
      <c r="C622" s="9" t="s">
        <v>1151</v>
      </c>
      <c r="D622" s="9" t="s">
        <v>1310</v>
      </c>
      <c r="E622" s="9" t="s">
        <v>1137</v>
      </c>
      <c r="F622" s="10" t="s">
        <v>1136</v>
      </c>
    </row>
    <row r="623" spans="1:6" x14ac:dyDescent="0.3">
      <c r="A623" s="11">
        <v>3709</v>
      </c>
      <c r="B623" s="11" t="s">
        <v>2581</v>
      </c>
      <c r="C623" s="11" t="s">
        <v>1139</v>
      </c>
      <c r="D623" s="11" t="s">
        <v>2582</v>
      </c>
      <c r="E623" s="11" t="s">
        <v>1145</v>
      </c>
      <c r="F623" s="12" t="s">
        <v>1437</v>
      </c>
    </row>
    <row r="624" spans="1:6" x14ac:dyDescent="0.3">
      <c r="A624" s="9">
        <v>7518</v>
      </c>
      <c r="B624" s="9" t="s">
        <v>2581</v>
      </c>
      <c r="C624" s="9" t="s">
        <v>1139</v>
      </c>
      <c r="D624" s="9" t="s">
        <v>2580</v>
      </c>
      <c r="E624" s="9" t="s">
        <v>1137</v>
      </c>
      <c r="F624" s="10" t="s">
        <v>1437</v>
      </c>
    </row>
    <row r="625" spans="1:6" x14ac:dyDescent="0.3">
      <c r="A625" s="11">
        <v>5206</v>
      </c>
      <c r="B625" s="11" t="s">
        <v>2559</v>
      </c>
      <c r="C625" s="11" t="s">
        <v>1139</v>
      </c>
      <c r="D625" s="11" t="s">
        <v>2558</v>
      </c>
      <c r="E625" s="11" t="s">
        <v>1137</v>
      </c>
      <c r="F625" s="12" t="s">
        <v>1531</v>
      </c>
    </row>
    <row r="626" spans="1:6" x14ac:dyDescent="0.3">
      <c r="A626" s="9">
        <v>474</v>
      </c>
      <c r="B626" s="9" t="s">
        <v>2995</v>
      </c>
      <c r="C626" s="9" t="s">
        <v>1139</v>
      </c>
      <c r="D626" s="9" t="s">
        <v>2994</v>
      </c>
      <c r="E626" s="9" t="s">
        <v>1137</v>
      </c>
      <c r="F626" s="10" t="s">
        <v>1582</v>
      </c>
    </row>
    <row r="627" spans="1:6" x14ac:dyDescent="0.3">
      <c r="A627" s="11">
        <v>5887</v>
      </c>
      <c r="B627" s="11" t="s">
        <v>2407</v>
      </c>
      <c r="C627" s="11" t="s">
        <v>1139</v>
      </c>
      <c r="D627" s="11" t="s">
        <v>2406</v>
      </c>
      <c r="E627" s="11" t="s">
        <v>1145</v>
      </c>
      <c r="F627" s="12" t="s">
        <v>1531</v>
      </c>
    </row>
    <row r="628" spans="1:6" x14ac:dyDescent="0.3">
      <c r="A628" s="9">
        <v>6360</v>
      </c>
      <c r="B628" s="9" t="s">
        <v>1480</v>
      </c>
      <c r="C628" s="9" t="s">
        <v>1139</v>
      </c>
      <c r="D628" s="9" t="s">
        <v>2285</v>
      </c>
      <c r="E628" s="9" t="s">
        <v>1145</v>
      </c>
      <c r="F628" s="10" t="s">
        <v>1437</v>
      </c>
    </row>
    <row r="629" spans="1:6" x14ac:dyDescent="0.3">
      <c r="A629" s="11">
        <v>2426</v>
      </c>
      <c r="B629" s="11" t="s">
        <v>1480</v>
      </c>
      <c r="C629" s="11" t="s">
        <v>1180</v>
      </c>
      <c r="D629" s="11" t="s">
        <v>1479</v>
      </c>
      <c r="E629" s="11" t="s">
        <v>1145</v>
      </c>
      <c r="F629" s="12" t="s">
        <v>1136</v>
      </c>
    </row>
    <row r="630" spans="1:6" x14ac:dyDescent="0.3">
      <c r="A630" s="9">
        <v>8696</v>
      </c>
      <c r="B630" s="9" t="s">
        <v>2241</v>
      </c>
      <c r="C630" s="9" t="s">
        <v>1151</v>
      </c>
      <c r="D630" s="9" t="s">
        <v>2240</v>
      </c>
      <c r="E630" s="9" t="s">
        <v>1137</v>
      </c>
      <c r="F630" s="10" t="s">
        <v>1437</v>
      </c>
    </row>
    <row r="631" spans="1:6" x14ac:dyDescent="0.3">
      <c r="A631" s="11">
        <v>11438</v>
      </c>
      <c r="B631" s="11" t="s">
        <v>1568</v>
      </c>
      <c r="C631" s="11" t="s">
        <v>1139</v>
      </c>
      <c r="D631" s="11" t="s">
        <v>1567</v>
      </c>
      <c r="E631" s="11" t="s">
        <v>1145</v>
      </c>
      <c r="F631" s="12" t="s">
        <v>1566</v>
      </c>
    </row>
    <row r="632" spans="1:6" x14ac:dyDescent="0.3">
      <c r="A632" s="9">
        <v>11924</v>
      </c>
      <c r="B632" s="9" t="s">
        <v>1825</v>
      </c>
      <c r="C632" s="9" t="s">
        <v>1151</v>
      </c>
      <c r="D632" s="9" t="s">
        <v>1824</v>
      </c>
      <c r="E632" s="9" t="s">
        <v>1137</v>
      </c>
      <c r="F632" s="10" t="s">
        <v>1437</v>
      </c>
    </row>
    <row r="633" spans="1:6" x14ac:dyDescent="0.3">
      <c r="A633" s="11">
        <v>11388</v>
      </c>
      <c r="B633" s="11" t="s">
        <v>2362</v>
      </c>
      <c r="C633" s="11" t="s">
        <v>1139</v>
      </c>
      <c r="D633" s="11" t="s">
        <v>2361</v>
      </c>
      <c r="E633" s="11" t="s">
        <v>1137</v>
      </c>
      <c r="F633" s="12" t="s">
        <v>2051</v>
      </c>
    </row>
    <row r="634" spans="1:6" x14ac:dyDescent="0.3">
      <c r="A634" s="9">
        <v>3298</v>
      </c>
      <c r="B634" s="9" t="s">
        <v>2724</v>
      </c>
      <c r="C634" s="9" t="s">
        <v>1151</v>
      </c>
      <c r="D634" s="9" t="s">
        <v>2723</v>
      </c>
      <c r="E634" s="9" t="s">
        <v>1145</v>
      </c>
      <c r="F634" s="10" t="s">
        <v>1437</v>
      </c>
    </row>
    <row r="635" spans="1:6" x14ac:dyDescent="0.3">
      <c r="A635" s="11">
        <v>7268</v>
      </c>
      <c r="B635" s="11" t="s">
        <v>1246</v>
      </c>
      <c r="C635" s="11" t="s">
        <v>1151</v>
      </c>
      <c r="D635" s="11" t="s">
        <v>1245</v>
      </c>
      <c r="E635" s="11" t="s">
        <v>1137</v>
      </c>
      <c r="F635" s="12" t="s">
        <v>1136</v>
      </c>
    </row>
    <row r="636" spans="1:6" x14ac:dyDescent="0.3">
      <c r="A636" s="9">
        <v>10118</v>
      </c>
      <c r="B636" s="9" t="s">
        <v>2485</v>
      </c>
      <c r="C636" s="9" t="s">
        <v>1139</v>
      </c>
      <c r="D636" s="9" t="s">
        <v>2930</v>
      </c>
      <c r="E636" s="9" t="s">
        <v>1137</v>
      </c>
      <c r="F636" s="10" t="s">
        <v>1505</v>
      </c>
    </row>
    <row r="637" spans="1:6" x14ac:dyDescent="0.3">
      <c r="A637" s="11">
        <v>2168</v>
      </c>
      <c r="B637" s="11" t="s">
        <v>2485</v>
      </c>
      <c r="C637" s="11" t="s">
        <v>1139</v>
      </c>
      <c r="D637" s="11" t="s">
        <v>2484</v>
      </c>
      <c r="E637" s="11" t="s">
        <v>1145</v>
      </c>
      <c r="F637" s="12" t="s">
        <v>1531</v>
      </c>
    </row>
    <row r="638" spans="1:6" x14ac:dyDescent="0.3">
      <c r="A638" s="9">
        <v>1868</v>
      </c>
      <c r="B638" s="9" t="s">
        <v>1853</v>
      </c>
      <c r="C638" s="9" t="s">
        <v>1151</v>
      </c>
      <c r="D638" s="9" t="s">
        <v>1852</v>
      </c>
      <c r="E638" s="9" t="s">
        <v>1137</v>
      </c>
      <c r="F638" s="10" t="s">
        <v>1437</v>
      </c>
    </row>
    <row r="639" spans="1:6" x14ac:dyDescent="0.3">
      <c r="A639" s="11">
        <v>647</v>
      </c>
      <c r="B639" s="11" t="s">
        <v>1610</v>
      </c>
      <c r="C639" s="11" t="s">
        <v>1139</v>
      </c>
      <c r="D639" s="11" t="s">
        <v>1478</v>
      </c>
      <c r="E639" s="11" t="s">
        <v>1145</v>
      </c>
      <c r="F639" s="12" t="s">
        <v>1437</v>
      </c>
    </row>
    <row r="640" spans="1:6" x14ac:dyDescent="0.3">
      <c r="A640" s="9">
        <v>12431</v>
      </c>
      <c r="B640" s="9" t="s">
        <v>1610</v>
      </c>
      <c r="C640" s="9" t="s">
        <v>1151</v>
      </c>
      <c r="D640" s="9" t="s">
        <v>2238</v>
      </c>
      <c r="E640" s="9" t="s">
        <v>1137</v>
      </c>
      <c r="F640" s="10" t="s">
        <v>1540</v>
      </c>
    </row>
    <row r="641" spans="1:6" x14ac:dyDescent="0.3">
      <c r="A641" s="11">
        <v>7955</v>
      </c>
      <c r="B641" s="11" t="s">
        <v>1610</v>
      </c>
      <c r="C641" s="11" t="s">
        <v>1180</v>
      </c>
      <c r="D641" s="11" t="s">
        <v>1609</v>
      </c>
      <c r="E641" s="11" t="s">
        <v>1145</v>
      </c>
      <c r="F641" s="12" t="s">
        <v>1531</v>
      </c>
    </row>
    <row r="642" spans="1:6" x14ac:dyDescent="0.3">
      <c r="A642" s="9">
        <v>8608</v>
      </c>
      <c r="B642" s="9" t="s">
        <v>1466</v>
      </c>
      <c r="C642" s="9" t="s">
        <v>1180</v>
      </c>
      <c r="D642" s="9" t="s">
        <v>1465</v>
      </c>
      <c r="E642" s="9" t="s">
        <v>1145</v>
      </c>
      <c r="F642" s="10" t="s">
        <v>1136</v>
      </c>
    </row>
    <row r="643" spans="1:6" x14ac:dyDescent="0.3">
      <c r="A643" s="11">
        <v>5875</v>
      </c>
      <c r="B643" s="11" t="s">
        <v>2221</v>
      </c>
      <c r="C643" s="11" t="s">
        <v>1151</v>
      </c>
      <c r="D643" s="11" t="s">
        <v>2220</v>
      </c>
      <c r="E643" s="11" t="s">
        <v>1137</v>
      </c>
      <c r="F643" s="12" t="s">
        <v>1582</v>
      </c>
    </row>
    <row r="644" spans="1:6" x14ac:dyDescent="0.3">
      <c r="A644" s="9">
        <v>8534</v>
      </c>
      <c r="B644" s="9" t="s">
        <v>2950</v>
      </c>
      <c r="C644" s="9" t="s">
        <v>1139</v>
      </c>
      <c r="D644" s="9" t="s">
        <v>2949</v>
      </c>
      <c r="E644" s="9" t="s">
        <v>1137</v>
      </c>
      <c r="F644" s="10" t="s">
        <v>1598</v>
      </c>
    </row>
    <row r="645" spans="1:6" x14ac:dyDescent="0.3">
      <c r="A645" s="11">
        <v>5418</v>
      </c>
      <c r="B645" s="11" t="s">
        <v>2882</v>
      </c>
      <c r="C645" s="11" t="s">
        <v>1139</v>
      </c>
      <c r="D645" s="11" t="s">
        <v>2881</v>
      </c>
      <c r="E645" s="11" t="s">
        <v>1137</v>
      </c>
      <c r="F645" s="12" t="s">
        <v>1531</v>
      </c>
    </row>
    <row r="646" spans="1:6" x14ac:dyDescent="0.3">
      <c r="A646" s="9">
        <v>9163</v>
      </c>
      <c r="B646" s="9" t="s">
        <v>1539</v>
      </c>
      <c r="C646" s="9" t="s">
        <v>1151</v>
      </c>
      <c r="D646" s="9" t="s">
        <v>1538</v>
      </c>
      <c r="E646" s="9" t="s">
        <v>1137</v>
      </c>
      <c r="F646" s="10" t="s">
        <v>1437</v>
      </c>
    </row>
    <row r="647" spans="1:6" x14ac:dyDescent="0.3">
      <c r="A647" s="11">
        <v>10582</v>
      </c>
      <c r="B647" s="11" t="s">
        <v>1207</v>
      </c>
      <c r="C647" s="11" t="s">
        <v>1139</v>
      </c>
      <c r="D647" s="11" t="s">
        <v>1206</v>
      </c>
      <c r="E647" s="11" t="s">
        <v>1145</v>
      </c>
      <c r="F647" s="12" t="s">
        <v>1136</v>
      </c>
    </row>
    <row r="648" spans="1:6" x14ac:dyDescent="0.3">
      <c r="A648" s="9">
        <v>2035</v>
      </c>
      <c r="B648" s="9" t="s">
        <v>2809</v>
      </c>
      <c r="C648" s="9" t="s">
        <v>1151</v>
      </c>
      <c r="D648" s="9" t="s">
        <v>2808</v>
      </c>
      <c r="E648" s="9" t="s">
        <v>1137</v>
      </c>
      <c r="F648" s="10" t="s">
        <v>1512</v>
      </c>
    </row>
    <row r="649" spans="1:6" x14ac:dyDescent="0.3">
      <c r="A649" s="11">
        <v>5474</v>
      </c>
      <c r="B649" s="11" t="s">
        <v>2281</v>
      </c>
      <c r="C649" s="11" t="s">
        <v>1139</v>
      </c>
      <c r="D649" s="11" t="s">
        <v>2996</v>
      </c>
      <c r="E649" s="11" t="s">
        <v>1137</v>
      </c>
      <c r="F649" s="12" t="s">
        <v>1669</v>
      </c>
    </row>
    <row r="650" spans="1:6" x14ac:dyDescent="0.3">
      <c r="A650" s="9">
        <v>3375</v>
      </c>
      <c r="B650" s="9" t="s">
        <v>2281</v>
      </c>
      <c r="C650" s="9" t="s">
        <v>1139</v>
      </c>
      <c r="D650" s="9" t="s">
        <v>2280</v>
      </c>
      <c r="E650" s="9" t="s">
        <v>1145</v>
      </c>
      <c r="F650" s="10" t="s">
        <v>1531</v>
      </c>
    </row>
    <row r="651" spans="1:6" x14ac:dyDescent="0.3">
      <c r="A651" s="11">
        <v>4717</v>
      </c>
      <c r="B651" s="11" t="s">
        <v>2989</v>
      </c>
      <c r="C651" s="11" t="s">
        <v>1139</v>
      </c>
      <c r="D651" s="11" t="s">
        <v>2988</v>
      </c>
      <c r="E651" s="11" t="s">
        <v>1137</v>
      </c>
      <c r="F651" s="12" t="s">
        <v>1497</v>
      </c>
    </row>
    <row r="652" spans="1:6" x14ac:dyDescent="0.3">
      <c r="A652" s="9">
        <v>1153</v>
      </c>
      <c r="B652" s="9" t="s">
        <v>1217</v>
      </c>
      <c r="C652" s="9" t="s">
        <v>1139</v>
      </c>
      <c r="D652" s="9" t="s">
        <v>1216</v>
      </c>
      <c r="E652" s="9" t="s">
        <v>1137</v>
      </c>
      <c r="F652" s="10" t="s">
        <v>1136</v>
      </c>
    </row>
    <row r="653" spans="1:6" x14ac:dyDescent="0.3">
      <c r="A653" s="11">
        <v>3784</v>
      </c>
      <c r="B653" s="11" t="s">
        <v>2587</v>
      </c>
      <c r="C653" s="11" t="s">
        <v>1139</v>
      </c>
      <c r="D653" s="11" t="s">
        <v>2586</v>
      </c>
      <c r="E653" s="11" t="s">
        <v>1145</v>
      </c>
      <c r="F653" s="12" t="s">
        <v>1437</v>
      </c>
    </row>
    <row r="654" spans="1:6" x14ac:dyDescent="0.3">
      <c r="A654" s="9">
        <v>5929</v>
      </c>
      <c r="B654" s="9" t="s">
        <v>1231</v>
      </c>
      <c r="C654" s="9" t="s">
        <v>1139</v>
      </c>
      <c r="D654" s="9" t="s">
        <v>2356</v>
      </c>
      <c r="E654" s="9" t="s">
        <v>1137</v>
      </c>
      <c r="F654" s="10" t="s">
        <v>1437</v>
      </c>
    </row>
    <row r="655" spans="1:6" x14ac:dyDescent="0.3">
      <c r="A655" s="11">
        <v>7113</v>
      </c>
      <c r="B655" s="11" t="s">
        <v>1231</v>
      </c>
      <c r="C655" s="11" t="s">
        <v>1151</v>
      </c>
      <c r="D655" s="11" t="s">
        <v>1230</v>
      </c>
      <c r="E655" s="11" t="s">
        <v>1137</v>
      </c>
      <c r="F655" s="12" t="s">
        <v>1136</v>
      </c>
    </row>
    <row r="656" spans="1:6" x14ac:dyDescent="0.3">
      <c r="A656" s="9">
        <v>1173</v>
      </c>
      <c r="B656" s="9" t="s">
        <v>1499</v>
      </c>
      <c r="C656" s="9" t="s">
        <v>1139</v>
      </c>
      <c r="D656" s="9" t="s">
        <v>2424</v>
      </c>
      <c r="E656" s="9" t="s">
        <v>1145</v>
      </c>
      <c r="F656" s="10" t="s">
        <v>1437</v>
      </c>
    </row>
    <row r="657" spans="1:6" x14ac:dyDescent="0.3">
      <c r="A657" s="11">
        <v>10029</v>
      </c>
      <c r="B657" s="11" t="s">
        <v>1499</v>
      </c>
      <c r="C657" s="11" t="s">
        <v>1139</v>
      </c>
      <c r="D657" s="11" t="s">
        <v>1498</v>
      </c>
      <c r="E657" s="11" t="s">
        <v>1137</v>
      </c>
      <c r="F657" s="12" t="s">
        <v>1497</v>
      </c>
    </row>
    <row r="658" spans="1:6" x14ac:dyDescent="0.3">
      <c r="A658" s="9">
        <v>8485</v>
      </c>
      <c r="B658" s="9" t="s">
        <v>1604</v>
      </c>
      <c r="C658" s="9" t="s">
        <v>1180</v>
      </c>
      <c r="D658" s="9" t="s">
        <v>1603</v>
      </c>
      <c r="E658" s="9" t="s">
        <v>1145</v>
      </c>
      <c r="F658" s="10" t="s">
        <v>1556</v>
      </c>
    </row>
    <row r="659" spans="1:6" x14ac:dyDescent="0.3">
      <c r="A659" s="11">
        <v>1566</v>
      </c>
      <c r="B659" s="11" t="s">
        <v>2521</v>
      </c>
      <c r="C659" s="11" t="s">
        <v>1139</v>
      </c>
      <c r="D659" s="11" t="s">
        <v>2520</v>
      </c>
      <c r="E659" s="11" t="s">
        <v>1145</v>
      </c>
      <c r="F659" s="12" t="s">
        <v>1437</v>
      </c>
    </row>
    <row r="660" spans="1:6" x14ac:dyDescent="0.3">
      <c r="A660" s="9">
        <v>3754</v>
      </c>
      <c r="B660" s="9" t="s">
        <v>2763</v>
      </c>
      <c r="C660" s="9" t="s">
        <v>1180</v>
      </c>
      <c r="D660" s="9" t="s">
        <v>2762</v>
      </c>
      <c r="E660" s="9" t="s">
        <v>1137</v>
      </c>
      <c r="F660" s="10" t="s">
        <v>1437</v>
      </c>
    </row>
    <row r="661" spans="1:6" x14ac:dyDescent="0.3">
      <c r="A661" s="11">
        <v>9202</v>
      </c>
      <c r="B661" s="11" t="s">
        <v>1411</v>
      </c>
      <c r="C661" s="11" t="s">
        <v>1139</v>
      </c>
      <c r="D661" s="11" t="s">
        <v>1410</v>
      </c>
      <c r="E661" s="11" t="s">
        <v>1145</v>
      </c>
      <c r="F661" s="12" t="s">
        <v>1136</v>
      </c>
    </row>
    <row r="662" spans="1:6" x14ac:dyDescent="0.3">
      <c r="A662" s="9">
        <v>3815</v>
      </c>
      <c r="B662" s="9" t="s">
        <v>1283</v>
      </c>
      <c r="C662" s="9" t="s">
        <v>1151</v>
      </c>
      <c r="D662" s="9" t="s">
        <v>1282</v>
      </c>
      <c r="E662" s="9" t="s">
        <v>1137</v>
      </c>
      <c r="F662" s="10" t="s">
        <v>1136</v>
      </c>
    </row>
    <row r="663" spans="1:6" x14ac:dyDescent="0.3">
      <c r="A663" s="11">
        <v>9451</v>
      </c>
      <c r="B663" s="11" t="s">
        <v>1149</v>
      </c>
      <c r="C663" s="11" t="s">
        <v>1180</v>
      </c>
      <c r="D663" s="11" t="s">
        <v>3014</v>
      </c>
      <c r="E663" s="11" t="s">
        <v>1145</v>
      </c>
      <c r="F663" s="12" t="s">
        <v>1437</v>
      </c>
    </row>
    <row r="664" spans="1:6" x14ac:dyDescent="0.3">
      <c r="A664" s="9">
        <v>3594</v>
      </c>
      <c r="B664" s="9" t="s">
        <v>1149</v>
      </c>
      <c r="C664" s="9" t="s">
        <v>1139</v>
      </c>
      <c r="D664" s="9" t="s">
        <v>2974</v>
      </c>
      <c r="E664" s="9" t="s">
        <v>1137</v>
      </c>
      <c r="F664" s="10" t="s">
        <v>1582</v>
      </c>
    </row>
    <row r="665" spans="1:6" x14ac:dyDescent="0.3">
      <c r="A665" s="11">
        <v>1410</v>
      </c>
      <c r="B665" s="11" t="s">
        <v>1149</v>
      </c>
      <c r="C665" s="11" t="s">
        <v>1139</v>
      </c>
      <c r="D665" s="11" t="s">
        <v>2971</v>
      </c>
      <c r="E665" s="11" t="s">
        <v>1137</v>
      </c>
      <c r="F665" s="12" t="s">
        <v>1531</v>
      </c>
    </row>
    <row r="666" spans="1:6" x14ac:dyDescent="0.3">
      <c r="A666" s="9">
        <v>11947</v>
      </c>
      <c r="B666" s="9" t="s">
        <v>1149</v>
      </c>
      <c r="C666" s="9" t="s">
        <v>1139</v>
      </c>
      <c r="D666" s="9" t="s">
        <v>2937</v>
      </c>
      <c r="E666" s="9" t="s">
        <v>1137</v>
      </c>
      <c r="F666" s="10" t="s">
        <v>1512</v>
      </c>
    </row>
    <row r="667" spans="1:6" x14ac:dyDescent="0.3">
      <c r="A667" s="11">
        <v>3497</v>
      </c>
      <c r="B667" s="11" t="s">
        <v>1149</v>
      </c>
      <c r="C667" s="11" t="s">
        <v>1139</v>
      </c>
      <c r="D667" s="11" t="s">
        <v>2901</v>
      </c>
      <c r="E667" s="11" t="s">
        <v>1137</v>
      </c>
      <c r="F667" s="12" t="s">
        <v>1497</v>
      </c>
    </row>
    <row r="668" spans="1:6" x14ac:dyDescent="0.3">
      <c r="A668" s="9">
        <v>11720</v>
      </c>
      <c r="B668" s="9" t="s">
        <v>1149</v>
      </c>
      <c r="C668" s="9" t="s">
        <v>1139</v>
      </c>
      <c r="D668" s="9" t="s">
        <v>2894</v>
      </c>
      <c r="E668" s="9" t="s">
        <v>1137</v>
      </c>
      <c r="F668" s="10" t="s">
        <v>1531</v>
      </c>
    </row>
    <row r="669" spans="1:6" x14ac:dyDescent="0.3">
      <c r="A669" s="11">
        <v>8792</v>
      </c>
      <c r="B669" s="11" t="s">
        <v>1149</v>
      </c>
      <c r="C669" s="11" t="s">
        <v>1139</v>
      </c>
      <c r="D669" s="11" t="s">
        <v>2891</v>
      </c>
      <c r="E669" s="11" t="s">
        <v>1137</v>
      </c>
      <c r="F669" s="12" t="s">
        <v>1579</v>
      </c>
    </row>
    <row r="670" spans="1:6" x14ac:dyDescent="0.3">
      <c r="A670" s="9">
        <v>9419</v>
      </c>
      <c r="B670" s="9" t="s">
        <v>1149</v>
      </c>
      <c r="C670" s="9" t="s">
        <v>1139</v>
      </c>
      <c r="D670" s="9" t="s">
        <v>2868</v>
      </c>
      <c r="E670" s="9" t="s">
        <v>1137</v>
      </c>
      <c r="F670" s="10" t="s">
        <v>1497</v>
      </c>
    </row>
    <row r="671" spans="1:6" x14ac:dyDescent="0.3">
      <c r="A671" s="11">
        <v>9011</v>
      </c>
      <c r="B671" s="11" t="s">
        <v>1149</v>
      </c>
      <c r="C671" s="11" t="s">
        <v>1180</v>
      </c>
      <c r="D671" s="11" t="s">
        <v>2854</v>
      </c>
      <c r="E671" s="11" t="s">
        <v>1145</v>
      </c>
      <c r="F671" s="12" t="s">
        <v>1437</v>
      </c>
    </row>
    <row r="672" spans="1:6" x14ac:dyDescent="0.3">
      <c r="A672" s="9">
        <v>7393</v>
      </c>
      <c r="B672" s="9" t="s">
        <v>1149</v>
      </c>
      <c r="C672" s="9" t="s">
        <v>1180</v>
      </c>
      <c r="D672" s="9" t="s">
        <v>2851</v>
      </c>
      <c r="E672" s="9" t="s">
        <v>1145</v>
      </c>
      <c r="F672" s="10" t="s">
        <v>1437</v>
      </c>
    </row>
    <row r="673" spans="1:6" x14ac:dyDescent="0.3">
      <c r="A673" s="11">
        <v>1171</v>
      </c>
      <c r="B673" s="11" t="s">
        <v>1149</v>
      </c>
      <c r="C673" s="11" t="s">
        <v>1180</v>
      </c>
      <c r="D673" s="11" t="s">
        <v>2840</v>
      </c>
      <c r="E673" s="11" t="s">
        <v>1145</v>
      </c>
      <c r="F673" s="12" t="s">
        <v>1437</v>
      </c>
    </row>
    <row r="674" spans="1:6" x14ac:dyDescent="0.3">
      <c r="A674" s="9">
        <v>6827</v>
      </c>
      <c r="B674" s="9" t="s">
        <v>1149</v>
      </c>
      <c r="C674" s="9" t="s">
        <v>1180</v>
      </c>
      <c r="D674" s="9" t="s">
        <v>2835</v>
      </c>
      <c r="E674" s="9" t="s">
        <v>1145</v>
      </c>
      <c r="F674" s="10" t="s">
        <v>1531</v>
      </c>
    </row>
    <row r="675" spans="1:6" x14ac:dyDescent="0.3">
      <c r="A675" s="11">
        <v>8511</v>
      </c>
      <c r="B675" s="11" t="s">
        <v>1149</v>
      </c>
      <c r="C675" s="11" t="s">
        <v>1180</v>
      </c>
      <c r="D675" s="11" t="s">
        <v>2824</v>
      </c>
      <c r="E675" s="11" t="s">
        <v>1145</v>
      </c>
      <c r="F675" s="12" t="s">
        <v>1437</v>
      </c>
    </row>
    <row r="676" spans="1:6" x14ac:dyDescent="0.3">
      <c r="A676" s="9">
        <v>10046</v>
      </c>
      <c r="B676" s="9" t="s">
        <v>1149</v>
      </c>
      <c r="C676" s="9" t="s">
        <v>1151</v>
      </c>
      <c r="D676" s="9" t="s">
        <v>2821</v>
      </c>
      <c r="E676" s="9" t="s">
        <v>1145</v>
      </c>
      <c r="F676" s="10" t="s">
        <v>1437</v>
      </c>
    </row>
    <row r="677" spans="1:6" x14ac:dyDescent="0.3">
      <c r="A677" s="11">
        <v>2709</v>
      </c>
      <c r="B677" s="11" t="s">
        <v>1149</v>
      </c>
      <c r="C677" s="11" t="s">
        <v>1151</v>
      </c>
      <c r="D677" s="11" t="s">
        <v>2783</v>
      </c>
      <c r="E677" s="11" t="s">
        <v>1137</v>
      </c>
      <c r="F677" s="12" t="s">
        <v>1497</v>
      </c>
    </row>
    <row r="678" spans="1:6" x14ac:dyDescent="0.3">
      <c r="A678" s="9">
        <v>8841</v>
      </c>
      <c r="B678" s="9" t="s">
        <v>1149</v>
      </c>
      <c r="C678" s="9" t="s">
        <v>1151</v>
      </c>
      <c r="D678" s="9" t="s">
        <v>2777</v>
      </c>
      <c r="E678" s="9" t="s">
        <v>1137</v>
      </c>
      <c r="F678" s="10" t="s">
        <v>1531</v>
      </c>
    </row>
    <row r="679" spans="1:6" x14ac:dyDescent="0.3">
      <c r="A679" s="11">
        <v>1944</v>
      </c>
      <c r="B679" s="11" t="s">
        <v>1149</v>
      </c>
      <c r="C679" s="11" t="s">
        <v>1180</v>
      </c>
      <c r="D679" s="11" t="s">
        <v>2772</v>
      </c>
      <c r="E679" s="11" t="s">
        <v>1137</v>
      </c>
      <c r="F679" s="12" t="s">
        <v>1497</v>
      </c>
    </row>
    <row r="680" spans="1:6" x14ac:dyDescent="0.3">
      <c r="A680" s="9">
        <v>1169</v>
      </c>
      <c r="B680" s="9" t="s">
        <v>1149</v>
      </c>
      <c r="C680" s="9" t="s">
        <v>1151</v>
      </c>
      <c r="D680" s="9" t="s">
        <v>2754</v>
      </c>
      <c r="E680" s="9" t="s">
        <v>1137</v>
      </c>
      <c r="F680" s="10" t="s">
        <v>1531</v>
      </c>
    </row>
    <row r="681" spans="1:6" x14ac:dyDescent="0.3">
      <c r="A681" s="11">
        <v>2588</v>
      </c>
      <c r="B681" s="11" t="s">
        <v>1149</v>
      </c>
      <c r="C681" s="11" t="s">
        <v>1139</v>
      </c>
      <c r="D681" s="11" t="s">
        <v>2751</v>
      </c>
      <c r="E681" s="11" t="s">
        <v>1145</v>
      </c>
      <c r="F681" s="12" t="s">
        <v>1437</v>
      </c>
    </row>
    <row r="682" spans="1:6" x14ac:dyDescent="0.3">
      <c r="A682" s="9">
        <v>11696</v>
      </c>
      <c r="B682" s="9" t="s">
        <v>1149</v>
      </c>
      <c r="C682" s="9" t="s">
        <v>1151</v>
      </c>
      <c r="D682" s="9" t="s">
        <v>2741</v>
      </c>
      <c r="E682" s="9" t="s">
        <v>1137</v>
      </c>
      <c r="F682" s="10" t="s">
        <v>1497</v>
      </c>
    </row>
    <row r="683" spans="1:6" x14ac:dyDescent="0.3">
      <c r="A683" s="11">
        <v>2911</v>
      </c>
      <c r="B683" s="11" t="s">
        <v>1149</v>
      </c>
      <c r="C683" s="11" t="s">
        <v>1151</v>
      </c>
      <c r="D683" s="11" t="s">
        <v>2722</v>
      </c>
      <c r="E683" s="11" t="s">
        <v>1145</v>
      </c>
      <c r="F683" s="12" t="s">
        <v>1437</v>
      </c>
    </row>
    <row r="684" spans="1:6" x14ac:dyDescent="0.3">
      <c r="A684" s="9">
        <v>11307</v>
      </c>
      <c r="B684" s="9" t="s">
        <v>1149</v>
      </c>
      <c r="C684" s="9" t="s">
        <v>1151</v>
      </c>
      <c r="D684" s="9" t="s">
        <v>2700</v>
      </c>
      <c r="E684" s="9" t="s">
        <v>1145</v>
      </c>
      <c r="F684" s="10" t="s">
        <v>1437</v>
      </c>
    </row>
    <row r="685" spans="1:6" x14ac:dyDescent="0.3">
      <c r="A685" s="11">
        <v>10731</v>
      </c>
      <c r="B685" s="11" t="s">
        <v>1149</v>
      </c>
      <c r="C685" s="11" t="s">
        <v>1139</v>
      </c>
      <c r="D685" s="11" t="s">
        <v>2695</v>
      </c>
      <c r="E685" s="11" t="s">
        <v>1137</v>
      </c>
      <c r="F685" s="12" t="s">
        <v>1531</v>
      </c>
    </row>
    <row r="686" spans="1:6" x14ac:dyDescent="0.3">
      <c r="A686" s="9">
        <v>542</v>
      </c>
      <c r="B686" s="9" t="s">
        <v>1149</v>
      </c>
      <c r="C686" s="9" t="s">
        <v>1180</v>
      </c>
      <c r="D686" s="9" t="s">
        <v>2668</v>
      </c>
      <c r="E686" s="9" t="s">
        <v>1145</v>
      </c>
      <c r="F686" s="10" t="s">
        <v>1437</v>
      </c>
    </row>
    <row r="687" spans="1:6" x14ac:dyDescent="0.3">
      <c r="A687" s="11">
        <v>6365</v>
      </c>
      <c r="B687" s="11" t="s">
        <v>1149</v>
      </c>
      <c r="C687" s="11" t="s">
        <v>1139</v>
      </c>
      <c r="D687" s="11" t="s">
        <v>2592</v>
      </c>
      <c r="E687" s="11" t="s">
        <v>1145</v>
      </c>
      <c r="F687" s="12" t="s">
        <v>1437</v>
      </c>
    </row>
    <row r="688" spans="1:6" x14ac:dyDescent="0.3">
      <c r="A688" s="9">
        <v>10519</v>
      </c>
      <c r="B688" s="9" t="s">
        <v>1149</v>
      </c>
      <c r="C688" s="9" t="s">
        <v>1139</v>
      </c>
      <c r="D688" s="9" t="s">
        <v>2585</v>
      </c>
      <c r="E688" s="9" t="s">
        <v>1145</v>
      </c>
      <c r="F688" s="10" t="s">
        <v>1437</v>
      </c>
    </row>
    <row r="689" spans="1:6" x14ac:dyDescent="0.3">
      <c r="A689" s="11">
        <v>1622</v>
      </c>
      <c r="B689" s="11" t="s">
        <v>1149</v>
      </c>
      <c r="C689" s="11" t="s">
        <v>1139</v>
      </c>
      <c r="D689" s="11" t="s">
        <v>2577</v>
      </c>
      <c r="E689" s="11" t="s">
        <v>1137</v>
      </c>
      <c r="F689" s="12" t="s">
        <v>1437</v>
      </c>
    </row>
    <row r="690" spans="1:6" x14ac:dyDescent="0.3">
      <c r="A690" s="9">
        <v>9466</v>
      </c>
      <c r="B690" s="9" t="s">
        <v>1149</v>
      </c>
      <c r="C690" s="9" t="s">
        <v>1139</v>
      </c>
      <c r="D690" s="9" t="s">
        <v>2562</v>
      </c>
      <c r="E690" s="9" t="s">
        <v>1137</v>
      </c>
      <c r="F690" s="10" t="s">
        <v>1500</v>
      </c>
    </row>
    <row r="691" spans="1:6" x14ac:dyDescent="0.3">
      <c r="A691" s="11">
        <v>40</v>
      </c>
      <c r="B691" s="11" t="s">
        <v>1149</v>
      </c>
      <c r="C691" s="11" t="s">
        <v>1139</v>
      </c>
      <c r="D691" s="11" t="s">
        <v>2553</v>
      </c>
      <c r="E691" s="11" t="s">
        <v>1137</v>
      </c>
      <c r="F691" s="12" t="s">
        <v>1437</v>
      </c>
    </row>
    <row r="692" spans="1:6" x14ac:dyDescent="0.3">
      <c r="A692" s="9">
        <v>1086</v>
      </c>
      <c r="B692" s="9" t="s">
        <v>1149</v>
      </c>
      <c r="C692" s="9" t="s">
        <v>1180</v>
      </c>
      <c r="D692" s="9" t="s">
        <v>2538</v>
      </c>
      <c r="E692" s="9" t="s">
        <v>1145</v>
      </c>
      <c r="F692" s="10" t="s">
        <v>1437</v>
      </c>
    </row>
    <row r="693" spans="1:6" x14ac:dyDescent="0.3">
      <c r="A693" s="11">
        <v>2439</v>
      </c>
      <c r="B693" s="11" t="s">
        <v>1149</v>
      </c>
      <c r="C693" s="11" t="s">
        <v>1180</v>
      </c>
      <c r="D693" s="11" t="s">
        <v>2535</v>
      </c>
      <c r="E693" s="11" t="s">
        <v>1145</v>
      </c>
      <c r="F693" s="12" t="s">
        <v>1509</v>
      </c>
    </row>
    <row r="694" spans="1:6" x14ac:dyDescent="0.3">
      <c r="A694" s="9">
        <v>6416</v>
      </c>
      <c r="B694" s="9" t="s">
        <v>1149</v>
      </c>
      <c r="C694" s="9" t="s">
        <v>1180</v>
      </c>
      <c r="D694" s="9" t="s">
        <v>2534</v>
      </c>
      <c r="E694" s="9" t="s">
        <v>1145</v>
      </c>
      <c r="F694" s="10" t="s">
        <v>1437</v>
      </c>
    </row>
    <row r="695" spans="1:6" x14ac:dyDescent="0.3">
      <c r="A695" s="11">
        <v>1577</v>
      </c>
      <c r="B695" s="11" t="s">
        <v>1149</v>
      </c>
      <c r="C695" s="11" t="s">
        <v>1180</v>
      </c>
      <c r="D695" s="11" t="s">
        <v>2527</v>
      </c>
      <c r="E695" s="11" t="s">
        <v>1145</v>
      </c>
      <c r="F695" s="12" t="s">
        <v>1497</v>
      </c>
    </row>
    <row r="696" spans="1:6" x14ac:dyDescent="0.3">
      <c r="A696" s="9">
        <v>9619</v>
      </c>
      <c r="B696" s="9" t="s">
        <v>1149</v>
      </c>
      <c r="C696" s="9" t="s">
        <v>1139</v>
      </c>
      <c r="D696" s="9" t="s">
        <v>2512</v>
      </c>
      <c r="E696" s="9" t="s">
        <v>1145</v>
      </c>
      <c r="F696" s="10" t="s">
        <v>1531</v>
      </c>
    </row>
    <row r="697" spans="1:6" x14ac:dyDescent="0.3">
      <c r="A697" s="11">
        <v>6588</v>
      </c>
      <c r="B697" s="11" t="s">
        <v>1149</v>
      </c>
      <c r="C697" s="11" t="s">
        <v>1139</v>
      </c>
      <c r="D697" s="11" t="s">
        <v>2480</v>
      </c>
      <c r="E697" s="11" t="s">
        <v>1145</v>
      </c>
      <c r="F697" s="12" t="s">
        <v>1437</v>
      </c>
    </row>
    <row r="698" spans="1:6" x14ac:dyDescent="0.3">
      <c r="A698" s="9">
        <v>1459</v>
      </c>
      <c r="B698" s="9" t="s">
        <v>1149</v>
      </c>
      <c r="C698" s="9" t="s">
        <v>1139</v>
      </c>
      <c r="D698" s="9" t="s">
        <v>2478</v>
      </c>
      <c r="E698" s="9" t="s">
        <v>1145</v>
      </c>
      <c r="F698" s="10" t="s">
        <v>1437</v>
      </c>
    </row>
    <row r="699" spans="1:6" x14ac:dyDescent="0.3">
      <c r="A699" s="11">
        <v>8456</v>
      </c>
      <c r="B699" s="11" t="s">
        <v>1149</v>
      </c>
      <c r="C699" s="11" t="s">
        <v>1139</v>
      </c>
      <c r="D699" s="11" t="s">
        <v>2471</v>
      </c>
      <c r="E699" s="11" t="s">
        <v>1145</v>
      </c>
      <c r="F699" s="12" t="s">
        <v>1437</v>
      </c>
    </row>
    <row r="700" spans="1:6" x14ac:dyDescent="0.3">
      <c r="A700" s="9">
        <v>3050</v>
      </c>
      <c r="B700" s="9" t="s">
        <v>1149</v>
      </c>
      <c r="C700" s="9" t="s">
        <v>1139</v>
      </c>
      <c r="D700" s="9" t="s">
        <v>2468</v>
      </c>
      <c r="E700" s="9" t="s">
        <v>1145</v>
      </c>
      <c r="F700" s="10" t="s">
        <v>1437</v>
      </c>
    </row>
    <row r="701" spans="1:6" x14ac:dyDescent="0.3">
      <c r="A701" s="11">
        <v>10308</v>
      </c>
      <c r="B701" s="11" t="s">
        <v>1149</v>
      </c>
      <c r="C701" s="11" t="s">
        <v>1139</v>
      </c>
      <c r="D701" s="11" t="s">
        <v>2467</v>
      </c>
      <c r="E701" s="11" t="s">
        <v>1145</v>
      </c>
      <c r="F701" s="12" t="s">
        <v>1437</v>
      </c>
    </row>
    <row r="702" spans="1:6" x14ac:dyDescent="0.3">
      <c r="A702" s="9">
        <v>6428</v>
      </c>
      <c r="B702" s="9" t="s">
        <v>1149</v>
      </c>
      <c r="C702" s="9" t="s">
        <v>1139</v>
      </c>
      <c r="D702" s="9" t="s">
        <v>2466</v>
      </c>
      <c r="E702" s="9" t="s">
        <v>1145</v>
      </c>
      <c r="F702" s="10" t="s">
        <v>1437</v>
      </c>
    </row>
    <row r="703" spans="1:6" x14ac:dyDescent="0.3">
      <c r="A703" s="11">
        <v>2270</v>
      </c>
      <c r="B703" s="11" t="s">
        <v>1149</v>
      </c>
      <c r="C703" s="11" t="s">
        <v>1139</v>
      </c>
      <c r="D703" s="11" t="s">
        <v>2463</v>
      </c>
      <c r="E703" s="11" t="s">
        <v>1145</v>
      </c>
      <c r="F703" s="12" t="s">
        <v>1437</v>
      </c>
    </row>
    <row r="704" spans="1:6" x14ac:dyDescent="0.3">
      <c r="A704" s="9">
        <v>3490</v>
      </c>
      <c r="B704" s="9" t="s">
        <v>1149</v>
      </c>
      <c r="C704" s="9" t="s">
        <v>1139</v>
      </c>
      <c r="D704" s="9" t="s">
        <v>2455</v>
      </c>
      <c r="E704" s="9" t="s">
        <v>1145</v>
      </c>
      <c r="F704" s="10" t="s">
        <v>1437</v>
      </c>
    </row>
    <row r="705" spans="1:6" x14ac:dyDescent="0.3">
      <c r="A705" s="11">
        <v>3940</v>
      </c>
      <c r="B705" s="11" t="s">
        <v>1149</v>
      </c>
      <c r="C705" s="11" t="s">
        <v>1139</v>
      </c>
      <c r="D705" s="11" t="s">
        <v>2448</v>
      </c>
      <c r="E705" s="11" t="s">
        <v>1145</v>
      </c>
      <c r="F705" s="12" t="s">
        <v>1437</v>
      </c>
    </row>
    <row r="706" spans="1:6" x14ac:dyDescent="0.3">
      <c r="A706" s="9">
        <v>8098</v>
      </c>
      <c r="B706" s="9" t="s">
        <v>1149</v>
      </c>
      <c r="C706" s="9" t="s">
        <v>1139</v>
      </c>
      <c r="D706" s="9" t="s">
        <v>2443</v>
      </c>
      <c r="E706" s="9" t="s">
        <v>1145</v>
      </c>
      <c r="F706" s="10" t="s">
        <v>1437</v>
      </c>
    </row>
    <row r="707" spans="1:6" x14ac:dyDescent="0.3">
      <c r="A707" s="11">
        <v>4151</v>
      </c>
      <c r="B707" s="11" t="s">
        <v>1149</v>
      </c>
      <c r="C707" s="11" t="s">
        <v>1139</v>
      </c>
      <c r="D707" s="11" t="s">
        <v>2413</v>
      </c>
      <c r="E707" s="11" t="s">
        <v>1145</v>
      </c>
      <c r="F707" s="12" t="s">
        <v>1531</v>
      </c>
    </row>
    <row r="708" spans="1:6" x14ac:dyDescent="0.3">
      <c r="A708" s="9">
        <v>4909</v>
      </c>
      <c r="B708" s="9" t="s">
        <v>1149</v>
      </c>
      <c r="C708" s="9" t="s">
        <v>1139</v>
      </c>
      <c r="D708" s="9" t="s">
        <v>2401</v>
      </c>
      <c r="E708" s="9" t="s">
        <v>1137</v>
      </c>
      <c r="F708" s="10" t="s">
        <v>1505</v>
      </c>
    </row>
    <row r="709" spans="1:6" x14ac:dyDescent="0.3">
      <c r="A709" s="11">
        <v>5854</v>
      </c>
      <c r="B709" s="11" t="s">
        <v>1149</v>
      </c>
      <c r="C709" s="11" t="s">
        <v>1139</v>
      </c>
      <c r="D709" s="11" t="s">
        <v>2400</v>
      </c>
      <c r="E709" s="11" t="s">
        <v>1137</v>
      </c>
      <c r="F709" s="12" t="s">
        <v>1566</v>
      </c>
    </row>
    <row r="710" spans="1:6" x14ac:dyDescent="0.3">
      <c r="A710" s="9">
        <v>3066</v>
      </c>
      <c r="B710" s="9" t="s">
        <v>1149</v>
      </c>
      <c r="C710" s="9" t="s">
        <v>1139</v>
      </c>
      <c r="D710" s="9" t="s">
        <v>2399</v>
      </c>
      <c r="E710" s="9" t="s">
        <v>1137</v>
      </c>
      <c r="F710" s="10" t="s">
        <v>1509</v>
      </c>
    </row>
    <row r="711" spans="1:6" x14ac:dyDescent="0.3">
      <c r="A711" s="11">
        <v>11715</v>
      </c>
      <c r="B711" s="11" t="s">
        <v>1149</v>
      </c>
      <c r="C711" s="11" t="s">
        <v>1139</v>
      </c>
      <c r="D711" s="11" t="s">
        <v>2378</v>
      </c>
      <c r="E711" s="11" t="s">
        <v>1137</v>
      </c>
      <c r="F711" s="12" t="s">
        <v>1497</v>
      </c>
    </row>
    <row r="712" spans="1:6" x14ac:dyDescent="0.3">
      <c r="A712" s="9">
        <v>5749</v>
      </c>
      <c r="B712" s="9" t="s">
        <v>1149</v>
      </c>
      <c r="C712" s="9" t="s">
        <v>1139</v>
      </c>
      <c r="D712" s="9" t="s">
        <v>2372</v>
      </c>
      <c r="E712" s="9" t="s">
        <v>1137</v>
      </c>
      <c r="F712" s="10" t="s">
        <v>1505</v>
      </c>
    </row>
    <row r="713" spans="1:6" x14ac:dyDescent="0.3">
      <c r="A713" s="11">
        <v>4460</v>
      </c>
      <c r="B713" s="11" t="s">
        <v>1149</v>
      </c>
      <c r="C713" s="11" t="s">
        <v>1139</v>
      </c>
      <c r="D713" s="11" t="s">
        <v>1993</v>
      </c>
      <c r="E713" s="11" t="s">
        <v>1137</v>
      </c>
      <c r="F713" s="12" t="s">
        <v>1531</v>
      </c>
    </row>
    <row r="714" spans="1:6" x14ac:dyDescent="0.3">
      <c r="A714" s="9">
        <v>341</v>
      </c>
      <c r="B714" s="9" t="s">
        <v>1149</v>
      </c>
      <c r="C714" s="9" t="s">
        <v>1139</v>
      </c>
      <c r="D714" s="9" t="s">
        <v>2348</v>
      </c>
      <c r="E714" s="9" t="s">
        <v>1137</v>
      </c>
      <c r="F714" s="10" t="s">
        <v>1437</v>
      </c>
    </row>
    <row r="715" spans="1:6" x14ac:dyDescent="0.3">
      <c r="A715" s="11">
        <v>10563</v>
      </c>
      <c r="B715" s="11" t="s">
        <v>1149</v>
      </c>
      <c r="C715" s="11" t="s">
        <v>1139</v>
      </c>
      <c r="D715" s="11" t="s">
        <v>2345</v>
      </c>
      <c r="E715" s="11" t="s">
        <v>1137</v>
      </c>
      <c r="F715" s="12" t="s">
        <v>1437</v>
      </c>
    </row>
    <row r="716" spans="1:6" x14ac:dyDescent="0.3">
      <c r="A716" s="9">
        <v>11486</v>
      </c>
      <c r="B716" s="9" t="s">
        <v>1149</v>
      </c>
      <c r="C716" s="9" t="s">
        <v>1139</v>
      </c>
      <c r="D716" s="9" t="s">
        <v>2343</v>
      </c>
      <c r="E716" s="9" t="s">
        <v>1137</v>
      </c>
      <c r="F716" s="10" t="s">
        <v>1437</v>
      </c>
    </row>
    <row r="717" spans="1:6" x14ac:dyDescent="0.3">
      <c r="A717" s="11">
        <v>8831</v>
      </c>
      <c r="B717" s="11" t="s">
        <v>1149</v>
      </c>
      <c r="C717" s="11" t="s">
        <v>1180</v>
      </c>
      <c r="D717" s="11" t="s">
        <v>2327</v>
      </c>
      <c r="E717" s="11" t="s">
        <v>1145</v>
      </c>
      <c r="F717" s="12" t="s">
        <v>1437</v>
      </c>
    </row>
    <row r="718" spans="1:6" x14ac:dyDescent="0.3">
      <c r="A718" s="9">
        <v>10679</v>
      </c>
      <c r="B718" s="9" t="s">
        <v>1149</v>
      </c>
      <c r="C718" s="9" t="s">
        <v>1180</v>
      </c>
      <c r="D718" s="9" t="s">
        <v>2326</v>
      </c>
      <c r="E718" s="9" t="s">
        <v>1145</v>
      </c>
      <c r="F718" s="10" t="s">
        <v>1437</v>
      </c>
    </row>
    <row r="719" spans="1:6" x14ac:dyDescent="0.3">
      <c r="A719" s="11">
        <v>5007</v>
      </c>
      <c r="B719" s="11" t="s">
        <v>1149</v>
      </c>
      <c r="C719" s="11" t="s">
        <v>1180</v>
      </c>
      <c r="D719" s="11" t="s">
        <v>2325</v>
      </c>
      <c r="E719" s="11" t="s">
        <v>1145</v>
      </c>
      <c r="F719" s="12" t="s">
        <v>1437</v>
      </c>
    </row>
    <row r="720" spans="1:6" x14ac:dyDescent="0.3">
      <c r="A720" s="9">
        <v>9854</v>
      </c>
      <c r="B720" s="9" t="s">
        <v>1149</v>
      </c>
      <c r="C720" s="9" t="s">
        <v>1180</v>
      </c>
      <c r="D720" s="9" t="s">
        <v>2324</v>
      </c>
      <c r="E720" s="9" t="s">
        <v>1145</v>
      </c>
      <c r="F720" s="10" t="s">
        <v>1437</v>
      </c>
    </row>
    <row r="721" spans="1:6" x14ac:dyDescent="0.3">
      <c r="A721" s="11">
        <v>8541</v>
      </c>
      <c r="B721" s="11" t="s">
        <v>1149</v>
      </c>
      <c r="C721" s="11" t="s">
        <v>1180</v>
      </c>
      <c r="D721" s="11" t="s">
        <v>2318</v>
      </c>
      <c r="E721" s="11" t="s">
        <v>1145</v>
      </c>
      <c r="F721" s="12" t="s">
        <v>1437</v>
      </c>
    </row>
    <row r="722" spans="1:6" x14ac:dyDescent="0.3">
      <c r="A722" s="9">
        <v>10485</v>
      </c>
      <c r="B722" s="9" t="s">
        <v>1149</v>
      </c>
      <c r="C722" s="9" t="s">
        <v>1180</v>
      </c>
      <c r="D722" s="9" t="s">
        <v>2311</v>
      </c>
      <c r="E722" s="9" t="s">
        <v>1145</v>
      </c>
      <c r="F722" s="10" t="s">
        <v>1437</v>
      </c>
    </row>
    <row r="723" spans="1:6" x14ac:dyDescent="0.3">
      <c r="A723" s="11">
        <v>8917</v>
      </c>
      <c r="B723" s="11" t="s">
        <v>1149</v>
      </c>
      <c r="C723" s="11" t="s">
        <v>1139</v>
      </c>
      <c r="D723" s="11" t="s">
        <v>2304</v>
      </c>
      <c r="E723" s="11" t="s">
        <v>1145</v>
      </c>
      <c r="F723" s="12" t="s">
        <v>1437</v>
      </c>
    </row>
    <row r="724" spans="1:6" x14ac:dyDescent="0.3">
      <c r="A724" s="9">
        <v>7784</v>
      </c>
      <c r="B724" s="9" t="s">
        <v>1149</v>
      </c>
      <c r="C724" s="9" t="s">
        <v>1139</v>
      </c>
      <c r="D724" s="9" t="s">
        <v>2303</v>
      </c>
      <c r="E724" s="9" t="s">
        <v>1145</v>
      </c>
      <c r="F724" s="10" t="s">
        <v>1437</v>
      </c>
    </row>
    <row r="725" spans="1:6" x14ac:dyDescent="0.3">
      <c r="A725" s="11">
        <v>2737</v>
      </c>
      <c r="B725" s="11" t="s">
        <v>1149</v>
      </c>
      <c r="C725" s="11" t="s">
        <v>1139</v>
      </c>
      <c r="D725" s="11" t="s">
        <v>2300</v>
      </c>
      <c r="E725" s="11" t="s">
        <v>1145</v>
      </c>
      <c r="F725" s="12" t="s">
        <v>1437</v>
      </c>
    </row>
    <row r="726" spans="1:6" x14ac:dyDescent="0.3">
      <c r="A726" s="9">
        <v>5118</v>
      </c>
      <c r="B726" s="9" t="s">
        <v>1149</v>
      </c>
      <c r="C726" s="9" t="s">
        <v>1139</v>
      </c>
      <c r="D726" s="9" t="s">
        <v>2291</v>
      </c>
      <c r="E726" s="9" t="s">
        <v>1145</v>
      </c>
      <c r="F726" s="10" t="s">
        <v>1437</v>
      </c>
    </row>
    <row r="727" spans="1:6" x14ac:dyDescent="0.3">
      <c r="A727" s="11">
        <v>10344</v>
      </c>
      <c r="B727" s="11" t="s">
        <v>1149</v>
      </c>
      <c r="C727" s="11" t="s">
        <v>1139</v>
      </c>
      <c r="D727" s="11" t="s">
        <v>2282</v>
      </c>
      <c r="E727" s="11" t="s">
        <v>1145</v>
      </c>
      <c r="F727" s="12" t="s">
        <v>1531</v>
      </c>
    </row>
    <row r="728" spans="1:6" x14ac:dyDescent="0.3">
      <c r="A728" s="9">
        <v>7247</v>
      </c>
      <c r="B728" s="9" t="s">
        <v>1149</v>
      </c>
      <c r="C728" s="9" t="s">
        <v>1139</v>
      </c>
      <c r="D728" s="9" t="s">
        <v>2277</v>
      </c>
      <c r="E728" s="9" t="s">
        <v>1145</v>
      </c>
      <c r="F728" s="10" t="s">
        <v>1630</v>
      </c>
    </row>
    <row r="729" spans="1:6" x14ac:dyDescent="0.3">
      <c r="A729" s="11">
        <v>6887</v>
      </c>
      <c r="B729" s="11" t="s">
        <v>1149</v>
      </c>
      <c r="C729" s="11" t="s">
        <v>1139</v>
      </c>
      <c r="D729" s="11" t="s">
        <v>2260</v>
      </c>
      <c r="E729" s="11" t="s">
        <v>1145</v>
      </c>
      <c r="F729" s="12" t="s">
        <v>1437</v>
      </c>
    </row>
    <row r="730" spans="1:6" x14ac:dyDescent="0.3">
      <c r="A730" s="9">
        <v>10668</v>
      </c>
      <c r="B730" s="9" t="s">
        <v>1149</v>
      </c>
      <c r="C730" s="9" t="s">
        <v>1139</v>
      </c>
      <c r="D730" s="9" t="s">
        <v>2257</v>
      </c>
      <c r="E730" s="9" t="s">
        <v>1145</v>
      </c>
      <c r="F730" s="10" t="s">
        <v>1437</v>
      </c>
    </row>
    <row r="731" spans="1:6" x14ac:dyDescent="0.3">
      <c r="A731" s="11">
        <v>2329</v>
      </c>
      <c r="B731" s="11" t="s">
        <v>1149</v>
      </c>
      <c r="C731" s="11" t="s">
        <v>1151</v>
      </c>
      <c r="D731" s="11" t="s">
        <v>2239</v>
      </c>
      <c r="E731" s="11" t="s">
        <v>1137</v>
      </c>
      <c r="F731" s="12" t="s">
        <v>1531</v>
      </c>
    </row>
    <row r="732" spans="1:6" x14ac:dyDescent="0.3">
      <c r="A732" s="9">
        <v>12094</v>
      </c>
      <c r="B732" s="9" t="s">
        <v>1149</v>
      </c>
      <c r="C732" s="9" t="s">
        <v>1151</v>
      </c>
      <c r="D732" s="9" t="s">
        <v>2236</v>
      </c>
      <c r="E732" s="9" t="s">
        <v>1137</v>
      </c>
      <c r="F732" s="10" t="s">
        <v>1497</v>
      </c>
    </row>
    <row r="733" spans="1:6" x14ac:dyDescent="0.3">
      <c r="A733" s="11">
        <v>5088</v>
      </c>
      <c r="B733" s="11" t="s">
        <v>1149</v>
      </c>
      <c r="C733" s="11" t="s">
        <v>1151</v>
      </c>
      <c r="D733" s="11" t="s">
        <v>2235</v>
      </c>
      <c r="E733" s="11" t="s">
        <v>1137</v>
      </c>
      <c r="F733" s="12" t="s">
        <v>1512</v>
      </c>
    </row>
    <row r="734" spans="1:6" x14ac:dyDescent="0.3">
      <c r="A734" s="9">
        <v>8993</v>
      </c>
      <c r="B734" s="9" t="s">
        <v>1149</v>
      </c>
      <c r="C734" s="9" t="s">
        <v>1151</v>
      </c>
      <c r="D734" s="9" t="s">
        <v>2222</v>
      </c>
      <c r="E734" s="9" t="s">
        <v>1137</v>
      </c>
      <c r="F734" s="10" t="s">
        <v>1550</v>
      </c>
    </row>
    <row r="735" spans="1:6" x14ac:dyDescent="0.3">
      <c r="A735" s="11">
        <v>2502</v>
      </c>
      <c r="B735" s="11" t="s">
        <v>1149</v>
      </c>
      <c r="C735" s="11" t="s">
        <v>1151</v>
      </c>
      <c r="D735" s="11" t="s">
        <v>2219</v>
      </c>
      <c r="E735" s="11" t="s">
        <v>1137</v>
      </c>
      <c r="F735" s="12" t="s">
        <v>1437</v>
      </c>
    </row>
    <row r="736" spans="1:6" x14ac:dyDescent="0.3">
      <c r="A736" s="9">
        <v>8730</v>
      </c>
      <c r="B736" s="9" t="s">
        <v>1149</v>
      </c>
      <c r="C736" s="9" t="s">
        <v>1151</v>
      </c>
      <c r="D736" s="9" t="s">
        <v>2207</v>
      </c>
      <c r="E736" s="9" t="s">
        <v>1137</v>
      </c>
      <c r="F736" s="10" t="s">
        <v>1437</v>
      </c>
    </row>
    <row r="737" spans="1:6" x14ac:dyDescent="0.3">
      <c r="A737" s="11">
        <v>1975</v>
      </c>
      <c r="B737" s="11" t="s">
        <v>1149</v>
      </c>
      <c r="C737" s="11" t="s">
        <v>1151</v>
      </c>
      <c r="D737" s="11" t="s">
        <v>2199</v>
      </c>
      <c r="E737" s="11" t="s">
        <v>1137</v>
      </c>
      <c r="F737" s="12" t="s">
        <v>1437</v>
      </c>
    </row>
    <row r="738" spans="1:6" x14ac:dyDescent="0.3">
      <c r="A738" s="9">
        <v>7534</v>
      </c>
      <c r="B738" s="9" t="s">
        <v>1149</v>
      </c>
      <c r="C738" s="9" t="s">
        <v>1151</v>
      </c>
      <c r="D738" s="9" t="s">
        <v>2186</v>
      </c>
      <c r="E738" s="9" t="s">
        <v>1137</v>
      </c>
      <c r="F738" s="10" t="s">
        <v>1437</v>
      </c>
    </row>
    <row r="739" spans="1:6" x14ac:dyDescent="0.3">
      <c r="A739" s="11">
        <v>2339</v>
      </c>
      <c r="B739" s="11" t="s">
        <v>1149</v>
      </c>
      <c r="C739" s="11" t="s">
        <v>1180</v>
      </c>
      <c r="D739" s="11" t="s">
        <v>2165</v>
      </c>
      <c r="E739" s="11" t="s">
        <v>1145</v>
      </c>
      <c r="F739" s="12" t="s">
        <v>1437</v>
      </c>
    </row>
    <row r="740" spans="1:6" x14ac:dyDescent="0.3">
      <c r="A740" s="9">
        <v>8986</v>
      </c>
      <c r="B740" s="9" t="s">
        <v>1149</v>
      </c>
      <c r="C740" s="9" t="s">
        <v>1180</v>
      </c>
      <c r="D740" s="9" t="s">
        <v>2161</v>
      </c>
      <c r="E740" s="9" t="s">
        <v>1145</v>
      </c>
      <c r="F740" s="10" t="s">
        <v>1437</v>
      </c>
    </row>
    <row r="741" spans="1:6" x14ac:dyDescent="0.3">
      <c r="A741" s="11">
        <v>6523</v>
      </c>
      <c r="B741" s="11" t="s">
        <v>1149</v>
      </c>
      <c r="C741" s="11" t="s">
        <v>1139</v>
      </c>
      <c r="D741" s="11" t="s">
        <v>2142</v>
      </c>
      <c r="E741" s="11" t="s">
        <v>1145</v>
      </c>
      <c r="F741" s="12" t="s">
        <v>1437</v>
      </c>
    </row>
    <row r="742" spans="1:6" x14ac:dyDescent="0.3">
      <c r="A742" s="9">
        <v>4867</v>
      </c>
      <c r="B742" s="9" t="s">
        <v>1149</v>
      </c>
      <c r="C742" s="9" t="s">
        <v>1139</v>
      </c>
      <c r="D742" s="9" t="s">
        <v>2141</v>
      </c>
      <c r="E742" s="9" t="s">
        <v>1145</v>
      </c>
      <c r="F742" s="10" t="s">
        <v>1556</v>
      </c>
    </row>
    <row r="743" spans="1:6" x14ac:dyDescent="0.3">
      <c r="A743" s="11">
        <v>4998</v>
      </c>
      <c r="B743" s="11" t="s">
        <v>1149</v>
      </c>
      <c r="C743" s="11" t="s">
        <v>1139</v>
      </c>
      <c r="D743" s="11" t="s">
        <v>2106</v>
      </c>
      <c r="E743" s="11" t="s">
        <v>1145</v>
      </c>
      <c r="F743" s="12" t="s">
        <v>1512</v>
      </c>
    </row>
    <row r="744" spans="1:6" x14ac:dyDescent="0.3">
      <c r="A744" s="9">
        <v>7273</v>
      </c>
      <c r="B744" s="9" t="s">
        <v>1149</v>
      </c>
      <c r="C744" s="9" t="s">
        <v>1139</v>
      </c>
      <c r="D744" s="9" t="s">
        <v>2094</v>
      </c>
      <c r="E744" s="9" t="s">
        <v>1145</v>
      </c>
      <c r="F744" s="10" t="s">
        <v>1512</v>
      </c>
    </row>
    <row r="745" spans="1:6" x14ac:dyDescent="0.3">
      <c r="A745" s="11">
        <v>2813</v>
      </c>
      <c r="B745" s="11" t="s">
        <v>1149</v>
      </c>
      <c r="C745" s="11" t="s">
        <v>1139</v>
      </c>
      <c r="D745" s="11" t="s">
        <v>2084</v>
      </c>
      <c r="E745" s="11" t="s">
        <v>1145</v>
      </c>
      <c r="F745" s="12" t="s">
        <v>1669</v>
      </c>
    </row>
    <row r="746" spans="1:6" x14ac:dyDescent="0.3">
      <c r="A746" s="9">
        <v>10041</v>
      </c>
      <c r="B746" s="9" t="s">
        <v>1149</v>
      </c>
      <c r="C746" s="9" t="s">
        <v>1180</v>
      </c>
      <c r="D746" s="9" t="s">
        <v>2050</v>
      </c>
      <c r="E746" s="9" t="s">
        <v>1145</v>
      </c>
      <c r="F746" s="10" t="s">
        <v>1437</v>
      </c>
    </row>
    <row r="747" spans="1:6" x14ac:dyDescent="0.3">
      <c r="A747" s="11">
        <v>6636</v>
      </c>
      <c r="B747" s="11" t="s">
        <v>1149</v>
      </c>
      <c r="C747" s="11" t="s">
        <v>1180</v>
      </c>
      <c r="D747" s="11" t="s">
        <v>2047</v>
      </c>
      <c r="E747" s="11" t="s">
        <v>1145</v>
      </c>
      <c r="F747" s="12" t="s">
        <v>1540</v>
      </c>
    </row>
    <row r="748" spans="1:6" x14ac:dyDescent="0.3">
      <c r="A748" s="9">
        <v>4741</v>
      </c>
      <c r="B748" s="9" t="s">
        <v>1149</v>
      </c>
      <c r="C748" s="9" t="s">
        <v>1180</v>
      </c>
      <c r="D748" s="9" t="s">
        <v>1904</v>
      </c>
      <c r="E748" s="9" t="s">
        <v>1145</v>
      </c>
      <c r="F748" s="10" t="s">
        <v>1437</v>
      </c>
    </row>
    <row r="749" spans="1:6" x14ac:dyDescent="0.3">
      <c r="A749" s="11">
        <v>9114</v>
      </c>
      <c r="B749" s="11" t="s">
        <v>1149</v>
      </c>
      <c r="C749" s="11" t="s">
        <v>1180</v>
      </c>
      <c r="D749" s="11" t="s">
        <v>1899</v>
      </c>
      <c r="E749" s="11" t="s">
        <v>1145</v>
      </c>
      <c r="F749" s="12" t="s">
        <v>1437</v>
      </c>
    </row>
    <row r="750" spans="1:6" x14ac:dyDescent="0.3">
      <c r="A750" s="9">
        <v>1182</v>
      </c>
      <c r="B750" s="9" t="s">
        <v>1149</v>
      </c>
      <c r="C750" s="9" t="s">
        <v>1151</v>
      </c>
      <c r="D750" s="9" t="s">
        <v>1890</v>
      </c>
      <c r="E750" s="9" t="s">
        <v>1137</v>
      </c>
      <c r="F750" s="10" t="s">
        <v>1437</v>
      </c>
    </row>
    <row r="751" spans="1:6" x14ac:dyDescent="0.3">
      <c r="A751" s="11">
        <v>1718</v>
      </c>
      <c r="B751" s="11" t="s">
        <v>1149</v>
      </c>
      <c r="C751" s="11" t="s">
        <v>1151</v>
      </c>
      <c r="D751" s="11" t="s">
        <v>1860</v>
      </c>
      <c r="E751" s="11" t="s">
        <v>1137</v>
      </c>
      <c r="F751" s="12" t="s">
        <v>1497</v>
      </c>
    </row>
    <row r="752" spans="1:6" x14ac:dyDescent="0.3">
      <c r="A752" s="9">
        <v>8358</v>
      </c>
      <c r="B752" s="9" t="s">
        <v>1149</v>
      </c>
      <c r="C752" s="9" t="s">
        <v>1151</v>
      </c>
      <c r="D752" s="9" t="s">
        <v>1841</v>
      </c>
      <c r="E752" s="9" t="s">
        <v>1137</v>
      </c>
      <c r="F752" s="10" t="s">
        <v>1531</v>
      </c>
    </row>
    <row r="753" spans="1:6" x14ac:dyDescent="0.3">
      <c r="A753" s="11">
        <v>150</v>
      </c>
      <c r="B753" s="11" t="s">
        <v>1149</v>
      </c>
      <c r="C753" s="11" t="s">
        <v>1151</v>
      </c>
      <c r="D753" s="11" t="s">
        <v>1828</v>
      </c>
      <c r="E753" s="11" t="s">
        <v>1137</v>
      </c>
      <c r="F753" s="12" t="s">
        <v>1556</v>
      </c>
    </row>
    <row r="754" spans="1:6" x14ac:dyDescent="0.3">
      <c r="A754" s="9">
        <v>2546</v>
      </c>
      <c r="B754" s="9" t="s">
        <v>1149</v>
      </c>
      <c r="C754" s="9" t="s">
        <v>1180</v>
      </c>
      <c r="D754" s="9" t="s">
        <v>1623</v>
      </c>
      <c r="E754" s="9" t="s">
        <v>1145</v>
      </c>
      <c r="F754" s="10" t="s">
        <v>1437</v>
      </c>
    </row>
    <row r="755" spans="1:6" x14ac:dyDescent="0.3">
      <c r="A755" s="11">
        <v>11650</v>
      </c>
      <c r="B755" s="11" t="s">
        <v>1149</v>
      </c>
      <c r="C755" s="11" t="s">
        <v>1180</v>
      </c>
      <c r="D755" s="11" t="s">
        <v>1620</v>
      </c>
      <c r="E755" s="11" t="s">
        <v>1145</v>
      </c>
      <c r="F755" s="12" t="s">
        <v>1540</v>
      </c>
    </row>
    <row r="756" spans="1:6" x14ac:dyDescent="0.3">
      <c r="A756" s="9">
        <v>5564</v>
      </c>
      <c r="B756" s="9" t="s">
        <v>1149</v>
      </c>
      <c r="C756" s="9" t="s">
        <v>1180</v>
      </c>
      <c r="D756" s="9" t="s">
        <v>1611</v>
      </c>
      <c r="E756" s="9" t="s">
        <v>1145</v>
      </c>
      <c r="F756" s="10" t="s">
        <v>1512</v>
      </c>
    </row>
    <row r="757" spans="1:6" x14ac:dyDescent="0.3">
      <c r="A757" s="11">
        <v>11426</v>
      </c>
      <c r="B757" s="11" t="s">
        <v>1149</v>
      </c>
      <c r="C757" s="11" t="s">
        <v>1139</v>
      </c>
      <c r="D757" s="11" t="s">
        <v>1589</v>
      </c>
      <c r="E757" s="11" t="s">
        <v>1145</v>
      </c>
      <c r="F757" s="12" t="s">
        <v>1437</v>
      </c>
    </row>
    <row r="758" spans="1:6" x14ac:dyDescent="0.3">
      <c r="A758" s="9">
        <v>11664</v>
      </c>
      <c r="B758" s="9" t="s">
        <v>1149</v>
      </c>
      <c r="C758" s="9" t="s">
        <v>1139</v>
      </c>
      <c r="D758" s="9" t="s">
        <v>1588</v>
      </c>
      <c r="E758" s="9" t="s">
        <v>1145</v>
      </c>
      <c r="F758" s="10" t="s">
        <v>1437</v>
      </c>
    </row>
    <row r="759" spans="1:6" x14ac:dyDescent="0.3">
      <c r="A759" s="11">
        <v>5243</v>
      </c>
      <c r="B759" s="11" t="s">
        <v>1149</v>
      </c>
      <c r="C759" s="11" t="s">
        <v>1139</v>
      </c>
      <c r="D759" s="11" t="s">
        <v>1578</v>
      </c>
      <c r="E759" s="11" t="s">
        <v>1145</v>
      </c>
      <c r="F759" s="12" t="s">
        <v>1577</v>
      </c>
    </row>
    <row r="760" spans="1:6" x14ac:dyDescent="0.3">
      <c r="A760" s="9">
        <v>2214</v>
      </c>
      <c r="B760" s="9" t="s">
        <v>1149</v>
      </c>
      <c r="C760" s="9" t="s">
        <v>1139</v>
      </c>
      <c r="D760" s="9" t="s">
        <v>1549</v>
      </c>
      <c r="E760" s="9" t="s">
        <v>1145</v>
      </c>
      <c r="F760" s="10" t="s">
        <v>1437</v>
      </c>
    </row>
    <row r="761" spans="1:6" x14ac:dyDescent="0.3">
      <c r="A761" s="11">
        <v>3296</v>
      </c>
      <c r="B761" s="11" t="s">
        <v>1149</v>
      </c>
      <c r="C761" s="11" t="s">
        <v>1180</v>
      </c>
      <c r="D761" s="11" t="s">
        <v>1519</v>
      </c>
      <c r="E761" s="11" t="s">
        <v>1145</v>
      </c>
      <c r="F761" s="12" t="s">
        <v>1437</v>
      </c>
    </row>
    <row r="762" spans="1:6" x14ac:dyDescent="0.3">
      <c r="A762" s="9">
        <v>11776</v>
      </c>
      <c r="B762" s="9" t="s">
        <v>1149</v>
      </c>
      <c r="C762" s="9" t="s">
        <v>1180</v>
      </c>
      <c r="D762" s="9" t="s">
        <v>1475</v>
      </c>
      <c r="E762" s="9" t="s">
        <v>1145</v>
      </c>
      <c r="F762" s="10" t="s">
        <v>1136</v>
      </c>
    </row>
    <row r="763" spans="1:6" x14ac:dyDescent="0.3">
      <c r="A763" s="11">
        <v>5023</v>
      </c>
      <c r="B763" s="11" t="s">
        <v>1149</v>
      </c>
      <c r="C763" s="11" t="s">
        <v>1139</v>
      </c>
      <c r="D763" s="11" t="s">
        <v>1450</v>
      </c>
      <c r="E763" s="11" t="s">
        <v>1145</v>
      </c>
      <c r="F763" s="12" t="s">
        <v>1136</v>
      </c>
    </row>
    <row r="764" spans="1:6" x14ac:dyDescent="0.3">
      <c r="A764" s="9">
        <v>8481</v>
      </c>
      <c r="B764" s="9" t="s">
        <v>1149</v>
      </c>
      <c r="C764" s="9" t="s">
        <v>1139</v>
      </c>
      <c r="D764" s="9" t="s">
        <v>1434</v>
      </c>
      <c r="E764" s="9" t="s">
        <v>1145</v>
      </c>
      <c r="F764" s="10" t="s">
        <v>1136</v>
      </c>
    </row>
    <row r="765" spans="1:6" x14ac:dyDescent="0.3">
      <c r="A765" s="11">
        <v>8004</v>
      </c>
      <c r="B765" s="11" t="s">
        <v>1149</v>
      </c>
      <c r="C765" s="11" t="s">
        <v>1139</v>
      </c>
      <c r="D765" s="11" t="s">
        <v>1393</v>
      </c>
      <c r="E765" s="11" t="s">
        <v>1145</v>
      </c>
      <c r="F765" s="12" t="s">
        <v>1136</v>
      </c>
    </row>
    <row r="766" spans="1:6" x14ac:dyDescent="0.3">
      <c r="A766" s="9">
        <v>1507</v>
      </c>
      <c r="B766" s="9" t="s">
        <v>1149</v>
      </c>
      <c r="C766" s="9" t="s">
        <v>1139</v>
      </c>
      <c r="D766" s="9" t="s">
        <v>1392</v>
      </c>
      <c r="E766" s="9" t="s">
        <v>1145</v>
      </c>
      <c r="F766" s="10" t="s">
        <v>1136</v>
      </c>
    </row>
    <row r="767" spans="1:6" x14ac:dyDescent="0.3">
      <c r="A767" s="11">
        <v>10500</v>
      </c>
      <c r="B767" s="11" t="s">
        <v>1149</v>
      </c>
      <c r="C767" s="11" t="s">
        <v>1139</v>
      </c>
      <c r="D767" s="11" t="s">
        <v>1380</v>
      </c>
      <c r="E767" s="11" t="s">
        <v>1145</v>
      </c>
      <c r="F767" s="12" t="s">
        <v>1136</v>
      </c>
    </row>
    <row r="768" spans="1:6" x14ac:dyDescent="0.3">
      <c r="A768" s="9">
        <v>7330</v>
      </c>
      <c r="B768" s="9" t="s">
        <v>1149</v>
      </c>
      <c r="C768" s="9" t="s">
        <v>1139</v>
      </c>
      <c r="D768" s="9" t="s">
        <v>1371</v>
      </c>
      <c r="E768" s="9" t="s">
        <v>1145</v>
      </c>
      <c r="F768" s="10" t="s">
        <v>1136</v>
      </c>
    </row>
    <row r="769" spans="1:6" x14ac:dyDescent="0.3">
      <c r="A769" s="11">
        <v>2518</v>
      </c>
      <c r="B769" s="11" t="s">
        <v>1149</v>
      </c>
      <c r="C769" s="11" t="s">
        <v>1139</v>
      </c>
      <c r="D769" s="11" t="s">
        <v>1364</v>
      </c>
      <c r="E769" s="11" t="s">
        <v>1145</v>
      </c>
      <c r="F769" s="12" t="s">
        <v>1136</v>
      </c>
    </row>
    <row r="770" spans="1:6" x14ac:dyDescent="0.3">
      <c r="A770" s="9">
        <v>1331</v>
      </c>
      <c r="B770" s="9" t="s">
        <v>1149</v>
      </c>
      <c r="C770" s="9" t="s">
        <v>1151</v>
      </c>
      <c r="D770" s="9" t="s">
        <v>1329</v>
      </c>
      <c r="E770" s="9" t="s">
        <v>1137</v>
      </c>
      <c r="F770" s="10" t="s">
        <v>1136</v>
      </c>
    </row>
    <row r="771" spans="1:6" x14ac:dyDescent="0.3">
      <c r="A771" s="11">
        <v>7178</v>
      </c>
      <c r="B771" s="11" t="s">
        <v>1149</v>
      </c>
      <c r="C771" s="11" t="s">
        <v>1151</v>
      </c>
      <c r="D771" s="11" t="s">
        <v>1326</v>
      </c>
      <c r="E771" s="11" t="s">
        <v>1137</v>
      </c>
      <c r="F771" s="12" t="s">
        <v>1136</v>
      </c>
    </row>
    <row r="772" spans="1:6" x14ac:dyDescent="0.3">
      <c r="A772" s="9">
        <v>10648</v>
      </c>
      <c r="B772" s="9" t="s">
        <v>1149</v>
      </c>
      <c r="C772" s="9" t="s">
        <v>1151</v>
      </c>
      <c r="D772" s="9" t="s">
        <v>1299</v>
      </c>
      <c r="E772" s="9" t="s">
        <v>1137</v>
      </c>
      <c r="F772" s="10" t="s">
        <v>1136</v>
      </c>
    </row>
    <row r="773" spans="1:6" x14ac:dyDescent="0.3">
      <c r="A773" s="11">
        <v>10226</v>
      </c>
      <c r="B773" s="11" t="s">
        <v>1149</v>
      </c>
      <c r="C773" s="11" t="s">
        <v>1151</v>
      </c>
      <c r="D773" s="11" t="s">
        <v>1281</v>
      </c>
      <c r="E773" s="11" t="s">
        <v>1137</v>
      </c>
      <c r="F773" s="12" t="s">
        <v>1136</v>
      </c>
    </row>
    <row r="774" spans="1:6" x14ac:dyDescent="0.3">
      <c r="A774" s="9">
        <v>5935</v>
      </c>
      <c r="B774" s="9" t="s">
        <v>1149</v>
      </c>
      <c r="C774" s="9" t="s">
        <v>1151</v>
      </c>
      <c r="D774" s="9" t="s">
        <v>1268</v>
      </c>
      <c r="E774" s="9" t="s">
        <v>1137</v>
      </c>
      <c r="F774" s="10" t="s">
        <v>1136</v>
      </c>
    </row>
    <row r="775" spans="1:6" x14ac:dyDescent="0.3">
      <c r="A775" s="11">
        <v>3485</v>
      </c>
      <c r="B775" s="11" t="s">
        <v>1149</v>
      </c>
      <c r="C775" s="11" t="s">
        <v>1151</v>
      </c>
      <c r="D775" s="11" t="s">
        <v>1236</v>
      </c>
      <c r="E775" s="11" t="s">
        <v>1137</v>
      </c>
      <c r="F775" s="12" t="s">
        <v>1136</v>
      </c>
    </row>
    <row r="776" spans="1:6" x14ac:dyDescent="0.3">
      <c r="A776" s="9">
        <v>1475</v>
      </c>
      <c r="B776" s="9" t="s">
        <v>1149</v>
      </c>
      <c r="C776" s="9" t="s">
        <v>1151</v>
      </c>
      <c r="D776" s="9" t="s">
        <v>1232</v>
      </c>
      <c r="E776" s="9" t="s">
        <v>1137</v>
      </c>
      <c r="F776" s="10" t="s">
        <v>1136</v>
      </c>
    </row>
    <row r="777" spans="1:6" x14ac:dyDescent="0.3">
      <c r="A777" s="11">
        <v>11187</v>
      </c>
      <c r="B777" s="11" t="s">
        <v>1149</v>
      </c>
      <c r="C777" s="11" t="s">
        <v>1139</v>
      </c>
      <c r="D777" s="11" t="s">
        <v>1211</v>
      </c>
      <c r="E777" s="11" t="s">
        <v>1145</v>
      </c>
      <c r="F777" s="12" t="s">
        <v>1136</v>
      </c>
    </row>
    <row r="778" spans="1:6" x14ac:dyDescent="0.3">
      <c r="A778" s="9">
        <v>2353</v>
      </c>
      <c r="B778" s="9" t="s">
        <v>1149</v>
      </c>
      <c r="C778" s="9" t="s">
        <v>1139</v>
      </c>
      <c r="D778" s="9" t="s">
        <v>1148</v>
      </c>
      <c r="E778" s="9" t="s">
        <v>1137</v>
      </c>
      <c r="F778" s="10" t="s">
        <v>1136</v>
      </c>
    </row>
    <row r="779" spans="1:6" x14ac:dyDescent="0.3">
      <c r="A779" s="11">
        <v>1186</v>
      </c>
      <c r="B779" s="11" t="s">
        <v>2417</v>
      </c>
      <c r="C779" s="11" t="s">
        <v>1139</v>
      </c>
      <c r="D779" s="11" t="s">
        <v>2416</v>
      </c>
      <c r="E779" s="11" t="s">
        <v>1145</v>
      </c>
      <c r="F779" s="12" t="s">
        <v>1437</v>
      </c>
    </row>
    <row r="780" spans="1:6" x14ac:dyDescent="0.3">
      <c r="A780" s="9">
        <v>4070</v>
      </c>
      <c r="B780" s="9" t="s">
        <v>1252</v>
      </c>
      <c r="C780" s="9" t="s">
        <v>1151</v>
      </c>
      <c r="D780" s="9" t="s">
        <v>1251</v>
      </c>
      <c r="E780" s="9" t="s">
        <v>1137</v>
      </c>
      <c r="F780" s="10" t="s">
        <v>1136</v>
      </c>
    </row>
    <row r="781" spans="1:6" x14ac:dyDescent="0.3">
      <c r="A781" s="11">
        <v>242</v>
      </c>
      <c r="B781" s="11" t="s">
        <v>2063</v>
      </c>
      <c r="C781" s="11" t="s">
        <v>1151</v>
      </c>
      <c r="D781" s="11" t="s">
        <v>2062</v>
      </c>
      <c r="E781" s="11" t="s">
        <v>1137</v>
      </c>
      <c r="F781" s="12" t="s">
        <v>1630</v>
      </c>
    </row>
    <row r="782" spans="1:6" x14ac:dyDescent="0.3">
      <c r="A782" s="9">
        <v>468</v>
      </c>
      <c r="B782" s="9" t="s">
        <v>2472</v>
      </c>
      <c r="C782" s="9" t="s">
        <v>1139</v>
      </c>
      <c r="D782" s="9" t="s">
        <v>1651</v>
      </c>
      <c r="E782" s="9" t="s">
        <v>1145</v>
      </c>
      <c r="F782" s="10" t="s">
        <v>1437</v>
      </c>
    </row>
    <row r="783" spans="1:6" x14ac:dyDescent="0.3">
      <c r="A783" s="11">
        <v>8144</v>
      </c>
      <c r="B783" s="11" t="s">
        <v>2049</v>
      </c>
      <c r="C783" s="11" t="s">
        <v>1139</v>
      </c>
      <c r="D783" s="11" t="s">
        <v>2966</v>
      </c>
      <c r="E783" s="11" t="s">
        <v>1137</v>
      </c>
      <c r="F783" s="12" t="s">
        <v>1505</v>
      </c>
    </row>
    <row r="784" spans="1:6" x14ac:dyDescent="0.3">
      <c r="A784" s="9">
        <v>6268</v>
      </c>
      <c r="B784" s="9" t="s">
        <v>2049</v>
      </c>
      <c r="C784" s="9" t="s">
        <v>1180</v>
      </c>
      <c r="D784" s="9" t="s">
        <v>2048</v>
      </c>
      <c r="E784" s="9" t="s">
        <v>1145</v>
      </c>
      <c r="F784" s="10" t="s">
        <v>1437</v>
      </c>
    </row>
    <row r="785" spans="1:6" x14ac:dyDescent="0.3">
      <c r="A785" s="11">
        <v>9197</v>
      </c>
      <c r="B785" s="11" t="s">
        <v>1419</v>
      </c>
      <c r="C785" s="11" t="s">
        <v>1139</v>
      </c>
      <c r="D785" s="11" t="s">
        <v>1418</v>
      </c>
      <c r="E785" s="11" t="s">
        <v>1145</v>
      </c>
      <c r="F785" s="12" t="s">
        <v>1136</v>
      </c>
    </row>
    <row r="786" spans="1:6" x14ac:dyDescent="0.3">
      <c r="A786" s="9">
        <v>8478</v>
      </c>
      <c r="B786" s="9" t="s">
        <v>1189</v>
      </c>
      <c r="C786" s="9" t="s">
        <v>1151</v>
      </c>
      <c r="D786" s="9" t="s">
        <v>1188</v>
      </c>
      <c r="E786" s="9" t="s">
        <v>1137</v>
      </c>
      <c r="F786" s="10" t="s">
        <v>1136</v>
      </c>
    </row>
    <row r="787" spans="1:6" x14ac:dyDescent="0.3">
      <c r="A787" s="11">
        <v>6738</v>
      </c>
      <c r="B787" s="11" t="s">
        <v>1548</v>
      </c>
      <c r="C787" s="11" t="s">
        <v>1139</v>
      </c>
      <c r="D787" s="11" t="s">
        <v>1547</v>
      </c>
      <c r="E787" s="11" t="s">
        <v>1145</v>
      </c>
      <c r="F787" s="12" t="s">
        <v>1531</v>
      </c>
    </row>
    <row r="788" spans="1:6" x14ac:dyDescent="0.3">
      <c r="A788" s="9">
        <v>8807</v>
      </c>
      <c r="B788" s="9" t="s">
        <v>1201</v>
      </c>
      <c r="C788" s="9" t="s">
        <v>1139</v>
      </c>
      <c r="D788" s="9" t="s">
        <v>1200</v>
      </c>
      <c r="E788" s="9" t="s">
        <v>1145</v>
      </c>
      <c r="F788" s="10" t="s">
        <v>1136</v>
      </c>
    </row>
    <row r="789" spans="1:6" x14ac:dyDescent="0.3">
      <c r="A789" s="11">
        <v>12333</v>
      </c>
      <c r="B789" s="11" t="s">
        <v>1368</v>
      </c>
      <c r="C789" s="11" t="s">
        <v>1139</v>
      </c>
      <c r="D789" s="11" t="s">
        <v>1367</v>
      </c>
      <c r="E789" s="11" t="s">
        <v>1145</v>
      </c>
      <c r="F789" s="12" t="s">
        <v>1136</v>
      </c>
    </row>
    <row r="790" spans="1:6" x14ac:dyDescent="0.3">
      <c r="A790" s="9">
        <v>10948</v>
      </c>
      <c r="B790" s="9" t="s">
        <v>1347</v>
      </c>
      <c r="C790" s="9" t="s">
        <v>1151</v>
      </c>
      <c r="D790" s="9" t="s">
        <v>2710</v>
      </c>
      <c r="E790" s="9" t="s">
        <v>1145</v>
      </c>
      <c r="F790" s="10" t="s">
        <v>1437</v>
      </c>
    </row>
    <row r="791" spans="1:6" x14ac:dyDescent="0.3">
      <c r="A791" s="11">
        <v>7733</v>
      </c>
      <c r="B791" s="11" t="s">
        <v>1347</v>
      </c>
      <c r="C791" s="11" t="s">
        <v>1151</v>
      </c>
      <c r="D791" s="11" t="s">
        <v>1346</v>
      </c>
      <c r="E791" s="11" t="s">
        <v>1137</v>
      </c>
      <c r="F791" s="12" t="s">
        <v>1136</v>
      </c>
    </row>
    <row r="792" spans="1:6" x14ac:dyDescent="0.3">
      <c r="A792" s="9">
        <v>3752</v>
      </c>
      <c r="B792" s="9" t="s">
        <v>2317</v>
      </c>
      <c r="C792" s="9" t="s">
        <v>1180</v>
      </c>
      <c r="D792" s="9" t="s">
        <v>2316</v>
      </c>
      <c r="E792" s="9" t="s">
        <v>1145</v>
      </c>
      <c r="F792" s="10" t="s">
        <v>1437</v>
      </c>
    </row>
    <row r="793" spans="1:6" x14ac:dyDescent="0.3">
      <c r="A793" s="11">
        <v>27</v>
      </c>
      <c r="B793" s="11" t="s">
        <v>2079</v>
      </c>
      <c r="C793" s="11" t="s">
        <v>1139</v>
      </c>
      <c r="D793" s="11" t="s">
        <v>2078</v>
      </c>
      <c r="E793" s="11" t="s">
        <v>1145</v>
      </c>
      <c r="F793" s="12" t="s">
        <v>1437</v>
      </c>
    </row>
    <row r="794" spans="1:6" x14ac:dyDescent="0.3">
      <c r="A794" s="9">
        <v>12019</v>
      </c>
      <c r="B794" s="9" t="s">
        <v>2405</v>
      </c>
      <c r="C794" s="9" t="s">
        <v>1139</v>
      </c>
      <c r="D794" s="9" t="s">
        <v>2404</v>
      </c>
      <c r="E794" s="9" t="s">
        <v>1137</v>
      </c>
      <c r="F794" s="10" t="s">
        <v>1531</v>
      </c>
    </row>
    <row r="795" spans="1:6" x14ac:dyDescent="0.3">
      <c r="A795" s="11">
        <v>5301</v>
      </c>
      <c r="B795" s="11" t="s">
        <v>1242</v>
      </c>
      <c r="C795" s="11" t="s">
        <v>1139</v>
      </c>
      <c r="D795" s="11" t="s">
        <v>2140</v>
      </c>
      <c r="E795" s="11" t="s">
        <v>1145</v>
      </c>
      <c r="F795" s="12" t="s">
        <v>1437</v>
      </c>
    </row>
    <row r="796" spans="1:6" x14ac:dyDescent="0.3">
      <c r="A796" s="9">
        <v>11273</v>
      </c>
      <c r="B796" s="9" t="s">
        <v>1242</v>
      </c>
      <c r="C796" s="9" t="s">
        <v>1139</v>
      </c>
      <c r="D796" s="9" t="s">
        <v>2075</v>
      </c>
      <c r="E796" s="9" t="s">
        <v>1145</v>
      </c>
      <c r="F796" s="10" t="s">
        <v>1437</v>
      </c>
    </row>
    <row r="797" spans="1:6" x14ac:dyDescent="0.3">
      <c r="A797" s="11">
        <v>1958</v>
      </c>
      <c r="B797" s="11" t="s">
        <v>1242</v>
      </c>
      <c r="C797" s="11" t="s">
        <v>1151</v>
      </c>
      <c r="D797" s="11" t="s">
        <v>1241</v>
      </c>
      <c r="E797" s="11" t="s">
        <v>1137</v>
      </c>
      <c r="F797" s="12" t="s">
        <v>1136</v>
      </c>
    </row>
    <row r="798" spans="1:6" x14ac:dyDescent="0.3">
      <c r="A798" s="9">
        <v>1240</v>
      </c>
      <c r="B798" s="9" t="s">
        <v>2352</v>
      </c>
      <c r="C798" s="9" t="s">
        <v>1139</v>
      </c>
      <c r="D798" s="9" t="s">
        <v>2351</v>
      </c>
      <c r="E798" s="9" t="s">
        <v>1137</v>
      </c>
      <c r="F798" s="10" t="s">
        <v>1437</v>
      </c>
    </row>
    <row r="799" spans="1:6" x14ac:dyDescent="0.3">
      <c r="A799" s="11">
        <v>7466</v>
      </c>
      <c r="B799" s="11" t="s">
        <v>2458</v>
      </c>
      <c r="C799" s="11" t="s">
        <v>1139</v>
      </c>
      <c r="D799" s="11" t="s">
        <v>2457</v>
      </c>
      <c r="E799" s="11" t="s">
        <v>1145</v>
      </c>
      <c r="F799" s="12" t="s">
        <v>1437</v>
      </c>
    </row>
    <row r="800" spans="1:6" x14ac:dyDescent="0.3">
      <c r="A800" s="9">
        <v>9634</v>
      </c>
      <c r="B800" s="9" t="s">
        <v>2135</v>
      </c>
      <c r="C800" s="9" t="s">
        <v>1151</v>
      </c>
      <c r="D800" s="9" t="s">
        <v>2206</v>
      </c>
      <c r="E800" s="9" t="s">
        <v>1137</v>
      </c>
      <c r="F800" s="10" t="s">
        <v>1531</v>
      </c>
    </row>
    <row r="801" spans="1:6" x14ac:dyDescent="0.3">
      <c r="A801" s="11">
        <v>11455</v>
      </c>
      <c r="B801" s="11" t="s">
        <v>2135</v>
      </c>
      <c r="C801" s="11" t="s">
        <v>1139</v>
      </c>
      <c r="D801" s="11" t="s">
        <v>2134</v>
      </c>
      <c r="E801" s="11" t="s">
        <v>1145</v>
      </c>
      <c r="F801" s="12" t="s">
        <v>1968</v>
      </c>
    </row>
    <row r="802" spans="1:6" x14ac:dyDescent="0.3">
      <c r="A802" s="9">
        <v>1209</v>
      </c>
      <c r="B802" s="9" t="s">
        <v>2706</v>
      </c>
      <c r="C802" s="9" t="s">
        <v>1139</v>
      </c>
      <c r="D802" s="9" t="s">
        <v>2705</v>
      </c>
      <c r="E802" s="9" t="s">
        <v>1137</v>
      </c>
      <c r="F802" s="10" t="s">
        <v>1437</v>
      </c>
    </row>
    <row r="803" spans="1:6" x14ac:dyDescent="0.3">
      <c r="A803" s="11">
        <v>8744</v>
      </c>
      <c r="B803" s="11" t="s">
        <v>1203</v>
      </c>
      <c r="C803" s="11" t="s">
        <v>1139</v>
      </c>
      <c r="D803" s="11" t="s">
        <v>1202</v>
      </c>
      <c r="E803" s="11" t="s">
        <v>1137</v>
      </c>
      <c r="F803" s="12" t="s">
        <v>1136</v>
      </c>
    </row>
    <row r="804" spans="1:6" x14ac:dyDescent="0.3">
      <c r="A804" s="9">
        <v>10954</v>
      </c>
      <c r="B804" s="9" t="s">
        <v>2688</v>
      </c>
      <c r="C804" s="9" t="s">
        <v>1139</v>
      </c>
      <c r="D804" s="9" t="s">
        <v>2687</v>
      </c>
      <c r="E804" s="9" t="s">
        <v>1137</v>
      </c>
      <c r="F804" s="10" t="s">
        <v>1437</v>
      </c>
    </row>
    <row r="805" spans="1:6" x14ac:dyDescent="0.3">
      <c r="A805" s="11">
        <v>4784</v>
      </c>
      <c r="B805" s="11" t="s">
        <v>1488</v>
      </c>
      <c r="C805" s="11" t="s">
        <v>1139</v>
      </c>
      <c r="D805" s="11" t="s">
        <v>2139</v>
      </c>
      <c r="E805" s="11" t="s">
        <v>1145</v>
      </c>
      <c r="F805" s="12" t="s">
        <v>2138</v>
      </c>
    </row>
    <row r="806" spans="1:6" x14ac:dyDescent="0.3">
      <c r="A806" s="9">
        <v>8398</v>
      </c>
      <c r="B806" s="9" t="s">
        <v>1488</v>
      </c>
      <c r="C806" s="9" t="s">
        <v>1139</v>
      </c>
      <c r="D806" s="9" t="s">
        <v>2031</v>
      </c>
      <c r="E806" s="9" t="s">
        <v>1145</v>
      </c>
      <c r="F806" s="10" t="s">
        <v>1531</v>
      </c>
    </row>
    <row r="807" spans="1:6" x14ac:dyDescent="0.3">
      <c r="A807" s="11">
        <v>10632</v>
      </c>
      <c r="B807" s="11" t="s">
        <v>1488</v>
      </c>
      <c r="C807" s="11" t="s">
        <v>1139</v>
      </c>
      <c r="D807" s="11" t="s">
        <v>2022</v>
      </c>
      <c r="E807" s="11" t="s">
        <v>1137</v>
      </c>
      <c r="F807" s="12" t="s">
        <v>1531</v>
      </c>
    </row>
    <row r="808" spans="1:6" x14ac:dyDescent="0.3">
      <c r="A808" s="9">
        <v>6951</v>
      </c>
      <c r="B808" s="9" t="s">
        <v>1488</v>
      </c>
      <c r="C808" s="9" t="s">
        <v>1151</v>
      </c>
      <c r="D808" s="9" t="s">
        <v>1881</v>
      </c>
      <c r="E808" s="9" t="s">
        <v>1137</v>
      </c>
      <c r="F808" s="10" t="s">
        <v>1437</v>
      </c>
    </row>
    <row r="809" spans="1:6" x14ac:dyDescent="0.3">
      <c r="A809" s="11">
        <v>5295</v>
      </c>
      <c r="B809" s="11" t="s">
        <v>1488</v>
      </c>
      <c r="C809" s="11" t="s">
        <v>1151</v>
      </c>
      <c r="D809" s="11" t="s">
        <v>1859</v>
      </c>
      <c r="E809" s="11" t="s">
        <v>1137</v>
      </c>
      <c r="F809" s="12" t="s">
        <v>1598</v>
      </c>
    </row>
    <row r="810" spans="1:6" x14ac:dyDescent="0.3">
      <c r="A810" s="9">
        <v>3222</v>
      </c>
      <c r="B810" s="9" t="s">
        <v>1488</v>
      </c>
      <c r="C810" s="9" t="s">
        <v>1139</v>
      </c>
      <c r="D810" s="9" t="s">
        <v>1487</v>
      </c>
      <c r="E810" s="9" t="s">
        <v>1137</v>
      </c>
      <c r="F810" s="10" t="s">
        <v>1136</v>
      </c>
    </row>
    <row r="811" spans="1:6" x14ac:dyDescent="0.3">
      <c r="A811" s="11">
        <v>3373</v>
      </c>
      <c r="B811" s="11" t="s">
        <v>1399</v>
      </c>
      <c r="C811" s="11" t="s">
        <v>1139</v>
      </c>
      <c r="D811" s="11" t="s">
        <v>1398</v>
      </c>
      <c r="E811" s="11" t="s">
        <v>1145</v>
      </c>
      <c r="F811" s="12" t="s">
        <v>1136</v>
      </c>
    </row>
    <row r="812" spans="1:6" x14ac:dyDescent="0.3">
      <c r="A812" s="9">
        <v>7764</v>
      </c>
      <c r="B812" s="9" t="s">
        <v>2861</v>
      </c>
      <c r="C812" s="9" t="s">
        <v>1139</v>
      </c>
      <c r="D812" s="9" t="s">
        <v>2895</v>
      </c>
      <c r="E812" s="9" t="s">
        <v>1137</v>
      </c>
      <c r="F812" s="10" t="s">
        <v>1582</v>
      </c>
    </row>
    <row r="813" spans="1:6" x14ac:dyDescent="0.3">
      <c r="A813" s="11">
        <v>4612</v>
      </c>
      <c r="B813" s="11" t="s">
        <v>2861</v>
      </c>
      <c r="C813" s="11" t="s">
        <v>1139</v>
      </c>
      <c r="D813" s="11" t="s">
        <v>2860</v>
      </c>
      <c r="E813" s="11" t="s">
        <v>1137</v>
      </c>
      <c r="F813" s="12" t="s">
        <v>1437</v>
      </c>
    </row>
    <row r="814" spans="1:6" x14ac:dyDescent="0.3">
      <c r="A814" s="9">
        <v>2048</v>
      </c>
      <c r="B814" s="9" t="s">
        <v>2098</v>
      </c>
      <c r="C814" s="9" t="s">
        <v>1139</v>
      </c>
      <c r="D814" s="9" t="s">
        <v>2395</v>
      </c>
      <c r="E814" s="9" t="s">
        <v>1137</v>
      </c>
      <c r="F814" s="10" t="s">
        <v>1531</v>
      </c>
    </row>
    <row r="815" spans="1:6" x14ac:dyDescent="0.3">
      <c r="A815" s="11">
        <v>9760</v>
      </c>
      <c r="B815" s="11" t="s">
        <v>2098</v>
      </c>
      <c r="C815" s="11" t="s">
        <v>1139</v>
      </c>
      <c r="D815" s="11" t="s">
        <v>2097</v>
      </c>
      <c r="E815" s="11" t="s">
        <v>1145</v>
      </c>
      <c r="F815" s="12" t="s">
        <v>1531</v>
      </c>
    </row>
    <row r="816" spans="1:6" x14ac:dyDescent="0.3">
      <c r="A816" s="9">
        <v>9909</v>
      </c>
      <c r="B816" s="9" t="s">
        <v>2719</v>
      </c>
      <c r="C816" s="9" t="s">
        <v>1151</v>
      </c>
      <c r="D816" s="9" t="s">
        <v>2718</v>
      </c>
      <c r="E816" s="9" t="s">
        <v>1145</v>
      </c>
      <c r="F816" s="10" t="s">
        <v>1437</v>
      </c>
    </row>
    <row r="817" spans="1:6" x14ac:dyDescent="0.3">
      <c r="A817" s="11">
        <v>3306</v>
      </c>
      <c r="B817" s="11" t="s">
        <v>2790</v>
      </c>
      <c r="C817" s="11" t="s">
        <v>1151</v>
      </c>
      <c r="D817" s="11" t="s">
        <v>2789</v>
      </c>
      <c r="E817" s="11" t="s">
        <v>1137</v>
      </c>
      <c r="F817" s="12" t="s">
        <v>1497</v>
      </c>
    </row>
    <row r="818" spans="1:6" x14ac:dyDescent="0.3">
      <c r="A818" s="9">
        <v>6071</v>
      </c>
      <c r="B818" s="9" t="s">
        <v>2209</v>
      </c>
      <c r="C818" s="9" t="s">
        <v>1151</v>
      </c>
      <c r="D818" s="9" t="s">
        <v>2208</v>
      </c>
      <c r="E818" s="9" t="s">
        <v>1137</v>
      </c>
      <c r="F818" s="10" t="s">
        <v>1497</v>
      </c>
    </row>
    <row r="819" spans="1:6" x14ac:dyDescent="0.3">
      <c r="A819" s="11">
        <v>4398</v>
      </c>
      <c r="B819" s="11" t="s">
        <v>2953</v>
      </c>
      <c r="C819" s="11" t="s">
        <v>1139</v>
      </c>
      <c r="D819" s="11" t="s">
        <v>1787</v>
      </c>
      <c r="E819" s="11" t="s">
        <v>1137</v>
      </c>
      <c r="F819" s="12" t="s">
        <v>1556</v>
      </c>
    </row>
    <row r="820" spans="1:6" x14ac:dyDescent="0.3">
      <c r="A820" s="9">
        <v>19431</v>
      </c>
      <c r="B820" s="9" t="s">
        <v>1794</v>
      </c>
      <c r="C820" s="9" t="s">
        <v>1151</v>
      </c>
      <c r="D820" s="9" t="s">
        <v>1793</v>
      </c>
      <c r="E820" s="9" t="s">
        <v>1137</v>
      </c>
      <c r="F820" s="10" t="s">
        <v>1437</v>
      </c>
    </row>
    <row r="821" spans="1:6" x14ac:dyDescent="0.3">
      <c r="A821" s="11">
        <v>6149</v>
      </c>
      <c r="B821" s="11" t="s">
        <v>2249</v>
      </c>
      <c r="C821" s="11" t="s">
        <v>1139</v>
      </c>
      <c r="D821" s="11" t="s">
        <v>2248</v>
      </c>
      <c r="E821" s="11" t="s">
        <v>1145</v>
      </c>
      <c r="F821" s="12" t="s">
        <v>1437</v>
      </c>
    </row>
    <row r="822" spans="1:6" x14ac:dyDescent="0.3">
      <c r="A822" s="9">
        <v>629</v>
      </c>
      <c r="B822" s="9" t="s">
        <v>2198</v>
      </c>
      <c r="C822" s="9" t="s">
        <v>1151</v>
      </c>
      <c r="D822" s="9" t="s">
        <v>2197</v>
      </c>
      <c r="E822" s="9" t="s">
        <v>1137</v>
      </c>
      <c r="F822" s="10" t="s">
        <v>1566</v>
      </c>
    </row>
    <row r="823" spans="1:6" x14ac:dyDescent="0.3">
      <c r="A823" s="11">
        <v>10368</v>
      </c>
      <c r="B823" s="11" t="s">
        <v>1619</v>
      </c>
      <c r="C823" s="11" t="s">
        <v>1180</v>
      </c>
      <c r="D823" s="11" t="s">
        <v>1618</v>
      </c>
      <c r="E823" s="11" t="s">
        <v>1145</v>
      </c>
      <c r="F823" s="12" t="s">
        <v>1556</v>
      </c>
    </row>
    <row r="824" spans="1:6" x14ac:dyDescent="0.3">
      <c r="A824" s="9">
        <v>4210</v>
      </c>
      <c r="B824" s="9" t="s">
        <v>2572</v>
      </c>
      <c r="C824" s="9" t="s">
        <v>1139</v>
      </c>
      <c r="D824" s="9" t="s">
        <v>2571</v>
      </c>
      <c r="E824" s="9" t="s">
        <v>1137</v>
      </c>
      <c r="F824" s="10" t="s">
        <v>1437</v>
      </c>
    </row>
    <row r="825" spans="1:6" x14ac:dyDescent="0.3">
      <c r="A825" s="11">
        <v>1826</v>
      </c>
      <c r="B825" s="11" t="s">
        <v>1160</v>
      </c>
      <c r="C825" s="11" t="s">
        <v>1151</v>
      </c>
      <c r="D825" s="11" t="s">
        <v>1159</v>
      </c>
      <c r="E825" s="11" t="s">
        <v>1145</v>
      </c>
      <c r="F825" s="12" t="s">
        <v>1136</v>
      </c>
    </row>
    <row r="826" spans="1:6" x14ac:dyDescent="0.3">
      <c r="A826" s="9">
        <v>19406</v>
      </c>
      <c r="B826" s="9" t="s">
        <v>1744</v>
      </c>
      <c r="C826" s="9" t="s">
        <v>1139</v>
      </c>
      <c r="D826" s="9" t="s">
        <v>1743</v>
      </c>
      <c r="E826" s="9" t="s">
        <v>1145</v>
      </c>
      <c r="F826" s="10" t="s">
        <v>1437</v>
      </c>
    </row>
    <row r="827" spans="1:6" x14ac:dyDescent="0.3">
      <c r="A827" s="11">
        <v>13461</v>
      </c>
      <c r="B827" s="11" t="s">
        <v>2617</v>
      </c>
      <c r="C827" s="11" t="s">
        <v>1139</v>
      </c>
      <c r="D827" s="11" t="s">
        <v>2328</v>
      </c>
      <c r="E827" s="11" t="s">
        <v>1145</v>
      </c>
      <c r="F827" s="12" t="s">
        <v>1437</v>
      </c>
    </row>
    <row r="828" spans="1:6" x14ac:dyDescent="0.3">
      <c r="A828" s="9">
        <v>19400</v>
      </c>
      <c r="B828" s="9" t="s">
        <v>1732</v>
      </c>
      <c r="C828" s="9" t="s">
        <v>1151</v>
      </c>
      <c r="D828" s="9" t="s">
        <v>1731</v>
      </c>
      <c r="E828" s="9" t="s">
        <v>1137</v>
      </c>
      <c r="F828" s="10" t="s">
        <v>1531</v>
      </c>
    </row>
    <row r="829" spans="1:6" x14ac:dyDescent="0.3">
      <c r="A829" s="11">
        <v>482</v>
      </c>
      <c r="B829" s="11" t="s">
        <v>2462</v>
      </c>
      <c r="C829" s="11" t="s">
        <v>1139</v>
      </c>
      <c r="D829" s="11" t="s">
        <v>2461</v>
      </c>
      <c r="E829" s="11" t="s">
        <v>1145</v>
      </c>
      <c r="F829" s="12" t="s">
        <v>1437</v>
      </c>
    </row>
    <row r="830" spans="1:6" x14ac:dyDescent="0.3">
      <c r="A830" s="9">
        <v>9316</v>
      </c>
      <c r="B830" s="9" t="s">
        <v>3007</v>
      </c>
      <c r="C830" s="9" t="s">
        <v>1139</v>
      </c>
      <c r="D830" s="9" t="s">
        <v>3006</v>
      </c>
      <c r="E830" s="9" t="s">
        <v>1145</v>
      </c>
      <c r="F830" s="10" t="s">
        <v>1437</v>
      </c>
    </row>
    <row r="831" spans="1:6" x14ac:dyDescent="0.3">
      <c r="A831" s="11">
        <v>3104</v>
      </c>
      <c r="B831" s="11" t="s">
        <v>1464</v>
      </c>
      <c r="C831" s="11" t="s">
        <v>1180</v>
      </c>
      <c r="D831" s="11" t="s">
        <v>1463</v>
      </c>
      <c r="E831" s="11" t="s">
        <v>1145</v>
      </c>
      <c r="F831" s="12" t="s">
        <v>1136</v>
      </c>
    </row>
    <row r="832" spans="1:6" x14ac:dyDescent="0.3">
      <c r="A832" s="9">
        <v>1025</v>
      </c>
      <c r="B832" s="9" t="s">
        <v>2329</v>
      </c>
      <c r="C832" s="9" t="s">
        <v>1180</v>
      </c>
      <c r="D832" s="9" t="s">
        <v>2328</v>
      </c>
      <c r="E832" s="9" t="s">
        <v>1145</v>
      </c>
      <c r="F832" s="10" t="s">
        <v>1437</v>
      </c>
    </row>
    <row r="833" spans="1:6" x14ac:dyDescent="0.3">
      <c r="A833" s="11">
        <v>1339</v>
      </c>
      <c r="B833" s="11" t="s">
        <v>2279</v>
      </c>
      <c r="C833" s="11" t="s">
        <v>1139</v>
      </c>
      <c r="D833" s="11" t="s">
        <v>2278</v>
      </c>
      <c r="E833" s="11" t="s">
        <v>1145</v>
      </c>
      <c r="F833" s="12" t="s">
        <v>1540</v>
      </c>
    </row>
    <row r="834" spans="1:6" x14ac:dyDescent="0.3">
      <c r="A834" s="9">
        <v>5988</v>
      </c>
      <c r="B834" s="9" t="s">
        <v>2432</v>
      </c>
      <c r="C834" s="9" t="s">
        <v>1139</v>
      </c>
      <c r="D834" s="9" t="s">
        <v>2431</v>
      </c>
      <c r="E834" s="9" t="s">
        <v>1145</v>
      </c>
      <c r="F834" s="10" t="s">
        <v>1437</v>
      </c>
    </row>
    <row r="835" spans="1:6" x14ac:dyDescent="0.3">
      <c r="A835" s="11">
        <v>6246</v>
      </c>
      <c r="B835" s="11" t="s">
        <v>3001</v>
      </c>
      <c r="C835" s="11" t="s">
        <v>1139</v>
      </c>
      <c r="D835" s="11" t="s">
        <v>3000</v>
      </c>
      <c r="E835" s="11" t="s">
        <v>1137</v>
      </c>
      <c r="F835" s="12" t="s">
        <v>1505</v>
      </c>
    </row>
    <row r="836" spans="1:6" x14ac:dyDescent="0.3">
      <c r="A836" s="9">
        <v>5274</v>
      </c>
      <c r="B836" s="9" t="s">
        <v>2077</v>
      </c>
      <c r="C836" s="9" t="s">
        <v>1139</v>
      </c>
      <c r="D836" s="9" t="s">
        <v>2076</v>
      </c>
      <c r="E836" s="9" t="s">
        <v>1145</v>
      </c>
      <c r="F836" s="10" t="s">
        <v>1566</v>
      </c>
    </row>
    <row r="837" spans="1:6" x14ac:dyDescent="0.3">
      <c r="A837" s="11">
        <v>1222</v>
      </c>
      <c r="B837" s="11" t="s">
        <v>2501</v>
      </c>
      <c r="C837" s="11" t="s">
        <v>1139</v>
      </c>
      <c r="D837" s="11" t="s">
        <v>2500</v>
      </c>
      <c r="E837" s="11" t="s">
        <v>1145</v>
      </c>
      <c r="F837" s="12" t="s">
        <v>1437</v>
      </c>
    </row>
    <row r="838" spans="1:6" x14ac:dyDescent="0.3">
      <c r="A838" s="9">
        <v>10093</v>
      </c>
      <c r="B838" s="9" t="s">
        <v>2118</v>
      </c>
      <c r="C838" s="9" t="s">
        <v>1139</v>
      </c>
      <c r="D838" s="9" t="s">
        <v>2117</v>
      </c>
      <c r="E838" s="9" t="s">
        <v>1145</v>
      </c>
      <c r="F838" s="10" t="s">
        <v>1598</v>
      </c>
    </row>
    <row r="839" spans="1:6" x14ac:dyDescent="0.3">
      <c r="A839" s="11">
        <v>9353</v>
      </c>
      <c r="B839" s="11" t="s">
        <v>2662</v>
      </c>
      <c r="C839" s="11" t="s">
        <v>1180</v>
      </c>
      <c r="D839" s="11" t="s">
        <v>2661</v>
      </c>
      <c r="E839" s="11" t="s">
        <v>1145</v>
      </c>
      <c r="F839" s="12" t="s">
        <v>1437</v>
      </c>
    </row>
    <row r="840" spans="1:6" x14ac:dyDescent="0.3">
      <c r="A840" s="9">
        <v>10533</v>
      </c>
      <c r="B840" s="9" t="s">
        <v>1615</v>
      </c>
      <c r="C840" s="9" t="s">
        <v>1180</v>
      </c>
      <c r="D840" s="9" t="s">
        <v>1614</v>
      </c>
      <c r="E840" s="9" t="s">
        <v>1145</v>
      </c>
      <c r="F840" s="10" t="s">
        <v>1582</v>
      </c>
    </row>
    <row r="841" spans="1:6" x14ac:dyDescent="0.3">
      <c r="A841" s="11">
        <v>11782</v>
      </c>
      <c r="B841" s="11" t="s">
        <v>2826</v>
      </c>
      <c r="C841" s="11" t="s">
        <v>1180</v>
      </c>
      <c r="D841" s="11" t="s">
        <v>2825</v>
      </c>
      <c r="E841" s="11" t="s">
        <v>1145</v>
      </c>
      <c r="F841" s="12" t="s">
        <v>1582</v>
      </c>
    </row>
    <row r="842" spans="1:6" x14ac:dyDescent="0.3">
      <c r="A842" s="9">
        <v>10819</v>
      </c>
      <c r="B842" s="9" t="s">
        <v>2884</v>
      </c>
      <c r="C842" s="9" t="s">
        <v>1139</v>
      </c>
      <c r="D842" s="9" t="s">
        <v>2883</v>
      </c>
      <c r="E842" s="9" t="s">
        <v>1137</v>
      </c>
      <c r="F842" s="10" t="s">
        <v>1512</v>
      </c>
    </row>
    <row r="843" spans="1:6" x14ac:dyDescent="0.3">
      <c r="A843" s="11">
        <v>19421</v>
      </c>
      <c r="B843" s="11" t="s">
        <v>1774</v>
      </c>
      <c r="C843" s="11" t="s">
        <v>1139</v>
      </c>
      <c r="D843" s="11" t="s">
        <v>1773</v>
      </c>
      <c r="E843" s="11" t="s">
        <v>1137</v>
      </c>
      <c r="F843" s="12" t="s">
        <v>1437</v>
      </c>
    </row>
    <row r="844" spans="1:6" x14ac:dyDescent="0.3">
      <c r="A844" s="9">
        <v>19368</v>
      </c>
      <c r="B844" s="9" t="s">
        <v>1668</v>
      </c>
      <c r="C844" s="9" t="s">
        <v>1139</v>
      </c>
      <c r="D844" s="9" t="s">
        <v>1667</v>
      </c>
      <c r="E844" s="9" t="s">
        <v>1137</v>
      </c>
      <c r="F844" s="10" t="s">
        <v>1531</v>
      </c>
    </row>
    <row r="845" spans="1:6" x14ac:dyDescent="0.3">
      <c r="A845" s="11">
        <v>19401</v>
      </c>
      <c r="B845" s="11" t="s">
        <v>1734</v>
      </c>
      <c r="C845" s="11" t="s">
        <v>1151</v>
      </c>
      <c r="D845" s="11" t="s">
        <v>1733</v>
      </c>
      <c r="E845" s="11" t="s">
        <v>1137</v>
      </c>
      <c r="F845" s="12" t="s">
        <v>1437</v>
      </c>
    </row>
    <row r="846" spans="1:6" x14ac:dyDescent="0.3">
      <c r="A846" s="9">
        <v>19430</v>
      </c>
      <c r="B846" s="9" t="s">
        <v>1792</v>
      </c>
      <c r="C846" s="9" t="s">
        <v>1151</v>
      </c>
      <c r="D846" s="9" t="s">
        <v>1791</v>
      </c>
      <c r="E846" s="9" t="s">
        <v>1145</v>
      </c>
      <c r="F846" s="10" t="s">
        <v>1437</v>
      </c>
    </row>
    <row r="847" spans="1:6" x14ac:dyDescent="0.3">
      <c r="A847" s="11">
        <v>10610</v>
      </c>
      <c r="B847" s="11" t="s">
        <v>2823</v>
      </c>
      <c r="C847" s="11" t="s">
        <v>1151</v>
      </c>
      <c r="D847" s="11" t="s">
        <v>2822</v>
      </c>
      <c r="E847" s="11" t="s">
        <v>1145</v>
      </c>
      <c r="F847" s="12" t="s">
        <v>1437</v>
      </c>
    </row>
    <row r="848" spans="1:6" x14ac:dyDescent="0.3">
      <c r="A848" s="9">
        <v>7146</v>
      </c>
      <c r="B848" s="9" t="s">
        <v>2594</v>
      </c>
      <c r="C848" s="9" t="s">
        <v>1139</v>
      </c>
      <c r="D848" s="9" t="s">
        <v>2593</v>
      </c>
      <c r="E848" s="9" t="s">
        <v>1145</v>
      </c>
      <c r="F848" s="10" t="s">
        <v>1437</v>
      </c>
    </row>
    <row r="849" spans="1:6" x14ac:dyDescent="0.3">
      <c r="A849" s="11">
        <v>11586</v>
      </c>
      <c r="B849" s="11" t="s">
        <v>1254</v>
      </c>
      <c r="C849" s="11" t="s">
        <v>1151</v>
      </c>
      <c r="D849" s="11" t="s">
        <v>1253</v>
      </c>
      <c r="E849" s="11" t="s">
        <v>1137</v>
      </c>
      <c r="F849" s="12" t="s">
        <v>1136</v>
      </c>
    </row>
    <row r="850" spans="1:6" x14ac:dyDescent="0.3">
      <c r="A850" s="9">
        <v>19480</v>
      </c>
      <c r="B850" s="9" t="s">
        <v>1974</v>
      </c>
      <c r="C850" s="9" t="s">
        <v>1151</v>
      </c>
      <c r="D850" s="9" t="s">
        <v>1973</v>
      </c>
      <c r="E850" s="9" t="s">
        <v>1145</v>
      </c>
      <c r="F850" s="10" t="s">
        <v>1647</v>
      </c>
    </row>
    <row r="851" spans="1:6" x14ac:dyDescent="0.3">
      <c r="A851" s="11">
        <v>8293</v>
      </c>
      <c r="B851" s="11" t="s">
        <v>2447</v>
      </c>
      <c r="C851" s="11" t="s">
        <v>1139</v>
      </c>
      <c r="D851" s="11" t="s">
        <v>2446</v>
      </c>
      <c r="E851" s="11" t="s">
        <v>1145</v>
      </c>
      <c r="F851" s="12" t="s">
        <v>1437</v>
      </c>
    </row>
    <row r="852" spans="1:6" x14ac:dyDescent="0.3">
      <c r="A852" s="9">
        <v>19395</v>
      </c>
      <c r="B852" s="9" t="s">
        <v>1722</v>
      </c>
      <c r="C852" s="9" t="s">
        <v>1180</v>
      </c>
      <c r="D852" s="9" t="s">
        <v>1721</v>
      </c>
      <c r="E852" s="9" t="s">
        <v>1137</v>
      </c>
      <c r="F852" s="10" t="s">
        <v>1437</v>
      </c>
    </row>
    <row r="853" spans="1:6" x14ac:dyDescent="0.3">
      <c r="A853" s="11">
        <v>19392</v>
      </c>
      <c r="B853" s="11" t="s">
        <v>1716</v>
      </c>
      <c r="C853" s="11" t="s">
        <v>1180</v>
      </c>
      <c r="D853" s="11" t="s">
        <v>1715</v>
      </c>
      <c r="E853" s="11" t="s">
        <v>1137</v>
      </c>
      <c r="F853" s="12" t="s">
        <v>1437</v>
      </c>
    </row>
    <row r="854" spans="1:6" x14ac:dyDescent="0.3">
      <c r="A854" s="9">
        <v>1738</v>
      </c>
      <c r="B854" s="9" t="s">
        <v>2579</v>
      </c>
      <c r="C854" s="9" t="s">
        <v>1139</v>
      </c>
      <c r="D854" s="9" t="s">
        <v>2578</v>
      </c>
      <c r="E854" s="9" t="s">
        <v>1137</v>
      </c>
      <c r="F854" s="10" t="s">
        <v>1540</v>
      </c>
    </row>
    <row r="855" spans="1:6" x14ac:dyDescent="0.3">
      <c r="A855" s="11">
        <v>3519</v>
      </c>
      <c r="B855" s="11" t="s">
        <v>2692</v>
      </c>
      <c r="C855" s="11" t="s">
        <v>1139</v>
      </c>
      <c r="D855" s="11" t="s">
        <v>2691</v>
      </c>
      <c r="E855" s="11" t="s">
        <v>1137</v>
      </c>
      <c r="F855" s="12" t="s">
        <v>1437</v>
      </c>
    </row>
    <row r="856" spans="1:6" x14ac:dyDescent="0.3">
      <c r="A856" s="9">
        <v>6950</v>
      </c>
      <c r="B856" s="9" t="s">
        <v>1597</v>
      </c>
      <c r="C856" s="9" t="s">
        <v>1151</v>
      </c>
      <c r="D856" s="9" t="s">
        <v>2802</v>
      </c>
      <c r="E856" s="9" t="s">
        <v>1137</v>
      </c>
      <c r="F856" s="10" t="s">
        <v>1582</v>
      </c>
    </row>
    <row r="857" spans="1:6" x14ac:dyDescent="0.3">
      <c r="A857" s="11">
        <v>9495</v>
      </c>
      <c r="B857" s="11" t="s">
        <v>1597</v>
      </c>
      <c r="C857" s="11" t="s">
        <v>1139</v>
      </c>
      <c r="D857" s="11" t="s">
        <v>1596</v>
      </c>
      <c r="E857" s="11" t="s">
        <v>1145</v>
      </c>
      <c r="F857" s="12" t="s">
        <v>1497</v>
      </c>
    </row>
    <row r="858" spans="1:6" x14ac:dyDescent="0.3">
      <c r="A858" s="9">
        <v>19485</v>
      </c>
      <c r="B858" s="9" t="s">
        <v>1984</v>
      </c>
      <c r="C858" s="9" t="s">
        <v>1151</v>
      </c>
      <c r="D858" s="9" t="s">
        <v>1983</v>
      </c>
      <c r="E858" s="9" t="s">
        <v>1145</v>
      </c>
      <c r="F858" s="10" t="s">
        <v>1497</v>
      </c>
    </row>
    <row r="859" spans="1:6" x14ac:dyDescent="0.3">
      <c r="A859" s="11">
        <v>3528</v>
      </c>
      <c r="B859" s="11" t="s">
        <v>1492</v>
      </c>
      <c r="C859" s="11" t="s">
        <v>1139</v>
      </c>
      <c r="D859" s="11" t="s">
        <v>1491</v>
      </c>
      <c r="E859" s="11" t="s">
        <v>1137</v>
      </c>
      <c r="F859" s="12" t="s">
        <v>1136</v>
      </c>
    </row>
    <row r="860" spans="1:6" x14ac:dyDescent="0.3">
      <c r="A860" s="9">
        <v>10200</v>
      </c>
      <c r="B860" s="9" t="s">
        <v>2254</v>
      </c>
      <c r="C860" s="9" t="s">
        <v>1139</v>
      </c>
      <c r="D860" s="9" t="s">
        <v>2253</v>
      </c>
      <c r="E860" s="9" t="s">
        <v>1145</v>
      </c>
      <c r="F860" s="10" t="s">
        <v>1437</v>
      </c>
    </row>
    <row r="861" spans="1:6" x14ac:dyDescent="0.3">
      <c r="A861" s="11">
        <v>19432</v>
      </c>
      <c r="B861" s="11" t="s">
        <v>1796</v>
      </c>
      <c r="C861" s="11" t="s">
        <v>1151</v>
      </c>
      <c r="D861" s="11" t="s">
        <v>1795</v>
      </c>
      <c r="E861" s="11" t="s">
        <v>1137</v>
      </c>
      <c r="F861" s="12" t="s">
        <v>1630</v>
      </c>
    </row>
    <row r="862" spans="1:6" x14ac:dyDescent="0.3">
      <c r="A862" s="9">
        <v>14645</v>
      </c>
      <c r="B862" s="9" t="s">
        <v>2643</v>
      </c>
      <c r="C862" s="9" t="s">
        <v>1139</v>
      </c>
      <c r="D862" s="9" t="s">
        <v>2642</v>
      </c>
      <c r="E862" s="9" t="s">
        <v>1145</v>
      </c>
      <c r="F862" s="10" t="s">
        <v>1437</v>
      </c>
    </row>
    <row r="863" spans="1:6" x14ac:dyDescent="0.3">
      <c r="A863" s="11">
        <v>13256</v>
      </c>
      <c r="B863" s="11" t="s">
        <v>2649</v>
      </c>
      <c r="C863" s="11" t="s">
        <v>1139</v>
      </c>
      <c r="D863" s="11" t="s">
        <v>2648</v>
      </c>
      <c r="E863" s="11" t="s">
        <v>1145</v>
      </c>
      <c r="F863" s="12" t="s">
        <v>1437</v>
      </c>
    </row>
    <row r="864" spans="1:6" x14ac:dyDescent="0.3">
      <c r="A864" s="9">
        <v>14915</v>
      </c>
      <c r="B864" s="9" t="s">
        <v>2514</v>
      </c>
      <c r="C864" s="9" t="s">
        <v>1139</v>
      </c>
      <c r="D864" s="9" t="s">
        <v>2513</v>
      </c>
      <c r="E864" s="9" t="s">
        <v>1145</v>
      </c>
      <c r="F864" s="10" t="s">
        <v>1505</v>
      </c>
    </row>
    <row r="865" spans="1:6" x14ac:dyDescent="0.3">
      <c r="A865" s="11">
        <v>19409</v>
      </c>
      <c r="B865" s="11" t="s">
        <v>1750</v>
      </c>
      <c r="C865" s="11" t="s">
        <v>1151</v>
      </c>
      <c r="D865" s="11" t="s">
        <v>1749</v>
      </c>
      <c r="E865" s="11" t="s">
        <v>1137</v>
      </c>
      <c r="F865" s="12" t="s">
        <v>1540</v>
      </c>
    </row>
    <row r="866" spans="1:6" x14ac:dyDescent="0.3">
      <c r="A866" s="9">
        <v>19386</v>
      </c>
      <c r="B866" s="9" t="s">
        <v>1704</v>
      </c>
      <c r="C866" s="9" t="s">
        <v>1151</v>
      </c>
      <c r="D866" s="9" t="s">
        <v>1703</v>
      </c>
      <c r="E866" s="9" t="s">
        <v>1145</v>
      </c>
      <c r="F866" s="10" t="s">
        <v>1437</v>
      </c>
    </row>
    <row r="867" spans="1:6" x14ac:dyDescent="0.3">
      <c r="A867" s="11">
        <v>2431</v>
      </c>
      <c r="B867" s="11" t="s">
        <v>2857</v>
      </c>
      <c r="C867" s="11" t="s">
        <v>1180</v>
      </c>
      <c r="D867" s="11" t="s">
        <v>2856</v>
      </c>
      <c r="E867" s="11" t="s">
        <v>1145</v>
      </c>
      <c r="F867" s="12" t="s">
        <v>1437</v>
      </c>
    </row>
    <row r="868" spans="1:6" x14ac:dyDescent="0.3">
      <c r="A868" s="9">
        <v>19484</v>
      </c>
      <c r="B868" s="9" t="s">
        <v>1982</v>
      </c>
      <c r="C868" s="9" t="s">
        <v>1151</v>
      </c>
      <c r="D868" s="9" t="s">
        <v>1981</v>
      </c>
      <c r="E868" s="9" t="s">
        <v>1137</v>
      </c>
      <c r="F868" s="10" t="s">
        <v>1531</v>
      </c>
    </row>
    <row r="869" spans="1:6" x14ac:dyDescent="0.3">
      <c r="A869" s="11">
        <v>19489</v>
      </c>
      <c r="B869" s="11" t="s">
        <v>1992</v>
      </c>
      <c r="C869" s="11" t="s">
        <v>1151</v>
      </c>
      <c r="D869" s="11" t="s">
        <v>1991</v>
      </c>
      <c r="E869" s="11" t="s">
        <v>1145</v>
      </c>
      <c r="F869" s="12" t="s">
        <v>1669</v>
      </c>
    </row>
    <row r="870" spans="1:6" x14ac:dyDescent="0.3">
      <c r="A870" s="9">
        <v>3144</v>
      </c>
      <c r="B870" s="9" t="s">
        <v>2731</v>
      </c>
      <c r="C870" s="9" t="s">
        <v>1180</v>
      </c>
      <c r="D870" s="9" t="s">
        <v>2730</v>
      </c>
      <c r="E870" s="9" t="s">
        <v>1137</v>
      </c>
      <c r="F870" s="10" t="s">
        <v>1531</v>
      </c>
    </row>
    <row r="871" spans="1:6" x14ac:dyDescent="0.3">
      <c r="A871" s="11">
        <v>8519</v>
      </c>
      <c r="B871" s="11" t="s">
        <v>2978</v>
      </c>
      <c r="C871" s="11" t="s">
        <v>1139</v>
      </c>
      <c r="D871" s="11" t="s">
        <v>2977</v>
      </c>
      <c r="E871" s="11" t="s">
        <v>1137</v>
      </c>
      <c r="F871" s="12" t="s">
        <v>1585</v>
      </c>
    </row>
    <row r="872" spans="1:6" x14ac:dyDescent="0.3">
      <c r="A872" s="9">
        <v>1429</v>
      </c>
      <c r="B872" s="9" t="s">
        <v>2218</v>
      </c>
      <c r="C872" s="9" t="s">
        <v>1180</v>
      </c>
      <c r="D872" s="9" t="s">
        <v>2904</v>
      </c>
      <c r="E872" s="9" t="s">
        <v>1145</v>
      </c>
      <c r="F872" s="10" t="s">
        <v>1968</v>
      </c>
    </row>
    <row r="873" spans="1:6" x14ac:dyDescent="0.3">
      <c r="A873" s="11">
        <v>9563</v>
      </c>
      <c r="B873" s="11" t="s">
        <v>2218</v>
      </c>
      <c r="C873" s="11" t="s">
        <v>1151</v>
      </c>
      <c r="D873" s="11" t="s">
        <v>2217</v>
      </c>
      <c r="E873" s="11" t="s">
        <v>1137</v>
      </c>
      <c r="F873" s="12" t="s">
        <v>1531</v>
      </c>
    </row>
    <row r="874" spans="1:6" x14ac:dyDescent="0.3">
      <c r="A874" s="9">
        <v>7331</v>
      </c>
      <c r="B874" s="9" t="s">
        <v>2872</v>
      </c>
      <c r="C874" s="9" t="s">
        <v>1139</v>
      </c>
      <c r="D874" s="9" t="s">
        <v>2871</v>
      </c>
      <c r="E874" s="9" t="s">
        <v>1137</v>
      </c>
      <c r="F874" s="10" t="s">
        <v>1437</v>
      </c>
    </row>
    <row r="875" spans="1:6" x14ac:dyDescent="0.3">
      <c r="A875" s="11">
        <v>17392</v>
      </c>
      <c r="B875" s="11" t="s">
        <v>1838</v>
      </c>
      <c r="C875" s="11" t="s">
        <v>1151</v>
      </c>
      <c r="D875" s="11" t="s">
        <v>1837</v>
      </c>
      <c r="E875" s="11" t="s">
        <v>1137</v>
      </c>
      <c r="F875" s="12" t="s">
        <v>1505</v>
      </c>
    </row>
    <row r="876" spans="1:6" x14ac:dyDescent="0.3">
      <c r="A876" s="9">
        <v>19428</v>
      </c>
      <c r="B876" s="9" t="s">
        <v>1788</v>
      </c>
      <c r="C876" s="9" t="s">
        <v>1139</v>
      </c>
      <c r="D876" s="9" t="s">
        <v>1787</v>
      </c>
      <c r="E876" s="9" t="s">
        <v>1137</v>
      </c>
      <c r="F876" s="10" t="s">
        <v>1437</v>
      </c>
    </row>
    <row r="877" spans="1:6" x14ac:dyDescent="0.3">
      <c r="A877" s="11">
        <v>8650</v>
      </c>
      <c r="B877" s="11" t="s">
        <v>1223</v>
      </c>
      <c r="C877" s="11" t="s">
        <v>1151</v>
      </c>
      <c r="D877" s="11" t="s">
        <v>1222</v>
      </c>
      <c r="E877" s="11" t="s">
        <v>1137</v>
      </c>
      <c r="F877" s="12" t="s">
        <v>1136</v>
      </c>
    </row>
    <row r="878" spans="1:6" x14ac:dyDescent="0.3">
      <c r="A878" s="9">
        <v>3424</v>
      </c>
      <c r="B878" s="9" t="s">
        <v>1345</v>
      </c>
      <c r="C878" s="9" t="s">
        <v>1151</v>
      </c>
      <c r="D878" s="9" t="s">
        <v>1344</v>
      </c>
      <c r="E878" s="9" t="s">
        <v>1137</v>
      </c>
      <c r="F878" s="10" t="s">
        <v>1136</v>
      </c>
    </row>
    <row r="879" spans="1:6" x14ac:dyDescent="0.3">
      <c r="A879" s="11">
        <v>1509</v>
      </c>
      <c r="B879" s="11" t="s">
        <v>1514</v>
      </c>
      <c r="C879" s="11" t="s">
        <v>1139</v>
      </c>
      <c r="D879" s="11" t="s">
        <v>1513</v>
      </c>
      <c r="E879" s="11" t="s">
        <v>1137</v>
      </c>
      <c r="F879" s="12" t="s">
        <v>1512</v>
      </c>
    </row>
    <row r="880" spans="1:6" x14ac:dyDescent="0.3">
      <c r="A880" s="9">
        <v>2540</v>
      </c>
      <c r="B880" s="9" t="s">
        <v>2099</v>
      </c>
      <c r="C880" s="9" t="s">
        <v>1151</v>
      </c>
      <c r="D880" s="9" t="s">
        <v>2778</v>
      </c>
      <c r="E880" s="9" t="s">
        <v>1137</v>
      </c>
      <c r="F880" s="10" t="s">
        <v>1497</v>
      </c>
    </row>
    <row r="881" spans="1:6" x14ac:dyDescent="0.3">
      <c r="A881" s="11">
        <v>9501</v>
      </c>
      <c r="B881" s="11" t="s">
        <v>2099</v>
      </c>
      <c r="C881" s="11" t="s">
        <v>1139</v>
      </c>
      <c r="D881" s="11" t="s">
        <v>1609</v>
      </c>
      <c r="E881" s="11" t="s">
        <v>1145</v>
      </c>
      <c r="F881" s="12" t="s">
        <v>1540</v>
      </c>
    </row>
    <row r="882" spans="1:6" x14ac:dyDescent="0.3">
      <c r="A882" s="9">
        <v>11636</v>
      </c>
      <c r="B882" s="9" t="s">
        <v>2552</v>
      </c>
      <c r="C882" s="9" t="s">
        <v>1139</v>
      </c>
      <c r="D882" s="9" t="s">
        <v>2551</v>
      </c>
      <c r="E882" s="9" t="s">
        <v>1137</v>
      </c>
      <c r="F882" s="10" t="s">
        <v>1512</v>
      </c>
    </row>
    <row r="883" spans="1:6" x14ac:dyDescent="0.3">
      <c r="A883" s="11">
        <v>587</v>
      </c>
      <c r="B883" s="11" t="s">
        <v>2354</v>
      </c>
      <c r="C883" s="11" t="s">
        <v>1139</v>
      </c>
      <c r="D883" s="11" t="s">
        <v>2353</v>
      </c>
      <c r="E883" s="11" t="s">
        <v>1137</v>
      </c>
      <c r="F883" s="12" t="s">
        <v>1437</v>
      </c>
    </row>
    <row r="884" spans="1:6" x14ac:dyDescent="0.3">
      <c r="A884" s="9">
        <v>2041</v>
      </c>
      <c r="B884" s="9" t="s">
        <v>2963</v>
      </c>
      <c r="C884" s="9" t="s">
        <v>1139</v>
      </c>
      <c r="D884" s="9" t="s">
        <v>2962</v>
      </c>
      <c r="E884" s="9" t="s">
        <v>1137</v>
      </c>
      <c r="F884" s="10" t="s">
        <v>2051</v>
      </c>
    </row>
    <row r="885" spans="1:6" x14ac:dyDescent="0.3">
      <c r="A885" s="11">
        <v>4799</v>
      </c>
      <c r="B885" s="11" t="s">
        <v>2987</v>
      </c>
      <c r="C885" s="11" t="s">
        <v>1139</v>
      </c>
      <c r="D885" s="11" t="s">
        <v>2986</v>
      </c>
      <c r="E885" s="11" t="s">
        <v>1137</v>
      </c>
      <c r="F885" s="12" t="s">
        <v>1630</v>
      </c>
    </row>
    <row r="886" spans="1:6" x14ac:dyDescent="0.3">
      <c r="A886" s="9">
        <v>5054</v>
      </c>
      <c r="B886" s="9" t="s">
        <v>1301</v>
      </c>
      <c r="C886" s="9" t="s">
        <v>1151</v>
      </c>
      <c r="D886" s="9" t="s">
        <v>1300</v>
      </c>
      <c r="E886" s="9" t="s">
        <v>1137</v>
      </c>
      <c r="F886" s="10" t="s">
        <v>1136</v>
      </c>
    </row>
    <row r="887" spans="1:6" x14ac:dyDescent="0.3">
      <c r="A887" s="11">
        <v>1948</v>
      </c>
      <c r="B887" s="11" t="s">
        <v>1894</v>
      </c>
      <c r="C887" s="11" t="s">
        <v>1139</v>
      </c>
      <c r="D887" s="11" t="s">
        <v>2509</v>
      </c>
      <c r="E887" s="11" t="s">
        <v>1145</v>
      </c>
      <c r="F887" s="12" t="s">
        <v>1531</v>
      </c>
    </row>
    <row r="888" spans="1:6" x14ac:dyDescent="0.3">
      <c r="A888" s="9">
        <v>7884</v>
      </c>
      <c r="B888" s="9" t="s">
        <v>1894</v>
      </c>
      <c r="C888" s="9" t="s">
        <v>1151</v>
      </c>
      <c r="D888" s="9" t="s">
        <v>1893</v>
      </c>
      <c r="E888" s="9" t="s">
        <v>1137</v>
      </c>
      <c r="F888" s="10" t="s">
        <v>1437</v>
      </c>
    </row>
    <row r="889" spans="1:6" x14ac:dyDescent="0.3">
      <c r="A889" s="11">
        <v>19393</v>
      </c>
      <c r="B889" s="11" t="s">
        <v>1718</v>
      </c>
      <c r="C889" s="11" t="s">
        <v>1180</v>
      </c>
      <c r="D889" s="11" t="s">
        <v>1717</v>
      </c>
      <c r="E889" s="11" t="s">
        <v>1145</v>
      </c>
      <c r="F889" s="12" t="s">
        <v>1437</v>
      </c>
    </row>
    <row r="890" spans="1:6" x14ac:dyDescent="0.3">
      <c r="A890" s="9">
        <v>19467</v>
      </c>
      <c r="B890" s="9" t="s">
        <v>1948</v>
      </c>
      <c r="C890" s="9" t="s">
        <v>1139</v>
      </c>
      <c r="D890" s="9" t="s">
        <v>1947</v>
      </c>
      <c r="E890" s="9" t="s">
        <v>1137</v>
      </c>
      <c r="F890" s="10" t="s">
        <v>1630</v>
      </c>
    </row>
    <row r="891" spans="1:6" x14ac:dyDescent="0.3">
      <c r="A891" s="11">
        <v>2817</v>
      </c>
      <c r="B891" s="11" t="s">
        <v>2055</v>
      </c>
      <c r="C891" s="11" t="s">
        <v>1151</v>
      </c>
      <c r="D891" s="11" t="s">
        <v>2054</v>
      </c>
      <c r="E891" s="11" t="s">
        <v>1137</v>
      </c>
      <c r="F891" s="12" t="s">
        <v>1531</v>
      </c>
    </row>
    <row r="892" spans="1:6" x14ac:dyDescent="0.3">
      <c r="A892" s="9">
        <v>4510</v>
      </c>
      <c r="B892" s="9" t="s">
        <v>1866</v>
      </c>
      <c r="C892" s="9" t="s">
        <v>1151</v>
      </c>
      <c r="D892" s="9" t="s">
        <v>1865</v>
      </c>
      <c r="E892" s="9" t="s">
        <v>1137</v>
      </c>
      <c r="F892" s="10" t="s">
        <v>1556</v>
      </c>
    </row>
    <row r="893" spans="1:6" x14ac:dyDescent="0.3">
      <c r="A893" s="11">
        <v>12310</v>
      </c>
      <c r="B893" s="11" t="s">
        <v>2156</v>
      </c>
      <c r="C893" s="11" t="s">
        <v>1139</v>
      </c>
      <c r="D893" s="11" t="s">
        <v>2155</v>
      </c>
      <c r="E893" s="11" t="s">
        <v>1145</v>
      </c>
      <c r="F893" s="12" t="s">
        <v>1497</v>
      </c>
    </row>
    <row r="894" spans="1:6" x14ac:dyDescent="0.3">
      <c r="A894" s="9">
        <v>223</v>
      </c>
      <c r="B894" s="9" t="s">
        <v>1191</v>
      </c>
      <c r="C894" s="9" t="s">
        <v>1180</v>
      </c>
      <c r="D894" s="9" t="s">
        <v>2837</v>
      </c>
      <c r="E894" s="9" t="s">
        <v>1145</v>
      </c>
      <c r="F894" s="10" t="s">
        <v>1968</v>
      </c>
    </row>
    <row r="895" spans="1:6" x14ac:dyDescent="0.3">
      <c r="A895" s="11">
        <v>7994</v>
      </c>
      <c r="B895" s="11" t="s">
        <v>1191</v>
      </c>
      <c r="C895" s="11" t="s">
        <v>1151</v>
      </c>
      <c r="D895" s="11" t="s">
        <v>1190</v>
      </c>
      <c r="E895" s="11" t="s">
        <v>1145</v>
      </c>
      <c r="F895" s="12" t="s">
        <v>1136</v>
      </c>
    </row>
    <row r="896" spans="1:6" x14ac:dyDescent="0.3">
      <c r="A896" s="9">
        <v>18349</v>
      </c>
      <c r="B896" s="9" t="s">
        <v>1873</v>
      </c>
      <c r="C896" s="9" t="s">
        <v>1151</v>
      </c>
      <c r="D896" s="9" t="s">
        <v>1872</v>
      </c>
      <c r="E896" s="9" t="s">
        <v>1137</v>
      </c>
      <c r="F896" s="10" t="s">
        <v>1497</v>
      </c>
    </row>
    <row r="897" spans="1:6" x14ac:dyDescent="0.3">
      <c r="A897" s="11">
        <v>4807</v>
      </c>
      <c r="B897" s="11" t="s">
        <v>1535</v>
      </c>
      <c r="C897" s="11" t="s">
        <v>1151</v>
      </c>
      <c r="D897" s="11" t="s">
        <v>1534</v>
      </c>
      <c r="E897" s="11" t="s">
        <v>1137</v>
      </c>
      <c r="F897" s="12" t="s">
        <v>1531</v>
      </c>
    </row>
    <row r="898" spans="1:6" x14ac:dyDescent="0.3">
      <c r="A898" s="9">
        <v>6050</v>
      </c>
      <c r="B898" s="9" t="s">
        <v>2369</v>
      </c>
      <c r="C898" s="9" t="s">
        <v>1139</v>
      </c>
      <c r="D898" s="9" t="s">
        <v>2368</v>
      </c>
      <c r="E898" s="9" t="s">
        <v>1137</v>
      </c>
      <c r="F898" s="10" t="s">
        <v>1556</v>
      </c>
    </row>
    <row r="899" spans="1:6" x14ac:dyDescent="0.3">
      <c r="A899" s="11">
        <v>6594</v>
      </c>
      <c r="B899" s="11" t="s">
        <v>2419</v>
      </c>
      <c r="C899" s="11" t="s">
        <v>1139</v>
      </c>
      <c r="D899" s="11" t="s">
        <v>2418</v>
      </c>
      <c r="E899" s="11" t="s">
        <v>1145</v>
      </c>
      <c r="F899" s="12" t="s">
        <v>1437</v>
      </c>
    </row>
    <row r="900" spans="1:6" x14ac:dyDescent="0.3">
      <c r="A900" s="9">
        <v>6374</v>
      </c>
      <c r="B900" s="9" t="s">
        <v>2759</v>
      </c>
      <c r="C900" s="9" t="s">
        <v>1151</v>
      </c>
      <c r="D900" s="9" t="s">
        <v>2758</v>
      </c>
      <c r="E900" s="9" t="s">
        <v>1145</v>
      </c>
      <c r="F900" s="10" t="s">
        <v>1437</v>
      </c>
    </row>
    <row r="901" spans="1:6" x14ac:dyDescent="0.3">
      <c r="A901" s="11">
        <v>3484</v>
      </c>
      <c r="B901" s="11" t="s">
        <v>2203</v>
      </c>
      <c r="C901" s="11" t="s">
        <v>1151</v>
      </c>
      <c r="D901" s="11" t="s">
        <v>2202</v>
      </c>
      <c r="E901" s="11" t="s">
        <v>1137</v>
      </c>
      <c r="F901" s="12" t="s">
        <v>1497</v>
      </c>
    </row>
    <row r="902" spans="1:6" x14ac:dyDescent="0.3">
      <c r="A902" s="9">
        <v>19413</v>
      </c>
      <c r="B902" s="9" t="s">
        <v>1758</v>
      </c>
      <c r="C902" s="9" t="s">
        <v>1151</v>
      </c>
      <c r="D902" s="9" t="s">
        <v>1757</v>
      </c>
      <c r="E902" s="9" t="s">
        <v>1137</v>
      </c>
      <c r="F902" s="10" t="s">
        <v>1437</v>
      </c>
    </row>
    <row r="903" spans="1:6" x14ac:dyDescent="0.3">
      <c r="A903" s="11">
        <v>19369</v>
      </c>
      <c r="B903" s="11" t="s">
        <v>1671</v>
      </c>
      <c r="C903" s="11" t="s">
        <v>1151</v>
      </c>
      <c r="D903" s="11" t="s">
        <v>1670</v>
      </c>
      <c r="E903" s="11" t="s">
        <v>1137</v>
      </c>
      <c r="F903" s="12" t="s">
        <v>1669</v>
      </c>
    </row>
    <row r="904" spans="1:6" x14ac:dyDescent="0.3">
      <c r="A904" s="9">
        <v>19397</v>
      </c>
      <c r="B904" s="9" t="s">
        <v>1726</v>
      </c>
      <c r="C904" s="9" t="s">
        <v>1180</v>
      </c>
      <c r="D904" s="9" t="s">
        <v>1725</v>
      </c>
      <c r="E904" s="9" t="s">
        <v>1137</v>
      </c>
      <c r="F904" s="10" t="s">
        <v>1437</v>
      </c>
    </row>
    <row r="905" spans="1:6" x14ac:dyDescent="0.3">
      <c r="A905" s="11">
        <v>12100</v>
      </c>
      <c r="B905" s="11" t="s">
        <v>1524</v>
      </c>
      <c r="C905" s="11" t="s">
        <v>1151</v>
      </c>
      <c r="D905" s="11" t="s">
        <v>1523</v>
      </c>
      <c r="E905" s="11" t="s">
        <v>1137</v>
      </c>
      <c r="F905" s="12" t="s">
        <v>1512</v>
      </c>
    </row>
    <row r="906" spans="1:6" x14ac:dyDescent="0.3">
      <c r="A906" s="9">
        <v>1989</v>
      </c>
      <c r="B906" s="9" t="s">
        <v>2040</v>
      </c>
      <c r="C906" s="9" t="s">
        <v>1180</v>
      </c>
      <c r="D906" s="9" t="s">
        <v>2039</v>
      </c>
      <c r="E906" s="9" t="s">
        <v>1145</v>
      </c>
      <c r="F906" s="10" t="s">
        <v>1437</v>
      </c>
    </row>
    <row r="907" spans="1:6" x14ac:dyDescent="0.3">
      <c r="A907" s="11">
        <v>5965</v>
      </c>
      <c r="B907" s="11" t="s">
        <v>2122</v>
      </c>
      <c r="C907" s="11" t="s">
        <v>1139</v>
      </c>
      <c r="D907" s="11" t="s">
        <v>2121</v>
      </c>
      <c r="E907" s="11" t="s">
        <v>1145</v>
      </c>
      <c r="F907" s="12" t="s">
        <v>1531</v>
      </c>
    </row>
    <row r="908" spans="1:6" x14ac:dyDescent="0.3">
      <c r="A908" s="9">
        <v>11753</v>
      </c>
      <c r="B908" s="9" t="s">
        <v>2196</v>
      </c>
      <c r="C908" s="9" t="s">
        <v>1151</v>
      </c>
      <c r="D908" s="9" t="s">
        <v>2195</v>
      </c>
      <c r="E908" s="9" t="s">
        <v>1137</v>
      </c>
      <c r="F908" s="10" t="s">
        <v>1437</v>
      </c>
    </row>
    <row r="909" spans="1:6" x14ac:dyDescent="0.3">
      <c r="A909" s="11">
        <v>4399</v>
      </c>
      <c r="B909" s="11" t="s">
        <v>1289</v>
      </c>
      <c r="C909" s="11" t="s">
        <v>1139</v>
      </c>
      <c r="D909" s="11" t="s">
        <v>1789</v>
      </c>
      <c r="E909" s="11" t="s">
        <v>1137</v>
      </c>
      <c r="F909" s="12" t="s">
        <v>1497</v>
      </c>
    </row>
    <row r="910" spans="1:6" x14ac:dyDescent="0.3">
      <c r="A910" s="9">
        <v>9189</v>
      </c>
      <c r="B910" s="9" t="s">
        <v>1289</v>
      </c>
      <c r="C910" s="9" t="s">
        <v>1180</v>
      </c>
      <c r="D910" s="9" t="s">
        <v>2836</v>
      </c>
      <c r="E910" s="9" t="s">
        <v>1145</v>
      </c>
      <c r="F910" s="10" t="s">
        <v>1531</v>
      </c>
    </row>
    <row r="911" spans="1:6" x14ac:dyDescent="0.3">
      <c r="A911" s="11">
        <v>9906</v>
      </c>
      <c r="B911" s="11" t="s">
        <v>1289</v>
      </c>
      <c r="C911" s="11" t="s">
        <v>1139</v>
      </c>
      <c r="D911" s="11" t="s">
        <v>2396</v>
      </c>
      <c r="E911" s="11" t="s">
        <v>1137</v>
      </c>
      <c r="F911" s="12" t="s">
        <v>1512</v>
      </c>
    </row>
    <row r="912" spans="1:6" x14ac:dyDescent="0.3">
      <c r="A912" s="9">
        <v>3085</v>
      </c>
      <c r="B912" s="9" t="s">
        <v>1289</v>
      </c>
      <c r="C912" s="9" t="s">
        <v>1151</v>
      </c>
      <c r="D912" s="9" t="s">
        <v>1288</v>
      </c>
      <c r="E912" s="9" t="s">
        <v>1137</v>
      </c>
      <c r="F912" s="10" t="s">
        <v>1136</v>
      </c>
    </row>
    <row r="913" spans="1:6" x14ac:dyDescent="0.3">
      <c r="A913" s="11">
        <v>13194</v>
      </c>
      <c r="B913" s="11" t="s">
        <v>2621</v>
      </c>
      <c r="C913" s="11" t="s">
        <v>1139</v>
      </c>
      <c r="D913" s="11" t="s">
        <v>2620</v>
      </c>
      <c r="E913" s="11" t="s">
        <v>1145</v>
      </c>
      <c r="F913" s="12" t="s">
        <v>1437</v>
      </c>
    </row>
    <row r="914" spans="1:6" x14ac:dyDescent="0.3">
      <c r="A914" s="9">
        <v>14508</v>
      </c>
      <c r="B914" s="9" t="s">
        <v>2612</v>
      </c>
      <c r="C914" s="9" t="s">
        <v>1139</v>
      </c>
      <c r="D914" s="9" t="s">
        <v>2611</v>
      </c>
      <c r="E914" s="9" t="s">
        <v>1145</v>
      </c>
      <c r="F914" s="10" t="s">
        <v>1437</v>
      </c>
    </row>
    <row r="915" spans="1:6" x14ac:dyDescent="0.3">
      <c r="A915" s="11">
        <v>19468</v>
      </c>
      <c r="B915" s="11" t="s">
        <v>1949</v>
      </c>
      <c r="C915" s="11" t="s">
        <v>1151</v>
      </c>
      <c r="D915" s="11" t="s">
        <v>1580</v>
      </c>
      <c r="E915" s="11" t="s">
        <v>1145</v>
      </c>
      <c r="F915" s="12" t="s">
        <v>1437</v>
      </c>
    </row>
    <row r="916" spans="1:6" x14ac:dyDescent="0.3">
      <c r="A916" s="9">
        <v>9148</v>
      </c>
      <c r="B916" s="9" t="s">
        <v>1545</v>
      </c>
      <c r="C916" s="9" t="s">
        <v>1139</v>
      </c>
      <c r="D916" s="9" t="s">
        <v>1544</v>
      </c>
      <c r="E916" s="9" t="s">
        <v>1145</v>
      </c>
      <c r="F916" s="10" t="s">
        <v>1437</v>
      </c>
    </row>
    <row r="917" spans="1:6" x14ac:dyDescent="0.3">
      <c r="A917" s="11">
        <v>9494</v>
      </c>
      <c r="B917" s="11" t="s">
        <v>1862</v>
      </c>
      <c r="C917" s="11" t="s">
        <v>1151</v>
      </c>
      <c r="D917" s="11" t="s">
        <v>1861</v>
      </c>
      <c r="E917" s="11" t="s">
        <v>1137</v>
      </c>
      <c r="F917" s="12" t="s">
        <v>1579</v>
      </c>
    </row>
    <row r="918" spans="1:6" x14ac:dyDescent="0.3">
      <c r="A918" s="9">
        <v>275</v>
      </c>
      <c r="B918" s="9" t="s">
        <v>1405</v>
      </c>
      <c r="C918" s="9" t="s">
        <v>1139</v>
      </c>
      <c r="D918" s="9" t="s">
        <v>1404</v>
      </c>
      <c r="E918" s="9" t="s">
        <v>1145</v>
      </c>
      <c r="F918" s="10" t="s">
        <v>1136</v>
      </c>
    </row>
    <row r="919" spans="1:6" x14ac:dyDescent="0.3">
      <c r="A919" s="11">
        <v>6217</v>
      </c>
      <c r="B919" s="11" t="s">
        <v>2564</v>
      </c>
      <c r="C919" s="11" t="s">
        <v>1139</v>
      </c>
      <c r="D919" s="11" t="s">
        <v>2563</v>
      </c>
      <c r="E919" s="11" t="s">
        <v>1137</v>
      </c>
      <c r="F919" s="12" t="s">
        <v>1437</v>
      </c>
    </row>
    <row r="920" spans="1:6" x14ac:dyDescent="0.3">
      <c r="A920" s="9">
        <v>2078</v>
      </c>
      <c r="B920" s="9" t="s">
        <v>2493</v>
      </c>
      <c r="C920" s="9" t="s">
        <v>1139</v>
      </c>
      <c r="D920" s="9" t="s">
        <v>2492</v>
      </c>
      <c r="E920" s="9" t="s">
        <v>1145</v>
      </c>
      <c r="F920" s="10" t="s">
        <v>1437</v>
      </c>
    </row>
    <row r="921" spans="1:6" x14ac:dyDescent="0.3">
      <c r="A921" s="11">
        <v>9272</v>
      </c>
      <c r="B921" s="11" t="s">
        <v>2310</v>
      </c>
      <c r="C921" s="11" t="s">
        <v>1180</v>
      </c>
      <c r="D921" s="11" t="s">
        <v>2309</v>
      </c>
      <c r="E921" s="11" t="s">
        <v>1145</v>
      </c>
      <c r="F921" s="12" t="s">
        <v>1437</v>
      </c>
    </row>
    <row r="922" spans="1:6" x14ac:dyDescent="0.3">
      <c r="A922" s="9">
        <v>6248</v>
      </c>
      <c r="B922" s="9" t="s">
        <v>2776</v>
      </c>
      <c r="C922" s="9" t="s">
        <v>1139</v>
      </c>
      <c r="D922" s="9" t="s">
        <v>2775</v>
      </c>
      <c r="E922" s="9" t="s">
        <v>1137</v>
      </c>
      <c r="F922" s="10" t="s">
        <v>1531</v>
      </c>
    </row>
    <row r="923" spans="1:6" x14ac:dyDescent="0.3">
      <c r="A923" s="11">
        <v>2053</v>
      </c>
      <c r="B923" s="11" t="s">
        <v>2284</v>
      </c>
      <c r="C923" s="11" t="s">
        <v>1139</v>
      </c>
      <c r="D923" s="11" t="s">
        <v>2283</v>
      </c>
      <c r="E923" s="11" t="s">
        <v>1145</v>
      </c>
      <c r="F923" s="12" t="s">
        <v>1437</v>
      </c>
    </row>
    <row r="924" spans="1:6" x14ac:dyDescent="0.3">
      <c r="A924" s="9">
        <v>5981</v>
      </c>
      <c r="B924" s="9" t="s">
        <v>2181</v>
      </c>
      <c r="C924" s="9" t="s">
        <v>1151</v>
      </c>
      <c r="D924" s="9" t="s">
        <v>2180</v>
      </c>
      <c r="E924" s="9" t="s">
        <v>1137</v>
      </c>
      <c r="F924" s="10" t="s">
        <v>1437</v>
      </c>
    </row>
    <row r="925" spans="1:6" x14ac:dyDescent="0.3">
      <c r="A925" s="11">
        <v>19408</v>
      </c>
      <c r="B925" s="11" t="s">
        <v>1748</v>
      </c>
      <c r="C925" s="11" t="s">
        <v>1139</v>
      </c>
      <c r="D925" s="11" t="s">
        <v>1747</v>
      </c>
      <c r="E925" s="11" t="s">
        <v>1145</v>
      </c>
      <c r="F925" s="12" t="s">
        <v>1437</v>
      </c>
    </row>
    <row r="926" spans="1:6" x14ac:dyDescent="0.3">
      <c r="A926" s="9">
        <v>9723</v>
      </c>
      <c r="B926" s="9" t="s">
        <v>2786</v>
      </c>
      <c r="C926" s="9" t="s">
        <v>1151</v>
      </c>
      <c r="D926" s="9" t="s">
        <v>2785</v>
      </c>
      <c r="E926" s="9" t="s">
        <v>1137</v>
      </c>
      <c r="F926" s="10" t="s">
        <v>1531</v>
      </c>
    </row>
    <row r="927" spans="1:6" x14ac:dyDescent="0.3">
      <c r="A927" s="11">
        <v>2792</v>
      </c>
      <c r="B927" s="11" t="s">
        <v>2932</v>
      </c>
      <c r="C927" s="11" t="s">
        <v>1139</v>
      </c>
      <c r="D927" s="11" t="s">
        <v>2931</v>
      </c>
      <c r="E927" s="11" t="s">
        <v>1137</v>
      </c>
      <c r="F927" s="12" t="s">
        <v>1540</v>
      </c>
    </row>
    <row r="928" spans="1:6" x14ac:dyDescent="0.3">
      <c r="A928" s="9">
        <v>11149</v>
      </c>
      <c r="B928" s="9" t="s">
        <v>2264</v>
      </c>
      <c r="C928" s="9" t="s">
        <v>1139</v>
      </c>
      <c r="D928" s="9" t="s">
        <v>2263</v>
      </c>
      <c r="E928" s="9" t="s">
        <v>1145</v>
      </c>
      <c r="F928" s="10" t="s">
        <v>1437</v>
      </c>
    </row>
    <row r="929" spans="1:6" x14ac:dyDescent="0.3">
      <c r="A929" s="11">
        <v>8524</v>
      </c>
      <c r="B929" s="11" t="s">
        <v>2589</v>
      </c>
      <c r="C929" s="11" t="s">
        <v>1139</v>
      </c>
      <c r="D929" s="11" t="s">
        <v>2588</v>
      </c>
      <c r="E929" s="11" t="s">
        <v>1145</v>
      </c>
      <c r="F929" s="12" t="s">
        <v>1437</v>
      </c>
    </row>
    <row r="930" spans="1:6" x14ac:dyDescent="0.3">
      <c r="A930" s="9">
        <v>3150</v>
      </c>
      <c r="B930" s="9" t="s">
        <v>2848</v>
      </c>
      <c r="C930" s="9" t="s">
        <v>1180</v>
      </c>
      <c r="D930" s="9" t="s">
        <v>2847</v>
      </c>
      <c r="E930" s="9" t="s">
        <v>1145</v>
      </c>
      <c r="F930" s="10" t="s">
        <v>1437</v>
      </c>
    </row>
    <row r="931" spans="1:6" x14ac:dyDescent="0.3">
      <c r="A931" s="11">
        <v>548</v>
      </c>
      <c r="B931" s="11" t="s">
        <v>2477</v>
      </c>
      <c r="C931" s="11" t="s">
        <v>1139</v>
      </c>
      <c r="D931" s="11" t="s">
        <v>1547</v>
      </c>
      <c r="E931" s="11" t="s">
        <v>1145</v>
      </c>
      <c r="F931" s="12" t="s">
        <v>1437</v>
      </c>
    </row>
    <row r="932" spans="1:6" x14ac:dyDescent="0.3">
      <c r="A932" s="9">
        <v>19427</v>
      </c>
      <c r="B932" s="9" t="s">
        <v>1786</v>
      </c>
      <c r="C932" s="9" t="s">
        <v>1151</v>
      </c>
      <c r="D932" s="9" t="s">
        <v>1785</v>
      </c>
      <c r="E932" s="9" t="s">
        <v>1137</v>
      </c>
      <c r="F932" s="10" t="s">
        <v>1437</v>
      </c>
    </row>
    <row r="933" spans="1:6" x14ac:dyDescent="0.3">
      <c r="A933" s="11">
        <v>19478</v>
      </c>
      <c r="B933" s="11" t="s">
        <v>1970</v>
      </c>
      <c r="C933" s="11" t="s">
        <v>1151</v>
      </c>
      <c r="D933" s="11" t="s">
        <v>1969</v>
      </c>
      <c r="E933" s="11" t="s">
        <v>1145</v>
      </c>
      <c r="F933" s="12" t="s">
        <v>1968</v>
      </c>
    </row>
    <row r="934" spans="1:6" x14ac:dyDescent="0.3">
      <c r="A934" s="9">
        <v>12101</v>
      </c>
      <c r="B934" s="9" t="s">
        <v>2782</v>
      </c>
      <c r="C934" s="9" t="s">
        <v>1151</v>
      </c>
      <c r="D934" s="9" t="s">
        <v>2781</v>
      </c>
      <c r="E934" s="9" t="s">
        <v>1137</v>
      </c>
      <c r="F934" s="10" t="s">
        <v>1598</v>
      </c>
    </row>
    <row r="935" spans="1:6" x14ac:dyDescent="0.3">
      <c r="A935" s="11">
        <v>7967</v>
      </c>
      <c r="B935" s="11" t="s">
        <v>2957</v>
      </c>
      <c r="C935" s="11" t="s">
        <v>1139</v>
      </c>
      <c r="D935" s="11" t="s">
        <v>2956</v>
      </c>
      <c r="E935" s="11" t="s">
        <v>1137</v>
      </c>
      <c r="F935" s="12" t="s">
        <v>1582</v>
      </c>
    </row>
    <row r="936" spans="1:6" x14ac:dyDescent="0.3">
      <c r="A936" s="9">
        <v>11198</v>
      </c>
      <c r="B936" s="9" t="s">
        <v>2017</v>
      </c>
      <c r="C936" s="9" t="s">
        <v>1139</v>
      </c>
      <c r="D936" s="9" t="s">
        <v>2016</v>
      </c>
      <c r="E936" s="9" t="s">
        <v>1137</v>
      </c>
      <c r="F936" s="10" t="s">
        <v>1497</v>
      </c>
    </row>
    <row r="937" spans="1:6" x14ac:dyDescent="0.3">
      <c r="A937" s="11">
        <v>7680</v>
      </c>
      <c r="B937" s="11" t="s">
        <v>2740</v>
      </c>
      <c r="C937" s="11" t="s">
        <v>1139</v>
      </c>
      <c r="D937" s="11" t="s">
        <v>2739</v>
      </c>
      <c r="E937" s="11" t="s">
        <v>1137</v>
      </c>
      <c r="F937" s="12" t="s">
        <v>1512</v>
      </c>
    </row>
    <row r="938" spans="1:6" x14ac:dyDescent="0.3">
      <c r="A938" s="9">
        <v>10408</v>
      </c>
      <c r="B938" s="9" t="s">
        <v>1834</v>
      </c>
      <c r="C938" s="9" t="s">
        <v>1139</v>
      </c>
      <c r="D938" s="9" t="s">
        <v>2555</v>
      </c>
      <c r="E938" s="9" t="s">
        <v>1137</v>
      </c>
      <c r="F938" s="10" t="s">
        <v>1531</v>
      </c>
    </row>
    <row r="939" spans="1:6" x14ac:dyDescent="0.3">
      <c r="A939" s="11">
        <v>3064</v>
      </c>
      <c r="B939" s="11" t="s">
        <v>1834</v>
      </c>
      <c r="C939" s="11" t="s">
        <v>1139</v>
      </c>
      <c r="D939" s="11" t="s">
        <v>2347</v>
      </c>
      <c r="E939" s="11" t="s">
        <v>1137</v>
      </c>
      <c r="F939" s="12" t="s">
        <v>1437</v>
      </c>
    </row>
    <row r="940" spans="1:6" x14ac:dyDescent="0.3">
      <c r="A940" s="9">
        <v>3990</v>
      </c>
      <c r="B940" s="9" t="s">
        <v>1834</v>
      </c>
      <c r="C940" s="9" t="s">
        <v>1139</v>
      </c>
      <c r="D940" s="9" t="s">
        <v>2298</v>
      </c>
      <c r="E940" s="9" t="s">
        <v>1145</v>
      </c>
      <c r="F940" s="10" t="s">
        <v>1437</v>
      </c>
    </row>
    <row r="941" spans="1:6" x14ac:dyDescent="0.3">
      <c r="A941" s="11">
        <v>1753</v>
      </c>
      <c r="B941" s="11" t="s">
        <v>1834</v>
      </c>
      <c r="C941" s="11" t="s">
        <v>1139</v>
      </c>
      <c r="D941" s="11" t="s">
        <v>2015</v>
      </c>
      <c r="E941" s="11" t="s">
        <v>1137</v>
      </c>
      <c r="F941" s="12" t="s">
        <v>1512</v>
      </c>
    </row>
    <row r="942" spans="1:6" x14ac:dyDescent="0.3">
      <c r="A942" s="9">
        <v>7795</v>
      </c>
      <c r="B942" s="9" t="s">
        <v>1834</v>
      </c>
      <c r="C942" s="9" t="s">
        <v>1151</v>
      </c>
      <c r="D942" s="9" t="s">
        <v>1833</v>
      </c>
      <c r="E942" s="9" t="s">
        <v>1137</v>
      </c>
      <c r="F942" s="10" t="s">
        <v>1630</v>
      </c>
    </row>
    <row r="943" spans="1:6" x14ac:dyDescent="0.3">
      <c r="A943" s="11">
        <v>4429</v>
      </c>
      <c r="B943" s="11" t="s">
        <v>2820</v>
      </c>
      <c r="C943" s="11" t="s">
        <v>1151</v>
      </c>
      <c r="D943" s="11" t="s">
        <v>1931</v>
      </c>
      <c r="E943" s="11" t="s">
        <v>1137</v>
      </c>
      <c r="F943" s="12" t="s">
        <v>1497</v>
      </c>
    </row>
    <row r="944" spans="1:6" x14ac:dyDescent="0.3">
      <c r="A944" s="9">
        <v>13597</v>
      </c>
      <c r="B944" s="9" t="s">
        <v>2423</v>
      </c>
      <c r="C944" s="9" t="s">
        <v>1139</v>
      </c>
      <c r="D944" s="9" t="s">
        <v>2422</v>
      </c>
      <c r="E944" s="9" t="s">
        <v>1145</v>
      </c>
      <c r="F944" s="10" t="s">
        <v>1437</v>
      </c>
    </row>
    <row r="945" spans="1:6" x14ac:dyDescent="0.3">
      <c r="A945" s="11">
        <v>695</v>
      </c>
      <c r="B945" s="11" t="s">
        <v>2813</v>
      </c>
      <c r="C945" s="11" t="s">
        <v>1151</v>
      </c>
      <c r="D945" s="11" t="s">
        <v>2812</v>
      </c>
      <c r="E945" s="11" t="s">
        <v>1137</v>
      </c>
      <c r="F945" s="12" t="s">
        <v>1531</v>
      </c>
    </row>
    <row r="946" spans="1:6" x14ac:dyDescent="0.3">
      <c r="A946" s="9">
        <v>5728</v>
      </c>
      <c r="B946" s="9" t="s">
        <v>1608</v>
      </c>
      <c r="C946" s="9" t="s">
        <v>1180</v>
      </c>
      <c r="D946" s="9" t="s">
        <v>1607</v>
      </c>
      <c r="E946" s="9" t="s">
        <v>1145</v>
      </c>
      <c r="F946" s="10" t="s">
        <v>1531</v>
      </c>
    </row>
    <row r="947" spans="1:6" x14ac:dyDescent="0.3">
      <c r="A947" s="11">
        <v>8544</v>
      </c>
      <c r="B947" s="11" t="s">
        <v>2929</v>
      </c>
      <c r="C947" s="11" t="s">
        <v>1139</v>
      </c>
      <c r="D947" s="11" t="s">
        <v>2928</v>
      </c>
      <c r="E947" s="11" t="s">
        <v>1137</v>
      </c>
      <c r="F947" s="12" t="s">
        <v>1497</v>
      </c>
    </row>
    <row r="948" spans="1:6" x14ac:dyDescent="0.3">
      <c r="A948" s="9">
        <v>7844</v>
      </c>
      <c r="B948" s="9" t="s">
        <v>2146</v>
      </c>
      <c r="C948" s="9" t="s">
        <v>1139</v>
      </c>
      <c r="D948" s="9" t="s">
        <v>2145</v>
      </c>
      <c r="E948" s="9" t="s">
        <v>1145</v>
      </c>
      <c r="F948" s="10" t="s">
        <v>1437</v>
      </c>
    </row>
    <row r="949" spans="1:6" x14ac:dyDescent="0.3">
      <c r="A949" s="11">
        <v>6780</v>
      </c>
      <c r="B949" s="11" t="s">
        <v>1880</v>
      </c>
      <c r="C949" s="11" t="s">
        <v>1151</v>
      </c>
      <c r="D949" s="11" t="s">
        <v>1879</v>
      </c>
      <c r="E949" s="11" t="s">
        <v>1137</v>
      </c>
      <c r="F949" s="12" t="s">
        <v>1437</v>
      </c>
    </row>
    <row r="950" spans="1:6" x14ac:dyDescent="0.3">
      <c r="A950" s="9">
        <v>2871</v>
      </c>
      <c r="B950" s="9" t="s">
        <v>1256</v>
      </c>
      <c r="C950" s="9" t="s">
        <v>1151</v>
      </c>
      <c r="D950" s="9" t="s">
        <v>1255</v>
      </c>
      <c r="E950" s="9" t="s">
        <v>1137</v>
      </c>
      <c r="F950" s="10" t="s">
        <v>1136</v>
      </c>
    </row>
    <row r="951" spans="1:6" x14ac:dyDescent="0.3">
      <c r="A951" s="11">
        <v>11254</v>
      </c>
      <c r="B951" s="11" t="s">
        <v>1366</v>
      </c>
      <c r="C951" s="11" t="s">
        <v>1139</v>
      </c>
      <c r="D951" s="11" t="s">
        <v>2252</v>
      </c>
      <c r="E951" s="11" t="s">
        <v>1145</v>
      </c>
      <c r="F951" s="12" t="s">
        <v>1437</v>
      </c>
    </row>
    <row r="952" spans="1:6" x14ac:dyDescent="0.3">
      <c r="A952" s="9">
        <v>2062</v>
      </c>
      <c r="B952" s="9" t="s">
        <v>1366</v>
      </c>
      <c r="C952" s="9" t="s">
        <v>1139</v>
      </c>
      <c r="D952" s="9" t="s">
        <v>1365</v>
      </c>
      <c r="E952" s="9" t="s">
        <v>1145</v>
      </c>
      <c r="F952" s="10" t="s">
        <v>1136</v>
      </c>
    </row>
    <row r="953" spans="1:6" x14ac:dyDescent="0.3">
      <c r="A953" s="11">
        <v>1070</v>
      </c>
      <c r="B953" s="11" t="s">
        <v>2169</v>
      </c>
      <c r="C953" s="11" t="s">
        <v>1180</v>
      </c>
      <c r="D953" s="11" t="s">
        <v>2168</v>
      </c>
      <c r="E953" s="11" t="s">
        <v>1145</v>
      </c>
      <c r="F953" s="12" t="s">
        <v>1437</v>
      </c>
    </row>
    <row r="954" spans="1:6" x14ac:dyDescent="0.3">
      <c r="A954" s="9">
        <v>3800</v>
      </c>
      <c r="B954" s="9" t="s">
        <v>1502</v>
      </c>
      <c r="C954" s="9" t="s">
        <v>1139</v>
      </c>
      <c r="D954" s="9" t="s">
        <v>1501</v>
      </c>
      <c r="E954" s="9" t="s">
        <v>1137</v>
      </c>
      <c r="F954" s="10" t="s">
        <v>1500</v>
      </c>
    </row>
    <row r="955" spans="1:6" x14ac:dyDescent="0.3">
      <c r="A955" s="11">
        <v>19469</v>
      </c>
      <c r="B955" s="11" t="s">
        <v>1951</v>
      </c>
      <c r="C955" s="11" t="s">
        <v>1151</v>
      </c>
      <c r="D955" s="11" t="s">
        <v>1950</v>
      </c>
      <c r="E955" s="11" t="s">
        <v>1137</v>
      </c>
      <c r="F955" s="12" t="s">
        <v>1585</v>
      </c>
    </row>
    <row r="956" spans="1:6" x14ac:dyDescent="0.3">
      <c r="A956" s="9">
        <v>14633</v>
      </c>
      <c r="B956" s="9" t="s">
        <v>2602</v>
      </c>
      <c r="C956" s="9" t="s">
        <v>1139</v>
      </c>
      <c r="D956" s="9" t="s">
        <v>2601</v>
      </c>
      <c r="E956" s="9" t="s">
        <v>1145</v>
      </c>
      <c r="F956" s="10" t="s">
        <v>1437</v>
      </c>
    </row>
    <row r="957" spans="1:6" x14ac:dyDescent="0.3">
      <c r="A957" s="11">
        <v>19380</v>
      </c>
      <c r="B957" s="11" t="s">
        <v>1692</v>
      </c>
      <c r="C957" s="11" t="s">
        <v>1139</v>
      </c>
      <c r="D957" s="11" t="s">
        <v>1691</v>
      </c>
      <c r="E957" s="11" t="s">
        <v>1145</v>
      </c>
      <c r="F957" s="12" t="s">
        <v>1437</v>
      </c>
    </row>
    <row r="958" spans="1:6" x14ac:dyDescent="0.3">
      <c r="A958" s="9">
        <v>19448</v>
      </c>
      <c r="B958" s="9" t="s">
        <v>1911</v>
      </c>
      <c r="C958" s="9" t="s">
        <v>1151</v>
      </c>
      <c r="D958" s="9" t="s">
        <v>1910</v>
      </c>
      <c r="E958" s="9" t="s">
        <v>1145</v>
      </c>
      <c r="F958" s="10" t="s">
        <v>1437</v>
      </c>
    </row>
    <row r="959" spans="1:6" x14ac:dyDescent="0.3">
      <c r="A959" s="11">
        <v>7504</v>
      </c>
      <c r="B959" s="11" t="s">
        <v>2908</v>
      </c>
      <c r="C959" s="11" t="s">
        <v>1139</v>
      </c>
      <c r="D959" s="11" t="s">
        <v>2907</v>
      </c>
      <c r="E959" s="11" t="s">
        <v>1137</v>
      </c>
      <c r="F959" s="12" t="s">
        <v>1497</v>
      </c>
    </row>
    <row r="960" spans="1:6" x14ac:dyDescent="0.3">
      <c r="A960" s="9">
        <v>8897</v>
      </c>
      <c r="B960" s="9" t="s">
        <v>2542</v>
      </c>
      <c r="C960" s="9" t="s">
        <v>1180</v>
      </c>
      <c r="D960" s="9" t="s">
        <v>2541</v>
      </c>
      <c r="E960" s="9" t="s">
        <v>1145</v>
      </c>
      <c r="F960" s="10" t="s">
        <v>1437</v>
      </c>
    </row>
    <row r="961" spans="1:6" x14ac:dyDescent="0.3">
      <c r="A961" s="11">
        <v>424</v>
      </c>
      <c r="B961" s="11" t="s">
        <v>2888</v>
      </c>
      <c r="C961" s="11" t="s">
        <v>1139</v>
      </c>
      <c r="D961" s="11" t="s">
        <v>2887</v>
      </c>
      <c r="E961" s="11" t="s">
        <v>1137</v>
      </c>
      <c r="F961" s="12" t="s">
        <v>1531</v>
      </c>
    </row>
    <row r="962" spans="1:6" x14ac:dyDescent="0.3">
      <c r="A962" s="9">
        <v>7537</v>
      </c>
      <c r="B962" s="9" t="s">
        <v>2961</v>
      </c>
      <c r="C962" s="9" t="s">
        <v>1139</v>
      </c>
      <c r="D962" s="9" t="s">
        <v>2960</v>
      </c>
      <c r="E962" s="9" t="s">
        <v>1137</v>
      </c>
      <c r="F962" s="10" t="s">
        <v>1497</v>
      </c>
    </row>
    <row r="963" spans="1:6" x14ac:dyDescent="0.3">
      <c r="A963" s="11">
        <v>7832</v>
      </c>
      <c r="B963" s="11" t="s">
        <v>2774</v>
      </c>
      <c r="C963" s="11" t="s">
        <v>1151</v>
      </c>
      <c r="D963" s="11" t="s">
        <v>2773</v>
      </c>
      <c r="E963" s="11" t="s">
        <v>1137</v>
      </c>
      <c r="F963" s="12" t="s">
        <v>1512</v>
      </c>
    </row>
    <row r="964" spans="1:6" x14ac:dyDescent="0.3">
      <c r="A964" s="9">
        <v>3207</v>
      </c>
      <c r="B964" s="9" t="s">
        <v>2158</v>
      </c>
      <c r="C964" s="9" t="s">
        <v>1139</v>
      </c>
      <c r="D964" s="9" t="s">
        <v>2157</v>
      </c>
      <c r="E964" s="9" t="s">
        <v>1145</v>
      </c>
      <c r="F964" s="10" t="s">
        <v>1437</v>
      </c>
    </row>
    <row r="965" spans="1:6" x14ac:dyDescent="0.3">
      <c r="A965" s="11">
        <v>9697</v>
      </c>
      <c r="B965" s="11" t="s">
        <v>2081</v>
      </c>
      <c r="C965" s="11" t="s">
        <v>1139</v>
      </c>
      <c r="D965" s="11" t="s">
        <v>2080</v>
      </c>
      <c r="E965" s="11" t="s">
        <v>1145</v>
      </c>
      <c r="F965" s="12" t="s">
        <v>1531</v>
      </c>
    </row>
    <row r="966" spans="1:6" x14ac:dyDescent="0.3">
      <c r="A966" s="9">
        <v>9726</v>
      </c>
      <c r="B966" s="9" t="s">
        <v>2430</v>
      </c>
      <c r="C966" s="9" t="s">
        <v>1139</v>
      </c>
      <c r="D966" s="9" t="s">
        <v>2429</v>
      </c>
      <c r="E966" s="9" t="s">
        <v>1145</v>
      </c>
      <c r="F966" s="10" t="s">
        <v>1437</v>
      </c>
    </row>
    <row r="967" spans="1:6" x14ac:dyDescent="0.3">
      <c r="A967" s="11">
        <v>19381</v>
      </c>
      <c r="B967" s="11" t="s">
        <v>1694</v>
      </c>
      <c r="C967" s="11" t="s">
        <v>1139</v>
      </c>
      <c r="D967" s="11" t="s">
        <v>1693</v>
      </c>
      <c r="E967" s="11" t="s">
        <v>1137</v>
      </c>
      <c r="F967" s="12" t="s">
        <v>1437</v>
      </c>
    </row>
    <row r="968" spans="1:6" x14ac:dyDescent="0.3">
      <c r="A968" s="9">
        <v>6466</v>
      </c>
      <c r="B968" s="9" t="s">
        <v>1570</v>
      </c>
      <c r="C968" s="9" t="s">
        <v>1139</v>
      </c>
      <c r="D968" s="9" t="s">
        <v>1569</v>
      </c>
      <c r="E968" s="9" t="s">
        <v>1145</v>
      </c>
      <c r="F968" s="10" t="s">
        <v>1531</v>
      </c>
    </row>
    <row r="969" spans="1:6" x14ac:dyDescent="0.3">
      <c r="A969" s="11">
        <v>1899</v>
      </c>
      <c r="B969" s="11" t="s">
        <v>1166</v>
      </c>
      <c r="C969" s="11" t="s">
        <v>1151</v>
      </c>
      <c r="D969" s="11" t="s">
        <v>1263</v>
      </c>
      <c r="E969" s="11" t="s">
        <v>1137</v>
      </c>
      <c r="F969" s="12" t="s">
        <v>1136</v>
      </c>
    </row>
    <row r="970" spans="1:6" x14ac:dyDescent="0.3">
      <c r="A970" s="9">
        <v>7512</v>
      </c>
      <c r="B970" s="9" t="s">
        <v>1166</v>
      </c>
      <c r="C970" s="9" t="s">
        <v>1139</v>
      </c>
      <c r="D970" s="9" t="s">
        <v>1165</v>
      </c>
      <c r="E970" s="9" t="s">
        <v>1145</v>
      </c>
      <c r="F970" s="10" t="s">
        <v>1136</v>
      </c>
    </row>
    <row r="971" spans="1:6" x14ac:dyDescent="0.3">
      <c r="A971" s="11">
        <v>19359</v>
      </c>
      <c r="B971" s="11" t="s">
        <v>1649</v>
      </c>
      <c r="C971" s="11" t="s">
        <v>1151</v>
      </c>
      <c r="D971" s="11" t="s">
        <v>1648</v>
      </c>
      <c r="E971" s="11" t="s">
        <v>1137</v>
      </c>
      <c r="F971" s="12" t="s">
        <v>1647</v>
      </c>
    </row>
    <row r="972" spans="1:6" x14ac:dyDescent="0.3">
      <c r="A972" s="9">
        <v>19450</v>
      </c>
      <c r="B972" s="9" t="s">
        <v>1915</v>
      </c>
      <c r="C972" s="9" t="s">
        <v>1180</v>
      </c>
      <c r="D972" s="9" t="s">
        <v>1914</v>
      </c>
      <c r="E972" s="9" t="s">
        <v>1145</v>
      </c>
      <c r="F972" s="10" t="s">
        <v>1437</v>
      </c>
    </row>
    <row r="973" spans="1:6" x14ac:dyDescent="0.3">
      <c r="A973" s="11">
        <v>13163</v>
      </c>
      <c r="B973" s="11" t="s">
        <v>2641</v>
      </c>
      <c r="C973" s="11" t="s">
        <v>1139</v>
      </c>
      <c r="D973" s="11" t="s">
        <v>2640</v>
      </c>
      <c r="E973" s="11" t="s">
        <v>1145</v>
      </c>
      <c r="F973" s="12" t="s">
        <v>1437</v>
      </c>
    </row>
    <row r="974" spans="1:6" x14ac:dyDescent="0.3">
      <c r="A974" s="9">
        <v>19394</v>
      </c>
      <c r="B974" s="9" t="s">
        <v>1720</v>
      </c>
      <c r="C974" s="9" t="s">
        <v>1180</v>
      </c>
      <c r="D974" s="9" t="s">
        <v>1719</v>
      </c>
      <c r="E974" s="9" t="s">
        <v>1137</v>
      </c>
      <c r="F974" s="10" t="s">
        <v>1531</v>
      </c>
    </row>
    <row r="975" spans="1:6" x14ac:dyDescent="0.3">
      <c r="A975" s="11">
        <v>19411</v>
      </c>
      <c r="B975" s="11" t="s">
        <v>1754</v>
      </c>
      <c r="C975" s="11" t="s">
        <v>1151</v>
      </c>
      <c r="D975" s="11" t="s">
        <v>1753</v>
      </c>
      <c r="E975" s="11" t="s">
        <v>1137</v>
      </c>
      <c r="F975" s="12" t="s">
        <v>1512</v>
      </c>
    </row>
    <row r="976" spans="1:6" x14ac:dyDescent="0.3">
      <c r="A976" s="9">
        <v>10428</v>
      </c>
      <c r="B976" s="9" t="s">
        <v>2749</v>
      </c>
      <c r="C976" s="9" t="s">
        <v>1139</v>
      </c>
      <c r="D976" s="9" t="s">
        <v>2748</v>
      </c>
      <c r="E976" s="9" t="s">
        <v>1145</v>
      </c>
      <c r="F976" s="10" t="s">
        <v>1505</v>
      </c>
    </row>
    <row r="977" spans="1:6" x14ac:dyDescent="0.3">
      <c r="A977" s="11">
        <v>6398</v>
      </c>
      <c r="B977" s="11" t="s">
        <v>2308</v>
      </c>
      <c r="C977" s="11" t="s">
        <v>1139</v>
      </c>
      <c r="D977" s="11" t="s">
        <v>2307</v>
      </c>
      <c r="E977" s="11" t="s">
        <v>1145</v>
      </c>
      <c r="F977" s="12" t="s">
        <v>1437</v>
      </c>
    </row>
    <row r="978" spans="1:6" x14ac:dyDescent="0.3">
      <c r="A978" s="9">
        <v>19404</v>
      </c>
      <c r="B978" s="9" t="s">
        <v>1740</v>
      </c>
      <c r="C978" s="9" t="s">
        <v>1139</v>
      </c>
      <c r="D978" s="9" t="s">
        <v>1739</v>
      </c>
      <c r="E978" s="9" t="s">
        <v>1145</v>
      </c>
      <c r="F978" s="10" t="s">
        <v>1437</v>
      </c>
    </row>
    <row r="979" spans="1:6" x14ac:dyDescent="0.3">
      <c r="A979" s="11">
        <v>19490</v>
      </c>
      <c r="B979" s="11" t="s">
        <v>1994</v>
      </c>
      <c r="C979" s="11" t="s">
        <v>1180</v>
      </c>
      <c r="D979" s="11" t="s">
        <v>1993</v>
      </c>
      <c r="E979" s="11" t="s">
        <v>1137</v>
      </c>
      <c r="F979" s="12" t="s">
        <v>1531</v>
      </c>
    </row>
    <row r="980" spans="1:6" x14ac:dyDescent="0.3">
      <c r="A980" s="9">
        <v>19357</v>
      </c>
      <c r="B980" s="9" t="s">
        <v>1644</v>
      </c>
      <c r="C980" s="9" t="s">
        <v>1151</v>
      </c>
      <c r="D980" s="9" t="s">
        <v>1643</v>
      </c>
      <c r="E980" s="9" t="s">
        <v>1145</v>
      </c>
      <c r="F980" s="10" t="s">
        <v>1512</v>
      </c>
    </row>
    <row r="981" spans="1:6" x14ac:dyDescent="0.3">
      <c r="A981" s="11">
        <v>19384</v>
      </c>
      <c r="B981" s="11" t="s">
        <v>1700</v>
      </c>
      <c r="C981" s="11" t="s">
        <v>1180</v>
      </c>
      <c r="D981" s="11" t="s">
        <v>1699</v>
      </c>
      <c r="E981" s="11" t="s">
        <v>1145</v>
      </c>
      <c r="F981" s="12" t="s">
        <v>1437</v>
      </c>
    </row>
    <row r="982" spans="1:6" x14ac:dyDescent="0.3">
      <c r="A982" s="9">
        <v>19372</v>
      </c>
      <c r="B982" s="9" t="s">
        <v>1677</v>
      </c>
      <c r="C982" s="9" t="s">
        <v>1180</v>
      </c>
      <c r="D982" s="9" t="s">
        <v>1676</v>
      </c>
      <c r="E982" s="9" t="s">
        <v>1145</v>
      </c>
      <c r="F982" s="10" t="s">
        <v>1531</v>
      </c>
    </row>
    <row r="983" spans="1:6" x14ac:dyDescent="0.3">
      <c r="A983" s="11">
        <v>19446</v>
      </c>
      <c r="B983" s="11" t="s">
        <v>1907</v>
      </c>
      <c r="C983" s="11" t="s">
        <v>1151</v>
      </c>
      <c r="D983" s="11" t="s">
        <v>1906</v>
      </c>
      <c r="E983" s="11" t="s">
        <v>1137</v>
      </c>
      <c r="F983" s="12" t="s">
        <v>1437</v>
      </c>
    </row>
    <row r="984" spans="1:6" x14ac:dyDescent="0.3">
      <c r="A984" s="9">
        <v>19463</v>
      </c>
      <c r="B984" s="9" t="s">
        <v>1940</v>
      </c>
      <c r="C984" s="9" t="s">
        <v>1139</v>
      </c>
      <c r="D984" s="9" t="s">
        <v>1939</v>
      </c>
      <c r="E984" s="9" t="s">
        <v>1145</v>
      </c>
      <c r="F984" s="10" t="s">
        <v>1437</v>
      </c>
    </row>
    <row r="985" spans="1:6" x14ac:dyDescent="0.3">
      <c r="A985" s="11">
        <v>9342</v>
      </c>
      <c r="B985" s="11" t="s">
        <v>2451</v>
      </c>
      <c r="C985" s="11" t="s">
        <v>1139</v>
      </c>
      <c r="D985" s="11" t="s">
        <v>2450</v>
      </c>
      <c r="E985" s="11" t="s">
        <v>1145</v>
      </c>
      <c r="F985" s="12" t="s">
        <v>1437</v>
      </c>
    </row>
    <row r="986" spans="1:6" x14ac:dyDescent="0.3">
      <c r="A986" s="9">
        <v>2511</v>
      </c>
      <c r="B986" s="9" t="s">
        <v>1319</v>
      </c>
      <c r="C986" s="9" t="s">
        <v>1151</v>
      </c>
      <c r="D986" s="9" t="s">
        <v>1318</v>
      </c>
      <c r="E986" s="9" t="s">
        <v>1137</v>
      </c>
      <c r="F986" s="10" t="s">
        <v>1136</v>
      </c>
    </row>
    <row r="987" spans="1:6" x14ac:dyDescent="0.3">
      <c r="A987" s="11">
        <v>1250</v>
      </c>
      <c r="B987" s="11" t="s">
        <v>2867</v>
      </c>
      <c r="C987" s="11" t="s">
        <v>1139</v>
      </c>
      <c r="D987" s="11" t="s">
        <v>2866</v>
      </c>
      <c r="E987" s="11" t="s">
        <v>1137</v>
      </c>
      <c r="F987" s="12" t="s">
        <v>1437</v>
      </c>
    </row>
    <row r="988" spans="1:6" x14ac:dyDescent="0.3">
      <c r="A988" s="9">
        <v>2464</v>
      </c>
      <c r="B988" s="9" t="s">
        <v>1563</v>
      </c>
      <c r="C988" s="9" t="s">
        <v>1139</v>
      </c>
      <c r="D988" s="9" t="s">
        <v>1562</v>
      </c>
      <c r="E988" s="9" t="s">
        <v>1145</v>
      </c>
      <c r="F988" s="10" t="s">
        <v>1497</v>
      </c>
    </row>
    <row r="989" spans="1:6" x14ac:dyDescent="0.3">
      <c r="A989" s="11">
        <v>3302</v>
      </c>
      <c r="B989" s="11" t="s">
        <v>1285</v>
      </c>
      <c r="C989" s="11" t="s">
        <v>1151</v>
      </c>
      <c r="D989" s="11" t="s">
        <v>1284</v>
      </c>
      <c r="E989" s="11" t="s">
        <v>1137</v>
      </c>
      <c r="F989" s="12" t="s">
        <v>1136</v>
      </c>
    </row>
    <row r="990" spans="1:6" x14ac:dyDescent="0.3">
      <c r="A990" s="9">
        <v>9120</v>
      </c>
      <c r="B990" s="9" t="s">
        <v>2550</v>
      </c>
      <c r="C990" s="9" t="s">
        <v>1180</v>
      </c>
      <c r="D990" s="9" t="s">
        <v>2549</v>
      </c>
      <c r="E990" s="9" t="s">
        <v>1145</v>
      </c>
      <c r="F990" s="10" t="s">
        <v>1437</v>
      </c>
    </row>
    <row r="991" spans="1:6" x14ac:dyDescent="0.3">
      <c r="A991" s="11">
        <v>10499</v>
      </c>
      <c r="B991" s="11" t="s">
        <v>1215</v>
      </c>
      <c r="C991" s="11" t="s">
        <v>1151</v>
      </c>
      <c r="D991" s="11" t="s">
        <v>1214</v>
      </c>
      <c r="E991" s="11" t="s">
        <v>1137</v>
      </c>
      <c r="F991" s="12" t="s">
        <v>1136</v>
      </c>
    </row>
    <row r="992" spans="1:6" x14ac:dyDescent="0.3">
      <c r="A992" s="9">
        <v>5801</v>
      </c>
      <c r="B992" s="9" t="s">
        <v>1885</v>
      </c>
      <c r="C992" s="9" t="s">
        <v>1151</v>
      </c>
      <c r="D992" s="9" t="s">
        <v>1884</v>
      </c>
      <c r="E992" s="9" t="s">
        <v>1137</v>
      </c>
      <c r="F992" s="10" t="s">
        <v>1437</v>
      </c>
    </row>
    <row r="993" spans="1:6" x14ac:dyDescent="0.3">
      <c r="A993" s="11">
        <v>5364</v>
      </c>
      <c r="B993" s="11" t="s">
        <v>2133</v>
      </c>
      <c r="C993" s="11" t="s">
        <v>1139</v>
      </c>
      <c r="D993" s="11" t="s">
        <v>2132</v>
      </c>
      <c r="E993" s="11" t="s">
        <v>1145</v>
      </c>
      <c r="F993" s="12" t="s">
        <v>1556</v>
      </c>
    </row>
    <row r="994" spans="1:6" x14ac:dyDescent="0.3">
      <c r="A994" s="9">
        <v>11793</v>
      </c>
      <c r="B994" s="9" t="s">
        <v>2096</v>
      </c>
      <c r="C994" s="9" t="s">
        <v>1139</v>
      </c>
      <c r="D994" s="9" t="s">
        <v>2095</v>
      </c>
      <c r="E994" s="9" t="s">
        <v>1145</v>
      </c>
      <c r="F994" s="10" t="s">
        <v>1531</v>
      </c>
    </row>
    <row r="995" spans="1:6" x14ac:dyDescent="0.3">
      <c r="A995" s="11">
        <v>2364</v>
      </c>
      <c r="B995" s="11" t="s">
        <v>2366</v>
      </c>
      <c r="C995" s="11" t="s">
        <v>1139</v>
      </c>
      <c r="D995" s="11" t="s">
        <v>2365</v>
      </c>
      <c r="E995" s="11" t="s">
        <v>1137</v>
      </c>
      <c r="F995" s="12" t="s">
        <v>1531</v>
      </c>
    </row>
    <row r="996" spans="1:6" x14ac:dyDescent="0.3">
      <c r="A996" s="9">
        <v>5643</v>
      </c>
      <c r="B996" s="9" t="s">
        <v>2965</v>
      </c>
      <c r="C996" s="9" t="s">
        <v>1139</v>
      </c>
      <c r="D996" s="9" t="s">
        <v>2964</v>
      </c>
      <c r="E996" s="9" t="s">
        <v>1137</v>
      </c>
      <c r="F996" s="10" t="s">
        <v>1582</v>
      </c>
    </row>
    <row r="997" spans="1:6" x14ac:dyDescent="0.3">
      <c r="A997" s="11">
        <v>6736</v>
      </c>
      <c r="B997" s="11" t="s">
        <v>1351</v>
      </c>
      <c r="C997" s="11" t="s">
        <v>1151</v>
      </c>
      <c r="D997" s="11" t="s">
        <v>1350</v>
      </c>
      <c r="E997" s="11" t="s">
        <v>1137</v>
      </c>
      <c r="F997" s="12" t="s">
        <v>1136</v>
      </c>
    </row>
    <row r="998" spans="1:6" x14ac:dyDescent="0.3">
      <c r="A998" s="9">
        <v>2924</v>
      </c>
      <c r="B998" s="9" t="s">
        <v>2832</v>
      </c>
      <c r="C998" s="9" t="s">
        <v>1180</v>
      </c>
      <c r="D998" s="9" t="s">
        <v>2831</v>
      </c>
      <c r="E998" s="9" t="s">
        <v>1145</v>
      </c>
      <c r="F998" s="10" t="s">
        <v>1437</v>
      </c>
    </row>
    <row r="999" spans="1:6" x14ac:dyDescent="0.3">
      <c r="A999" s="11">
        <v>10671</v>
      </c>
      <c r="B999" s="11" t="s">
        <v>1827</v>
      </c>
      <c r="C999" s="11" t="s">
        <v>1151</v>
      </c>
      <c r="D999" s="11" t="s">
        <v>1826</v>
      </c>
      <c r="E999" s="11" t="s">
        <v>1137</v>
      </c>
      <c r="F999" s="12" t="s">
        <v>1437</v>
      </c>
    </row>
    <row r="1000" spans="1:6" x14ac:dyDescent="0.3">
      <c r="A1000" s="9">
        <v>1788</v>
      </c>
      <c r="B1000" s="9" t="s">
        <v>2771</v>
      </c>
      <c r="C1000" s="9" t="s">
        <v>1139</v>
      </c>
      <c r="D1000" s="9" t="s">
        <v>2770</v>
      </c>
      <c r="E1000" s="9" t="s">
        <v>1137</v>
      </c>
      <c r="F1000" s="10" t="s">
        <v>1669</v>
      </c>
    </row>
    <row r="1001" spans="1:6" x14ac:dyDescent="0.3">
      <c r="A1001" s="11">
        <v>9174</v>
      </c>
      <c r="B1001" s="11" t="s">
        <v>1507</v>
      </c>
      <c r="C1001" s="11" t="s">
        <v>1139</v>
      </c>
      <c r="D1001" s="11" t="s">
        <v>1506</v>
      </c>
      <c r="E1001" s="11" t="s">
        <v>1137</v>
      </c>
      <c r="F1001" s="12" t="s">
        <v>1505</v>
      </c>
    </row>
    <row r="1002" spans="1:6" x14ac:dyDescent="0.3">
      <c r="A1002" s="9">
        <v>2891</v>
      </c>
      <c r="B1002" s="9" t="s">
        <v>2795</v>
      </c>
      <c r="C1002" s="9" t="s">
        <v>1151</v>
      </c>
      <c r="D1002" s="9" t="s">
        <v>2794</v>
      </c>
      <c r="E1002" s="9" t="s">
        <v>1137</v>
      </c>
      <c r="F1002" s="10" t="s">
        <v>1531</v>
      </c>
    </row>
    <row r="1003" spans="1:6" x14ac:dyDescent="0.3">
      <c r="A1003" s="11">
        <v>12355</v>
      </c>
      <c r="B1003" s="11" t="s">
        <v>1193</v>
      </c>
      <c r="C1003" s="11" t="s">
        <v>1139</v>
      </c>
      <c r="D1003" s="11" t="s">
        <v>2757</v>
      </c>
      <c r="E1003" s="11" t="s">
        <v>1137</v>
      </c>
      <c r="F1003" s="12" t="s">
        <v>1437</v>
      </c>
    </row>
    <row r="1004" spans="1:6" x14ac:dyDescent="0.3">
      <c r="A1004" s="9">
        <v>4707</v>
      </c>
      <c r="B1004" s="9" t="s">
        <v>1193</v>
      </c>
      <c r="C1004" s="9" t="s">
        <v>1151</v>
      </c>
      <c r="D1004" s="9" t="s">
        <v>1290</v>
      </c>
      <c r="E1004" s="9" t="s">
        <v>1137</v>
      </c>
      <c r="F1004" s="10" t="s">
        <v>1136</v>
      </c>
    </row>
    <row r="1005" spans="1:6" x14ac:dyDescent="0.3">
      <c r="A1005" s="11">
        <v>8100</v>
      </c>
      <c r="B1005" s="11" t="s">
        <v>1193</v>
      </c>
      <c r="C1005" s="11" t="s">
        <v>1151</v>
      </c>
      <c r="D1005" s="11" t="s">
        <v>1233</v>
      </c>
      <c r="E1005" s="11" t="s">
        <v>1137</v>
      </c>
      <c r="F1005" s="12" t="s">
        <v>1136</v>
      </c>
    </row>
    <row r="1006" spans="1:6" x14ac:dyDescent="0.3">
      <c r="A1006" s="9">
        <v>8572</v>
      </c>
      <c r="B1006" s="9" t="s">
        <v>1193</v>
      </c>
      <c r="C1006" s="9" t="s">
        <v>1139</v>
      </c>
      <c r="D1006" s="9" t="s">
        <v>1192</v>
      </c>
      <c r="E1006" s="9" t="s">
        <v>1145</v>
      </c>
      <c r="F1006" s="10" t="s">
        <v>1136</v>
      </c>
    </row>
    <row r="1007" spans="1:6" x14ac:dyDescent="0.3">
      <c r="A1007" s="11">
        <v>12151</v>
      </c>
      <c r="B1007" s="11" t="s">
        <v>2658</v>
      </c>
      <c r="C1007" s="11" t="s">
        <v>1180</v>
      </c>
      <c r="D1007" s="11" t="s">
        <v>2657</v>
      </c>
      <c r="E1007" s="11" t="s">
        <v>1145</v>
      </c>
      <c r="F1007" s="12" t="s">
        <v>1437</v>
      </c>
    </row>
    <row r="1008" spans="1:6" x14ac:dyDescent="0.3">
      <c r="A1008" s="9">
        <v>19373</v>
      </c>
      <c r="B1008" s="9" t="s">
        <v>1679</v>
      </c>
      <c r="C1008" s="9" t="s">
        <v>1180</v>
      </c>
      <c r="D1008" s="9" t="s">
        <v>1678</v>
      </c>
      <c r="E1008" s="9" t="s">
        <v>1137</v>
      </c>
      <c r="F1008" s="10" t="s">
        <v>1556</v>
      </c>
    </row>
    <row r="1009" spans="1:6" x14ac:dyDescent="0.3">
      <c r="A1009" s="11">
        <v>7060</v>
      </c>
      <c r="B1009" s="11" t="s">
        <v>1474</v>
      </c>
      <c r="C1009" s="11" t="s">
        <v>1180</v>
      </c>
      <c r="D1009" s="11" t="s">
        <v>1473</v>
      </c>
      <c r="E1009" s="11" t="s">
        <v>1145</v>
      </c>
      <c r="F1009" s="12" t="s">
        <v>1136</v>
      </c>
    </row>
    <row r="1010" spans="1:6" x14ac:dyDescent="0.3">
      <c r="A1010" s="9">
        <v>3372</v>
      </c>
      <c r="B1010" s="9" t="s">
        <v>2948</v>
      </c>
      <c r="C1010" s="9" t="s">
        <v>1139</v>
      </c>
      <c r="D1010" s="9" t="s">
        <v>2947</v>
      </c>
      <c r="E1010" s="9" t="s">
        <v>1137</v>
      </c>
      <c r="F1010" s="10" t="s">
        <v>1559</v>
      </c>
    </row>
    <row r="1011" spans="1:6" x14ac:dyDescent="0.3">
      <c r="A1011" s="11">
        <v>14472</v>
      </c>
      <c r="B1011" s="11" t="s">
        <v>2610</v>
      </c>
      <c r="C1011" s="11" t="s">
        <v>1139</v>
      </c>
      <c r="D1011" s="11" t="s">
        <v>2609</v>
      </c>
      <c r="E1011" s="11" t="s">
        <v>1145</v>
      </c>
      <c r="F1011" s="12" t="s">
        <v>1437</v>
      </c>
    </row>
    <row r="1012" spans="1:6" x14ac:dyDescent="0.3">
      <c r="A1012" s="9">
        <v>4533</v>
      </c>
      <c r="B1012" s="9" t="s">
        <v>2985</v>
      </c>
      <c r="C1012" s="9" t="s">
        <v>1139</v>
      </c>
      <c r="D1012" s="9" t="s">
        <v>2984</v>
      </c>
      <c r="E1012" s="9" t="s">
        <v>1137</v>
      </c>
      <c r="F1012" s="10" t="s">
        <v>1497</v>
      </c>
    </row>
    <row r="1013" spans="1:6" x14ac:dyDescent="0.3">
      <c r="A1013" s="11">
        <v>10667</v>
      </c>
      <c r="B1013" s="11" t="s">
        <v>1229</v>
      </c>
      <c r="C1013" s="11" t="s">
        <v>1151</v>
      </c>
      <c r="D1013" s="11" t="s">
        <v>1228</v>
      </c>
      <c r="E1013" s="11" t="s">
        <v>1137</v>
      </c>
      <c r="F1013" s="12" t="s">
        <v>1136</v>
      </c>
    </row>
    <row r="1014" spans="1:6" x14ac:dyDescent="0.3">
      <c r="A1014" s="9">
        <v>19444</v>
      </c>
      <c r="B1014" s="9" t="s">
        <v>1819</v>
      </c>
      <c r="C1014" s="9" t="s">
        <v>1151</v>
      </c>
      <c r="D1014" s="9" t="s">
        <v>1818</v>
      </c>
      <c r="E1014" s="9" t="s">
        <v>1137</v>
      </c>
      <c r="F1014" s="10" t="s">
        <v>1437</v>
      </c>
    </row>
    <row r="1015" spans="1:6" x14ac:dyDescent="0.3">
      <c r="A1015" s="11">
        <v>8422</v>
      </c>
      <c r="B1015" s="11" t="s">
        <v>2591</v>
      </c>
      <c r="C1015" s="11" t="s">
        <v>1139</v>
      </c>
      <c r="D1015" s="11" t="s">
        <v>2590</v>
      </c>
      <c r="E1015" s="11" t="s">
        <v>1145</v>
      </c>
      <c r="F1015" s="12" t="s">
        <v>1437</v>
      </c>
    </row>
    <row r="1016" spans="1:6" x14ac:dyDescent="0.3">
      <c r="A1016" s="9">
        <v>4673</v>
      </c>
      <c r="B1016" s="9" t="s">
        <v>2315</v>
      </c>
      <c r="C1016" s="9" t="s">
        <v>1180</v>
      </c>
      <c r="D1016" s="9" t="s">
        <v>2314</v>
      </c>
      <c r="E1016" s="9" t="s">
        <v>1145</v>
      </c>
      <c r="F1016" s="10" t="s">
        <v>1437</v>
      </c>
    </row>
    <row r="1017" spans="1:6" x14ac:dyDescent="0.3">
      <c r="A1017" s="11">
        <v>6162</v>
      </c>
      <c r="B1017" s="11" t="s">
        <v>1357</v>
      </c>
      <c r="C1017" s="11" t="s">
        <v>1139</v>
      </c>
      <c r="D1017" s="11" t="s">
        <v>1356</v>
      </c>
      <c r="E1017" s="11" t="s">
        <v>1145</v>
      </c>
      <c r="F1017" s="12" t="s">
        <v>1136</v>
      </c>
    </row>
    <row r="1018" spans="1:6" x14ac:dyDescent="0.3">
      <c r="A1018" s="9">
        <v>2205</v>
      </c>
      <c r="B1018" s="9" t="s">
        <v>2716</v>
      </c>
      <c r="C1018" s="9" t="s">
        <v>1151</v>
      </c>
      <c r="D1018" s="9" t="s">
        <v>2715</v>
      </c>
      <c r="E1018" s="9" t="s">
        <v>1145</v>
      </c>
      <c r="F1018" s="10" t="s">
        <v>1437</v>
      </c>
    </row>
    <row r="1019" spans="1:6" x14ac:dyDescent="0.3">
      <c r="A1019" s="11">
        <v>20655</v>
      </c>
      <c r="B1019" s="11" t="s">
        <v>1832</v>
      </c>
      <c r="C1019" s="11" t="s">
        <v>1151</v>
      </c>
      <c r="D1019" s="11" t="s">
        <v>1831</v>
      </c>
      <c r="E1019" s="11" t="s">
        <v>1137</v>
      </c>
      <c r="F1019" s="12" t="s">
        <v>1531</v>
      </c>
    </row>
    <row r="1020" spans="1:6" x14ac:dyDescent="0.3">
      <c r="A1020" s="9">
        <v>13190</v>
      </c>
      <c r="B1020" s="9" t="s">
        <v>2614</v>
      </c>
      <c r="C1020" s="9" t="s">
        <v>1139</v>
      </c>
      <c r="D1020" s="9" t="s">
        <v>2613</v>
      </c>
      <c r="E1020" s="9" t="s">
        <v>1145</v>
      </c>
      <c r="F1020" s="10" t="s">
        <v>1437</v>
      </c>
    </row>
    <row r="1021" spans="1:6" x14ac:dyDescent="0.3">
      <c r="A1021" s="11">
        <v>14553</v>
      </c>
      <c r="B1021" s="11" t="s">
        <v>2639</v>
      </c>
      <c r="C1021" s="11" t="s">
        <v>1139</v>
      </c>
      <c r="D1021" s="11" t="s">
        <v>2638</v>
      </c>
      <c r="E1021" s="11" t="s">
        <v>1145</v>
      </c>
      <c r="F1021" s="12" t="s">
        <v>1437</v>
      </c>
    </row>
    <row r="1022" spans="1:6" x14ac:dyDescent="0.3">
      <c r="A1022" s="9">
        <v>5011</v>
      </c>
      <c r="B1022" s="9" t="s">
        <v>2101</v>
      </c>
      <c r="C1022" s="9" t="s">
        <v>1139</v>
      </c>
      <c r="D1022" s="9" t="s">
        <v>1578</v>
      </c>
      <c r="E1022" s="9" t="s">
        <v>1145</v>
      </c>
      <c r="F1022" s="10" t="s">
        <v>1582</v>
      </c>
    </row>
    <row r="1023" spans="1:6" x14ac:dyDescent="0.3">
      <c r="A1023" s="11">
        <v>5138</v>
      </c>
      <c r="B1023" s="11" t="s">
        <v>2243</v>
      </c>
      <c r="C1023" s="11" t="s">
        <v>1151</v>
      </c>
      <c r="D1023" s="11" t="s">
        <v>2242</v>
      </c>
      <c r="E1023" s="11" t="s">
        <v>1137</v>
      </c>
      <c r="F1023" s="12" t="s">
        <v>1437</v>
      </c>
    </row>
    <row r="1024" spans="1:6" x14ac:dyDescent="0.3">
      <c r="A1024" s="9">
        <v>11292</v>
      </c>
      <c r="B1024" s="9" t="s">
        <v>1486</v>
      </c>
      <c r="C1024" s="9" t="s">
        <v>1180</v>
      </c>
      <c r="D1024" s="9" t="s">
        <v>1485</v>
      </c>
      <c r="E1024" s="9" t="s">
        <v>1145</v>
      </c>
      <c r="F1024" s="10" t="s">
        <v>1136</v>
      </c>
    </row>
    <row r="1025" spans="1:6" x14ac:dyDescent="0.3">
      <c r="A1025" s="11">
        <v>489</v>
      </c>
      <c r="B1025" s="11" t="s">
        <v>1869</v>
      </c>
      <c r="C1025" s="11" t="s">
        <v>1151</v>
      </c>
      <c r="D1025" s="11" t="s">
        <v>1868</v>
      </c>
      <c r="E1025" s="11" t="s">
        <v>1137</v>
      </c>
      <c r="F1025" s="12" t="s">
        <v>1867</v>
      </c>
    </row>
    <row r="1026" spans="1:6" x14ac:dyDescent="0.3">
      <c r="A1026" s="9">
        <v>11431</v>
      </c>
      <c r="B1026" s="9" t="s">
        <v>2398</v>
      </c>
      <c r="C1026" s="9" t="s">
        <v>1139</v>
      </c>
      <c r="D1026" s="9" t="s">
        <v>2397</v>
      </c>
      <c r="E1026" s="9" t="s">
        <v>1137</v>
      </c>
      <c r="F1026" s="10" t="s">
        <v>1598</v>
      </c>
    </row>
    <row r="1027" spans="1:6" x14ac:dyDescent="0.3">
      <c r="A1027" s="11">
        <v>2805</v>
      </c>
      <c r="B1027" s="11" t="s">
        <v>1496</v>
      </c>
      <c r="C1027" s="11" t="s">
        <v>1139</v>
      </c>
      <c r="D1027" s="11" t="s">
        <v>1495</v>
      </c>
      <c r="E1027" s="11" t="s">
        <v>1137</v>
      </c>
      <c r="F1027" s="12" t="s">
        <v>1136</v>
      </c>
    </row>
    <row r="1028" spans="1:6" x14ac:dyDescent="0.3">
      <c r="A1028" s="9">
        <v>14097</v>
      </c>
      <c r="B1028" s="9" t="s">
        <v>2600</v>
      </c>
      <c r="C1028" s="9" t="s">
        <v>1139</v>
      </c>
      <c r="D1028" s="9" t="s">
        <v>2599</v>
      </c>
      <c r="E1028" s="9" t="s">
        <v>1145</v>
      </c>
      <c r="F1028" s="10" t="s">
        <v>1437</v>
      </c>
    </row>
    <row r="1029" spans="1:6" x14ac:dyDescent="0.3">
      <c r="A1029" s="11">
        <v>19436</v>
      </c>
      <c r="B1029" s="11" t="s">
        <v>1804</v>
      </c>
      <c r="C1029" s="11" t="s">
        <v>1180</v>
      </c>
      <c r="D1029" s="11" t="s">
        <v>1803</v>
      </c>
      <c r="E1029" s="11" t="s">
        <v>1145</v>
      </c>
      <c r="F1029" s="12" t="s">
        <v>1437</v>
      </c>
    </row>
    <row r="1030" spans="1:6" x14ac:dyDescent="0.3">
      <c r="A1030" s="9">
        <v>14562</v>
      </c>
      <c r="B1030" s="9" t="s">
        <v>2608</v>
      </c>
      <c r="C1030" s="9" t="s">
        <v>1139</v>
      </c>
      <c r="D1030" s="9" t="s">
        <v>2607</v>
      </c>
      <c r="E1030" s="9" t="s">
        <v>1145</v>
      </c>
      <c r="F1030" s="10" t="s">
        <v>1437</v>
      </c>
    </row>
    <row r="1031" spans="1:6" x14ac:dyDescent="0.3">
      <c r="A1031" s="11">
        <v>19370</v>
      </c>
      <c r="B1031" s="11" t="s">
        <v>1673</v>
      </c>
      <c r="C1031" s="11" t="s">
        <v>1151</v>
      </c>
      <c r="D1031" s="11" t="s">
        <v>1672</v>
      </c>
      <c r="E1031" s="11" t="s">
        <v>1145</v>
      </c>
      <c r="F1031" s="12" t="s">
        <v>1497</v>
      </c>
    </row>
    <row r="1032" spans="1:6" x14ac:dyDescent="0.3">
      <c r="A1032" s="9">
        <v>19433</v>
      </c>
      <c r="B1032" s="9" t="s">
        <v>1798</v>
      </c>
      <c r="C1032" s="9" t="s">
        <v>1151</v>
      </c>
      <c r="D1032" s="9" t="s">
        <v>1797</v>
      </c>
      <c r="E1032" s="9" t="s">
        <v>1137</v>
      </c>
      <c r="F1032" s="10" t="s">
        <v>1437</v>
      </c>
    </row>
    <row r="1033" spans="1:6" x14ac:dyDescent="0.3">
      <c r="A1033" s="11">
        <v>19471</v>
      </c>
      <c r="B1033" s="11" t="s">
        <v>1955</v>
      </c>
      <c r="C1033" s="11" t="s">
        <v>1151</v>
      </c>
      <c r="D1033" s="11" t="s">
        <v>1954</v>
      </c>
      <c r="E1033" s="11" t="s">
        <v>1137</v>
      </c>
      <c r="F1033" s="12" t="s">
        <v>1437</v>
      </c>
    </row>
    <row r="1034" spans="1:6" x14ac:dyDescent="0.3">
      <c r="A1034" s="9">
        <v>19441</v>
      </c>
      <c r="B1034" s="9" t="s">
        <v>1814</v>
      </c>
      <c r="C1034" s="9" t="s">
        <v>1151</v>
      </c>
      <c r="D1034" s="9" t="s">
        <v>1813</v>
      </c>
      <c r="E1034" s="9" t="s">
        <v>1137</v>
      </c>
      <c r="F1034" s="10" t="s">
        <v>1437</v>
      </c>
    </row>
    <row r="1035" spans="1:6" x14ac:dyDescent="0.3">
      <c r="A1035" s="11">
        <v>19415</v>
      </c>
      <c r="B1035" s="11" t="s">
        <v>1762</v>
      </c>
      <c r="C1035" s="11" t="s">
        <v>1139</v>
      </c>
      <c r="D1035" s="11" t="s">
        <v>1761</v>
      </c>
      <c r="E1035" s="11" t="s">
        <v>1145</v>
      </c>
      <c r="F1035" s="12" t="s">
        <v>1437</v>
      </c>
    </row>
    <row r="1036" spans="1:6" x14ac:dyDescent="0.3">
      <c r="A1036" s="9">
        <v>2571</v>
      </c>
      <c r="B1036" s="9" t="s">
        <v>1225</v>
      </c>
      <c r="C1036" s="9" t="s">
        <v>1151</v>
      </c>
      <c r="D1036" s="9" t="s">
        <v>1224</v>
      </c>
      <c r="E1036" s="9" t="s">
        <v>1137</v>
      </c>
      <c r="F1036" s="10" t="s">
        <v>1136</v>
      </c>
    </row>
    <row r="1037" spans="1:6" x14ac:dyDescent="0.3">
      <c r="A1037" s="11">
        <v>2324</v>
      </c>
      <c r="B1037" s="11" t="s">
        <v>2844</v>
      </c>
      <c r="C1037" s="11" t="s">
        <v>1180</v>
      </c>
      <c r="D1037" s="11" t="s">
        <v>2843</v>
      </c>
      <c r="E1037" s="11" t="s">
        <v>1145</v>
      </c>
      <c r="F1037" s="12" t="s">
        <v>1437</v>
      </c>
    </row>
    <row r="1038" spans="1:6" x14ac:dyDescent="0.3">
      <c r="A1038" s="9">
        <v>1306</v>
      </c>
      <c r="B1038" s="9" t="s">
        <v>1558</v>
      </c>
      <c r="C1038" s="9" t="s">
        <v>1139</v>
      </c>
      <c r="D1038" s="9" t="s">
        <v>1557</v>
      </c>
      <c r="E1038" s="9" t="s">
        <v>1145</v>
      </c>
      <c r="F1038" s="10" t="s">
        <v>1556</v>
      </c>
    </row>
    <row r="1039" spans="1:6" x14ac:dyDescent="0.3">
      <c r="A1039" s="13">
        <v>13206</v>
      </c>
      <c r="B1039" s="13" t="s">
        <v>2606</v>
      </c>
      <c r="C1039" s="13" t="s">
        <v>1139</v>
      </c>
      <c r="D1039" s="13" t="s">
        <v>2605</v>
      </c>
      <c r="E1039" s="13" t="s">
        <v>1145</v>
      </c>
      <c r="F1039" s="6" t="s">
        <v>1437</v>
      </c>
    </row>
  </sheetData>
  <conditionalFormatting sqref="A1:A1039">
    <cfRule type="duplicateValues" dxfId="7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N 2 j S W i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N 2 j S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d o 0 l o o i k e 4 D g A A A B E A A A A T A B w A R m 9 y b X V s Y X M v U 2 V j d G l v b j E u b S C i G A A o o B Q A A A A A A A A A A A A A A A A A A A A A A A A A A A A r T k 0 u y c z P U w i G 0 I b W A F B L A Q I t A B Q A A g A I A D d o 0 l o g O B 9 n p A A A A P U A A A A S A A A A A A A A A A A A A A A A A A A A A A B D b 2 5 m a W c v U G F j a 2 F n Z S 5 4 b W x Q S w E C L Q A U A A I A C A A 3 a N J a D 8 r p q 6 Q A A A D p A A A A E w A A A A A A A A A A A A A A A A D w A A A A W 0 N v b n R l b n R f V H l w Z X N d L n h t b F B L A Q I t A B Q A A g A I A D d o 0 l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r v / C Q O n h F T 5 u g v a y f r B j s A A A A A A I A A A A A A B B m A A A A A Q A A I A A A A A i P X 8 V e i h X D 3 m w 3 M 0 F R v c V U N E J N z R 9 + t 6 q X T v g S t B N L A A A A A A 6 A A A A A A g A A I A A A A N D 2 3 d H 9 1 / 0 T d f O w 0 Q g / W 2 a V 7 Z V A z A 8 A / 8 Q 9 c 6 Y s d 1 X Z U A A A A O f B H 0 A p Q Z 5 5 D q + z N B o w Z n U j N z U + h 4 K 4 I Z l Y 5 v e 8 u P m w 8 F t 4 X s 5 H x D 7 F i A p I e E 4 g 9 G j Y D 4 t s 4 V M W T U M d n l k K Q 1 k N v C J I 3 h l V n c Q R o p R R + C L D Q A A A A E S 5 a 8 Y U c h q n e c h 1 H l j 9 N Q o T j 3 g B K 7 C q 9 a V P G Z Y v K j X v H n T V 3 J 6 E G 2 z h b T R Z 2 2 N I 6 8 5 3 g 3 n u W K l y 0 3 + F 2 r 2 / D 7 c = < / D a t a M a s h u p > 
</file>

<file path=customXml/itemProps1.xml><?xml version="1.0" encoding="utf-8"?>
<ds:datastoreItem xmlns:ds="http://schemas.openxmlformats.org/officeDocument/2006/customXml" ds:itemID="{199EE9BD-3B19-424D-891E-DBE3B6418D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Products</vt:lpstr>
      <vt:lpstr>Orders</vt:lpstr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2025-06-09T11:27:08Z</cp:lastPrinted>
  <dcterms:created xsi:type="dcterms:W3CDTF">2025-06-05T08:54:38Z</dcterms:created>
  <dcterms:modified xsi:type="dcterms:W3CDTF">2025-06-18T12:10:39Z</dcterms:modified>
</cp:coreProperties>
</file>