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OSIN DATA ANALYTICS TRAINING\week 4\"/>
    </mc:Choice>
  </mc:AlternateContent>
  <xr:revisionPtr revIDLastSave="0" documentId="13_ncr:1_{7AB8DE07-5BC3-4798-B3E1-181748247A15}" xr6:coauthVersionLast="47" xr6:coauthVersionMax="47" xr10:uidLastSave="{00000000-0000-0000-0000-000000000000}"/>
  <bookViews>
    <workbookView xWindow="-120" yWindow="-120" windowWidth="20730" windowHeight="11160" xr2:uid="{D920B117-01E5-4503-9D62-D7BA6B2036C3}"/>
  </bookViews>
  <sheets>
    <sheet name="ANSWERS" sheetId="10" r:id="rId1"/>
    <sheet name="Data" sheetId="1" r:id="rId2"/>
    <sheet name="Part 1 - Pivot Tables" sheetId="6" r:id="rId3"/>
    <sheet name="Part 2 - Lookup" sheetId="7" r:id="rId4"/>
  </sheets>
  <definedNames>
    <definedName name="_xlnm._FilterDatabase" localSheetId="1" hidden="1">Data!$A$1:$E$217</definedName>
    <definedName name="_xlnm._FilterDatabase" localSheetId="3" hidden="1">'Part 2 - Lookup'!$B$2:$F$22</definedName>
  </definedNames>
  <calcPr calcId="191029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7" l="1"/>
  <c r="K39" i="7"/>
  <c r="K38" i="7"/>
  <c r="J40" i="7"/>
  <c r="J39" i="7"/>
  <c r="J38" i="7"/>
  <c r="J22" i="7"/>
  <c r="J23" i="7"/>
  <c r="J24" i="7"/>
  <c r="J21" i="7"/>
  <c r="I23" i="7"/>
  <c r="I24" i="7"/>
  <c r="I22" i="7"/>
  <c r="I21" i="7"/>
  <c r="I13" i="7"/>
  <c r="I12" i="7"/>
  <c r="I11" i="7"/>
  <c r="I10" i="7"/>
  <c r="I9" i="7"/>
  <c r="J31" i="7"/>
  <c r="K31" i="7"/>
  <c r="L31" i="7"/>
  <c r="M31" i="7"/>
  <c r="N31" i="7"/>
  <c r="I31" i="7"/>
</calcChain>
</file>

<file path=xl/sharedStrings.xml><?xml version="1.0" encoding="utf-8"?>
<sst xmlns="http://schemas.openxmlformats.org/spreadsheetml/2006/main" count="834" uniqueCount="269">
  <si>
    <t>Europe</t>
  </si>
  <si>
    <t>Asia</t>
  </si>
  <si>
    <t>Oceania</t>
  </si>
  <si>
    <t>Africa</t>
  </si>
  <si>
    <t>Gdp per Capita (USD)</t>
  </si>
  <si>
    <t>Country</t>
  </si>
  <si>
    <t>Continent</t>
  </si>
  <si>
    <t>Afghanistan</t>
  </si>
  <si>
    <t>Albania</t>
  </si>
  <si>
    <t>Algeria</t>
  </si>
  <si>
    <t>American Samoa</t>
  </si>
  <si>
    <t>Andorra</t>
  </si>
  <si>
    <t>Angola</t>
  </si>
  <si>
    <t>North America</t>
  </si>
  <si>
    <t>Antigua and Barbuda</t>
  </si>
  <si>
    <t>Argentina</t>
  </si>
  <si>
    <t>South America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</si>
  <si>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</si>
  <si>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</si>
  <si>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</si>
  <si>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</si>
  <si>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</si>
  <si>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</si>
  <si>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</si>
  <si>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</si>
  <si>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</si>
  <si>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</si>
  <si>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</si>
  <si>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</si>
  <si>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</si>
  <si>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</si>
  <si>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</si>
  <si>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Bosnia and Herzegovina</t>
  </si>
  <si>
    <t>Botswana</t>
  </si>
  <si>
    <t>Brazil</t>
  </si>
  <si>
    <t>British Virgin Islands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</si>
  <si>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</si>
  <si>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</si>
  <si>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</si>
  <si>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</si>
  <si>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</si>
  <si>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</si>
  <si>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</si>
  <si>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</si>
  <si>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</si>
  <si>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</si>
  <si>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</si>
  <si>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</si>
  <si>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</si>
  <si>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</si>
  <si>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</si>
  <si>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</si>
  <si>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d’Ivoire</t>
  </si>
  <si>
    <t>Croatia</t>
  </si>
  <si>
    <t>Cuba</t>
  </si>
  <si>
    <t>Curaçao</t>
  </si>
  <si>
    <t>Cyprus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</si>
  <si>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</si>
  <si>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</si>
  <si>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</si>
  <si>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</si>
  <si>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</si>
  <si>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</si>
  <si>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</si>
  <si>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</si>
  <si>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</si>
  <si>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</si>
  <si>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</si>
  <si>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</si>
  <si>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</si>
  <si>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</si>
  <si>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</si>
  <si>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</si>
  <si>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</si>
  <si>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</si>
  <si>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</si>
  <si>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</si>
  <si>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</si>
  <si>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</si>
  <si>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</si>
  <si>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</si>
  <si>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</si>
  <si>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</si>
  <si>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</si>
  <si>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</si>
  <si>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</si>
  <si>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</si>
  <si>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</si>
  <si>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</si>
  <si>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</si>
  <si>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</si>
  <si>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</si>
  <si>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</si>
  <si>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</si>
  <si>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</si>
  <si>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</si>
  <si>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</si>
  <si>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</si>
  <si>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</si>
  <si>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</si>
  <si>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</si>
  <si>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</si>
  <si>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</si>
  <si>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</si>
  <si>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</si>
  <si>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</si>
  <si>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</si>
  <si>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</si>
  <si>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</si>
  <si>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</si>
  <si>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</si>
  <si>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</si>
  <si>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</si>
  <si>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</si>
  <si>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</si>
  <si>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</si>
  <si>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</si>
  <si>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</si>
  <si>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</si>
  <si>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</si>
  <si>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</si>
  <si>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</si>
  <si>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</si>
  <si>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</si>
  <si>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</si>
  <si>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</si>
  <si>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</si>
  <si>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</si>
  <si>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</si>
  <si>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</si>
  <si>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</si>
  <si>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</si>
  <si>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</si>
  <si>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</si>
  <si>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</si>
  <si>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</si>
  <si>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</si>
  <si>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</si>
  <si>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</si>
  <si>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</si>
  <si>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</si>
  <si>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</si>
  <si>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</si>
  <si>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</si>
  <si>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</si>
  <si>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</si>
  <si>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</si>
  <si>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</si>
  <si>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</si>
  <si>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</si>
  <si>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</si>
  <si>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</si>
  <si>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</si>
  <si>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</si>
  <si>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</si>
  <si>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</si>
  <si>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Rwanda</t>
  </si>
  <si>
    <t>Saint Kitts and Nevis</t>
  </si>
  <si>
    <t>Saint Lucia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</si>
  <si>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</si>
  <si>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</si>
  <si>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</si>
  <si>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</si>
  <si>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</si>
  <si>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</si>
  <si>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</si>
  <si>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</si>
  <si>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</si>
  <si>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</si>
  <si>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</si>
  <si>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</si>
  <si>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</si>
  <si>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</si>
  <si>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</si>
  <si>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</si>
  <si>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</si>
  <si>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</si>
  <si>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</si>
  <si>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</si>
  <si>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Tajikistan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</si>
  <si>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</si>
  <si>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</si>
  <si>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</si>
  <si>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</si>
  <si>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</si>
  <si>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</si>
  <si>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</si>
  <si>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</si>
  <si>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</si>
  <si>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</si>
  <si>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</si>
  <si>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</si>
  <si>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</si>
  <si>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Uzbekistan</t>
  </si>
  <si>
    <t>Vanuatu</t>
  </si>
  <si>
    <t>Yemen</t>
  </si>
  <si>
    <t>Zambia</t>
  </si>
  <si>
    <t>Zimbabwe</t>
  </si>
  <si>
    <t>United States</t>
  </si>
  <si>
    <t>Macau</t>
  </si>
  <si>
    <t>Hong Kong</t>
  </si>
  <si>
    <t>United Kingdom</t>
  </si>
  <si>
    <t>U.S. Virgin Islands</t>
  </si>
  <si>
    <t>Brunei</t>
  </si>
  <si>
    <t>South Korea</t>
  </si>
  <si>
    <t>Taiwan</t>
  </si>
  <si>
    <t>Czech Republic</t>
  </si>
  <si>
    <t>Russia</t>
  </si>
  <si>
    <t>Moldova</t>
  </si>
  <si>
    <t>Kosovo</t>
  </si>
  <si>
    <t>Cape Verde</t>
  </si>
  <si>
    <t>Micronesia</t>
  </si>
  <si>
    <t>Vietnam</t>
  </si>
  <si>
    <t>Iran</t>
  </si>
  <si>
    <t>Bolivia</t>
  </si>
  <si>
    <t>Palestine</t>
  </si>
  <si>
    <t>Venezuela</t>
  </si>
  <si>
    <t>São Tomé and Príncipe</t>
  </si>
  <si>
    <t>Laos</t>
  </si>
  <si>
    <t>Tanzania</t>
  </si>
  <si>
    <t>Zanzibar</t>
  </si>
  <si>
    <t>Syria</t>
  </si>
  <si>
    <t>DR Congo</t>
  </si>
  <si>
    <t>North Korea</t>
  </si>
  <si>
    <t>Population</t>
  </si>
  <si>
    <t>Saint Martin</t>
  </si>
  <si>
    <t>Status</t>
  </si>
  <si>
    <t>Developed</t>
  </si>
  <si>
    <t>Developing</t>
  </si>
  <si>
    <t>1)</t>
  </si>
  <si>
    <t>2)</t>
  </si>
  <si>
    <t>Average "GDP per capita" for each continent.</t>
  </si>
  <si>
    <t>Total population for each continent.</t>
  </si>
  <si>
    <t>3)</t>
  </si>
  <si>
    <t>Number of countries in each continent.</t>
  </si>
  <si>
    <t>4)</t>
  </si>
  <si>
    <t>Total population for each country in SOUTH AMERICA.</t>
  </si>
  <si>
    <t>5)</t>
  </si>
  <si>
    <t>NOTE: THE ANSWERS CAN BE PLACED IN ANY SHEET OF YOUR CHOICE.</t>
  </si>
  <si>
    <t>This dataset contains geographical data that shows the population of every country, their economic strength and their development status.</t>
  </si>
  <si>
    <t>USING THE DATA SHEET, CREATE PIVOT TABLES THAT SHOW THE FOLLOWING KEY POINTS.</t>
  </si>
  <si>
    <t>Each continent alongside their number of developed and developing countries.</t>
  </si>
  <si>
    <t>Question I:</t>
  </si>
  <si>
    <t>Question II:</t>
  </si>
  <si>
    <r>
      <t xml:space="preserve">CREATE A PIVOT CHART FOR EVERY PIVOT TABLE THAT WAS CREATED IN </t>
    </r>
    <r>
      <rPr>
        <b/>
        <sz val="11"/>
        <color theme="1"/>
        <rFont val="Calibri"/>
        <family val="2"/>
        <scheme val="minor"/>
      </rPr>
      <t>Question I</t>
    </r>
    <r>
      <rPr>
        <sz val="11"/>
        <color theme="1"/>
        <rFont val="Calibri"/>
        <family val="2"/>
        <scheme val="minor"/>
      </rPr>
      <t>.</t>
    </r>
  </si>
  <si>
    <t>MATCH</t>
  </si>
  <si>
    <r>
      <t xml:space="preserve">Use the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function to generate the Continent and Population of the following countries.</t>
    </r>
  </si>
  <si>
    <t>NOTE: USE THE PAINTED TABLE AS YOUR DATA SOURCE FOR THIS SET OF QUESTIONS</t>
  </si>
  <si>
    <r>
      <t xml:space="preserve">Use the </t>
    </r>
    <r>
      <rPr>
        <b/>
        <sz val="11"/>
        <color theme="1"/>
        <rFont val="Calibri"/>
        <family val="2"/>
        <scheme val="minor"/>
      </rPr>
      <t xml:space="preserve">MATCH </t>
    </r>
    <r>
      <rPr>
        <sz val="11"/>
        <color theme="1"/>
        <rFont val="Calibri"/>
        <family val="2"/>
        <scheme val="minor"/>
      </rPr>
      <t xml:space="preserve">function to generate the position of the following countries in the </t>
    </r>
    <r>
      <rPr>
        <b/>
        <sz val="11"/>
        <color theme="1"/>
        <rFont val="Calibri"/>
        <family val="2"/>
        <scheme val="minor"/>
      </rPr>
      <t>Country column</t>
    </r>
    <r>
      <rPr>
        <sz val="11"/>
        <color theme="1"/>
        <rFont val="Calibri"/>
        <family val="2"/>
        <scheme val="minor"/>
      </rPr>
      <t>.</t>
    </r>
  </si>
  <si>
    <t>Hint: Lookup array is the Country Column.</t>
  </si>
  <si>
    <t>Developed Nations</t>
  </si>
  <si>
    <t>Developing Nations</t>
  </si>
  <si>
    <t>Countries</t>
  </si>
  <si>
    <t>Question III:</t>
  </si>
  <si>
    <r>
      <t xml:space="preserve">Use the </t>
    </r>
    <r>
      <rPr>
        <b/>
        <sz val="11"/>
        <color theme="1"/>
        <rFont val="Calibri"/>
        <family val="2"/>
        <scheme val="minor"/>
      </rPr>
      <t>Hlookup</t>
    </r>
    <r>
      <rPr>
        <sz val="11"/>
        <color theme="1"/>
        <rFont val="Calibri"/>
        <family val="2"/>
        <scheme val="minor"/>
      </rPr>
      <t xml:space="preserve"> function to generate the answers for the blank cells.</t>
    </r>
  </si>
  <si>
    <t>QUESTION 1</t>
  </si>
  <si>
    <t>Row Labels</t>
  </si>
  <si>
    <t>Grand Total</t>
  </si>
  <si>
    <t>COUNTRIES</t>
  </si>
  <si>
    <t>Count of Country</t>
  </si>
  <si>
    <t>Sum of Population</t>
  </si>
  <si>
    <t>QUESTION 2</t>
  </si>
  <si>
    <t>QUESTION 3</t>
  </si>
  <si>
    <t>Average of Gdp per Capita (USD)</t>
  </si>
  <si>
    <t>QUESTION 4</t>
  </si>
  <si>
    <t>QUESTION 5</t>
  </si>
  <si>
    <t>Count of Status</t>
  </si>
  <si>
    <t>CONTINENTS</t>
  </si>
  <si>
    <t>Sum of Population Per Continents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</si>
</sst>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164" fontId="0" fillId="2" borderId="7" xfId="1" applyNumberFormat="1" applyFont="1" applyFill="1" applyBorder="1"/>
    <xf numFmtId="164" fontId="0" fillId="2" borderId="8" xfId="1" applyNumberFormat="1" applyFont="1" applyFill="1" applyBorder="1"/>
    <xf numFmtId="0" fontId="0" fillId="2" borderId="1" xfId="0" applyFill="1" applyBorder="1"/>
    <xf numFmtId="0" fontId="0" fillId="2" borderId="0" xfId="0" applyFill="1"/>
    <xf numFmtId="164" fontId="0" fillId="2" borderId="0" xfId="1" applyNumberFormat="1" applyFont="1" applyFill="1" applyBorder="1"/>
    <xf numFmtId="164" fontId="0" fillId="2" borderId="2" xfId="1" applyNumberFormat="1" applyFont="1" applyFill="1" applyBorder="1"/>
    <xf numFmtId="0" fontId="0" fillId="2" borderId="3" xfId="0" applyFill="1" applyBorder="1"/>
    <xf numFmtId="0" fontId="0" fillId="2" borderId="4" xfId="0" applyFill="1" applyBorder="1"/>
    <xf numFmtId="164" fontId="0" fillId="2" borderId="4" xfId="1" applyNumberFormat="1" applyFont="1" applyFill="1" applyBorder="1"/>
    <xf numFmtId="164" fontId="0" fillId="2" borderId="5" xfId="1" applyNumberFormat="1" applyFont="1" applyFill="1" applyBorder="1"/>
    <xf numFmtId="0" fontId="0" fillId="0" borderId="9" xfId="0" applyBorder="1"/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9" xfId="1" applyNumberFormat="1" applyFont="1" applyBorder="1"/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164" fontId="2" fillId="2" borderId="9" xfId="1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27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[GRACE PIVOT TABLE AND CHARTS.xlsx]ANSWERS!PivotTable1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Countries</a:t>
            </a:r>
            <a:r>
              <a:rPr lang="en-US" baseline="0"/>
              <a:t> </a:t>
            </a:r>
            <a:r>
              <a:rPr lang="en-US"/>
              <a:t>per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ANSWERS!$D$3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ANSWERS!$C$4:$C$10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ANSWERS!$D$4:$D$10</c:f>
              <c:numCache>
                <c:formatCode>General</c:formatCode>
                <c:ptCount val="6"/>
                <c:pt idx="0">
                  <c:v>55</c:v>
                </c:pt>
                <c:pt idx="1">
                  <c:v>50</c:v>
                </c:pt>
                <c:pt idx="2">
                  <c:v>46</c:v>
                </c:pt>
                <c:pt idx="3">
                  <c:v>33</c:v>
                </c:pt>
                <c:pt idx="4">
                  <c:v>20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6-405E-B297-6124C2CBC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32059375"/>
        <c:axId val="1203695039"/>
      </c:barChart>
      <c:catAx>
        <c:axId val="123205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CONTINENTS</a:t>
                </a:r>
              </a:p>
            </c:rich>
          </c:tx>
          <c:layout>
            <c:manualLayout>
              <c:xMode val="edge"/>
              <c:yMode val="edge"/>
              <c:x val="0.42674045867217414"/>
              <c:y val="0.86676158818227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95039"/>
        <c:crosses val="autoZero"/>
        <c:auto val="1"/>
        <c:lblAlgn val="ctr"/>
        <c:lblOffset val="100"/>
        <c:noMultiLvlLbl val="0"/>
      </c:catAx>
      <c:valAx>
        <c:axId val="120369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Countries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5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[GRACE PIVOT TABLE AND CHARTS.xlsx]ANSWERS!PivotTable6</c:name>
    <c:fmtId val="4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Population of each country in South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ANSWERS!$E$42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ANSWERS!$D$43:$D$56</c:f>
              <c:multiLvlStrCache>
                <c:ptCount val="12"/>
                <c:lvl>
                  <c:pt idx="0">
                    <c:v>Argentina</c:v>
                  </c:pt>
                  <c:pt idx="1">
                    <c:v>Bolivia</c:v>
                  </c:pt>
                  <c:pt idx="2">
                    <c:v>Brazil</c:v>
                  </c:pt>
                  <c:pt idx="3">
                    <c:v>Chile</c:v>
                  </c:pt>
                  <c:pt idx="4">
                    <c:v>Colombia</c:v>
                  </c:pt>
                  <c:pt idx="5">
                    <c:v>Ecuador</c:v>
                  </c:pt>
                  <c:pt idx="6">
                    <c:v>Guyana</c:v>
                  </c:pt>
                  <c:pt idx="7">
                    <c:v>Paraguay</c:v>
                  </c:pt>
                  <c:pt idx="8">
                    <c:v>Peru</c:v>
                  </c:pt>
                  <c:pt idx="9">
                    <c:v>Suriname</c:v>
                  </c:pt>
                  <c:pt idx="10">
                    <c:v>Uruguay</c:v>
                  </c:pt>
                  <c:pt idx="11">
                    <c:v>Venezuela</c:v>
                  </c:pt>
                </c:lvl>
                <c:lvl>
                  <c:pt idx="0">
                    <c:v>South America</c:v>
                  </c:pt>
                </c:lvl>
              </c:multiLvlStrCache>
            </c:multiLvlStrRef>
          </c:cat>
          <c:val>
            <c:numRef>
              <c:f>ANSWERS!$E$43:$E$56</c:f>
              <c:numCache>
                <c:formatCode>_(* #,##0_);_(* \(#,##0\);_(* "-"??_);_(@_)</c:formatCode>
                <c:ptCount val="12"/>
                <c:pt idx="0">
                  <c:v>45773884</c:v>
                </c:pt>
                <c:pt idx="1">
                  <c:v>12388571</c:v>
                </c:pt>
                <c:pt idx="2">
                  <c:v>216422446</c:v>
                </c:pt>
                <c:pt idx="3">
                  <c:v>19629590</c:v>
                </c:pt>
                <c:pt idx="4">
                  <c:v>52085168</c:v>
                </c:pt>
                <c:pt idx="5">
                  <c:v>18190484</c:v>
                </c:pt>
                <c:pt idx="6">
                  <c:v>813834</c:v>
                </c:pt>
                <c:pt idx="7">
                  <c:v>6861524</c:v>
                </c:pt>
                <c:pt idx="8">
                  <c:v>34352719</c:v>
                </c:pt>
                <c:pt idx="9">
                  <c:v>623236</c:v>
                </c:pt>
                <c:pt idx="10">
                  <c:v>3423108</c:v>
                </c:pt>
                <c:pt idx="11">
                  <c:v>28838499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8-46F2-BC02-8927EDC66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7042559"/>
        <c:axId val="1435324223"/>
      </c:barChart>
      <c:catAx>
        <c:axId val="147704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24223"/>
        <c:crosses val="autoZero"/>
        <c:auto val="1"/>
        <c:lblAlgn val="ctr"/>
        <c:lblOffset val="100"/>
        <c:noMultiLvlLbl val="0"/>
      </c:catAx>
      <c:valAx>
        <c:axId val="143532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4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[GRACE PIVOT TABLE AND CHARTS.xlsx]ANSWERS!PivotTable3</c:name>
    <c:fmtId val="5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population of each continents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ANSWERS!$E$18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ANSWERS!$D$19:$D$25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ANSWERS!$E$19:$E$25</c:f>
              <c:numCache>
                <c:formatCode>_(* #,##0_);_(* \(#,##0\);_(* "-"??_);_(@_)</c:formatCode>
                <c:ptCount val="6"/>
                <c:pt idx="0">
                  <c:v>1459556033</c:v>
                </c:pt>
                <c:pt idx="1">
                  <c:v>4751799568</c:v>
                </c:pt>
                <c:pt idx="2">
                  <c:v>742364834</c:v>
                </c:pt>
                <c:pt idx="3">
                  <c:v>603211896</c:v>
                </c:pt>
                <c:pt idx="4">
                  <c:v>45989536</c:v>
                </c:pt>
                <c:pt idx="5">
                  <c:v>439403063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B-4C68-937E-AE8582AE9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394319"/>
        <c:axId val="1470163983"/>
      </c:barChart>
      <c:catAx>
        <c:axId val="147439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63983"/>
        <c:crosses val="autoZero"/>
        <c:auto val="1"/>
        <c:lblAlgn val="ctr"/>
        <c:lblOffset val="100"/>
        <c:noMultiLvlLbl val="0"/>
      </c:catAx>
      <c:valAx>
        <c:axId val="14701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9431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[GRACE PIVOT TABLE AND CHARTS.xlsx]ANSWERS!PivotTable5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GDP PER CONTINENTS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8892328189039943E-2"/>
              <c:y val="-5.040206627558009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4433668329346606E-2"/>
              <c:y val="8.21875751586828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5611183545182816E-2"/>
              <c:y val="5.79080005437567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7858722503166556E-2"/>
              <c:y val="1.0685238050422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7915382498064424E-2"/>
              <c:y val="0.121492183042337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424753353430641"/>
              <c:y val="-0.147267830651603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7858722503166556E-2"/>
              <c:y val="1.0685238050422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7915382498064424E-2"/>
              <c:y val="0.121492183042337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424753353430641"/>
              <c:y val="-0.147267830651603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8892328189039943E-2"/>
              <c:y val="-5.040206627558009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4433668329346606E-2"/>
              <c:y val="8.21875751586828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5611183545182816E-2"/>
              <c:y val="5.79080005437567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7858722503166556E-2"/>
              <c:y val="1.0685238050422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7915382498064424E-2"/>
              <c:y val="0.121492183042337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424753353430641"/>
              <c:y val="-0.147267830651603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8892328189039943E-2"/>
              <c:y val="-5.040206627558009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4433668329346606E-2"/>
              <c:y val="8.21875751586828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4672491957313917E-3"/>
              <c:y val="4.05167180189432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688610240334378"/>
                  <c:h val="0.14475362318840579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ANSWERS!$E$31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58-4548-84A2-F20540905C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58-4548-84A2-F20540905C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58-4548-84A2-F20540905C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58-4548-84A2-F20540905C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58-4548-84A2-F20540905C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58-4548-84A2-F20540905C75}"/>
              </c:ext>
            </c:extLst>
          </c:dPt>
          <c:dLbls>
            <c:dLbl>
              <c:idx val="0"/>
              <c:layout>
                <c:manualLayout>
                  <c:x val="4.7858722503166556E-2"/>
                  <c:y val="1.0685238050422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58-4548-84A2-F20540905C75}"/>
                </c:ext>
              </c:extLst>
            </c:dLbl>
            <c:dLbl>
              <c:idx val="1"/>
              <c:layout>
                <c:manualLayout>
                  <c:x val="-5.7915382498064424E-2"/>
                  <c:y val="0.121492183042337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58-4548-84A2-F20540905C75}"/>
                </c:ext>
              </c:extLst>
            </c:dLbl>
            <c:dLbl>
              <c:idx val="2"/>
              <c:layout>
                <c:manualLayout>
                  <c:x val="-0.10424753353430641"/>
                  <c:y val="-0.147267830651603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58-4548-84A2-F20540905C75}"/>
                </c:ext>
              </c:extLst>
            </c:dLbl>
            <c:dLbl>
              <c:idx val="3"/>
              <c:layout>
                <c:manualLayout>
                  <c:x val="8.8892328189039943E-2"/>
                  <c:y val="-5.04020662755800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58-4548-84A2-F20540905C75}"/>
                </c:ext>
              </c:extLst>
            </c:dLbl>
            <c:dLbl>
              <c:idx val="4"/>
              <c:layout>
                <c:manualLayout>
                  <c:x val="3.4433668329346606E-2"/>
                  <c:y val="8.2187575158682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C58-4548-84A2-F20540905C75}"/>
                </c:ext>
              </c:extLst>
            </c:dLbl>
            <c:dLbl>
              <c:idx val="5"/>
              <c:layout>
                <c:manualLayout>
                  <c:x val="9.4672491957313917E-3"/>
                  <c:y val="4.0516718018943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88610240334378"/>
                      <c:h val="0.144753623188405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FC58-4548-84A2-F20540905C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ANSWERS!$D$32:$D$38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ANSWERS!$E$32:$E$38</c:f>
              <c:numCache>
                <c:formatCode>General</c:formatCode>
                <c:ptCount val="6"/>
                <c:pt idx="0">
                  <c:v>2608.3818181818183</c:v>
                </c:pt>
                <c:pt idx="1">
                  <c:v>16397.3</c:v>
                </c:pt>
                <c:pt idx="2">
                  <c:v>45470.82608695652</c:v>
                </c:pt>
                <c:pt idx="3">
                  <c:v>28299</c:v>
                </c:pt>
                <c:pt idx="4">
                  <c:v>15956.05</c:v>
                </c:pt>
                <c:pt idx="5">
                  <c:v>10828.666666666666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58-4548-84A2-F20540905C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[GRACE PIVOT TABLE AND CHARTS.xlsx]ANSWERS!PivotTable7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Developed</a:t>
            </a:r>
            <a:r>
              <a:rPr lang="en-US" baseline="0"/>
              <a:t> continents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ANSWERS!$E$64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ANSWERS!$D$65:$D$71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ANSWERS!$E$65:$E$71</c:f>
              <c:numCache>
                <c:formatCode>General</c:formatCode>
                <c:ptCount val="6"/>
                <c:pt idx="0">
                  <c:v>54</c:v>
                </c:pt>
                <c:pt idx="1">
                  <c:v>30</c:v>
                </c:pt>
                <c:pt idx="2">
                  <c:v>6</c:v>
                </c:pt>
                <c:pt idx="3">
                  <c:v>25</c:v>
                </c:pt>
                <c:pt idx="4">
                  <c:v>18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0-4207-8632-2E55014F4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057919"/>
        <c:axId val="1470161999"/>
      </c:lineChart>
      <c:catAx>
        <c:axId val="147705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61999"/>
        <c:crosses val="autoZero"/>
        <c:auto val="1"/>
        <c:lblAlgn val="ctr"/>
        <c:lblOffset val="100"/>
        <c:noMultiLvlLbl val="0"/>
      </c:catAx>
      <c:valAx>
        <c:axId val="14701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5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381001</xdr:colOff>
      <xdr:row>1</xdr:row>
      <xdr:rowOff>1</xdr:rowOff>
    </xdr:from>
    <xdr:to>
      <xdr:col>8</xdr:col>
      <xdr:colOff>409576</xdr:colOff>
      <xdr:row>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FADA8-C13A-21E5-4D89-1A7D198F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523874</xdr:colOff>
      <xdr:row>41</xdr:row>
      <xdr:rowOff>128587</xdr:rowOff>
    </xdr:from>
    <xdr:to>
      <xdr:col>10</xdr:col>
      <xdr:colOff>1257300</xdr:colOff>
      <xdr:row>56</xdr:row>
      <xdr:rowOff>14287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7B1E07-694D-5D55-45ED-FE1F3BC95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1685926</xdr:colOff>
      <xdr:row>12</xdr:row>
      <xdr:rowOff>180975</xdr:rowOff>
    </xdr:from>
    <xdr:to>
      <xdr:col>10</xdr:col>
      <xdr:colOff>952500</xdr:colOff>
      <xdr:row>25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261C08-9AA7-4B28-946D-F81E63E0C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1152525</xdr:colOff>
      <xdr:row>28</xdr:row>
      <xdr:rowOff>19050</xdr:rowOff>
    </xdr:from>
    <xdr:to>
      <xdr:col>9</xdr:col>
      <xdr:colOff>609600</xdr:colOff>
      <xdr:row>40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F4CDE2-23F9-4DBC-9B81-33A34E6BD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476249</xdr:colOff>
      <xdr:row>57</xdr:row>
      <xdr:rowOff>90487</xdr:rowOff>
    </xdr:from>
    <xdr:to>
      <xdr:col>8</xdr:col>
      <xdr:colOff>581025</xdr:colOff>
      <xdr:row>69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78ABBD-D82D-7EFA-7D54-A405D399C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49.876597685186" createdVersion="8" refreshedVersion="8" minRefreshableVersion="3" recordCount="216" xr:uid="{CCA53EA6-7A6B-41D4-8505-6D278E0B9FDF}">
  <cacheSource type="worksheet">
    <worksheetSource ref="A1:E217" sheet="Data"/>
  </cacheSource>
  <cacheFields count="8">
    <cacheField name="Country" numFmtId="0">
      <sharedItems count="216">
        <s v="Andorra"/>
        <s v="Argentina"/>
        <s v="Australia"/>
        <s v="Austria"/>
        <s v="Bahamas"/>
        <s v="Bahrain"/>
        <s v="Belarus"/>
        <s v="Belgium"/>
        <s v="British Virgin Islands"/>
        <s v="Brunei"/>
        <s v="Canada"/>
        <s v="Chile"/>
        <s v="Costa Rica"/>
        <s v="Croatia"/>
        <s v="Cyprus"/>
        <s v="Czech Republic"/>
        <s v="Denmark"/>
        <s v="Estonia"/>
        <s v="Faroe Islands"/>
        <s v="Finland"/>
        <s v="France"/>
        <s v="Georgia"/>
        <s v="Germany"/>
        <s v="Greece"/>
        <s v="Hong Kong"/>
        <s v="Hungary"/>
        <s v="Iceland"/>
        <s v="Ireland"/>
        <s v="Isle of Man"/>
        <s v="Israel"/>
        <s v="Italy"/>
        <s v="Japan"/>
        <s v="Kazakhstan"/>
        <s v="Kosovo"/>
        <s v="Kuwait"/>
        <s v="Latvia"/>
        <s v="Liechtenstein"/>
        <s v="Lithuania"/>
        <s v="Luxembourg"/>
        <s v="Malaysia"/>
        <s v="Malta"/>
        <s v="Mauritius"/>
        <s v="Monaco"/>
        <s v="Montenegro"/>
        <s v="Netherlands"/>
        <s v="New Zealand"/>
        <s v="North Korea"/>
        <s v="Norway"/>
        <s v="Oman"/>
        <s v="Panama"/>
        <s v="Poland"/>
        <s v="Portugal"/>
        <s v="Qatar"/>
        <s v="Romania"/>
        <s v="Russia"/>
        <s v="San Marino"/>
        <s v="Saudi Arabia"/>
        <s v="Serbia"/>
        <s v="Singapore"/>
        <s v="Slovakia"/>
        <s v="Slovenia"/>
        <s v="South Korea"/>
        <s v="Spain"/>
        <s v="Sweden"/>
        <s v="Switzerland"/>
        <s v="Taiwan"/>
        <s v="Thailand"/>
        <s v="Trinidad and Tobago"/>
        <s v="Turkey"/>
        <s v="U.S. Virgin Islands"/>
        <s v="United Arab Emirates"/>
        <s v="United Kingdom"/>
        <s v="United States"/>
        <s v="Uruguay"/>
        <s v="Afghanistan"/>
        <s v="Albania"/>
        <s v="Algeria"/>
        <s v="American Samoa"/>
        <s v="Angola"/>
        <s v="Antigua and Barbuda"/>
        <s v="Armenia"/>
        <s v="Aruba"/>
        <s v="Azerbaijan"/>
        <s v="Bangladesh"/>
        <s v="Barbados"/>
        <s v="Belize"/>
        <s v="Benin"/>
        <s v="Bermuda"/>
        <s v="Bhutan"/>
        <s v="Bolivia"/>
        <s v="Bosnia and Herzegovina"/>
        <s v="Botswana"/>
        <s v="Brazil"/>
        <s v="Bulgaria"/>
        <s v="Burkina Faso"/>
        <s v="Burundi"/>
        <s v="Cambodia"/>
        <s v="Cameroon"/>
        <s v="Cape Verde"/>
        <s v="Cayman Islands"/>
        <s v="Central African Republic"/>
        <s v="Chad"/>
        <s v="China"/>
        <s v="Colombia"/>
        <s v="Comoros"/>
        <s v="Congo"/>
        <s v="Cook Islands"/>
        <s v="Côte d’Ivoire"/>
        <s v="Cuba"/>
        <s v="Curaçao"/>
        <s v="Djibouti"/>
        <s v="Dominica"/>
        <s v="Dominican Republic"/>
        <s v="DR Congo"/>
        <s v="Ecuador"/>
        <s v="Egypt"/>
        <s v="El Salvador"/>
        <s v="Equatorial Guinea"/>
        <s v="Eritrea"/>
        <s v="Eswatini"/>
        <s v="Ethiopia"/>
        <s v="Fiji"/>
        <s v="French Polynesia"/>
        <s v="Gabon"/>
        <s v="Gambia"/>
        <s v="Ghana"/>
        <s v="Greenland"/>
        <s v="Grenada"/>
        <s v="Guam"/>
        <s v="Guatemala"/>
        <s v="Guinea"/>
        <s v="Guinea-Bissau"/>
        <s v="Guyana"/>
        <s v="Haiti"/>
        <s v="Honduras"/>
        <s v="India"/>
        <s v="Indonesia"/>
        <s v="Iran"/>
        <s v="Iraq"/>
        <s v="Jamaica"/>
        <s v="Jordan"/>
        <s v="Kenya"/>
        <s v="Kiribati"/>
        <s v="Kyrgyzstan"/>
        <s v="Laos"/>
        <s v="Lebanon"/>
        <s v="Lesotho"/>
        <s v="Liberia"/>
        <s v="Libya"/>
        <s v="Macau"/>
        <s v="Madagascar"/>
        <s v="Malawi"/>
        <s v="Maldives"/>
        <s v="Mali"/>
        <s v="Marshall Islands"/>
        <s v="Mauritania"/>
        <s v="Mexico"/>
        <s v="Micronesia"/>
        <s v="Moldova"/>
        <s v="Mongolia"/>
        <s v="Montserrat"/>
        <s v="Morocco"/>
        <s v="Mozambique"/>
        <s v="Myanmar"/>
        <s v="Namibia"/>
        <s v="Nauru"/>
        <s v="Nepal"/>
        <s v="New Caledonia"/>
        <s v="Nicaragua"/>
        <s v="Niger"/>
        <s v="Nigeria"/>
        <s v="North Macedonia"/>
        <s v="Northern Mariana Islands"/>
        <s v="Pakistan"/>
        <s v="Palau"/>
        <s v="Palestine"/>
        <s v="Papua New Guinea"/>
        <s v="Paraguay"/>
        <s v="Peru"/>
        <s v="Philippines"/>
        <s v="Puerto Rico"/>
        <s v="Rwanda"/>
        <s v="Saint Kitts and Nevis"/>
        <s v="Saint Lucia"/>
        <s v="Saint Martin"/>
        <s v="Samoa"/>
        <s v="São Tomé and Príncipe"/>
        <s v="Senegal"/>
        <s v="Seychelles"/>
        <s v="Sierra Leone"/>
        <s v="Solomon Islands"/>
        <s v="Somalia"/>
        <s v="South Africa"/>
        <s v="South Sudan"/>
        <s v="Sri Lanka"/>
        <s v="Sudan"/>
        <s v="Suriname"/>
        <s v="Syria"/>
        <s v="Tajikistan"/>
        <s v="Tanzania"/>
        <s v="Togo"/>
        <s v="Tonga"/>
        <s v="Tunisia"/>
        <s v="Turkmenistan"/>
        <s v="Turks and Caicos Islands"/>
        <s v="Tuvalu"/>
        <s v="Uganda"/>
        <s v="Ukraine"/>
        <s v="Uzbekistan"/>
        <s v="Vanuatu"/>
        <s v="Venezuela"/>
        <s v="Vietnam"/>
        <s v="Yemen"/>
        <s v="Zambia"/>
        <s v="Zanzibar"/>
        <s v="Zimbabwe"/>
      </sharedItems>
    </cacheField>
    <cacheField name="Continent" numFmtId="0">
      <sharedItems count="6">
        <s v="Europe"/>
        <s v="South America"/>
        <s v="Oceania"/>
        <s v="North America"/>
        <s v="Asia"/>
        <s v="Africa"/>
      </sharedItems>
    </cacheField>
    <cacheField name="Status" numFmtId="0">
      <sharedItems count="2">
        <s v="Developed"/>
        <s v="Developing"/>
      </sharedItems>
    </cacheField>
    <cacheField name="Population" numFmtId="164">
      <sharedItems containsSemiMixedTypes="0" containsString="0" containsNumber="1" containsInteger="1" minValue="4386" maxValue="1428627663" count="216">
        <n v="80088"/>
        <n v="45773884"/>
        <n v="26439111"/>
        <n v="8958960"/>
        <n v="412623"/>
        <n v="1485509"/>
        <n v="9498238"/>
        <n v="11686140"/>
        <n v="31538"/>
        <n v="452524"/>
        <n v="38781291"/>
        <n v="19629590"/>
        <n v="5212173"/>
        <n v="4008617"/>
        <n v="1260138"/>
        <n v="10495295"/>
        <n v="5910913"/>
        <n v="1322765"/>
        <n v="53270"/>
        <n v="5545475"/>
        <n v="64756584"/>
        <n v="3728282"/>
        <n v="83294633"/>
        <n v="10341277"/>
        <n v="7491609"/>
        <n v="10156239"/>
        <n v="375318"/>
        <n v="5056935"/>
        <n v="84710"/>
        <n v="9174520"/>
        <n v="58870762"/>
        <n v="123294513"/>
        <n v="19606633"/>
        <n v="1964327"/>
        <n v="4310108"/>
        <n v="1830211"/>
        <n v="39584"/>
        <n v="2718352"/>
        <n v="654768"/>
        <n v="34308525"/>
        <n v="535064"/>
        <n v="1300557"/>
        <n v="36297"/>
        <n v="626485"/>
        <n v="17618299"/>
        <n v="5228100"/>
        <n v="26160821"/>
        <n v="5474360"/>
        <n v="4644384"/>
        <n v="4468087"/>
        <n v="41026067"/>
        <n v="10247605"/>
        <n v="2716391"/>
        <n v="19892812"/>
        <n v="144444359"/>
        <n v="33642"/>
        <n v="36947025"/>
        <n v="7149077"/>
        <n v="6014723"/>
        <n v="5795199"/>
        <n v="2119675"/>
        <n v="51784059"/>
        <n v="47519628"/>
        <n v="10612086"/>
        <n v="8796669"/>
        <n v="23923276"/>
        <n v="71801279"/>
        <n v="1534937"/>
        <n v="85816199"/>
        <n v="98750"/>
        <n v="9516871"/>
        <n v="67736802"/>
        <n v="339996563"/>
        <n v="3423108"/>
        <n v="42239854"/>
        <n v="2832439"/>
        <n v="45606480"/>
        <n v="43914"/>
        <n v="36684202"/>
        <n v="94298"/>
        <n v="2777970"/>
        <n v="106277"/>
        <n v="10412651"/>
        <n v="172954319"/>
        <n v="281995"/>
        <n v="410825"/>
        <n v="13712828"/>
        <n v="64069"/>
        <n v="787424"/>
        <n v="12388571"/>
        <n v="3210847"/>
        <n v="2675352"/>
        <n v="216422446"/>
        <n v="6687717"/>
        <n v="23251485"/>
        <n v="13238559"/>
        <n v="16944826"/>
        <n v="28647293"/>
        <n v="598682"/>
        <n v="69310"/>
        <n v="5742315"/>
        <n v="18278568"/>
        <n v="1425671352"/>
        <n v="52085168"/>
        <n v="852075"/>
        <n v="6106869"/>
        <n v="17044"/>
        <n v="28873034"/>
        <n v="11194449"/>
        <n v="192077"/>
        <n v="1136455"/>
        <n v="73040"/>
        <n v="11332972"/>
        <n v="102262808"/>
        <n v="18190484"/>
        <n v="112716598"/>
        <n v="6364943"/>
        <n v="1714671"/>
        <n v="3748901"/>
        <n v="1210822"/>
        <n v="126527060"/>
        <n v="936375"/>
        <n v="308872"/>
        <n v="2436566"/>
        <n v="2773168"/>
        <n v="34121985"/>
        <n v="56643"/>
        <n v="126183"/>
        <n v="172952"/>
        <n v="18092026"/>
        <n v="14190612"/>
        <n v="2150842"/>
        <n v="813834"/>
        <n v="11724763"/>
        <n v="10593798"/>
        <n v="1428627663"/>
        <n v="277534122"/>
        <n v="89172767"/>
        <n v="45504560"/>
        <n v="2825544"/>
        <n v="11337052"/>
        <n v="55100586"/>
        <n v="133515"/>
        <n v="6735347"/>
        <n v="7633779"/>
        <n v="5353930"/>
        <n v="2330318"/>
        <n v="5418377"/>
        <n v="6888388"/>
        <n v="704149"/>
        <n v="30325732"/>
        <n v="20931751"/>
        <n v="521021"/>
        <n v="23293698"/>
        <n v="41996"/>
        <n v="4862989"/>
        <n v="128455567"/>
        <n v="544321"/>
        <n v="3435931"/>
        <n v="3447157"/>
        <n v="4386"/>
        <n v="37840044"/>
        <n v="33897354"/>
        <n v="54577997"/>
        <n v="2604172"/>
        <n v="12780"/>
        <n v="30896590"/>
        <n v="292991"/>
        <n v="7046310"/>
        <n v="27202843"/>
        <n v="223804632"/>
        <n v="2085679"/>
        <n v="49796"/>
        <n v="240485658"/>
        <n v="18058"/>
        <n v="5451668"/>
        <n v="10329931"/>
        <n v="6861524"/>
        <n v="34352719"/>
        <n v="117337368"/>
        <n v="3260314"/>
        <n v="14094683"/>
        <n v="47755"/>
        <n v="180251"/>
        <n v="32077"/>
        <n v="225681"/>
        <n v="231856"/>
        <n v="17763163"/>
        <n v="107660"/>
        <n v="8791092"/>
        <n v="740424"/>
        <n v="18143378"/>
        <n v="60414495"/>
        <n v="11088796"/>
        <n v="21893579"/>
        <n v="48109006"/>
        <n v="623236"/>
        <n v="23227014"/>
        <n v="10143543"/>
        <n v="67438106"/>
        <n v="9053799"/>
        <n v="107773"/>
        <n v="12458223"/>
        <n v="6516100"/>
        <n v="46062"/>
        <n v="11396"/>
        <n v="48582334"/>
        <n v="36744634"/>
        <n v="35163944"/>
        <n v="334506"/>
        <n v="28838499"/>
        <n v="98858950"/>
        <n v="34449825"/>
        <n v="20569737"/>
        <n v="984625"/>
        <n v="16665409"/>
      </sharedItems>
    </cacheField>
    <cacheField name="Gdp per Capita (USD)" numFmtId="164">
      <sharedItems containsSemiMixedTypes="0" containsString="0" containsNumber="1" containsInteger="1" minValue="238" maxValue="234317"/>
    </cacheField>
    <cacheField name="Average GPD per Continent" numFmtId="0" formula="'Gdp per Capita (USD)' /6" databaseField="0"/>
    <cacheField name="average per continent" numFmtId="0" formula="'Gdp per Capita (USD)' /Continent" databaseField="0"/>
    <cacheField name="average gpd per continents" numFmtId="0" formula="'Gdp per Capita (USD)' /Contine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x v="0"/>
    <x v="0"/>
    <x v="0"/>
    <x v="0"/>
    <n v="41993"/>
  </r>
  <r>
    <x v="1"/>
    <x v="1"/>
    <x v="0"/>
    <x v="1"/>
    <n v="13686"/>
  </r>
  <r>
    <x v="2"/>
    <x v="2"/>
    <x v="0"/>
    <x v="2"/>
    <n v="64491"/>
  </r>
  <r>
    <x v="3"/>
    <x v="0"/>
    <x v="0"/>
    <x v="3"/>
    <n v="52131"/>
  </r>
  <r>
    <x v="4"/>
    <x v="3"/>
    <x v="0"/>
    <x v="4"/>
    <n v="31458"/>
  </r>
  <r>
    <x v="5"/>
    <x v="4"/>
    <x v="0"/>
    <x v="5"/>
    <n v="30152"/>
  </r>
  <r>
    <x v="6"/>
    <x v="0"/>
    <x v="0"/>
    <x v="6"/>
    <n v="7905"/>
  </r>
  <r>
    <x v="7"/>
    <x v="0"/>
    <x v="0"/>
    <x v="7"/>
    <n v="49583"/>
  </r>
  <r>
    <x v="8"/>
    <x v="3"/>
    <x v="0"/>
    <x v="8"/>
    <n v="46223"/>
  </r>
  <r>
    <x v="9"/>
    <x v="4"/>
    <x v="0"/>
    <x v="9"/>
    <n v="37153"/>
  </r>
  <r>
    <x v="10"/>
    <x v="3"/>
    <x v="0"/>
    <x v="10"/>
    <n v="54967"/>
  </r>
  <r>
    <x v="11"/>
    <x v="1"/>
    <x v="0"/>
    <x v="11"/>
    <n v="15356"/>
  </r>
  <r>
    <x v="12"/>
    <x v="3"/>
    <x v="0"/>
    <x v="12"/>
    <n v="13199"/>
  </r>
  <r>
    <x v="13"/>
    <x v="0"/>
    <x v="0"/>
    <x v="13"/>
    <n v="18413"/>
  </r>
  <r>
    <x v="14"/>
    <x v="4"/>
    <x v="0"/>
    <x v="14"/>
    <n v="31284"/>
  </r>
  <r>
    <x v="15"/>
    <x v="0"/>
    <x v="0"/>
    <x v="15"/>
    <n v="27638"/>
  </r>
  <r>
    <x v="16"/>
    <x v="0"/>
    <x v="0"/>
    <x v="16"/>
    <n v="66983"/>
  </r>
  <r>
    <x v="17"/>
    <x v="0"/>
    <x v="0"/>
    <x v="17"/>
    <n v="28333"/>
  </r>
  <r>
    <x v="18"/>
    <x v="0"/>
    <x v="0"/>
    <x v="18"/>
    <n v="69010"/>
  </r>
  <r>
    <x v="19"/>
    <x v="0"/>
    <x v="0"/>
    <x v="19"/>
    <n v="50537"/>
  </r>
  <r>
    <x v="20"/>
    <x v="0"/>
    <x v="0"/>
    <x v="20"/>
    <n v="40964"/>
  </r>
  <r>
    <x v="21"/>
    <x v="4"/>
    <x v="0"/>
    <x v="21"/>
    <n v="6628"/>
  </r>
  <r>
    <x v="22"/>
    <x v="0"/>
    <x v="0"/>
    <x v="22"/>
    <n v="48433"/>
  </r>
  <r>
    <x v="23"/>
    <x v="0"/>
    <x v="0"/>
    <x v="23"/>
    <n v="20867"/>
  </r>
  <r>
    <x v="24"/>
    <x v="4"/>
    <x v="0"/>
    <x v="24"/>
    <n v="48984"/>
  </r>
  <r>
    <x v="25"/>
    <x v="0"/>
    <x v="0"/>
    <x v="25"/>
    <n v="18463"/>
  </r>
  <r>
    <x v="26"/>
    <x v="0"/>
    <x v="0"/>
    <x v="26"/>
    <n v="72903"/>
  </r>
  <r>
    <x v="27"/>
    <x v="0"/>
    <x v="0"/>
    <x v="27"/>
    <n v="104039"/>
  </r>
  <r>
    <x v="28"/>
    <x v="0"/>
    <x v="0"/>
    <x v="28"/>
    <n v="79531"/>
  </r>
  <r>
    <x v="29"/>
    <x v="4"/>
    <x v="0"/>
    <x v="29"/>
    <n v="54660"/>
  </r>
  <r>
    <x v="30"/>
    <x v="0"/>
    <x v="0"/>
    <x v="30"/>
    <n v="34158"/>
  </r>
  <r>
    <x v="31"/>
    <x v="4"/>
    <x v="0"/>
    <x v="31"/>
    <n v="33815"/>
  </r>
  <r>
    <x v="32"/>
    <x v="4"/>
    <x v="0"/>
    <x v="32"/>
    <n v="11243"/>
  </r>
  <r>
    <x v="33"/>
    <x v="0"/>
    <x v="0"/>
    <x v="33"/>
    <n v="5351"/>
  </r>
  <r>
    <x v="34"/>
    <x v="4"/>
    <x v="0"/>
    <x v="34"/>
    <n v="43234"/>
  </r>
  <r>
    <x v="35"/>
    <x v="0"/>
    <x v="0"/>
    <x v="35"/>
    <n v="21851"/>
  </r>
  <r>
    <x v="36"/>
    <x v="0"/>
    <x v="0"/>
    <x v="36"/>
    <n v="184083"/>
  </r>
  <r>
    <x v="37"/>
    <x v="0"/>
    <x v="0"/>
    <x v="37"/>
    <n v="24827"/>
  </r>
  <r>
    <x v="38"/>
    <x v="0"/>
    <x v="0"/>
    <x v="38"/>
    <n v="126426"/>
  </r>
  <r>
    <x v="39"/>
    <x v="4"/>
    <x v="0"/>
    <x v="39"/>
    <n v="11972"/>
  </r>
  <r>
    <x v="40"/>
    <x v="0"/>
    <x v="0"/>
    <x v="40"/>
    <n v="33941"/>
  </r>
  <r>
    <x v="41"/>
    <x v="5"/>
    <x v="0"/>
    <x v="41"/>
    <n v="10216"/>
  </r>
  <r>
    <x v="42"/>
    <x v="0"/>
    <x v="0"/>
    <x v="42"/>
    <n v="234317"/>
  </r>
  <r>
    <x v="43"/>
    <x v="0"/>
    <x v="0"/>
    <x v="43"/>
    <n v="9894"/>
  </r>
  <r>
    <x v="44"/>
    <x v="0"/>
    <x v="0"/>
    <x v="44"/>
    <n v="55985"/>
  </r>
  <r>
    <x v="45"/>
    <x v="2"/>
    <x v="0"/>
    <x v="45"/>
    <n v="48249"/>
  </r>
  <r>
    <x v="46"/>
    <x v="4"/>
    <x v="0"/>
    <x v="46"/>
    <n v="3998"/>
  </r>
  <r>
    <x v="47"/>
    <x v="0"/>
    <x v="0"/>
    <x v="47"/>
    <n v="106149"/>
  </r>
  <r>
    <x v="48"/>
    <x v="4"/>
    <x v="0"/>
    <x v="48"/>
    <n v="25057"/>
  </r>
  <r>
    <x v="49"/>
    <x v="3"/>
    <x v="0"/>
    <x v="49"/>
    <n v="17358"/>
  </r>
  <r>
    <x v="50"/>
    <x v="0"/>
    <x v="0"/>
    <x v="50"/>
    <n v="18321"/>
  </r>
  <r>
    <x v="51"/>
    <x v="0"/>
    <x v="0"/>
    <x v="51"/>
    <n v="24275"/>
  </r>
  <r>
    <x v="52"/>
    <x v="4"/>
    <x v="0"/>
    <x v="52"/>
    <n v="88046"/>
  </r>
  <r>
    <x v="53"/>
    <x v="0"/>
    <x v="0"/>
    <x v="53"/>
    <n v="15892"/>
  </r>
  <r>
    <x v="54"/>
    <x v="0"/>
    <x v="0"/>
    <x v="54"/>
    <n v="15345"/>
  </r>
  <r>
    <x v="55"/>
    <x v="0"/>
    <x v="0"/>
    <x v="55"/>
    <n v="54983"/>
  </r>
  <r>
    <x v="56"/>
    <x v="4"/>
    <x v="0"/>
    <x v="56"/>
    <n v="30436"/>
  </r>
  <r>
    <x v="57"/>
    <x v="0"/>
    <x v="0"/>
    <x v="57"/>
    <n v="9394"/>
  </r>
  <r>
    <x v="58"/>
    <x v="4"/>
    <x v="0"/>
    <x v="58"/>
    <n v="82808"/>
  </r>
  <r>
    <x v="59"/>
    <x v="0"/>
    <x v="0"/>
    <x v="59"/>
    <n v="21258"/>
  </r>
  <r>
    <x v="60"/>
    <x v="0"/>
    <x v="0"/>
    <x v="60"/>
    <n v="29457"/>
  </r>
  <r>
    <x v="61"/>
    <x v="4"/>
    <x v="0"/>
    <x v="61"/>
    <n v="32255"/>
  </r>
  <r>
    <x v="62"/>
    <x v="0"/>
    <x v="0"/>
    <x v="62"/>
    <n v="29350"/>
  </r>
  <r>
    <x v="63"/>
    <x v="0"/>
    <x v="0"/>
    <x v="63"/>
    <n v="55873"/>
  </r>
  <r>
    <x v="64"/>
    <x v="0"/>
    <x v="0"/>
    <x v="64"/>
    <n v="92102"/>
  </r>
  <r>
    <x v="65"/>
    <x v="4"/>
    <x v="0"/>
    <x v="65"/>
    <n v="32679"/>
  </r>
  <r>
    <x v="66"/>
    <x v="4"/>
    <x v="0"/>
    <x v="66"/>
    <n v="6909"/>
  </r>
  <r>
    <x v="67"/>
    <x v="3"/>
    <x v="0"/>
    <x v="67"/>
    <n v="18222"/>
  </r>
  <r>
    <x v="68"/>
    <x v="4"/>
    <x v="0"/>
    <x v="68"/>
    <n v="10616"/>
  </r>
  <r>
    <x v="69"/>
    <x v="3"/>
    <x v="0"/>
    <x v="69"/>
    <n v="39552"/>
  </r>
  <r>
    <x v="70"/>
    <x v="4"/>
    <x v="0"/>
    <x v="70"/>
    <n v="53758"/>
  </r>
  <r>
    <x v="71"/>
    <x v="0"/>
    <x v="0"/>
    <x v="71"/>
    <n v="45850"/>
  </r>
  <r>
    <x v="72"/>
    <x v="3"/>
    <x v="0"/>
    <x v="72"/>
    <n v="76399"/>
  </r>
  <r>
    <x v="73"/>
    <x v="1"/>
    <x v="0"/>
    <x v="73"/>
    <n v="20795"/>
  </r>
  <r>
    <x v="74"/>
    <x v="4"/>
    <x v="1"/>
    <x v="74"/>
    <n v="364"/>
  </r>
  <r>
    <x v="75"/>
    <x v="0"/>
    <x v="1"/>
    <x v="75"/>
    <n v="6803"/>
  </r>
  <r>
    <x v="76"/>
    <x v="5"/>
    <x v="1"/>
    <x v="76"/>
    <n v="4274"/>
  </r>
  <r>
    <x v="77"/>
    <x v="2"/>
    <x v="1"/>
    <x v="77"/>
    <n v="15743"/>
  </r>
  <r>
    <x v="78"/>
    <x v="5"/>
    <x v="1"/>
    <x v="78"/>
    <n v="2999"/>
  </r>
  <r>
    <x v="79"/>
    <x v="3"/>
    <x v="1"/>
    <x v="79"/>
    <n v="18745"/>
  </r>
  <r>
    <x v="80"/>
    <x v="4"/>
    <x v="1"/>
    <x v="80"/>
    <n v="7014"/>
  </r>
  <r>
    <x v="81"/>
    <x v="3"/>
    <x v="1"/>
    <x v="81"/>
    <n v="29342"/>
  </r>
  <r>
    <x v="82"/>
    <x v="4"/>
    <x v="1"/>
    <x v="82"/>
    <n v="7737"/>
  </r>
  <r>
    <x v="83"/>
    <x v="4"/>
    <x v="1"/>
    <x v="83"/>
    <n v="2688"/>
  </r>
  <r>
    <x v="84"/>
    <x v="3"/>
    <x v="1"/>
    <x v="84"/>
    <n v="20019"/>
  </r>
  <r>
    <x v="85"/>
    <x v="3"/>
    <x v="1"/>
    <x v="85"/>
    <n v="6968"/>
  </r>
  <r>
    <x v="86"/>
    <x v="5"/>
    <x v="1"/>
    <x v="86"/>
    <n v="1303"/>
  </r>
  <r>
    <x v="87"/>
    <x v="3"/>
    <x v="1"/>
    <x v="87"/>
    <n v="118846"/>
  </r>
  <r>
    <x v="88"/>
    <x v="4"/>
    <x v="1"/>
    <x v="88"/>
    <n v="3266"/>
  </r>
  <r>
    <x v="89"/>
    <x v="1"/>
    <x v="1"/>
    <x v="89"/>
    <n v="3523"/>
  </r>
  <r>
    <x v="90"/>
    <x v="0"/>
    <x v="1"/>
    <x v="90"/>
    <n v="7585"/>
  </r>
  <r>
    <x v="91"/>
    <x v="5"/>
    <x v="1"/>
    <x v="91"/>
    <n v="7738"/>
  </r>
  <r>
    <x v="92"/>
    <x v="1"/>
    <x v="1"/>
    <x v="92"/>
    <n v="9460"/>
  </r>
  <r>
    <x v="93"/>
    <x v="0"/>
    <x v="1"/>
    <x v="93"/>
    <n v="13773"/>
  </r>
  <r>
    <x v="94"/>
    <x v="5"/>
    <x v="1"/>
    <x v="94"/>
    <n v="833"/>
  </r>
  <r>
    <x v="95"/>
    <x v="5"/>
    <x v="1"/>
    <x v="95"/>
    <n v="238"/>
  </r>
  <r>
    <x v="96"/>
    <x v="4"/>
    <x v="1"/>
    <x v="96"/>
    <n v="1787"/>
  </r>
  <r>
    <x v="97"/>
    <x v="5"/>
    <x v="1"/>
    <x v="97"/>
    <n v="1589"/>
  </r>
  <r>
    <x v="98"/>
    <x v="5"/>
    <x v="1"/>
    <x v="98"/>
    <n v="3903"/>
  </r>
  <r>
    <x v="99"/>
    <x v="3"/>
    <x v="1"/>
    <x v="99"/>
    <n v="88476"/>
  </r>
  <r>
    <x v="100"/>
    <x v="5"/>
    <x v="1"/>
    <x v="100"/>
    <n v="427"/>
  </r>
  <r>
    <x v="101"/>
    <x v="5"/>
    <x v="1"/>
    <x v="101"/>
    <n v="717"/>
  </r>
  <r>
    <x v="102"/>
    <x v="4"/>
    <x v="1"/>
    <x v="102"/>
    <n v="12720"/>
  </r>
  <r>
    <x v="103"/>
    <x v="1"/>
    <x v="1"/>
    <x v="103"/>
    <n v="6630"/>
  </r>
  <r>
    <x v="104"/>
    <x v="5"/>
    <x v="1"/>
    <x v="104"/>
    <n v="1485"/>
  </r>
  <r>
    <x v="105"/>
    <x v="5"/>
    <x v="1"/>
    <x v="105"/>
    <n v="2448"/>
  </r>
  <r>
    <x v="106"/>
    <x v="2"/>
    <x v="1"/>
    <x v="106"/>
    <n v="18806"/>
  </r>
  <r>
    <x v="107"/>
    <x v="5"/>
    <x v="1"/>
    <x v="107"/>
    <n v="2486"/>
  </r>
  <r>
    <x v="108"/>
    <x v="3"/>
    <x v="1"/>
    <x v="108"/>
    <n v="56495"/>
  </r>
  <r>
    <x v="109"/>
    <x v="3"/>
    <x v="1"/>
    <x v="109"/>
    <n v="17718"/>
  </r>
  <r>
    <x v="110"/>
    <x v="5"/>
    <x v="1"/>
    <x v="110"/>
    <n v="3136"/>
  </r>
  <r>
    <x v="111"/>
    <x v="3"/>
    <x v="1"/>
    <x v="111"/>
    <n v="8415"/>
  </r>
  <r>
    <x v="112"/>
    <x v="3"/>
    <x v="1"/>
    <x v="112"/>
    <n v="10121"/>
  </r>
  <r>
    <x v="113"/>
    <x v="5"/>
    <x v="1"/>
    <x v="113"/>
    <n v="587"/>
  </r>
  <r>
    <x v="114"/>
    <x v="1"/>
    <x v="1"/>
    <x v="114"/>
    <n v="6391"/>
  </r>
  <r>
    <x v="115"/>
    <x v="5"/>
    <x v="1"/>
    <x v="115"/>
    <n v="4295"/>
  </r>
  <r>
    <x v="116"/>
    <x v="3"/>
    <x v="1"/>
    <x v="116"/>
    <n v="5127"/>
  </r>
  <r>
    <x v="117"/>
    <x v="5"/>
    <x v="1"/>
    <x v="117"/>
    <n v="7054"/>
  </r>
  <r>
    <x v="118"/>
    <x v="5"/>
    <x v="1"/>
    <x v="118"/>
    <n v="644"/>
  </r>
  <r>
    <x v="119"/>
    <x v="5"/>
    <x v="1"/>
    <x v="119"/>
    <n v="4040"/>
  </r>
  <r>
    <x v="120"/>
    <x v="5"/>
    <x v="1"/>
    <x v="120"/>
    <n v="1028"/>
  </r>
  <r>
    <x v="121"/>
    <x v="2"/>
    <x v="1"/>
    <x v="121"/>
    <n v="5317"/>
  </r>
  <r>
    <x v="122"/>
    <x v="2"/>
    <x v="1"/>
    <x v="122"/>
    <n v="19999"/>
  </r>
  <r>
    <x v="123"/>
    <x v="5"/>
    <x v="1"/>
    <x v="123"/>
    <n v="8820"/>
  </r>
  <r>
    <x v="124"/>
    <x v="5"/>
    <x v="1"/>
    <x v="124"/>
    <n v="840"/>
  </r>
  <r>
    <x v="125"/>
    <x v="5"/>
    <x v="1"/>
    <x v="125"/>
    <n v="2176"/>
  </r>
  <r>
    <x v="126"/>
    <x v="3"/>
    <x v="1"/>
    <x v="126"/>
    <n v="57116"/>
  </r>
  <r>
    <x v="127"/>
    <x v="3"/>
    <x v="1"/>
    <x v="127"/>
    <n v="10016"/>
  </r>
  <r>
    <x v="128"/>
    <x v="2"/>
    <x v="1"/>
    <x v="128"/>
    <n v="35905"/>
  </r>
  <r>
    <x v="129"/>
    <x v="3"/>
    <x v="1"/>
    <x v="129"/>
    <n v="5473"/>
  </r>
  <r>
    <x v="130"/>
    <x v="5"/>
    <x v="1"/>
    <x v="130"/>
    <n v="1532"/>
  </r>
  <r>
    <x v="131"/>
    <x v="5"/>
    <x v="1"/>
    <x v="131"/>
    <n v="776"/>
  </r>
  <r>
    <x v="132"/>
    <x v="1"/>
    <x v="1"/>
    <x v="132"/>
    <n v="18990"/>
  </r>
  <r>
    <x v="133"/>
    <x v="3"/>
    <x v="1"/>
    <x v="133"/>
    <n v="1748"/>
  </r>
  <r>
    <x v="134"/>
    <x v="3"/>
    <x v="1"/>
    <x v="134"/>
    <n v="3040"/>
  </r>
  <r>
    <x v="135"/>
    <x v="4"/>
    <x v="1"/>
    <x v="135"/>
    <n v="2389"/>
  </r>
  <r>
    <x v="136"/>
    <x v="4"/>
    <x v="1"/>
    <x v="136"/>
    <n v="4788"/>
  </r>
  <r>
    <x v="137"/>
    <x v="4"/>
    <x v="1"/>
    <x v="137"/>
    <n v="4388"/>
  </r>
  <r>
    <x v="138"/>
    <x v="4"/>
    <x v="1"/>
    <x v="138"/>
    <n v="5937"/>
  </r>
  <r>
    <x v="139"/>
    <x v="3"/>
    <x v="1"/>
    <x v="139"/>
    <n v="6047"/>
  </r>
  <r>
    <x v="140"/>
    <x v="4"/>
    <x v="1"/>
    <x v="140"/>
    <n v="4205"/>
  </r>
  <r>
    <x v="141"/>
    <x v="5"/>
    <x v="1"/>
    <x v="141"/>
    <n v="2099"/>
  </r>
  <r>
    <x v="142"/>
    <x v="2"/>
    <x v="1"/>
    <x v="142"/>
    <n v="1702"/>
  </r>
  <r>
    <x v="143"/>
    <x v="4"/>
    <x v="1"/>
    <x v="143"/>
    <n v="1607"/>
  </r>
  <r>
    <x v="144"/>
    <x v="4"/>
    <x v="1"/>
    <x v="144"/>
    <n v="2088"/>
  </r>
  <r>
    <x v="145"/>
    <x v="4"/>
    <x v="1"/>
    <x v="145"/>
    <n v="4136"/>
  </r>
  <r>
    <x v="146"/>
    <x v="5"/>
    <x v="1"/>
    <x v="146"/>
    <n v="1107"/>
  </r>
  <r>
    <x v="147"/>
    <x v="5"/>
    <x v="1"/>
    <x v="147"/>
    <n v="755"/>
  </r>
  <r>
    <x v="148"/>
    <x v="5"/>
    <x v="1"/>
    <x v="148"/>
    <n v="6716"/>
  </r>
  <r>
    <x v="149"/>
    <x v="4"/>
    <x v="1"/>
    <x v="149"/>
    <n v="31618"/>
  </r>
  <r>
    <x v="150"/>
    <x v="5"/>
    <x v="1"/>
    <x v="150"/>
    <n v="505"/>
  </r>
  <r>
    <x v="151"/>
    <x v="5"/>
    <x v="1"/>
    <x v="151"/>
    <n v="645"/>
  </r>
  <r>
    <x v="152"/>
    <x v="4"/>
    <x v="1"/>
    <x v="152"/>
    <n v="11818"/>
  </r>
  <r>
    <x v="153"/>
    <x v="5"/>
    <x v="1"/>
    <x v="153"/>
    <n v="645"/>
  </r>
  <r>
    <x v="154"/>
    <x v="2"/>
    <x v="1"/>
    <x v="154"/>
    <n v="6728"/>
  </r>
  <r>
    <x v="155"/>
    <x v="5"/>
    <x v="1"/>
    <x v="155"/>
    <n v="2191"/>
  </r>
  <r>
    <x v="156"/>
    <x v="3"/>
    <x v="1"/>
    <x v="156"/>
    <n v="11091"/>
  </r>
  <r>
    <x v="157"/>
    <x v="2"/>
    <x v="1"/>
    <x v="157"/>
    <n v="3741"/>
  </r>
  <r>
    <x v="158"/>
    <x v="0"/>
    <x v="1"/>
    <x v="158"/>
    <n v="5563"/>
  </r>
  <r>
    <x v="159"/>
    <x v="4"/>
    <x v="1"/>
    <x v="159"/>
    <n v="4947"/>
  </r>
  <r>
    <x v="160"/>
    <x v="3"/>
    <x v="1"/>
    <x v="160"/>
    <n v="14245"/>
  </r>
  <r>
    <x v="161"/>
    <x v="5"/>
    <x v="1"/>
    <x v="161"/>
    <n v="3528"/>
  </r>
  <r>
    <x v="162"/>
    <x v="5"/>
    <x v="1"/>
    <x v="162"/>
    <n v="542"/>
  </r>
  <r>
    <x v="163"/>
    <x v="4"/>
    <x v="1"/>
    <x v="163"/>
    <n v="1096"/>
  </r>
  <r>
    <x v="164"/>
    <x v="5"/>
    <x v="1"/>
    <x v="164"/>
    <n v="4911"/>
  </r>
  <r>
    <x v="165"/>
    <x v="2"/>
    <x v="1"/>
    <x v="165"/>
    <n v="10648"/>
  </r>
  <r>
    <x v="166"/>
    <x v="4"/>
    <x v="1"/>
    <x v="166"/>
    <n v="1337"/>
  </r>
  <r>
    <x v="167"/>
    <x v="2"/>
    <x v="1"/>
    <x v="167"/>
    <n v="36668"/>
  </r>
  <r>
    <x v="168"/>
    <x v="3"/>
    <x v="1"/>
    <x v="168"/>
    <n v="2255"/>
  </r>
  <r>
    <x v="169"/>
    <x v="5"/>
    <x v="1"/>
    <x v="169"/>
    <n v="533"/>
  </r>
  <r>
    <x v="170"/>
    <x v="5"/>
    <x v="1"/>
    <x v="170"/>
    <n v="2184"/>
  </r>
  <r>
    <x v="171"/>
    <x v="0"/>
    <x v="1"/>
    <x v="171"/>
    <n v="6592"/>
  </r>
  <r>
    <x v="172"/>
    <x v="2"/>
    <x v="1"/>
    <x v="172"/>
    <n v="17303"/>
  </r>
  <r>
    <x v="173"/>
    <x v="4"/>
    <x v="1"/>
    <x v="173"/>
    <n v="1597"/>
  </r>
  <r>
    <x v="174"/>
    <x v="2"/>
    <x v="1"/>
    <x v="174"/>
    <n v="12084"/>
  </r>
  <r>
    <x v="175"/>
    <x v="4"/>
    <x v="1"/>
    <x v="175"/>
    <n v="3789"/>
  </r>
  <r>
    <x v="176"/>
    <x v="2"/>
    <x v="1"/>
    <x v="176"/>
    <n v="3020"/>
  </r>
  <r>
    <x v="177"/>
    <x v="1"/>
    <x v="1"/>
    <x v="177"/>
    <n v="6153"/>
  </r>
  <r>
    <x v="178"/>
    <x v="1"/>
    <x v="1"/>
    <x v="178"/>
    <n v="7126"/>
  </r>
  <r>
    <x v="179"/>
    <x v="4"/>
    <x v="1"/>
    <x v="179"/>
    <n v="3499"/>
  </r>
  <r>
    <x v="180"/>
    <x v="3"/>
    <x v="1"/>
    <x v="180"/>
    <n v="35209"/>
  </r>
  <r>
    <x v="181"/>
    <x v="5"/>
    <x v="1"/>
    <x v="181"/>
    <n v="966"/>
  </r>
  <r>
    <x v="182"/>
    <x v="3"/>
    <x v="1"/>
    <x v="182"/>
    <n v="20177"/>
  </r>
  <r>
    <x v="183"/>
    <x v="3"/>
    <x v="1"/>
    <x v="183"/>
    <n v="11482"/>
  </r>
  <r>
    <x v="184"/>
    <x v="3"/>
    <x v="1"/>
    <x v="184"/>
    <n v="58141"/>
  </r>
  <r>
    <x v="185"/>
    <x v="2"/>
    <x v="1"/>
    <x v="185"/>
    <n v="3743"/>
  </r>
  <r>
    <x v="186"/>
    <x v="5"/>
    <x v="1"/>
    <x v="186"/>
    <n v="2404"/>
  </r>
  <r>
    <x v="187"/>
    <x v="5"/>
    <x v="1"/>
    <x v="187"/>
    <n v="1599"/>
  </r>
  <r>
    <x v="188"/>
    <x v="5"/>
    <x v="1"/>
    <x v="188"/>
    <n v="15875"/>
  </r>
  <r>
    <x v="189"/>
    <x v="5"/>
    <x v="1"/>
    <x v="189"/>
    <n v="461"/>
  </r>
  <r>
    <x v="190"/>
    <x v="2"/>
    <x v="1"/>
    <x v="190"/>
    <n v="2203"/>
  </r>
  <r>
    <x v="191"/>
    <x v="5"/>
    <x v="1"/>
    <x v="191"/>
    <n v="462"/>
  </r>
  <r>
    <x v="192"/>
    <x v="5"/>
    <x v="1"/>
    <x v="192"/>
    <n v="6777"/>
  </r>
  <r>
    <x v="193"/>
    <x v="5"/>
    <x v="1"/>
    <x v="193"/>
    <n v="1072"/>
  </r>
  <r>
    <x v="194"/>
    <x v="4"/>
    <x v="1"/>
    <x v="194"/>
    <n v="3354"/>
  </r>
  <r>
    <x v="195"/>
    <x v="5"/>
    <x v="1"/>
    <x v="195"/>
    <n v="1102"/>
  </r>
  <r>
    <x v="196"/>
    <x v="1"/>
    <x v="1"/>
    <x v="196"/>
    <n v="5858"/>
  </r>
  <r>
    <x v="197"/>
    <x v="4"/>
    <x v="1"/>
    <x v="197"/>
    <n v="537"/>
  </r>
  <r>
    <x v="198"/>
    <x v="4"/>
    <x v="1"/>
    <x v="198"/>
    <n v="1054"/>
  </r>
  <r>
    <x v="199"/>
    <x v="5"/>
    <x v="1"/>
    <x v="199"/>
    <n v="1192"/>
  </r>
  <r>
    <x v="200"/>
    <x v="5"/>
    <x v="1"/>
    <x v="200"/>
    <n v="918"/>
  </r>
  <r>
    <x v="201"/>
    <x v="2"/>
    <x v="1"/>
    <x v="201"/>
    <n v="4426"/>
  </r>
  <r>
    <x v="202"/>
    <x v="5"/>
    <x v="1"/>
    <x v="202"/>
    <n v="3777"/>
  </r>
  <r>
    <x v="203"/>
    <x v="4"/>
    <x v="1"/>
    <x v="203"/>
    <n v="7297"/>
  </r>
  <r>
    <x v="204"/>
    <x v="3"/>
    <x v="1"/>
    <x v="204"/>
    <n v="20177"/>
  </r>
  <r>
    <x v="205"/>
    <x v="2"/>
    <x v="1"/>
    <x v="205"/>
    <n v="5335"/>
  </r>
  <r>
    <x v="206"/>
    <x v="5"/>
    <x v="1"/>
    <x v="206"/>
    <n v="964"/>
  </r>
  <r>
    <x v="207"/>
    <x v="0"/>
    <x v="1"/>
    <x v="207"/>
    <n v="4534"/>
  </r>
  <r>
    <x v="208"/>
    <x v="4"/>
    <x v="1"/>
    <x v="208"/>
    <n v="2255"/>
  </r>
  <r>
    <x v="209"/>
    <x v="2"/>
    <x v="1"/>
    <x v="209"/>
    <n v="3010"/>
  </r>
  <r>
    <x v="210"/>
    <x v="1"/>
    <x v="1"/>
    <x v="210"/>
    <n v="15976"/>
  </r>
  <r>
    <x v="211"/>
    <x v="4"/>
    <x v="1"/>
    <x v="211"/>
    <n v="4164"/>
  </r>
  <r>
    <x v="212"/>
    <x v="4"/>
    <x v="1"/>
    <x v="212"/>
    <n v="702"/>
  </r>
  <r>
    <x v="213"/>
    <x v="5"/>
    <x v="1"/>
    <x v="213"/>
    <n v="1488"/>
  </r>
  <r>
    <x v="214"/>
    <x v="5"/>
    <x v="1"/>
    <x v="214"/>
    <n v="1192"/>
  </r>
  <r>
    <x v="215"/>
    <x v="5"/>
    <x v="1"/>
    <x v="215"/>
    <n v="12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D7CD3-5DDA-4777-B389-4B1CA7E0D68E}" name="PivotTable7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64:E71" firstHeaderRow="1" firstDataRow="1" firstDataCol="1" rowPageCount="1" colPageCount="1"/>
  <pivotFields count="8">
    <pivotField showAll="0"/>
    <pivotField axis="axisRow" showAll="0">
      <items count="7">
        <item x="5"/>
        <item x="4"/>
        <item x="0"/>
        <item x="3"/>
        <item x="2"/>
        <item x="1"/>
        <item t="default"/>
      </items>
    </pivotField>
    <pivotField axis="axisPage" dataField="1" showAll="0">
      <items count="3">
        <item x="0"/>
        <item x="1"/>
        <item t="default"/>
      </items>
    </pivotField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item="1" hier="-1"/>
  </pageFields>
  <dataFields count="1">
    <dataField name="Count of Status" fld="2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8F911-D38F-4C38-8AC0-B3F473903C58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9">
  <location ref="D42:E56" firstHeaderRow="1" firstDataRow="1" firstDataCol="1"/>
  <pivotFields count="8">
    <pivotField axis="axisRow" showAll="0">
      <items count="217">
        <item x="74"/>
        <item x="75"/>
        <item x="76"/>
        <item x="77"/>
        <item x="0"/>
        <item x="78"/>
        <item x="79"/>
        <item x="1"/>
        <item x="80"/>
        <item x="81"/>
        <item x="2"/>
        <item x="3"/>
        <item x="82"/>
        <item x="4"/>
        <item x="5"/>
        <item x="83"/>
        <item x="84"/>
        <item x="6"/>
        <item x="7"/>
        <item x="85"/>
        <item x="86"/>
        <item x="87"/>
        <item x="88"/>
        <item x="89"/>
        <item x="90"/>
        <item x="91"/>
        <item x="92"/>
        <item x="8"/>
        <item x="9"/>
        <item x="93"/>
        <item x="94"/>
        <item x="95"/>
        <item x="96"/>
        <item x="97"/>
        <item x="10"/>
        <item x="98"/>
        <item x="99"/>
        <item x="100"/>
        <item x="101"/>
        <item x="11"/>
        <item x="102"/>
        <item x="103"/>
        <item x="104"/>
        <item x="105"/>
        <item x="106"/>
        <item x="12"/>
        <item x="107"/>
        <item x="13"/>
        <item x="108"/>
        <item x="109"/>
        <item x="14"/>
        <item x="15"/>
        <item x="16"/>
        <item x="110"/>
        <item x="111"/>
        <item x="112"/>
        <item x="113"/>
        <item x="114"/>
        <item x="115"/>
        <item x="116"/>
        <item x="117"/>
        <item x="118"/>
        <item x="17"/>
        <item x="119"/>
        <item x="120"/>
        <item x="18"/>
        <item x="121"/>
        <item x="19"/>
        <item x="20"/>
        <item x="122"/>
        <item x="123"/>
        <item x="124"/>
        <item x="21"/>
        <item x="22"/>
        <item x="125"/>
        <item x="23"/>
        <item x="126"/>
        <item x="127"/>
        <item x="128"/>
        <item x="129"/>
        <item x="130"/>
        <item x="131"/>
        <item x="132"/>
        <item x="133"/>
        <item x="134"/>
        <item x="24"/>
        <item x="25"/>
        <item x="26"/>
        <item x="135"/>
        <item x="136"/>
        <item x="137"/>
        <item x="138"/>
        <item x="27"/>
        <item x="28"/>
        <item x="29"/>
        <item x="30"/>
        <item x="139"/>
        <item x="31"/>
        <item x="140"/>
        <item x="32"/>
        <item x="141"/>
        <item x="142"/>
        <item x="33"/>
        <item x="34"/>
        <item x="143"/>
        <item x="144"/>
        <item x="35"/>
        <item x="145"/>
        <item x="146"/>
        <item x="147"/>
        <item x="148"/>
        <item x="36"/>
        <item x="37"/>
        <item x="38"/>
        <item x="149"/>
        <item x="150"/>
        <item x="151"/>
        <item x="39"/>
        <item x="152"/>
        <item x="153"/>
        <item x="40"/>
        <item x="154"/>
        <item x="155"/>
        <item x="41"/>
        <item x="156"/>
        <item x="157"/>
        <item x="158"/>
        <item x="42"/>
        <item x="159"/>
        <item x="43"/>
        <item x="160"/>
        <item x="161"/>
        <item x="162"/>
        <item x="163"/>
        <item x="164"/>
        <item x="165"/>
        <item x="166"/>
        <item x="44"/>
        <item x="167"/>
        <item x="45"/>
        <item x="168"/>
        <item x="169"/>
        <item x="170"/>
        <item x="46"/>
        <item x="171"/>
        <item x="172"/>
        <item x="47"/>
        <item x="48"/>
        <item x="173"/>
        <item x="174"/>
        <item x="175"/>
        <item x="49"/>
        <item x="176"/>
        <item x="177"/>
        <item x="178"/>
        <item x="179"/>
        <item x="50"/>
        <item x="51"/>
        <item x="180"/>
        <item x="52"/>
        <item x="53"/>
        <item x="54"/>
        <item x="181"/>
        <item x="182"/>
        <item x="183"/>
        <item x="184"/>
        <item x="185"/>
        <item x="55"/>
        <item x="186"/>
        <item x="56"/>
        <item x="187"/>
        <item x="57"/>
        <item x="188"/>
        <item x="189"/>
        <item x="58"/>
        <item x="59"/>
        <item x="60"/>
        <item x="190"/>
        <item x="191"/>
        <item x="192"/>
        <item x="61"/>
        <item x="193"/>
        <item x="62"/>
        <item x="194"/>
        <item x="195"/>
        <item x="196"/>
        <item x="63"/>
        <item x="64"/>
        <item x="197"/>
        <item x="65"/>
        <item x="198"/>
        <item x="199"/>
        <item x="66"/>
        <item x="200"/>
        <item x="201"/>
        <item x="67"/>
        <item x="202"/>
        <item x="68"/>
        <item x="203"/>
        <item x="204"/>
        <item x="205"/>
        <item x="69"/>
        <item x="206"/>
        <item x="207"/>
        <item x="70"/>
        <item x="71"/>
        <item x="72"/>
        <item x="73"/>
        <item x="208"/>
        <item x="209"/>
        <item x="210"/>
        <item x="211"/>
        <item x="212"/>
        <item x="213"/>
        <item x="214"/>
        <item x="215"/>
        <item t="default"/>
      </items>
    </pivotField>
    <pivotField axis="axisRow" showAll="0">
      <items count="7">
        <item h="1" x="5"/>
        <item h="1" x="4"/>
        <item h="1" x="0"/>
        <item h="1" x="3"/>
        <item h="1" x="2"/>
        <item x="1"/>
        <item t="default"/>
      </items>
    </pivotField>
    <pivotField showAll="0"/>
    <pivotField dataField="1" numFmtId="164" showAll="0"/>
    <pivotField numFmtId="164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14">
    <i>
      <x v="5"/>
    </i>
    <i r="1">
      <x v="7"/>
    </i>
    <i r="1">
      <x v="23"/>
    </i>
    <i r="1">
      <x v="26"/>
    </i>
    <i r="1">
      <x v="39"/>
    </i>
    <i r="1">
      <x v="41"/>
    </i>
    <i r="1">
      <x v="57"/>
    </i>
    <i r="1">
      <x v="82"/>
    </i>
    <i r="1">
      <x v="153"/>
    </i>
    <i r="1">
      <x v="154"/>
    </i>
    <i r="1">
      <x v="185"/>
    </i>
    <i r="1">
      <x v="207"/>
    </i>
    <i r="1">
      <x v="210"/>
    </i>
    <i t="grand">
      <x/>
    </i>
  </rowItems>
  <colItems count="1">
    <i/>
  </colItems>
  <dataFields count="1">
    <dataField name="Sum of Population" fld="3" baseField="0" baseItem="0"/>
  </dataFields>
  <formats count="14">
    <format dxfId="19">
      <pivotArea collapsedLevelsAreSubtotals="1" fieldPosition="0">
        <references count="1">
          <reference field="1" count="0"/>
        </references>
      </pivotArea>
    </format>
    <format dxfId="18">
      <pivotArea grandRow="1" outline="0" collapsedLevelsAreSubtotals="1" fieldPosition="0"/>
    </format>
    <format dxfId="11">
      <pivotArea collapsedLevelsAreSubtotals="1" fieldPosition="0">
        <references count="2">
          <reference field="0" count="1">
            <x v="7"/>
          </reference>
          <reference field="1" count="0" selected="0"/>
        </references>
      </pivotArea>
    </format>
    <format dxfId="10">
      <pivotArea collapsedLevelsAreSubtotals="1" fieldPosition="0">
        <references count="2">
          <reference field="0" count="1">
            <x v="23"/>
          </reference>
          <reference field="1" count="0" selected="0"/>
        </references>
      </pivotArea>
    </format>
    <format dxfId="9">
      <pivotArea collapsedLevelsAreSubtotals="1" fieldPosition="0">
        <references count="2">
          <reference field="0" count="1">
            <x v="26"/>
          </reference>
          <reference field="1" count="0" selected="0"/>
        </references>
      </pivotArea>
    </format>
    <format dxfId="8">
      <pivotArea collapsedLevelsAreSubtotals="1" fieldPosition="0">
        <references count="2">
          <reference field="0" count="1">
            <x v="39"/>
          </reference>
          <reference field="1" count="0" selected="0"/>
        </references>
      </pivotArea>
    </format>
    <format dxfId="7">
      <pivotArea collapsedLevelsAreSubtotals="1" fieldPosition="0">
        <references count="2">
          <reference field="0" count="1">
            <x v="41"/>
          </reference>
          <reference field="1" count="0" selected="0"/>
        </references>
      </pivotArea>
    </format>
    <format dxfId="6">
      <pivotArea collapsedLevelsAreSubtotals="1" fieldPosition="0">
        <references count="2">
          <reference field="0" count="1">
            <x v="57"/>
          </reference>
          <reference field="1" count="0" selected="0"/>
        </references>
      </pivotArea>
    </format>
    <format dxfId="5">
      <pivotArea collapsedLevelsAreSubtotals="1" fieldPosition="0">
        <references count="2">
          <reference field="0" count="1">
            <x v="82"/>
          </reference>
          <reference field="1" count="0" selected="0"/>
        </references>
      </pivotArea>
    </format>
    <format dxfId="4">
      <pivotArea collapsedLevelsAreSubtotals="1" fieldPosition="0">
        <references count="2">
          <reference field="0" count="1">
            <x v="153"/>
          </reference>
          <reference field="1" count="0" selected="0"/>
        </references>
      </pivotArea>
    </format>
    <format dxfId="3">
      <pivotArea collapsedLevelsAreSubtotals="1" fieldPosition="0">
        <references count="2">
          <reference field="0" count="1">
            <x v="154"/>
          </reference>
          <reference field="1" count="0" selected="0"/>
        </references>
      </pivotArea>
    </format>
    <format dxfId="2">
      <pivotArea collapsedLevelsAreSubtotals="1" fieldPosition="0">
        <references count="2">
          <reference field="0" count="1">
            <x v="185"/>
          </reference>
          <reference field="1" count="0" selected="0"/>
        </references>
      </pivotArea>
    </format>
    <format dxfId="1">
      <pivotArea collapsedLevelsAreSubtotals="1" fieldPosition="0">
        <references count="2">
          <reference field="0" count="1">
            <x v="207"/>
          </reference>
          <reference field="1" count="0" selected="0"/>
        </references>
      </pivotArea>
    </format>
    <format dxfId="0">
      <pivotArea collapsedLevelsAreSubtotals="1" fieldPosition="0">
        <references count="2">
          <reference field="0" count="1">
            <x v="210"/>
          </reference>
          <reference field="1" count="0" selected="0"/>
        </references>
      </pivotArea>
    </format>
  </formats>
  <chartFormats count="1"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0BA50-40EC-429F-95E3-A17A4A2CC7D4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D31:E38" firstHeaderRow="1" firstDataRow="1" firstDataCol="1"/>
  <pivotFields count="8">
    <pivotField showAll="0"/>
    <pivotField axis="axisRow" showAll="0">
      <items count="7">
        <item x="5"/>
        <item x="4"/>
        <item x="0"/>
        <item x="3"/>
        <item x="2"/>
        <item x="1"/>
        <item t="default"/>
      </items>
    </pivotField>
    <pivotField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Gdp per Capita (USD)" fld="4" subtotal="average" baseField="1" baseItem="0"/>
  </dataFields>
  <formats count="6">
    <format dxfId="17">
      <pivotArea collapsedLevelsAreSubtotals="1" fieldPosition="0">
        <references count="1">
          <reference field="1" count="1">
            <x v="0"/>
          </reference>
        </references>
      </pivotArea>
    </format>
    <format dxfId="16">
      <pivotArea collapsedLevelsAreSubtotals="1" fieldPosition="0">
        <references count="1">
          <reference field="1" count="1">
            <x v="1"/>
          </reference>
        </references>
      </pivotArea>
    </format>
    <format dxfId="15">
      <pivotArea collapsedLevelsAreSubtotals="1" fieldPosition="0">
        <references count="1">
          <reference field="1" count="1">
            <x v="2"/>
          </reference>
        </references>
      </pivotArea>
    </format>
    <format dxfId="14">
      <pivotArea collapsedLevelsAreSubtotals="1" fieldPosition="0">
        <references count="1">
          <reference field="1" count="1">
            <x v="4"/>
          </reference>
        </references>
      </pivotArea>
    </format>
    <format dxfId="13">
      <pivotArea collapsedLevelsAreSubtotals="1" fieldPosition="0">
        <references count="1">
          <reference field="1" count="1">
            <x v="5"/>
          </reference>
        </references>
      </pivotArea>
    </format>
    <format dxfId="12">
      <pivotArea grandRow="1" outline="0" collapsedLevelsAreSubtotals="1" fieldPosition="0"/>
    </format>
  </formats>
  <chartFormats count="7"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334C3-C122-496E-BB04-40A2E7157599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4" rowHeaderCaption="CONTINENTS">
  <location ref="D18:E25" firstHeaderRow="1" firstDataRow="1" firstDataCol="1"/>
  <pivotFields count="8">
    <pivotField showAll="0"/>
    <pivotField axis="axisRow" showAll="0">
      <items count="7">
        <item x="5"/>
        <item x="4"/>
        <item x="0"/>
        <item x="3"/>
        <item x="2"/>
        <item x="1"/>
        <item t="default"/>
      </items>
    </pivotField>
    <pivotField showAll="0"/>
    <pivotField dataField="1" numFmtId="164" showAll="0"/>
    <pivotField numFmtId="164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opulation Per Continents" fld="3" baseField="0" baseItem="0"/>
  </dataFields>
  <formats count="7">
    <format dxfId="20">
      <pivotArea collapsedLevelsAreSubtotals="1" fieldPosition="0">
        <references count="1">
          <reference field="1" count="1">
            <x v="0"/>
          </reference>
        </references>
      </pivotArea>
    </format>
    <format dxfId="21">
      <pivotArea collapsedLevelsAreSubtotals="1" fieldPosition="0">
        <references count="1">
          <reference field="1" count="1">
            <x v="1"/>
          </reference>
        </references>
      </pivotArea>
    </format>
    <format dxfId="22">
      <pivotArea collapsedLevelsAreSubtotals="1" fieldPosition="0">
        <references count="1">
          <reference field="1" count="1">
            <x v="2"/>
          </reference>
        </references>
      </pivotArea>
    </format>
    <format dxfId="23">
      <pivotArea collapsedLevelsAreSubtotals="1" fieldPosition="0">
        <references count="1">
          <reference field="1" count="1">
            <x v="3"/>
          </reference>
        </references>
      </pivotArea>
    </format>
    <format dxfId="24">
      <pivotArea collapsedLevelsAreSubtotals="1" fieldPosition="0">
        <references count="1">
          <reference field="1" count="1">
            <x v="4"/>
          </reference>
        </references>
      </pivotArea>
    </format>
    <format dxfId="25">
      <pivotArea collapsedLevelsAreSubtotals="1" fieldPosition="0">
        <references count="1">
          <reference field="1" count="1">
            <x v="5"/>
          </reference>
        </references>
      </pivotArea>
    </format>
    <format dxfId="26">
      <pivotArea grandRow="1" outline="0" collapsedLevelsAreSubtotals="1" fieldPosition="0"/>
    </format>
  </formats>
  <chartFormats count="1">
    <chartFormat chart="5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1CB43-81D7-468F-84C1-DC478B55EC69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COUNTRIES">
  <location ref="C3:D10" firstHeaderRow="1" firstDataRow="1" firstDataCol="1"/>
  <pivotFields count="8">
    <pivotField dataField="1" showAll="0">
      <items count="217">
        <item x="74"/>
        <item x="75"/>
        <item x="76"/>
        <item x="77"/>
        <item x="0"/>
        <item x="78"/>
        <item x="79"/>
        <item x="1"/>
        <item x="80"/>
        <item x="81"/>
        <item x="2"/>
        <item x="3"/>
        <item x="82"/>
        <item x="4"/>
        <item x="5"/>
        <item x="83"/>
        <item x="84"/>
        <item x="6"/>
        <item x="7"/>
        <item x="85"/>
        <item x="86"/>
        <item x="87"/>
        <item x="88"/>
        <item x="89"/>
        <item x="90"/>
        <item x="91"/>
        <item x="92"/>
        <item x="8"/>
        <item x="9"/>
        <item x="93"/>
        <item x="94"/>
        <item x="95"/>
        <item x="96"/>
        <item x="97"/>
        <item x="10"/>
        <item x="98"/>
        <item x="99"/>
        <item x="100"/>
        <item x="101"/>
        <item x="11"/>
        <item x="102"/>
        <item x="103"/>
        <item x="104"/>
        <item x="105"/>
        <item x="106"/>
        <item x="12"/>
        <item x="107"/>
        <item x="13"/>
        <item x="108"/>
        <item x="109"/>
        <item x="14"/>
        <item x="15"/>
        <item x="16"/>
        <item x="110"/>
        <item x="111"/>
        <item x="112"/>
        <item x="113"/>
        <item x="114"/>
        <item x="115"/>
        <item x="116"/>
        <item x="117"/>
        <item x="118"/>
        <item x="17"/>
        <item x="119"/>
        <item x="120"/>
        <item x="18"/>
        <item x="121"/>
        <item x="19"/>
        <item x="20"/>
        <item x="122"/>
        <item x="123"/>
        <item x="124"/>
        <item x="21"/>
        <item x="22"/>
        <item x="125"/>
        <item x="23"/>
        <item x="126"/>
        <item x="127"/>
        <item x="128"/>
        <item x="129"/>
        <item x="130"/>
        <item x="131"/>
        <item x="132"/>
        <item x="133"/>
        <item x="134"/>
        <item x="24"/>
        <item x="25"/>
        <item x="26"/>
        <item x="135"/>
        <item x="136"/>
        <item x="137"/>
        <item x="138"/>
        <item x="27"/>
        <item x="28"/>
        <item x="29"/>
        <item x="30"/>
        <item x="139"/>
        <item x="31"/>
        <item x="140"/>
        <item x="32"/>
        <item x="141"/>
        <item x="142"/>
        <item x="33"/>
        <item x="34"/>
        <item x="143"/>
        <item x="144"/>
        <item x="35"/>
        <item x="145"/>
        <item x="146"/>
        <item x="147"/>
        <item x="148"/>
        <item x="36"/>
        <item x="37"/>
        <item x="38"/>
        <item x="149"/>
        <item x="150"/>
        <item x="151"/>
        <item x="39"/>
        <item x="152"/>
        <item x="153"/>
        <item x="40"/>
        <item x="154"/>
        <item x="155"/>
        <item x="41"/>
        <item x="156"/>
        <item x="157"/>
        <item x="158"/>
        <item x="42"/>
        <item x="159"/>
        <item x="43"/>
        <item x="160"/>
        <item x="161"/>
        <item x="162"/>
        <item x="163"/>
        <item x="164"/>
        <item x="165"/>
        <item x="166"/>
        <item x="44"/>
        <item x="167"/>
        <item x="45"/>
        <item x="168"/>
        <item x="169"/>
        <item x="170"/>
        <item x="46"/>
        <item x="171"/>
        <item x="172"/>
        <item x="47"/>
        <item x="48"/>
        <item x="173"/>
        <item x="174"/>
        <item x="175"/>
        <item x="49"/>
        <item x="176"/>
        <item x="177"/>
        <item x="178"/>
        <item x="179"/>
        <item x="50"/>
        <item x="51"/>
        <item x="180"/>
        <item x="52"/>
        <item x="53"/>
        <item x="54"/>
        <item x="181"/>
        <item x="182"/>
        <item x="183"/>
        <item x="184"/>
        <item x="185"/>
        <item x="55"/>
        <item x="186"/>
        <item x="56"/>
        <item x="187"/>
        <item x="57"/>
        <item x="188"/>
        <item x="189"/>
        <item x="58"/>
        <item x="59"/>
        <item x="60"/>
        <item x="190"/>
        <item x="191"/>
        <item x="192"/>
        <item x="61"/>
        <item x="193"/>
        <item x="62"/>
        <item x="194"/>
        <item x="195"/>
        <item x="196"/>
        <item x="63"/>
        <item x="64"/>
        <item x="197"/>
        <item x="65"/>
        <item x="198"/>
        <item x="199"/>
        <item x="66"/>
        <item x="200"/>
        <item x="201"/>
        <item x="67"/>
        <item x="202"/>
        <item x="68"/>
        <item x="203"/>
        <item x="204"/>
        <item x="205"/>
        <item x="69"/>
        <item x="206"/>
        <item x="207"/>
        <item x="70"/>
        <item x="71"/>
        <item x="72"/>
        <item x="73"/>
        <item x="208"/>
        <item x="209"/>
        <item x="210"/>
        <item x="211"/>
        <item x="212"/>
        <item x="213"/>
        <item x="214"/>
        <item x="215"/>
        <item t="default"/>
      </items>
    </pivotField>
    <pivotField axis="axisRow" showAll="0">
      <items count="7">
        <item x="5"/>
        <item x="4"/>
        <item x="0"/>
        <item x="3"/>
        <item x="2"/>
        <item x="1"/>
        <item t="default"/>
      </items>
    </pivotField>
    <pivotField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untry" fld="0" subtotal="count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862C-17CC-4C39-8AAF-B1BA1A0B9E1A}">
  <dimension ref="A2:E71"/>
  <sheetViews>
    <sheetView tabSelected="1" workbookViewId="0">
      <selection activeCell="F73" sqref="F73"/>
    </sheetView>
  </sheetViews>
  <sheetFormatPr defaultRowHeight="15" x14ac:dyDescent="0.25"/>
  <cols>
    <col min="3" max="4" width="14" bestFit="1" customWidth="1"/>
    <col min="5" max="5" width="14.5703125" bestFit="1" customWidth="1"/>
    <col min="6" max="6" width="32.5703125" bestFit="1" customWidth="1"/>
    <col min="7" max="7" width="14" bestFit="1" customWidth="1"/>
    <col min="8" max="8" width="8.140625" bestFit="1" customWidth="1"/>
    <col min="9" max="9" width="14" bestFit="1" customWidth="1"/>
    <col min="10" max="10" width="11.28515625" bestFit="1" customWidth="1"/>
    <col min="11" max="218" width="23.85546875" bestFit="1" customWidth="1"/>
    <col min="219" max="219" width="11.28515625" bestFit="1" customWidth="1"/>
  </cols>
  <sheetData>
    <row r="2" spans="1:4" x14ac:dyDescent="0.25">
      <c r="A2" t="s">
        <v>255</v>
      </c>
    </row>
    <row r="3" spans="1:4" x14ac:dyDescent="0.25">
      <c r="C3" s="39" t="s">
        <v>258</v>
      </c>
      <c r="D3" t="s">
        <v>259</v>
      </c>
    </row>
    <row r="4" spans="1:4" x14ac:dyDescent="0.25">
      <c r="C4" s="40" t="s">
        <v>3</v>
      </c>
      <c r="D4" s="42">
        <v>55</v>
      </c>
    </row>
    <row r="5" spans="1:4" x14ac:dyDescent="0.25">
      <c r="C5" s="40" t="s">
        <v>1</v>
      </c>
      <c r="D5" s="42">
        <v>50</v>
      </c>
    </row>
    <row r="6" spans="1:4" x14ac:dyDescent="0.25">
      <c r="C6" s="40" t="s">
        <v>0</v>
      </c>
      <c r="D6" s="42">
        <v>46</v>
      </c>
    </row>
    <row r="7" spans="1:4" x14ac:dyDescent="0.25">
      <c r="C7" s="40" t="s">
        <v>13</v>
      </c>
      <c r="D7" s="42">
        <v>33</v>
      </c>
    </row>
    <row r="8" spans="1:4" x14ac:dyDescent="0.25">
      <c r="C8" s="40" t="s">
        <v>2</v>
      </c>
      <c r="D8" s="42">
        <v>20</v>
      </c>
    </row>
    <row r="9" spans="1:4" x14ac:dyDescent="0.25">
      <c r="C9" s="40" t="s">
        <v>16</v>
      </c>
      <c r="D9" s="42">
        <v>12</v>
      </c>
    </row>
    <row r="10" spans="1:4" x14ac:dyDescent="0.25">
      <c r="C10" s="40" t="s">
        <v>257</v>
      </c>
      <c r="D10" s="42">
        <v>216</v>
      </c>
    </row>
    <row r="17" spans="1:5" x14ac:dyDescent="0.25">
      <c r="A17" t="s">
        <v>261</v>
      </c>
    </row>
    <row r="18" spans="1:5" x14ac:dyDescent="0.25">
      <c r="D18" s="39" t="s">
        <v>267</v>
      </c>
      <c r="E18" t="s">
        <v>268</v>
      </c>
    </row>
    <row r="19" spans="1:5" x14ac:dyDescent="0.25">
      <c r="D19" s="40" t="s">
        <v>3</v>
      </c>
      <c r="E19" s="44">
        <v>1459556033</v>
      </c>
    </row>
    <row r="20" spans="1:5" x14ac:dyDescent="0.25">
      <c r="D20" s="40" t="s">
        <v>1</v>
      </c>
      <c r="E20" s="44">
        <v>4751799568</v>
      </c>
    </row>
    <row r="21" spans="1:5" x14ac:dyDescent="0.25">
      <c r="D21" s="40" t="s">
        <v>0</v>
      </c>
      <c r="E21" s="44">
        <v>742364834</v>
      </c>
    </row>
    <row r="22" spans="1:5" x14ac:dyDescent="0.25">
      <c r="D22" s="40" t="s">
        <v>13</v>
      </c>
      <c r="E22" s="44">
        <v>603211896</v>
      </c>
    </row>
    <row r="23" spans="1:5" x14ac:dyDescent="0.25">
      <c r="D23" s="40" t="s">
        <v>2</v>
      </c>
      <c r="E23" s="44">
        <v>45989536</v>
      </c>
    </row>
    <row r="24" spans="1:5" x14ac:dyDescent="0.25">
      <c r="D24" s="40" t="s">
        <v>16</v>
      </c>
      <c r="E24" s="44">
        <v>439403063</v>
      </c>
    </row>
    <row r="25" spans="1:5" x14ac:dyDescent="0.25">
      <c r="D25" s="40" t="s">
        <v>257</v>
      </c>
      <c r="E25" s="44">
        <v>8042324930</v>
      </c>
    </row>
    <row r="27" spans="1:5" x14ac:dyDescent="0.25">
      <c r="A27" t="s">
        <v>262</v>
      </c>
    </row>
    <row r="31" spans="1:5" x14ac:dyDescent="0.25">
      <c r="D31" s="39" t="s">
        <v>256</v>
      </c>
      <c r="E31" t="s">
        <v>263</v>
      </c>
    </row>
    <row r="32" spans="1:5" x14ac:dyDescent="0.25">
      <c r="D32" s="40" t="s">
        <v>3</v>
      </c>
      <c r="E32" s="43">
        <v>2608.3818181818183</v>
      </c>
    </row>
    <row r="33" spans="1:5" x14ac:dyDescent="0.25">
      <c r="D33" s="40" t="s">
        <v>1</v>
      </c>
      <c r="E33" s="43">
        <v>16397.3</v>
      </c>
    </row>
    <row r="34" spans="1:5" x14ac:dyDescent="0.25">
      <c r="D34" s="40" t="s">
        <v>0</v>
      </c>
      <c r="E34" s="43">
        <v>45470.82608695652</v>
      </c>
    </row>
    <row r="35" spans="1:5" x14ac:dyDescent="0.25">
      <c r="D35" s="40" t="s">
        <v>13</v>
      </c>
      <c r="E35" s="42">
        <v>28299</v>
      </c>
    </row>
    <row r="36" spans="1:5" x14ac:dyDescent="0.25">
      <c r="D36" s="40" t="s">
        <v>2</v>
      </c>
      <c r="E36" s="43">
        <v>15956.05</v>
      </c>
    </row>
    <row r="37" spans="1:5" x14ac:dyDescent="0.25">
      <c r="D37" s="40" t="s">
        <v>16</v>
      </c>
      <c r="E37" s="43">
        <v>10828.666666666666</v>
      </c>
    </row>
    <row r="38" spans="1:5" x14ac:dyDescent="0.25">
      <c r="D38" s="40" t="s">
        <v>257</v>
      </c>
      <c r="E38" s="43">
        <v>20545.907407407409</v>
      </c>
    </row>
    <row r="40" spans="1:5" x14ac:dyDescent="0.25">
      <c r="A40" t="s">
        <v>264</v>
      </c>
    </row>
    <row r="42" spans="1:5" x14ac:dyDescent="0.25">
      <c r="D42" s="39" t="s">
        <v>256</v>
      </c>
      <c r="E42" t="s">
        <v>260</v>
      </c>
    </row>
    <row r="43" spans="1:5" x14ac:dyDescent="0.25">
      <c r="D43" s="40" t="s">
        <v>16</v>
      </c>
      <c r="E43" s="44">
        <v>439403063</v>
      </c>
    </row>
    <row r="44" spans="1:5" x14ac:dyDescent="0.25">
      <c r="D44" s="41" t="s">
        <v>15</v>
      </c>
      <c r="E44" s="44">
        <v>45773884</v>
      </c>
    </row>
    <row r="45" spans="1:5" x14ac:dyDescent="0.25">
      <c r="D45" s="41" t="s">
        <v>214</v>
      </c>
      <c r="E45" s="44">
        <v>12388571</v>
      </c>
    </row>
    <row r="46" spans="1:5" x14ac:dyDescent="0.25">
      <c r="D46" s="41" t="s">
        <v>34</v>
      </c>
      <c r="E46" s="44">
        <v>216422446</v>
      </c>
    </row>
    <row r="47" spans="1:5" x14ac:dyDescent="0.25">
      <c r="D47" s="41" t="s">
        <v>45</v>
      </c>
      <c r="E47" s="44">
        <v>19629590</v>
      </c>
    </row>
    <row r="48" spans="1:5" x14ac:dyDescent="0.25">
      <c r="D48" s="41" t="s">
        <v>47</v>
      </c>
      <c r="E48" s="44">
        <v>52085168</v>
      </c>
    </row>
    <row r="49" spans="1:5" x14ac:dyDescent="0.25">
      <c r="D49" s="41" t="s">
        <v>61</v>
      </c>
      <c r="E49" s="44">
        <v>18190484</v>
      </c>
    </row>
    <row r="50" spans="1:5" x14ac:dyDescent="0.25">
      <c r="D50" s="41" t="s">
        <v>86</v>
      </c>
      <c r="E50" s="44">
        <v>813834</v>
      </c>
    </row>
    <row r="51" spans="1:5" x14ac:dyDescent="0.25">
      <c r="D51" s="41" t="s">
        <v>148</v>
      </c>
      <c r="E51" s="44">
        <v>6861524</v>
      </c>
    </row>
    <row r="52" spans="1:5" x14ac:dyDescent="0.25">
      <c r="D52" s="41" t="s">
        <v>149</v>
      </c>
      <c r="E52" s="44">
        <v>34352719</v>
      </c>
    </row>
    <row r="53" spans="1:5" x14ac:dyDescent="0.25">
      <c r="D53" s="41" t="s">
        <v>176</v>
      </c>
      <c r="E53" s="44">
        <v>623236</v>
      </c>
    </row>
    <row r="54" spans="1:5" x14ac:dyDescent="0.25">
      <c r="D54" s="41" t="s">
        <v>192</v>
      </c>
      <c r="E54" s="44">
        <v>3423108</v>
      </c>
    </row>
    <row r="55" spans="1:5" x14ac:dyDescent="0.25">
      <c r="D55" s="41" t="s">
        <v>216</v>
      </c>
      <c r="E55" s="44">
        <v>28838499</v>
      </c>
    </row>
    <row r="56" spans="1:5" x14ac:dyDescent="0.25">
      <c r="D56" s="40" t="s">
        <v>257</v>
      </c>
      <c r="E56" s="44">
        <v>439403063</v>
      </c>
    </row>
    <row r="61" spans="1:5" x14ac:dyDescent="0.25">
      <c r="A61" t="s">
        <v>265</v>
      </c>
    </row>
    <row r="62" spans="1:5" x14ac:dyDescent="0.25">
      <c r="D62" s="39" t="s">
        <v>226</v>
      </c>
      <c r="E62" t="s">
        <v>228</v>
      </c>
    </row>
    <row r="64" spans="1:5" x14ac:dyDescent="0.25">
      <c r="D64" s="39" t="s">
        <v>256</v>
      </c>
      <c r="E64" t="s">
        <v>266</v>
      </c>
    </row>
    <row r="65" spans="4:5" x14ac:dyDescent="0.25">
      <c r="D65" s="40" t="s">
        <v>3</v>
      </c>
      <c r="E65" s="42">
        <v>54</v>
      </c>
    </row>
    <row r="66" spans="4:5" x14ac:dyDescent="0.25">
      <c r="D66" s="40" t="s">
        <v>1</v>
      </c>
      <c r="E66" s="42">
        <v>30</v>
      </c>
    </row>
    <row r="67" spans="4:5" x14ac:dyDescent="0.25">
      <c r="D67" s="40" t="s">
        <v>0</v>
      </c>
      <c r="E67" s="42">
        <v>6</v>
      </c>
    </row>
    <row r="68" spans="4:5" x14ac:dyDescent="0.25">
      <c r="D68" s="40" t="s">
        <v>13</v>
      </c>
      <c r="E68" s="42">
        <v>25</v>
      </c>
    </row>
    <row r="69" spans="4:5" x14ac:dyDescent="0.25">
      <c r="D69" s="40" t="s">
        <v>2</v>
      </c>
      <c r="E69" s="42">
        <v>18</v>
      </c>
    </row>
    <row r="70" spans="4:5" x14ac:dyDescent="0.25">
      <c r="D70" s="40" t="s">
        <v>16</v>
      </c>
      <c r="E70" s="42">
        <v>9</v>
      </c>
    </row>
    <row r="71" spans="4:5" x14ac:dyDescent="0.25">
      <c r="D71" s="40" t="s">
        <v>257</v>
      </c>
      <c r="E71" s="42">
        <v>142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85D5-C226-4047-AA48-72071809F14B}">
  <dimension ref="A1:E217"/>
  <sheetViews>
    <sheetView workbookViewId="0">
      <pane ySplit="1" topLeftCell="A202" activePane="bottomLeft" state="frozen"/>
      <selection pane="bottomLeft" activeCell="E217" sqref="E217"/>
    </sheetView>
  </sheetViews>
  <sheetFormatPr defaultRowHeight="15" x14ac:dyDescent="0.25"/>
  <cols>
    <col min="1" max="1" width="27.140625" bestFit="1" customWidth="1"/>
    <col min="2" max="3" width="16.42578125" customWidth="1"/>
    <col min="4" max="4" width="16.42578125" style="1" customWidth="1"/>
    <col min="5" max="5" width="17.5703125" style="1" bestFit="1" customWidth="1"/>
  </cols>
  <sheetData>
    <row r="1" spans="1:5" x14ac:dyDescent="0.25">
      <c r="A1" t="s">
        <v>5</v>
      </c>
      <c r="B1" t="s">
        <v>6</v>
      </c>
      <c r="C1" t="s">
        <v>226</v>
      </c>
      <c r="D1" s="1" t="s">
        <v>224</v>
      </c>
      <c r="E1" s="1" t="s">
        <v>4</v>
      </c>
    </row>
    <row r="2" spans="1:5" x14ac:dyDescent="0.25">
      <c r="A2" t="s">
        <v>11</v>
      </c>
      <c r="B2" t="s">
        <v>0</v>
      </c>
      <c r="C2" t="s">
        <v>227</v>
      </c>
      <c r="D2" s="1">
        <v>80088</v>
      </c>
      <c r="E2" s="1">
        <v>41993</v>
      </c>
    </row>
    <row r="3" spans="1:5" x14ac:dyDescent="0.25">
      <c r="A3" t="s">
        <v>15</v>
      </c>
      <c r="B3" t="s">
        <v>16</v>
      </c>
      <c r="C3" t="s">
        <v>227</v>
      </c>
      <c r="D3" s="1">
        <v>45773884</v>
      </c>
      <c r="E3" s="1">
        <v>13686</v>
      </c>
    </row>
    <row r="4" spans="1:5" x14ac:dyDescent="0.25">
      <c r="A4" t="s">
        <v>19</v>
      </c>
      <c r="B4" t="s">
        <v>2</v>
      </c>
      <c r="C4" t="s">
        <v>227</v>
      </c>
      <c r="D4" s="1">
        <v>26439111</v>
      </c>
      <c r="E4" s="1">
        <v>64491</v>
      </c>
    </row>
    <row r="5" spans="1:5" x14ac:dyDescent="0.25">
      <c r="A5" t="s">
        <v>20</v>
      </c>
      <c r="B5" t="s">
        <v>0</v>
      </c>
      <c r="C5" t="s">
        <v>227</v>
      </c>
      <c r="D5" s="1">
        <v>8958960</v>
      </c>
      <c r="E5" s="1">
        <v>52131</v>
      </c>
    </row>
    <row r="6" spans="1:5" x14ac:dyDescent="0.25">
      <c r="A6" t="s">
        <v>22</v>
      </c>
      <c r="B6" t="s">
        <v>13</v>
      </c>
      <c r="C6" t="s">
        <v>227</v>
      </c>
      <c r="D6" s="1">
        <v>412623</v>
      </c>
      <c r="E6" s="1">
        <v>31458</v>
      </c>
    </row>
    <row r="7" spans="1:5" x14ac:dyDescent="0.25">
      <c r="A7" t="s">
        <v>23</v>
      </c>
      <c r="B7" t="s">
        <v>1</v>
      </c>
      <c r="C7" t="s">
        <v>227</v>
      </c>
      <c r="D7" s="1">
        <v>1485509</v>
      </c>
      <c r="E7" s="1">
        <v>30152</v>
      </c>
    </row>
    <row r="8" spans="1:5" x14ac:dyDescent="0.25">
      <c r="A8" t="s">
        <v>26</v>
      </c>
      <c r="B8" t="s">
        <v>0</v>
      </c>
      <c r="C8" t="s">
        <v>227</v>
      </c>
      <c r="D8" s="1">
        <v>9498238</v>
      </c>
      <c r="E8" s="1">
        <v>7905</v>
      </c>
    </row>
    <row r="9" spans="1:5" x14ac:dyDescent="0.25">
      <c r="A9" t="s">
        <v>27</v>
      </c>
      <c r="B9" t="s">
        <v>0</v>
      </c>
      <c r="C9" t="s">
        <v>227</v>
      </c>
      <c r="D9" s="1">
        <v>11686140</v>
      </c>
      <c r="E9" s="1">
        <v>49583</v>
      </c>
    </row>
    <row r="10" spans="1:5" x14ac:dyDescent="0.25">
      <c r="A10" t="s">
        <v>35</v>
      </c>
      <c r="B10" t="s">
        <v>13</v>
      </c>
      <c r="C10" t="s">
        <v>227</v>
      </c>
      <c r="D10" s="1">
        <v>31538</v>
      </c>
      <c r="E10" s="1">
        <v>46223</v>
      </c>
    </row>
    <row r="11" spans="1:5" x14ac:dyDescent="0.25">
      <c r="A11" t="s">
        <v>203</v>
      </c>
      <c r="B11" t="s">
        <v>1</v>
      </c>
      <c r="C11" t="s">
        <v>227</v>
      </c>
      <c r="D11" s="1">
        <v>452524</v>
      </c>
      <c r="E11" s="1">
        <v>37153</v>
      </c>
    </row>
    <row r="12" spans="1:5" x14ac:dyDescent="0.25">
      <c r="A12" t="s">
        <v>41</v>
      </c>
      <c r="B12" t="s">
        <v>13</v>
      </c>
      <c r="C12" t="s">
        <v>227</v>
      </c>
      <c r="D12" s="1">
        <v>38781291</v>
      </c>
      <c r="E12" s="1">
        <v>54967</v>
      </c>
    </row>
    <row r="13" spans="1:5" x14ac:dyDescent="0.25">
      <c r="A13" t="s">
        <v>45</v>
      </c>
      <c r="B13" t="s">
        <v>16</v>
      </c>
      <c r="C13" t="s">
        <v>227</v>
      </c>
      <c r="D13" s="1">
        <v>19629590</v>
      </c>
      <c r="E13" s="1">
        <v>15356</v>
      </c>
    </row>
    <row r="14" spans="1:5" x14ac:dyDescent="0.25">
      <c r="A14" t="s">
        <v>51</v>
      </c>
      <c r="B14" t="s">
        <v>13</v>
      </c>
      <c r="C14" t="s">
        <v>227</v>
      </c>
      <c r="D14" s="1">
        <v>5212173</v>
      </c>
      <c r="E14" s="1">
        <v>13199</v>
      </c>
    </row>
    <row r="15" spans="1:5" x14ac:dyDescent="0.25">
      <c r="A15" t="s">
        <v>53</v>
      </c>
      <c r="B15" t="s">
        <v>0</v>
      </c>
      <c r="C15" t="s">
        <v>227</v>
      </c>
      <c r="D15" s="1">
        <v>4008617</v>
      </c>
      <c r="E15" s="1">
        <v>18413</v>
      </c>
    </row>
    <row r="16" spans="1:5" x14ac:dyDescent="0.25">
      <c r="A16" t="s">
        <v>56</v>
      </c>
      <c r="B16" t="s">
        <v>1</v>
      </c>
      <c r="C16" t="s">
        <v>227</v>
      </c>
      <c r="D16" s="1">
        <v>1260138</v>
      </c>
      <c r="E16" s="1">
        <v>31284</v>
      </c>
    </row>
    <row r="17" spans="1:5" x14ac:dyDescent="0.25">
      <c r="A17" t="s">
        <v>206</v>
      </c>
      <c r="B17" t="s">
        <v>0</v>
      </c>
      <c r="C17" t="s">
        <v>227</v>
      </c>
      <c r="D17" s="1">
        <v>10495295</v>
      </c>
      <c r="E17" s="1">
        <v>27638</v>
      </c>
    </row>
    <row r="18" spans="1:5" x14ac:dyDescent="0.25">
      <c r="A18" t="s">
        <v>57</v>
      </c>
      <c r="B18" t="s">
        <v>0</v>
      </c>
      <c r="C18" t="s">
        <v>227</v>
      </c>
      <c r="D18" s="1">
        <v>5910913</v>
      </c>
      <c r="E18" s="1">
        <v>66983</v>
      </c>
    </row>
    <row r="19" spans="1:5" x14ac:dyDescent="0.25">
      <c r="A19" t="s">
        <v>66</v>
      </c>
      <c r="B19" t="s">
        <v>0</v>
      </c>
      <c r="C19" t="s">
        <v>227</v>
      </c>
      <c r="D19" s="1">
        <v>1322765</v>
      </c>
      <c r="E19" s="1">
        <v>28333</v>
      </c>
    </row>
    <row r="20" spans="1:5" x14ac:dyDescent="0.25">
      <c r="A20" t="s">
        <v>69</v>
      </c>
      <c r="B20" t="s">
        <v>0</v>
      </c>
      <c r="C20" t="s">
        <v>227</v>
      </c>
      <c r="D20" s="1">
        <v>53270</v>
      </c>
      <c r="E20" s="1">
        <v>69010</v>
      </c>
    </row>
    <row r="21" spans="1:5" x14ac:dyDescent="0.25">
      <c r="A21" t="s">
        <v>71</v>
      </c>
      <c r="B21" t="s">
        <v>0</v>
      </c>
      <c r="C21" t="s">
        <v>227</v>
      </c>
      <c r="D21" s="1">
        <v>5545475</v>
      </c>
      <c r="E21" s="1">
        <v>50537</v>
      </c>
    </row>
    <row r="22" spans="1:5" x14ac:dyDescent="0.25">
      <c r="A22" t="s">
        <v>72</v>
      </c>
      <c r="B22" t="s">
        <v>0</v>
      </c>
      <c r="C22" t="s">
        <v>227</v>
      </c>
      <c r="D22" s="1">
        <v>64756584</v>
      </c>
      <c r="E22" s="1">
        <v>40964</v>
      </c>
    </row>
    <row r="23" spans="1:5" x14ac:dyDescent="0.25">
      <c r="A23" t="s">
        <v>76</v>
      </c>
      <c r="B23" t="s">
        <v>1</v>
      </c>
      <c r="C23" t="s">
        <v>227</v>
      </c>
      <c r="D23" s="1">
        <v>3728282</v>
      </c>
      <c r="E23" s="1">
        <v>6628</v>
      </c>
    </row>
    <row r="24" spans="1:5" x14ac:dyDescent="0.25">
      <c r="A24" t="s">
        <v>77</v>
      </c>
      <c r="B24" t="s">
        <v>0</v>
      </c>
      <c r="C24" t="s">
        <v>227</v>
      </c>
      <c r="D24" s="1">
        <v>83294633</v>
      </c>
      <c r="E24" s="1">
        <v>48433</v>
      </c>
    </row>
    <row r="25" spans="1:5" x14ac:dyDescent="0.25">
      <c r="A25" t="s">
        <v>79</v>
      </c>
      <c r="B25" t="s">
        <v>0</v>
      </c>
      <c r="C25" t="s">
        <v>227</v>
      </c>
      <c r="D25" s="1">
        <v>10341277</v>
      </c>
      <c r="E25" s="1">
        <v>20867</v>
      </c>
    </row>
    <row r="26" spans="1:5" x14ac:dyDescent="0.25">
      <c r="A26" t="s">
        <v>200</v>
      </c>
      <c r="B26" t="s">
        <v>1</v>
      </c>
      <c r="C26" t="s">
        <v>227</v>
      </c>
      <c r="D26" s="1">
        <v>7491609</v>
      </c>
      <c r="E26" s="1">
        <v>48984</v>
      </c>
    </row>
    <row r="27" spans="1:5" x14ac:dyDescent="0.25">
      <c r="A27" t="s">
        <v>89</v>
      </c>
      <c r="B27" t="s">
        <v>0</v>
      </c>
      <c r="C27" t="s">
        <v>227</v>
      </c>
      <c r="D27" s="1">
        <v>10156239</v>
      </c>
      <c r="E27" s="1">
        <v>18463</v>
      </c>
    </row>
    <row r="28" spans="1:5" x14ac:dyDescent="0.25">
      <c r="A28" t="s">
        <v>90</v>
      </c>
      <c r="B28" t="s">
        <v>0</v>
      </c>
      <c r="C28" t="s">
        <v>227</v>
      </c>
      <c r="D28" s="1">
        <v>375318</v>
      </c>
      <c r="E28" s="1">
        <v>72903</v>
      </c>
    </row>
    <row r="29" spans="1:5" x14ac:dyDescent="0.25">
      <c r="A29" t="s">
        <v>94</v>
      </c>
      <c r="B29" t="s">
        <v>0</v>
      </c>
      <c r="C29" t="s">
        <v>227</v>
      </c>
      <c r="D29" s="1">
        <v>5056935</v>
      </c>
      <c r="E29" s="1">
        <v>104039</v>
      </c>
    </row>
    <row r="30" spans="1:5" x14ac:dyDescent="0.25">
      <c r="A30" t="s">
        <v>95</v>
      </c>
      <c r="B30" t="s">
        <v>0</v>
      </c>
      <c r="C30" t="s">
        <v>227</v>
      </c>
      <c r="D30" s="1">
        <v>84710</v>
      </c>
      <c r="E30" s="1">
        <v>79531</v>
      </c>
    </row>
    <row r="31" spans="1:5" x14ac:dyDescent="0.25">
      <c r="A31" t="s">
        <v>96</v>
      </c>
      <c r="B31" t="s">
        <v>1</v>
      </c>
      <c r="C31" t="s">
        <v>227</v>
      </c>
      <c r="D31" s="1">
        <v>9174520</v>
      </c>
      <c r="E31" s="1">
        <v>54660</v>
      </c>
    </row>
    <row r="32" spans="1:5" x14ac:dyDescent="0.25">
      <c r="A32" t="s">
        <v>97</v>
      </c>
      <c r="B32" t="s">
        <v>0</v>
      </c>
      <c r="C32" t="s">
        <v>227</v>
      </c>
      <c r="D32" s="1">
        <v>58870762</v>
      </c>
      <c r="E32" s="1">
        <v>34158</v>
      </c>
    </row>
    <row r="33" spans="1:5" x14ac:dyDescent="0.25">
      <c r="A33" t="s">
        <v>99</v>
      </c>
      <c r="B33" t="s">
        <v>1</v>
      </c>
      <c r="C33" t="s">
        <v>227</v>
      </c>
      <c r="D33" s="1">
        <v>123294513</v>
      </c>
      <c r="E33" s="1">
        <v>33815</v>
      </c>
    </row>
    <row r="34" spans="1:5" x14ac:dyDescent="0.25">
      <c r="A34" t="s">
        <v>101</v>
      </c>
      <c r="B34" t="s">
        <v>1</v>
      </c>
      <c r="C34" t="s">
        <v>227</v>
      </c>
      <c r="D34" s="1">
        <v>19606633</v>
      </c>
      <c r="E34" s="1">
        <v>11243</v>
      </c>
    </row>
    <row r="35" spans="1:5" x14ac:dyDescent="0.25">
      <c r="A35" t="s">
        <v>209</v>
      </c>
      <c r="B35" t="s">
        <v>0</v>
      </c>
      <c r="C35" t="s">
        <v>227</v>
      </c>
      <c r="D35" s="1">
        <v>1964327</v>
      </c>
      <c r="E35" s="1">
        <v>5351</v>
      </c>
    </row>
    <row r="36" spans="1:5" x14ac:dyDescent="0.25">
      <c r="A36" t="s">
        <v>104</v>
      </c>
      <c r="B36" t="s">
        <v>1</v>
      </c>
      <c r="C36" t="s">
        <v>227</v>
      </c>
      <c r="D36" s="1">
        <v>4310108</v>
      </c>
      <c r="E36" s="1">
        <v>43234</v>
      </c>
    </row>
    <row r="37" spans="1:5" x14ac:dyDescent="0.25">
      <c r="A37" t="s">
        <v>106</v>
      </c>
      <c r="B37" t="s">
        <v>0</v>
      </c>
      <c r="C37" t="s">
        <v>227</v>
      </c>
      <c r="D37" s="1">
        <v>1830211</v>
      </c>
      <c r="E37" s="1">
        <v>21851</v>
      </c>
    </row>
    <row r="38" spans="1:5" x14ac:dyDescent="0.25">
      <c r="A38" t="s">
        <v>111</v>
      </c>
      <c r="B38" t="s">
        <v>0</v>
      </c>
      <c r="C38" t="s">
        <v>227</v>
      </c>
      <c r="D38" s="1">
        <v>39584</v>
      </c>
      <c r="E38" s="1">
        <v>184083</v>
      </c>
    </row>
    <row r="39" spans="1:5" x14ac:dyDescent="0.25">
      <c r="A39" t="s">
        <v>112</v>
      </c>
      <c r="B39" t="s">
        <v>0</v>
      </c>
      <c r="C39" t="s">
        <v>227</v>
      </c>
      <c r="D39" s="1">
        <v>2718352</v>
      </c>
      <c r="E39" s="1">
        <v>24827</v>
      </c>
    </row>
    <row r="40" spans="1:5" x14ac:dyDescent="0.25">
      <c r="A40" t="s">
        <v>113</v>
      </c>
      <c r="B40" t="s">
        <v>0</v>
      </c>
      <c r="C40" t="s">
        <v>227</v>
      </c>
      <c r="D40" s="1">
        <v>654768</v>
      </c>
      <c r="E40" s="1">
        <v>126426</v>
      </c>
    </row>
    <row r="41" spans="1:5" x14ac:dyDescent="0.25">
      <c r="A41" t="s">
        <v>116</v>
      </c>
      <c r="B41" t="s">
        <v>1</v>
      </c>
      <c r="C41" t="s">
        <v>227</v>
      </c>
      <c r="D41" s="1">
        <v>34308525</v>
      </c>
      <c r="E41" s="1">
        <v>11972</v>
      </c>
    </row>
    <row r="42" spans="1:5" x14ac:dyDescent="0.25">
      <c r="A42" t="s">
        <v>119</v>
      </c>
      <c r="B42" t="s">
        <v>0</v>
      </c>
      <c r="C42" t="s">
        <v>227</v>
      </c>
      <c r="D42" s="1">
        <v>535064</v>
      </c>
      <c r="E42" s="1">
        <v>33941</v>
      </c>
    </row>
    <row r="43" spans="1:5" x14ac:dyDescent="0.25">
      <c r="A43" t="s">
        <v>122</v>
      </c>
      <c r="B43" t="s">
        <v>3</v>
      </c>
      <c r="C43" t="s">
        <v>227</v>
      </c>
      <c r="D43" s="1">
        <v>1300557</v>
      </c>
      <c r="E43" s="1">
        <v>10216</v>
      </c>
    </row>
    <row r="44" spans="1:5" x14ac:dyDescent="0.25">
      <c r="A44" t="s">
        <v>124</v>
      </c>
      <c r="B44" t="s">
        <v>0</v>
      </c>
      <c r="C44" t="s">
        <v>227</v>
      </c>
      <c r="D44" s="1">
        <v>36297</v>
      </c>
      <c r="E44" s="1">
        <v>234317</v>
      </c>
    </row>
    <row r="45" spans="1:5" x14ac:dyDescent="0.25">
      <c r="A45" t="s">
        <v>126</v>
      </c>
      <c r="B45" t="s">
        <v>0</v>
      </c>
      <c r="C45" t="s">
        <v>227</v>
      </c>
      <c r="D45" s="1">
        <v>626485</v>
      </c>
      <c r="E45" s="1">
        <v>9894</v>
      </c>
    </row>
    <row r="46" spans="1:5" x14ac:dyDescent="0.25">
      <c r="A46" t="s">
        <v>134</v>
      </c>
      <c r="B46" t="s">
        <v>0</v>
      </c>
      <c r="C46" t="s">
        <v>227</v>
      </c>
      <c r="D46" s="1">
        <v>17618299</v>
      </c>
      <c r="E46" s="1">
        <v>55985</v>
      </c>
    </row>
    <row r="47" spans="1:5" x14ac:dyDescent="0.25">
      <c r="A47" t="s">
        <v>136</v>
      </c>
      <c r="B47" t="s">
        <v>2</v>
      </c>
      <c r="C47" t="s">
        <v>227</v>
      </c>
      <c r="D47" s="1">
        <v>5228100</v>
      </c>
      <c r="E47" s="1">
        <v>48249</v>
      </c>
    </row>
    <row r="48" spans="1:5" x14ac:dyDescent="0.25">
      <c r="A48" t="s">
        <v>223</v>
      </c>
      <c r="B48" t="s">
        <v>1</v>
      </c>
      <c r="C48" t="s">
        <v>227</v>
      </c>
      <c r="D48" s="1">
        <v>26160821</v>
      </c>
      <c r="E48" s="1">
        <v>3998</v>
      </c>
    </row>
    <row r="49" spans="1:5" x14ac:dyDescent="0.25">
      <c r="A49" t="s">
        <v>142</v>
      </c>
      <c r="B49" t="s">
        <v>0</v>
      </c>
      <c r="C49" t="s">
        <v>227</v>
      </c>
      <c r="D49" s="1">
        <v>5474360</v>
      </c>
      <c r="E49" s="1">
        <v>106149</v>
      </c>
    </row>
    <row r="50" spans="1:5" x14ac:dyDescent="0.25">
      <c r="A50" t="s">
        <v>143</v>
      </c>
      <c r="B50" t="s">
        <v>1</v>
      </c>
      <c r="C50" t="s">
        <v>227</v>
      </c>
      <c r="D50" s="1">
        <v>4644384</v>
      </c>
      <c r="E50" s="1">
        <v>25057</v>
      </c>
    </row>
    <row r="51" spans="1:5" x14ac:dyDescent="0.25">
      <c r="A51" t="s">
        <v>146</v>
      </c>
      <c r="B51" t="s">
        <v>13</v>
      </c>
      <c r="C51" t="s">
        <v>227</v>
      </c>
      <c r="D51" s="1">
        <v>4468087</v>
      </c>
      <c r="E51" s="1">
        <v>17358</v>
      </c>
    </row>
    <row r="52" spans="1:5" x14ac:dyDescent="0.25">
      <c r="A52" t="s">
        <v>151</v>
      </c>
      <c r="B52" t="s">
        <v>0</v>
      </c>
      <c r="C52" t="s">
        <v>227</v>
      </c>
      <c r="D52" s="1">
        <v>41026067</v>
      </c>
      <c r="E52" s="1">
        <v>18321</v>
      </c>
    </row>
    <row r="53" spans="1:5" x14ac:dyDescent="0.25">
      <c r="A53" t="s">
        <v>152</v>
      </c>
      <c r="B53" t="s">
        <v>0</v>
      </c>
      <c r="C53" t="s">
        <v>227</v>
      </c>
      <c r="D53" s="1">
        <v>10247605</v>
      </c>
      <c r="E53" s="1">
        <v>24275</v>
      </c>
    </row>
    <row r="54" spans="1:5" x14ac:dyDescent="0.25">
      <c r="A54" t="s">
        <v>154</v>
      </c>
      <c r="B54" t="s">
        <v>1</v>
      </c>
      <c r="C54" t="s">
        <v>227</v>
      </c>
      <c r="D54" s="1">
        <v>2716391</v>
      </c>
      <c r="E54" s="1">
        <v>88046</v>
      </c>
    </row>
    <row r="55" spans="1:5" x14ac:dyDescent="0.25">
      <c r="A55" t="s">
        <v>155</v>
      </c>
      <c r="B55" t="s">
        <v>0</v>
      </c>
      <c r="C55" t="s">
        <v>227</v>
      </c>
      <c r="D55" s="1">
        <v>19892812</v>
      </c>
      <c r="E55" s="1">
        <v>15892</v>
      </c>
    </row>
    <row r="56" spans="1:5" x14ac:dyDescent="0.25">
      <c r="A56" t="s">
        <v>207</v>
      </c>
      <c r="B56" t="s">
        <v>0</v>
      </c>
      <c r="C56" t="s">
        <v>227</v>
      </c>
      <c r="D56" s="1">
        <v>144444359</v>
      </c>
      <c r="E56" s="1">
        <v>15345</v>
      </c>
    </row>
    <row r="57" spans="1:5" x14ac:dyDescent="0.25">
      <c r="A57" t="s">
        <v>160</v>
      </c>
      <c r="B57" t="s">
        <v>0</v>
      </c>
      <c r="C57" t="s">
        <v>227</v>
      </c>
      <c r="D57" s="1">
        <v>33642</v>
      </c>
      <c r="E57" s="1">
        <v>54983</v>
      </c>
    </row>
    <row r="58" spans="1:5" x14ac:dyDescent="0.25">
      <c r="A58" t="s">
        <v>161</v>
      </c>
      <c r="B58" t="s">
        <v>1</v>
      </c>
      <c r="C58" t="s">
        <v>227</v>
      </c>
      <c r="D58" s="1">
        <v>36947025</v>
      </c>
      <c r="E58" s="1">
        <v>30436</v>
      </c>
    </row>
    <row r="59" spans="1:5" x14ac:dyDescent="0.25">
      <c r="A59" t="s">
        <v>163</v>
      </c>
      <c r="B59" t="s">
        <v>0</v>
      </c>
      <c r="C59" t="s">
        <v>227</v>
      </c>
      <c r="D59" s="1">
        <v>7149077</v>
      </c>
      <c r="E59" s="1">
        <v>9394</v>
      </c>
    </row>
    <row r="60" spans="1:5" x14ac:dyDescent="0.25">
      <c r="A60" t="s">
        <v>166</v>
      </c>
      <c r="B60" t="s">
        <v>1</v>
      </c>
      <c r="C60" t="s">
        <v>227</v>
      </c>
      <c r="D60" s="1">
        <v>6014723</v>
      </c>
      <c r="E60" s="1">
        <v>82808</v>
      </c>
    </row>
    <row r="61" spans="1:5" x14ac:dyDescent="0.25">
      <c r="A61" t="s">
        <v>167</v>
      </c>
      <c r="B61" t="s">
        <v>0</v>
      </c>
      <c r="C61" t="s">
        <v>227</v>
      </c>
      <c r="D61" s="1">
        <v>5795199</v>
      </c>
      <c r="E61" s="1">
        <v>21258</v>
      </c>
    </row>
    <row r="62" spans="1:5" x14ac:dyDescent="0.25">
      <c r="A62" t="s">
        <v>168</v>
      </c>
      <c r="B62" t="s">
        <v>0</v>
      </c>
      <c r="C62" t="s">
        <v>227</v>
      </c>
      <c r="D62" s="1">
        <v>2119675</v>
      </c>
      <c r="E62" s="1">
        <v>29457</v>
      </c>
    </row>
    <row r="63" spans="1:5" x14ac:dyDescent="0.25">
      <c r="A63" t="s">
        <v>204</v>
      </c>
      <c r="B63" t="s">
        <v>1</v>
      </c>
      <c r="C63" t="s">
        <v>227</v>
      </c>
      <c r="D63" s="1">
        <v>51784059</v>
      </c>
      <c r="E63" s="1">
        <v>32255</v>
      </c>
    </row>
    <row r="64" spans="1:5" x14ac:dyDescent="0.25">
      <c r="A64" t="s">
        <v>173</v>
      </c>
      <c r="B64" t="s">
        <v>0</v>
      </c>
      <c r="C64" t="s">
        <v>227</v>
      </c>
      <c r="D64" s="1">
        <v>47519628</v>
      </c>
      <c r="E64" s="1">
        <v>29350</v>
      </c>
    </row>
    <row r="65" spans="1:5" x14ac:dyDescent="0.25">
      <c r="A65" t="s">
        <v>177</v>
      </c>
      <c r="B65" t="s">
        <v>0</v>
      </c>
      <c r="C65" t="s">
        <v>227</v>
      </c>
      <c r="D65" s="1">
        <v>10612086</v>
      </c>
      <c r="E65" s="1">
        <v>55873</v>
      </c>
    </row>
    <row r="66" spans="1:5" x14ac:dyDescent="0.25">
      <c r="A66" t="s">
        <v>178</v>
      </c>
      <c r="B66" t="s">
        <v>0</v>
      </c>
      <c r="C66" t="s">
        <v>227</v>
      </c>
      <c r="D66" s="1">
        <v>8796669</v>
      </c>
      <c r="E66" s="1">
        <v>92102</v>
      </c>
    </row>
    <row r="67" spans="1:5" x14ac:dyDescent="0.25">
      <c r="A67" t="s">
        <v>205</v>
      </c>
      <c r="B67" t="s">
        <v>1</v>
      </c>
      <c r="C67" t="s">
        <v>227</v>
      </c>
      <c r="D67" s="1">
        <v>23923276</v>
      </c>
      <c r="E67" s="1">
        <v>32679</v>
      </c>
    </row>
    <row r="68" spans="1:5" x14ac:dyDescent="0.25">
      <c r="A68" t="s">
        <v>180</v>
      </c>
      <c r="B68" t="s">
        <v>1</v>
      </c>
      <c r="C68" t="s">
        <v>227</v>
      </c>
      <c r="D68" s="1">
        <v>71801279</v>
      </c>
      <c r="E68" s="1">
        <v>6909</v>
      </c>
    </row>
    <row r="69" spans="1:5" x14ac:dyDescent="0.25">
      <c r="A69" t="s">
        <v>183</v>
      </c>
      <c r="B69" t="s">
        <v>13</v>
      </c>
      <c r="C69" t="s">
        <v>227</v>
      </c>
      <c r="D69" s="1">
        <v>1534937</v>
      </c>
      <c r="E69" s="1">
        <v>18222</v>
      </c>
    </row>
    <row r="70" spans="1:5" x14ac:dyDescent="0.25">
      <c r="A70" t="s">
        <v>185</v>
      </c>
      <c r="B70" t="s">
        <v>1</v>
      </c>
      <c r="C70" t="s">
        <v>227</v>
      </c>
      <c r="D70" s="1">
        <v>85816199</v>
      </c>
      <c r="E70" s="1">
        <v>10616</v>
      </c>
    </row>
    <row r="71" spans="1:5" x14ac:dyDescent="0.25">
      <c r="A71" t="s">
        <v>202</v>
      </c>
      <c r="B71" t="s">
        <v>13</v>
      </c>
      <c r="C71" t="s">
        <v>227</v>
      </c>
      <c r="D71" s="1">
        <v>98750</v>
      </c>
      <c r="E71" s="1">
        <v>39552</v>
      </c>
    </row>
    <row r="72" spans="1:5" x14ac:dyDescent="0.25">
      <c r="A72" t="s">
        <v>191</v>
      </c>
      <c r="B72" t="s">
        <v>1</v>
      </c>
      <c r="C72" t="s">
        <v>227</v>
      </c>
      <c r="D72" s="1">
        <v>9516871</v>
      </c>
      <c r="E72" s="1">
        <v>53758</v>
      </c>
    </row>
    <row r="73" spans="1:5" x14ac:dyDescent="0.25">
      <c r="A73" t="s">
        <v>201</v>
      </c>
      <c r="B73" t="s">
        <v>0</v>
      </c>
      <c r="C73" t="s">
        <v>227</v>
      </c>
      <c r="D73" s="1">
        <v>67736802</v>
      </c>
      <c r="E73" s="1">
        <v>45850</v>
      </c>
    </row>
    <row r="74" spans="1:5" x14ac:dyDescent="0.25">
      <c r="A74" t="s">
        <v>198</v>
      </c>
      <c r="B74" t="s">
        <v>13</v>
      </c>
      <c r="C74" t="s">
        <v>227</v>
      </c>
      <c r="D74" s="1">
        <v>339996563</v>
      </c>
      <c r="E74" s="1">
        <v>76399</v>
      </c>
    </row>
    <row r="75" spans="1:5" x14ac:dyDescent="0.25">
      <c r="A75" t="s">
        <v>192</v>
      </c>
      <c r="B75" t="s">
        <v>16</v>
      </c>
      <c r="C75" t="s">
        <v>227</v>
      </c>
      <c r="D75" s="1">
        <v>3423108</v>
      </c>
      <c r="E75" s="1">
        <v>20795</v>
      </c>
    </row>
    <row r="76" spans="1:5" x14ac:dyDescent="0.25">
      <c r="A76" t="s">
        <v>7</v>
      </c>
      <c r="B76" t="s">
        <v>1</v>
      </c>
      <c r="C76" t="s">
        <v>228</v>
      </c>
      <c r="D76" s="1">
        <v>42239854</v>
      </c>
      <c r="E76" s="1">
        <v>364</v>
      </c>
    </row>
    <row r="77" spans="1:5" x14ac:dyDescent="0.25">
      <c r="A77" t="s">
        <v>8</v>
      </c>
      <c r="B77" t="s">
        <v>0</v>
      </c>
      <c r="C77" t="s">
        <v>228</v>
      </c>
      <c r="D77" s="1">
        <v>2832439</v>
      </c>
      <c r="E77" s="1">
        <v>6803</v>
      </c>
    </row>
    <row r="78" spans="1:5" x14ac:dyDescent="0.25">
      <c r="A78" t="s">
        <v>9</v>
      </c>
      <c r="B78" t="s">
        <v>3</v>
      </c>
      <c r="C78" t="s">
        <v>228</v>
      </c>
      <c r="D78" s="1">
        <v>45606480</v>
      </c>
      <c r="E78" s="1">
        <v>4274</v>
      </c>
    </row>
    <row r="79" spans="1:5" x14ac:dyDescent="0.25">
      <c r="A79" t="s">
        <v>10</v>
      </c>
      <c r="B79" t="s">
        <v>2</v>
      </c>
      <c r="C79" t="s">
        <v>228</v>
      </c>
      <c r="D79" s="1">
        <v>43914</v>
      </c>
      <c r="E79" s="1">
        <v>15743</v>
      </c>
    </row>
    <row r="80" spans="1:5" x14ac:dyDescent="0.25">
      <c r="A80" t="s">
        <v>12</v>
      </c>
      <c r="B80" t="s">
        <v>3</v>
      </c>
      <c r="C80" t="s">
        <v>228</v>
      </c>
      <c r="D80" s="1">
        <v>36684202</v>
      </c>
      <c r="E80" s="1">
        <v>2999</v>
      </c>
    </row>
    <row r="81" spans="1:5" x14ac:dyDescent="0.25">
      <c r="A81" t="s">
        <v>14</v>
      </c>
      <c r="B81" t="s">
        <v>13</v>
      </c>
      <c r="C81" t="s">
        <v>228</v>
      </c>
      <c r="D81" s="1">
        <v>94298</v>
      </c>
      <c r="E81" s="1">
        <v>18745</v>
      </c>
    </row>
    <row r="82" spans="1:5" x14ac:dyDescent="0.25">
      <c r="A82" t="s">
        <v>17</v>
      </c>
      <c r="B82" t="s">
        <v>1</v>
      </c>
      <c r="C82" t="s">
        <v>228</v>
      </c>
      <c r="D82" s="1">
        <v>2777970</v>
      </c>
      <c r="E82" s="1">
        <v>7014</v>
      </c>
    </row>
    <row r="83" spans="1:5" x14ac:dyDescent="0.25">
      <c r="A83" t="s">
        <v>18</v>
      </c>
      <c r="B83" t="s">
        <v>13</v>
      </c>
      <c r="C83" t="s">
        <v>228</v>
      </c>
      <c r="D83" s="1">
        <v>106277</v>
      </c>
      <c r="E83" s="1">
        <v>29342</v>
      </c>
    </row>
    <row r="84" spans="1:5" x14ac:dyDescent="0.25">
      <c r="A84" t="s">
        <v>21</v>
      </c>
      <c r="B84" t="s">
        <v>1</v>
      </c>
      <c r="C84" t="s">
        <v>228</v>
      </c>
      <c r="D84" s="1">
        <v>10412651</v>
      </c>
      <c r="E84" s="1">
        <v>7737</v>
      </c>
    </row>
    <row r="85" spans="1:5" x14ac:dyDescent="0.25">
      <c r="A85" t="s">
        <v>24</v>
      </c>
      <c r="B85" t="s">
        <v>1</v>
      </c>
      <c r="C85" t="s">
        <v>228</v>
      </c>
      <c r="D85" s="1">
        <v>172954319</v>
      </c>
      <c r="E85" s="1">
        <v>2688</v>
      </c>
    </row>
    <row r="86" spans="1:5" x14ac:dyDescent="0.25">
      <c r="A86" t="s">
        <v>25</v>
      </c>
      <c r="B86" t="s">
        <v>13</v>
      </c>
      <c r="C86" t="s">
        <v>228</v>
      </c>
      <c r="D86" s="1">
        <v>281995</v>
      </c>
      <c r="E86" s="1">
        <v>20019</v>
      </c>
    </row>
    <row r="87" spans="1:5" x14ac:dyDescent="0.25">
      <c r="A87" t="s">
        <v>28</v>
      </c>
      <c r="B87" t="s">
        <v>13</v>
      </c>
      <c r="C87" t="s">
        <v>228</v>
      </c>
      <c r="D87" s="1">
        <v>410825</v>
      </c>
      <c r="E87" s="1">
        <v>6968</v>
      </c>
    </row>
    <row r="88" spans="1:5" x14ac:dyDescent="0.25">
      <c r="A88" t="s">
        <v>29</v>
      </c>
      <c r="B88" t="s">
        <v>3</v>
      </c>
      <c r="C88" t="s">
        <v>228</v>
      </c>
      <c r="D88" s="1">
        <v>13712828</v>
      </c>
      <c r="E88" s="1">
        <v>1303</v>
      </c>
    </row>
    <row r="89" spans="1:5" x14ac:dyDescent="0.25">
      <c r="A89" t="s">
        <v>30</v>
      </c>
      <c r="B89" t="s">
        <v>13</v>
      </c>
      <c r="C89" t="s">
        <v>228</v>
      </c>
      <c r="D89" s="1">
        <v>64069</v>
      </c>
      <c r="E89" s="1">
        <v>118846</v>
      </c>
    </row>
    <row r="90" spans="1:5" x14ac:dyDescent="0.25">
      <c r="A90" t="s">
        <v>31</v>
      </c>
      <c r="B90" t="s">
        <v>1</v>
      </c>
      <c r="C90" t="s">
        <v>228</v>
      </c>
      <c r="D90" s="1">
        <v>787424</v>
      </c>
      <c r="E90" s="1">
        <v>3266</v>
      </c>
    </row>
    <row r="91" spans="1:5" x14ac:dyDescent="0.25">
      <c r="A91" t="s">
        <v>214</v>
      </c>
      <c r="B91" t="s">
        <v>16</v>
      </c>
      <c r="C91" t="s">
        <v>228</v>
      </c>
      <c r="D91" s="1">
        <v>12388571</v>
      </c>
      <c r="E91" s="1">
        <v>3523</v>
      </c>
    </row>
    <row r="92" spans="1:5" x14ac:dyDescent="0.25">
      <c r="A92" t="s">
        <v>32</v>
      </c>
      <c r="B92" t="s">
        <v>0</v>
      </c>
      <c r="C92" t="s">
        <v>228</v>
      </c>
      <c r="D92" s="1">
        <v>3210847</v>
      </c>
      <c r="E92" s="1">
        <v>7585</v>
      </c>
    </row>
    <row r="93" spans="1:5" x14ac:dyDescent="0.25">
      <c r="A93" t="s">
        <v>33</v>
      </c>
      <c r="B93" t="s">
        <v>3</v>
      </c>
      <c r="C93" t="s">
        <v>228</v>
      </c>
      <c r="D93" s="1">
        <v>2675352</v>
      </c>
      <c r="E93" s="1">
        <v>7738</v>
      </c>
    </row>
    <row r="94" spans="1:5" x14ac:dyDescent="0.25">
      <c r="A94" t="s">
        <v>34</v>
      </c>
      <c r="B94" t="s">
        <v>16</v>
      </c>
      <c r="C94" t="s">
        <v>228</v>
      </c>
      <c r="D94" s="1">
        <v>216422446</v>
      </c>
      <c r="E94" s="1">
        <v>9460</v>
      </c>
    </row>
    <row r="95" spans="1:5" x14ac:dyDescent="0.25">
      <c r="A95" t="s">
        <v>36</v>
      </c>
      <c r="B95" t="s">
        <v>0</v>
      </c>
      <c r="C95" t="s">
        <v>228</v>
      </c>
      <c r="D95" s="1">
        <v>6687717</v>
      </c>
      <c r="E95" s="1">
        <v>13773</v>
      </c>
    </row>
    <row r="96" spans="1:5" x14ac:dyDescent="0.25">
      <c r="A96" t="s">
        <v>37</v>
      </c>
      <c r="B96" t="s">
        <v>3</v>
      </c>
      <c r="C96" t="s">
        <v>228</v>
      </c>
      <c r="D96" s="1">
        <v>23251485</v>
      </c>
      <c r="E96" s="1">
        <v>833</v>
      </c>
    </row>
    <row r="97" spans="1:5" x14ac:dyDescent="0.25">
      <c r="A97" t="s">
        <v>38</v>
      </c>
      <c r="B97" t="s">
        <v>3</v>
      </c>
      <c r="C97" t="s">
        <v>228</v>
      </c>
      <c r="D97" s="1">
        <v>13238559</v>
      </c>
      <c r="E97" s="1">
        <v>238</v>
      </c>
    </row>
    <row r="98" spans="1:5" x14ac:dyDescent="0.25">
      <c r="A98" t="s">
        <v>39</v>
      </c>
      <c r="B98" t="s">
        <v>1</v>
      </c>
      <c r="C98" t="s">
        <v>228</v>
      </c>
      <c r="D98" s="1">
        <v>16944826</v>
      </c>
      <c r="E98" s="1">
        <v>1787</v>
      </c>
    </row>
    <row r="99" spans="1:5" x14ac:dyDescent="0.25">
      <c r="A99" t="s">
        <v>40</v>
      </c>
      <c r="B99" t="s">
        <v>3</v>
      </c>
      <c r="C99" t="s">
        <v>228</v>
      </c>
      <c r="D99" s="1">
        <v>28647293</v>
      </c>
      <c r="E99" s="1">
        <v>1589</v>
      </c>
    </row>
    <row r="100" spans="1:5" x14ac:dyDescent="0.25">
      <c r="A100" t="s">
        <v>210</v>
      </c>
      <c r="B100" t="s">
        <v>3</v>
      </c>
      <c r="C100" t="s">
        <v>228</v>
      </c>
      <c r="D100" s="1">
        <v>598682</v>
      </c>
      <c r="E100" s="1">
        <v>3903</v>
      </c>
    </row>
    <row r="101" spans="1:5" x14ac:dyDescent="0.25">
      <c r="A101" t="s">
        <v>42</v>
      </c>
      <c r="B101" t="s">
        <v>13</v>
      </c>
      <c r="C101" t="s">
        <v>228</v>
      </c>
      <c r="D101" s="1">
        <v>69310</v>
      </c>
      <c r="E101" s="1">
        <v>88476</v>
      </c>
    </row>
    <row r="102" spans="1:5" x14ac:dyDescent="0.25">
      <c r="A102" t="s">
        <v>43</v>
      </c>
      <c r="B102" t="s">
        <v>3</v>
      </c>
      <c r="C102" t="s">
        <v>228</v>
      </c>
      <c r="D102" s="1">
        <v>5742315</v>
      </c>
      <c r="E102" s="1">
        <v>427</v>
      </c>
    </row>
    <row r="103" spans="1:5" x14ac:dyDescent="0.25">
      <c r="A103" t="s">
        <v>44</v>
      </c>
      <c r="B103" t="s">
        <v>3</v>
      </c>
      <c r="C103" t="s">
        <v>228</v>
      </c>
      <c r="D103" s="1">
        <v>18278568</v>
      </c>
      <c r="E103" s="1">
        <v>717</v>
      </c>
    </row>
    <row r="104" spans="1:5" x14ac:dyDescent="0.25">
      <c r="A104" t="s">
        <v>46</v>
      </c>
      <c r="B104" t="s">
        <v>1</v>
      </c>
      <c r="C104" t="s">
        <v>228</v>
      </c>
      <c r="D104" s="1">
        <v>1425671352</v>
      </c>
      <c r="E104" s="1">
        <v>12720</v>
      </c>
    </row>
    <row r="105" spans="1:5" x14ac:dyDescent="0.25">
      <c r="A105" t="s">
        <v>47</v>
      </c>
      <c r="B105" t="s">
        <v>16</v>
      </c>
      <c r="C105" t="s">
        <v>228</v>
      </c>
      <c r="D105" s="1">
        <v>52085168</v>
      </c>
      <c r="E105" s="1">
        <v>6630</v>
      </c>
    </row>
    <row r="106" spans="1:5" x14ac:dyDescent="0.25">
      <c r="A106" t="s">
        <v>48</v>
      </c>
      <c r="B106" t="s">
        <v>3</v>
      </c>
      <c r="C106" t="s">
        <v>228</v>
      </c>
      <c r="D106" s="1">
        <v>852075</v>
      </c>
      <c r="E106" s="1">
        <v>1485</v>
      </c>
    </row>
    <row r="107" spans="1:5" x14ac:dyDescent="0.25">
      <c r="A107" t="s">
        <v>49</v>
      </c>
      <c r="B107" t="s">
        <v>3</v>
      </c>
      <c r="C107" t="s">
        <v>228</v>
      </c>
      <c r="D107" s="1">
        <v>6106869</v>
      </c>
      <c r="E107" s="1">
        <v>2448</v>
      </c>
    </row>
    <row r="108" spans="1:5" x14ac:dyDescent="0.25">
      <c r="A108" t="s">
        <v>50</v>
      </c>
      <c r="B108" t="s">
        <v>2</v>
      </c>
      <c r="C108" t="s">
        <v>228</v>
      </c>
      <c r="D108" s="1">
        <v>17044</v>
      </c>
      <c r="E108" s="1">
        <v>18806</v>
      </c>
    </row>
    <row r="109" spans="1:5" x14ac:dyDescent="0.25">
      <c r="A109" t="s">
        <v>52</v>
      </c>
      <c r="B109" t="s">
        <v>3</v>
      </c>
      <c r="C109" t="s">
        <v>228</v>
      </c>
      <c r="D109" s="1">
        <v>28873034</v>
      </c>
      <c r="E109" s="1">
        <v>2486</v>
      </c>
    </row>
    <row r="110" spans="1:5" x14ac:dyDescent="0.25">
      <c r="A110" t="s">
        <v>54</v>
      </c>
      <c r="B110" t="s">
        <v>13</v>
      </c>
      <c r="C110" t="s">
        <v>228</v>
      </c>
      <c r="D110" s="1">
        <v>11194449</v>
      </c>
      <c r="E110" s="1">
        <v>56495</v>
      </c>
    </row>
    <row r="111" spans="1:5" x14ac:dyDescent="0.25">
      <c r="A111" t="s">
        <v>55</v>
      </c>
      <c r="B111" t="s">
        <v>13</v>
      </c>
      <c r="C111" t="s">
        <v>228</v>
      </c>
      <c r="D111" s="1">
        <v>192077</v>
      </c>
      <c r="E111" s="1">
        <v>17718</v>
      </c>
    </row>
    <row r="112" spans="1:5" x14ac:dyDescent="0.25">
      <c r="A112" t="s">
        <v>58</v>
      </c>
      <c r="B112" t="s">
        <v>3</v>
      </c>
      <c r="C112" t="s">
        <v>228</v>
      </c>
      <c r="D112" s="1">
        <v>1136455</v>
      </c>
      <c r="E112" s="1">
        <v>3136</v>
      </c>
    </row>
    <row r="113" spans="1:5" x14ac:dyDescent="0.25">
      <c r="A113" t="s">
        <v>59</v>
      </c>
      <c r="B113" t="s">
        <v>13</v>
      </c>
      <c r="C113" t="s">
        <v>228</v>
      </c>
      <c r="D113" s="1">
        <v>73040</v>
      </c>
      <c r="E113" s="1">
        <v>8415</v>
      </c>
    </row>
    <row r="114" spans="1:5" x14ac:dyDescent="0.25">
      <c r="A114" t="s">
        <v>60</v>
      </c>
      <c r="B114" t="s">
        <v>13</v>
      </c>
      <c r="C114" t="s">
        <v>228</v>
      </c>
      <c r="D114" s="1">
        <v>11332972</v>
      </c>
      <c r="E114" s="1">
        <v>10121</v>
      </c>
    </row>
    <row r="115" spans="1:5" x14ac:dyDescent="0.25">
      <c r="A115" t="s">
        <v>222</v>
      </c>
      <c r="B115" t="s">
        <v>3</v>
      </c>
      <c r="C115" t="s">
        <v>228</v>
      </c>
      <c r="D115" s="1">
        <v>102262808</v>
      </c>
      <c r="E115" s="1">
        <v>587</v>
      </c>
    </row>
    <row r="116" spans="1:5" x14ac:dyDescent="0.25">
      <c r="A116" t="s">
        <v>61</v>
      </c>
      <c r="B116" t="s">
        <v>16</v>
      </c>
      <c r="C116" t="s">
        <v>228</v>
      </c>
      <c r="D116" s="1">
        <v>18190484</v>
      </c>
      <c r="E116" s="1">
        <v>6391</v>
      </c>
    </row>
    <row r="117" spans="1:5" x14ac:dyDescent="0.25">
      <c r="A117" t="s">
        <v>62</v>
      </c>
      <c r="B117" t="s">
        <v>3</v>
      </c>
      <c r="C117" t="s">
        <v>228</v>
      </c>
      <c r="D117" s="1">
        <v>112716598</v>
      </c>
      <c r="E117" s="1">
        <v>4295</v>
      </c>
    </row>
    <row r="118" spans="1:5" x14ac:dyDescent="0.25">
      <c r="A118" t="s">
        <v>63</v>
      </c>
      <c r="B118" t="s">
        <v>13</v>
      </c>
      <c r="C118" t="s">
        <v>228</v>
      </c>
      <c r="D118" s="1">
        <v>6364943</v>
      </c>
      <c r="E118" s="1">
        <v>5127</v>
      </c>
    </row>
    <row r="119" spans="1:5" x14ac:dyDescent="0.25">
      <c r="A119" t="s">
        <v>64</v>
      </c>
      <c r="B119" t="s">
        <v>3</v>
      </c>
      <c r="C119" t="s">
        <v>228</v>
      </c>
      <c r="D119" s="1">
        <v>1714671</v>
      </c>
      <c r="E119" s="1">
        <v>7054</v>
      </c>
    </row>
    <row r="120" spans="1:5" x14ac:dyDescent="0.25">
      <c r="A120" t="s">
        <v>65</v>
      </c>
      <c r="B120" t="s">
        <v>3</v>
      </c>
      <c r="C120" t="s">
        <v>228</v>
      </c>
      <c r="D120" s="1">
        <v>3748901</v>
      </c>
      <c r="E120" s="1">
        <v>644</v>
      </c>
    </row>
    <row r="121" spans="1:5" x14ac:dyDescent="0.25">
      <c r="A121" t="s">
        <v>67</v>
      </c>
      <c r="B121" t="s">
        <v>3</v>
      </c>
      <c r="C121" t="s">
        <v>228</v>
      </c>
      <c r="D121" s="1">
        <v>1210822</v>
      </c>
      <c r="E121" s="1">
        <v>4040</v>
      </c>
    </row>
    <row r="122" spans="1:5" x14ac:dyDescent="0.25">
      <c r="A122" t="s">
        <v>68</v>
      </c>
      <c r="B122" t="s">
        <v>3</v>
      </c>
      <c r="C122" t="s">
        <v>228</v>
      </c>
      <c r="D122" s="1">
        <v>126527060</v>
      </c>
      <c r="E122" s="1">
        <v>1028</v>
      </c>
    </row>
    <row r="123" spans="1:5" x14ac:dyDescent="0.25">
      <c r="A123" t="s">
        <v>70</v>
      </c>
      <c r="B123" t="s">
        <v>2</v>
      </c>
      <c r="C123" t="s">
        <v>228</v>
      </c>
      <c r="D123" s="1">
        <v>936375</v>
      </c>
      <c r="E123" s="1">
        <v>5317</v>
      </c>
    </row>
    <row r="124" spans="1:5" x14ac:dyDescent="0.25">
      <c r="A124" t="s">
        <v>73</v>
      </c>
      <c r="B124" t="s">
        <v>2</v>
      </c>
      <c r="C124" t="s">
        <v>228</v>
      </c>
      <c r="D124" s="1">
        <v>308872</v>
      </c>
      <c r="E124" s="1">
        <v>19999</v>
      </c>
    </row>
    <row r="125" spans="1:5" x14ac:dyDescent="0.25">
      <c r="A125" t="s">
        <v>74</v>
      </c>
      <c r="B125" t="s">
        <v>3</v>
      </c>
      <c r="C125" t="s">
        <v>228</v>
      </c>
      <c r="D125" s="1">
        <v>2436566</v>
      </c>
      <c r="E125" s="1">
        <v>8820</v>
      </c>
    </row>
    <row r="126" spans="1:5" x14ac:dyDescent="0.25">
      <c r="A126" t="s">
        <v>75</v>
      </c>
      <c r="B126" t="s">
        <v>3</v>
      </c>
      <c r="C126" t="s">
        <v>228</v>
      </c>
      <c r="D126" s="1">
        <v>2773168</v>
      </c>
      <c r="E126" s="1">
        <v>840</v>
      </c>
    </row>
    <row r="127" spans="1:5" x14ac:dyDescent="0.25">
      <c r="A127" t="s">
        <v>78</v>
      </c>
      <c r="B127" t="s">
        <v>3</v>
      </c>
      <c r="C127" t="s">
        <v>228</v>
      </c>
      <c r="D127" s="1">
        <v>34121985</v>
      </c>
      <c r="E127" s="1">
        <v>2176</v>
      </c>
    </row>
    <row r="128" spans="1:5" x14ac:dyDescent="0.25">
      <c r="A128" t="s">
        <v>80</v>
      </c>
      <c r="B128" t="s">
        <v>13</v>
      </c>
      <c r="C128" t="s">
        <v>228</v>
      </c>
      <c r="D128" s="1">
        <v>56643</v>
      </c>
      <c r="E128" s="1">
        <v>57116</v>
      </c>
    </row>
    <row r="129" spans="1:5" x14ac:dyDescent="0.25">
      <c r="A129" t="s">
        <v>81</v>
      </c>
      <c r="B129" t="s">
        <v>13</v>
      </c>
      <c r="C129" t="s">
        <v>228</v>
      </c>
      <c r="D129" s="1">
        <v>126183</v>
      </c>
      <c r="E129" s="1">
        <v>10016</v>
      </c>
    </row>
    <row r="130" spans="1:5" x14ac:dyDescent="0.25">
      <c r="A130" t="s">
        <v>82</v>
      </c>
      <c r="B130" t="s">
        <v>2</v>
      </c>
      <c r="C130" t="s">
        <v>228</v>
      </c>
      <c r="D130" s="1">
        <v>172952</v>
      </c>
      <c r="E130" s="1">
        <v>35905</v>
      </c>
    </row>
    <row r="131" spans="1:5" x14ac:dyDescent="0.25">
      <c r="A131" t="s">
        <v>83</v>
      </c>
      <c r="B131" t="s">
        <v>13</v>
      </c>
      <c r="C131" t="s">
        <v>228</v>
      </c>
      <c r="D131" s="1">
        <v>18092026</v>
      </c>
      <c r="E131" s="1">
        <v>5473</v>
      </c>
    </row>
    <row r="132" spans="1:5" x14ac:dyDescent="0.25">
      <c r="A132" t="s">
        <v>84</v>
      </c>
      <c r="B132" t="s">
        <v>3</v>
      </c>
      <c r="C132" t="s">
        <v>228</v>
      </c>
      <c r="D132" s="1">
        <v>14190612</v>
      </c>
      <c r="E132" s="1">
        <v>1532</v>
      </c>
    </row>
    <row r="133" spans="1:5" x14ac:dyDescent="0.25">
      <c r="A133" t="s">
        <v>85</v>
      </c>
      <c r="B133" t="s">
        <v>3</v>
      </c>
      <c r="C133" t="s">
        <v>228</v>
      </c>
      <c r="D133" s="1">
        <v>2150842</v>
      </c>
      <c r="E133" s="1">
        <v>776</v>
      </c>
    </row>
    <row r="134" spans="1:5" x14ac:dyDescent="0.25">
      <c r="A134" t="s">
        <v>86</v>
      </c>
      <c r="B134" t="s">
        <v>16</v>
      </c>
      <c r="C134" t="s">
        <v>228</v>
      </c>
      <c r="D134" s="1">
        <v>813834</v>
      </c>
      <c r="E134" s="1">
        <v>18990</v>
      </c>
    </row>
    <row r="135" spans="1:5" x14ac:dyDescent="0.25">
      <c r="A135" t="s">
        <v>87</v>
      </c>
      <c r="B135" t="s">
        <v>13</v>
      </c>
      <c r="C135" t="s">
        <v>228</v>
      </c>
      <c r="D135" s="1">
        <v>11724763</v>
      </c>
      <c r="E135" s="1">
        <v>1748</v>
      </c>
    </row>
    <row r="136" spans="1:5" x14ac:dyDescent="0.25">
      <c r="A136" t="s">
        <v>88</v>
      </c>
      <c r="B136" t="s">
        <v>13</v>
      </c>
      <c r="C136" t="s">
        <v>228</v>
      </c>
      <c r="D136" s="1">
        <v>10593798</v>
      </c>
      <c r="E136" s="1">
        <v>3040</v>
      </c>
    </row>
    <row r="137" spans="1:5" x14ac:dyDescent="0.25">
      <c r="A137" t="s">
        <v>91</v>
      </c>
      <c r="B137" t="s">
        <v>1</v>
      </c>
      <c r="C137" t="s">
        <v>228</v>
      </c>
      <c r="D137" s="1">
        <v>1428627663</v>
      </c>
      <c r="E137" s="1">
        <v>2389</v>
      </c>
    </row>
    <row r="138" spans="1:5" x14ac:dyDescent="0.25">
      <c r="A138" t="s">
        <v>92</v>
      </c>
      <c r="B138" t="s">
        <v>1</v>
      </c>
      <c r="C138" t="s">
        <v>228</v>
      </c>
      <c r="D138" s="1">
        <v>277534122</v>
      </c>
      <c r="E138" s="1">
        <v>4788</v>
      </c>
    </row>
    <row r="139" spans="1:5" x14ac:dyDescent="0.25">
      <c r="A139" t="s">
        <v>213</v>
      </c>
      <c r="B139" t="s">
        <v>1</v>
      </c>
      <c r="C139" t="s">
        <v>228</v>
      </c>
      <c r="D139" s="1">
        <v>89172767</v>
      </c>
      <c r="E139" s="1">
        <v>4388</v>
      </c>
    </row>
    <row r="140" spans="1:5" x14ac:dyDescent="0.25">
      <c r="A140" t="s">
        <v>93</v>
      </c>
      <c r="B140" t="s">
        <v>1</v>
      </c>
      <c r="C140" t="s">
        <v>228</v>
      </c>
      <c r="D140" s="1">
        <v>45504560</v>
      </c>
      <c r="E140" s="1">
        <v>5937</v>
      </c>
    </row>
    <row r="141" spans="1:5" x14ac:dyDescent="0.25">
      <c r="A141" t="s">
        <v>98</v>
      </c>
      <c r="B141" t="s">
        <v>13</v>
      </c>
      <c r="C141" t="s">
        <v>228</v>
      </c>
      <c r="D141" s="1">
        <v>2825544</v>
      </c>
      <c r="E141" s="1">
        <v>6047</v>
      </c>
    </row>
    <row r="142" spans="1:5" x14ac:dyDescent="0.25">
      <c r="A142" t="s">
        <v>100</v>
      </c>
      <c r="B142" t="s">
        <v>1</v>
      </c>
      <c r="C142" t="s">
        <v>228</v>
      </c>
      <c r="D142" s="1">
        <v>11337052</v>
      </c>
      <c r="E142" s="1">
        <v>4205</v>
      </c>
    </row>
    <row r="143" spans="1:5" x14ac:dyDescent="0.25">
      <c r="A143" t="s">
        <v>102</v>
      </c>
      <c r="B143" t="s">
        <v>3</v>
      </c>
      <c r="C143" t="s">
        <v>228</v>
      </c>
      <c r="D143" s="1">
        <v>55100586</v>
      </c>
      <c r="E143" s="1">
        <v>2099</v>
      </c>
    </row>
    <row r="144" spans="1:5" x14ac:dyDescent="0.25">
      <c r="A144" t="s">
        <v>103</v>
      </c>
      <c r="B144" t="s">
        <v>2</v>
      </c>
      <c r="C144" t="s">
        <v>228</v>
      </c>
      <c r="D144" s="1">
        <v>133515</v>
      </c>
      <c r="E144" s="1">
        <v>1702</v>
      </c>
    </row>
    <row r="145" spans="1:5" x14ac:dyDescent="0.25">
      <c r="A145" t="s">
        <v>105</v>
      </c>
      <c r="B145" t="s">
        <v>1</v>
      </c>
      <c r="C145" t="s">
        <v>228</v>
      </c>
      <c r="D145" s="1">
        <v>6735347</v>
      </c>
      <c r="E145" s="1">
        <v>1607</v>
      </c>
    </row>
    <row r="146" spans="1:5" x14ac:dyDescent="0.25">
      <c r="A146" t="s">
        <v>218</v>
      </c>
      <c r="B146" t="s">
        <v>1</v>
      </c>
      <c r="C146" t="s">
        <v>228</v>
      </c>
      <c r="D146" s="1">
        <v>7633779</v>
      </c>
      <c r="E146" s="1">
        <v>2088</v>
      </c>
    </row>
    <row r="147" spans="1:5" x14ac:dyDescent="0.25">
      <c r="A147" t="s">
        <v>107</v>
      </c>
      <c r="B147" t="s">
        <v>1</v>
      </c>
      <c r="C147" t="s">
        <v>228</v>
      </c>
      <c r="D147" s="1">
        <v>5353930</v>
      </c>
      <c r="E147" s="1">
        <v>4136</v>
      </c>
    </row>
    <row r="148" spans="1:5" x14ac:dyDescent="0.25">
      <c r="A148" t="s">
        <v>108</v>
      </c>
      <c r="B148" t="s">
        <v>3</v>
      </c>
      <c r="C148" t="s">
        <v>228</v>
      </c>
      <c r="D148" s="1">
        <v>2330318</v>
      </c>
      <c r="E148" s="1">
        <v>1107</v>
      </c>
    </row>
    <row r="149" spans="1:5" x14ac:dyDescent="0.25">
      <c r="A149" t="s">
        <v>109</v>
      </c>
      <c r="B149" t="s">
        <v>3</v>
      </c>
      <c r="C149" t="s">
        <v>228</v>
      </c>
      <c r="D149" s="1">
        <v>5418377</v>
      </c>
      <c r="E149" s="1">
        <v>755</v>
      </c>
    </row>
    <row r="150" spans="1:5" x14ac:dyDescent="0.25">
      <c r="A150" t="s">
        <v>110</v>
      </c>
      <c r="B150" t="s">
        <v>3</v>
      </c>
      <c r="C150" t="s">
        <v>228</v>
      </c>
      <c r="D150" s="1">
        <v>6888388</v>
      </c>
      <c r="E150" s="1">
        <v>6716</v>
      </c>
    </row>
    <row r="151" spans="1:5" x14ac:dyDescent="0.25">
      <c r="A151" t="s">
        <v>199</v>
      </c>
      <c r="B151" t="s">
        <v>1</v>
      </c>
      <c r="C151" t="s">
        <v>228</v>
      </c>
      <c r="D151" s="1">
        <v>704149</v>
      </c>
      <c r="E151" s="1">
        <v>31618</v>
      </c>
    </row>
    <row r="152" spans="1:5" x14ac:dyDescent="0.25">
      <c r="A152" t="s">
        <v>114</v>
      </c>
      <c r="B152" t="s">
        <v>3</v>
      </c>
      <c r="C152" t="s">
        <v>228</v>
      </c>
      <c r="D152" s="1">
        <v>30325732</v>
      </c>
      <c r="E152" s="1">
        <v>505</v>
      </c>
    </row>
    <row r="153" spans="1:5" x14ac:dyDescent="0.25">
      <c r="A153" t="s">
        <v>115</v>
      </c>
      <c r="B153" t="s">
        <v>3</v>
      </c>
      <c r="C153" t="s">
        <v>228</v>
      </c>
      <c r="D153" s="1">
        <v>20931751</v>
      </c>
      <c r="E153" s="1">
        <v>645</v>
      </c>
    </row>
    <row r="154" spans="1:5" x14ac:dyDescent="0.25">
      <c r="A154" t="s">
        <v>117</v>
      </c>
      <c r="B154" t="s">
        <v>1</v>
      </c>
      <c r="C154" t="s">
        <v>228</v>
      </c>
      <c r="D154" s="1">
        <v>521021</v>
      </c>
      <c r="E154" s="1">
        <v>11818</v>
      </c>
    </row>
    <row r="155" spans="1:5" x14ac:dyDescent="0.25">
      <c r="A155" t="s">
        <v>118</v>
      </c>
      <c r="B155" t="s">
        <v>3</v>
      </c>
      <c r="C155" t="s">
        <v>228</v>
      </c>
      <c r="D155" s="1">
        <v>23293698</v>
      </c>
      <c r="E155" s="1">
        <v>645</v>
      </c>
    </row>
    <row r="156" spans="1:5" x14ac:dyDescent="0.25">
      <c r="A156" t="s">
        <v>120</v>
      </c>
      <c r="B156" t="s">
        <v>2</v>
      </c>
      <c r="C156" t="s">
        <v>228</v>
      </c>
      <c r="D156" s="1">
        <v>41996</v>
      </c>
      <c r="E156" s="1">
        <v>6728</v>
      </c>
    </row>
    <row r="157" spans="1:5" x14ac:dyDescent="0.25">
      <c r="A157" t="s">
        <v>121</v>
      </c>
      <c r="B157" t="s">
        <v>3</v>
      </c>
      <c r="C157" t="s">
        <v>228</v>
      </c>
      <c r="D157" s="1">
        <v>4862989</v>
      </c>
      <c r="E157" s="1">
        <v>2191</v>
      </c>
    </row>
    <row r="158" spans="1:5" x14ac:dyDescent="0.25">
      <c r="A158" t="s">
        <v>123</v>
      </c>
      <c r="B158" t="s">
        <v>13</v>
      </c>
      <c r="C158" t="s">
        <v>228</v>
      </c>
      <c r="D158" s="1">
        <v>128455567</v>
      </c>
      <c r="E158" s="1">
        <v>11091</v>
      </c>
    </row>
    <row r="159" spans="1:5" x14ac:dyDescent="0.25">
      <c r="A159" t="s">
        <v>211</v>
      </c>
      <c r="B159" t="s">
        <v>2</v>
      </c>
      <c r="C159" t="s">
        <v>228</v>
      </c>
      <c r="D159" s="1">
        <v>544321</v>
      </c>
      <c r="E159" s="1">
        <v>3741</v>
      </c>
    </row>
    <row r="160" spans="1:5" x14ac:dyDescent="0.25">
      <c r="A160" t="s">
        <v>208</v>
      </c>
      <c r="B160" t="s">
        <v>0</v>
      </c>
      <c r="C160" t="s">
        <v>228</v>
      </c>
      <c r="D160" s="1">
        <v>3435931</v>
      </c>
      <c r="E160" s="1">
        <v>5563</v>
      </c>
    </row>
    <row r="161" spans="1:5" x14ac:dyDescent="0.25">
      <c r="A161" t="s">
        <v>125</v>
      </c>
      <c r="B161" t="s">
        <v>1</v>
      </c>
      <c r="C161" t="s">
        <v>228</v>
      </c>
      <c r="D161" s="1">
        <v>3447157</v>
      </c>
      <c r="E161" s="1">
        <v>4947</v>
      </c>
    </row>
    <row r="162" spans="1:5" x14ac:dyDescent="0.25">
      <c r="A162" t="s">
        <v>127</v>
      </c>
      <c r="B162" t="s">
        <v>13</v>
      </c>
      <c r="C162" t="s">
        <v>228</v>
      </c>
      <c r="D162" s="1">
        <v>4386</v>
      </c>
      <c r="E162" s="1">
        <v>14245</v>
      </c>
    </row>
    <row r="163" spans="1:5" x14ac:dyDescent="0.25">
      <c r="A163" t="s">
        <v>128</v>
      </c>
      <c r="B163" t="s">
        <v>3</v>
      </c>
      <c r="C163" t="s">
        <v>228</v>
      </c>
      <c r="D163" s="1">
        <v>37840044</v>
      </c>
      <c r="E163" s="1">
        <v>3528</v>
      </c>
    </row>
    <row r="164" spans="1:5" x14ac:dyDescent="0.25">
      <c r="A164" t="s">
        <v>129</v>
      </c>
      <c r="B164" t="s">
        <v>3</v>
      </c>
      <c r="C164" t="s">
        <v>228</v>
      </c>
      <c r="D164" s="1">
        <v>33897354</v>
      </c>
      <c r="E164" s="1">
        <v>542</v>
      </c>
    </row>
    <row r="165" spans="1:5" x14ac:dyDescent="0.25">
      <c r="A165" t="s">
        <v>130</v>
      </c>
      <c r="B165" t="s">
        <v>1</v>
      </c>
      <c r="C165" t="s">
        <v>228</v>
      </c>
      <c r="D165" s="1">
        <v>54577997</v>
      </c>
      <c r="E165" s="1">
        <v>1096</v>
      </c>
    </row>
    <row r="166" spans="1:5" x14ac:dyDescent="0.25">
      <c r="A166" t="s">
        <v>131</v>
      </c>
      <c r="B166" t="s">
        <v>3</v>
      </c>
      <c r="C166" t="s">
        <v>228</v>
      </c>
      <c r="D166" s="1">
        <v>2604172</v>
      </c>
      <c r="E166" s="1">
        <v>4911</v>
      </c>
    </row>
    <row r="167" spans="1:5" x14ac:dyDescent="0.25">
      <c r="A167" t="s">
        <v>132</v>
      </c>
      <c r="B167" t="s">
        <v>2</v>
      </c>
      <c r="C167" t="s">
        <v>228</v>
      </c>
      <c r="D167" s="1">
        <v>12780</v>
      </c>
      <c r="E167" s="1">
        <v>10648</v>
      </c>
    </row>
    <row r="168" spans="1:5" x14ac:dyDescent="0.25">
      <c r="A168" t="s">
        <v>133</v>
      </c>
      <c r="B168" t="s">
        <v>1</v>
      </c>
      <c r="C168" t="s">
        <v>228</v>
      </c>
      <c r="D168" s="1">
        <v>30896590</v>
      </c>
      <c r="E168" s="1">
        <v>1337</v>
      </c>
    </row>
    <row r="169" spans="1:5" x14ac:dyDescent="0.25">
      <c r="A169" t="s">
        <v>135</v>
      </c>
      <c r="B169" t="s">
        <v>2</v>
      </c>
      <c r="C169" t="s">
        <v>228</v>
      </c>
      <c r="D169" s="1">
        <v>292991</v>
      </c>
      <c r="E169" s="1">
        <v>36668</v>
      </c>
    </row>
    <row r="170" spans="1:5" x14ac:dyDescent="0.25">
      <c r="A170" t="s">
        <v>137</v>
      </c>
      <c r="B170" t="s">
        <v>13</v>
      </c>
      <c r="C170" t="s">
        <v>228</v>
      </c>
      <c r="D170" s="1">
        <v>7046310</v>
      </c>
      <c r="E170" s="1">
        <v>2255</v>
      </c>
    </row>
    <row r="171" spans="1:5" x14ac:dyDescent="0.25">
      <c r="A171" t="s">
        <v>138</v>
      </c>
      <c r="B171" t="s">
        <v>3</v>
      </c>
      <c r="C171" t="s">
        <v>228</v>
      </c>
      <c r="D171" s="1">
        <v>27202843</v>
      </c>
      <c r="E171" s="1">
        <v>533</v>
      </c>
    </row>
    <row r="172" spans="1:5" x14ac:dyDescent="0.25">
      <c r="A172" t="s">
        <v>139</v>
      </c>
      <c r="B172" t="s">
        <v>3</v>
      </c>
      <c r="C172" t="s">
        <v>228</v>
      </c>
      <c r="D172" s="1">
        <v>223804632</v>
      </c>
      <c r="E172" s="1">
        <v>2184</v>
      </c>
    </row>
    <row r="173" spans="1:5" x14ac:dyDescent="0.25">
      <c r="A173" t="s">
        <v>140</v>
      </c>
      <c r="B173" t="s">
        <v>0</v>
      </c>
      <c r="C173" t="s">
        <v>228</v>
      </c>
      <c r="D173" s="1">
        <v>2085679</v>
      </c>
      <c r="E173" s="1">
        <v>6592</v>
      </c>
    </row>
    <row r="174" spans="1:5" x14ac:dyDescent="0.25">
      <c r="A174" t="s">
        <v>141</v>
      </c>
      <c r="B174" t="s">
        <v>2</v>
      </c>
      <c r="C174" t="s">
        <v>228</v>
      </c>
      <c r="D174" s="1">
        <v>49796</v>
      </c>
      <c r="E174" s="1">
        <v>17303</v>
      </c>
    </row>
    <row r="175" spans="1:5" x14ac:dyDescent="0.25">
      <c r="A175" t="s">
        <v>144</v>
      </c>
      <c r="B175" t="s">
        <v>1</v>
      </c>
      <c r="C175" t="s">
        <v>228</v>
      </c>
      <c r="D175" s="1">
        <v>240485658</v>
      </c>
      <c r="E175" s="1">
        <v>1597</v>
      </c>
    </row>
    <row r="176" spans="1:5" x14ac:dyDescent="0.25">
      <c r="A176" t="s">
        <v>145</v>
      </c>
      <c r="B176" t="s">
        <v>2</v>
      </c>
      <c r="C176" t="s">
        <v>228</v>
      </c>
      <c r="D176" s="1">
        <v>18058</v>
      </c>
      <c r="E176" s="1">
        <v>12084</v>
      </c>
    </row>
    <row r="177" spans="1:5" x14ac:dyDescent="0.25">
      <c r="A177" t="s">
        <v>215</v>
      </c>
      <c r="B177" t="s">
        <v>1</v>
      </c>
      <c r="C177" t="s">
        <v>228</v>
      </c>
      <c r="D177" s="1">
        <v>5451668</v>
      </c>
      <c r="E177" s="1">
        <v>3789</v>
      </c>
    </row>
    <row r="178" spans="1:5" x14ac:dyDescent="0.25">
      <c r="A178" t="s">
        <v>147</v>
      </c>
      <c r="B178" t="s">
        <v>2</v>
      </c>
      <c r="C178" t="s">
        <v>228</v>
      </c>
      <c r="D178" s="1">
        <v>10329931</v>
      </c>
      <c r="E178" s="1">
        <v>3020</v>
      </c>
    </row>
    <row r="179" spans="1:5" x14ac:dyDescent="0.25">
      <c r="A179" t="s">
        <v>148</v>
      </c>
      <c r="B179" t="s">
        <v>16</v>
      </c>
      <c r="C179" t="s">
        <v>228</v>
      </c>
      <c r="D179" s="1">
        <v>6861524</v>
      </c>
      <c r="E179" s="1">
        <v>6153</v>
      </c>
    </row>
    <row r="180" spans="1:5" x14ac:dyDescent="0.25">
      <c r="A180" t="s">
        <v>149</v>
      </c>
      <c r="B180" t="s">
        <v>16</v>
      </c>
      <c r="C180" t="s">
        <v>228</v>
      </c>
      <c r="D180" s="1">
        <v>34352719</v>
      </c>
      <c r="E180" s="1">
        <v>7126</v>
      </c>
    </row>
    <row r="181" spans="1:5" x14ac:dyDescent="0.25">
      <c r="A181" t="s">
        <v>150</v>
      </c>
      <c r="B181" t="s">
        <v>1</v>
      </c>
      <c r="C181" t="s">
        <v>228</v>
      </c>
      <c r="D181" s="1">
        <v>117337368</v>
      </c>
      <c r="E181" s="1">
        <v>3499</v>
      </c>
    </row>
    <row r="182" spans="1:5" x14ac:dyDescent="0.25">
      <c r="A182" t="s">
        <v>153</v>
      </c>
      <c r="B182" t="s">
        <v>13</v>
      </c>
      <c r="C182" t="s">
        <v>228</v>
      </c>
      <c r="D182" s="1">
        <v>3260314</v>
      </c>
      <c r="E182" s="1">
        <v>35209</v>
      </c>
    </row>
    <row r="183" spans="1:5" x14ac:dyDescent="0.25">
      <c r="A183" t="s">
        <v>156</v>
      </c>
      <c r="B183" t="s">
        <v>3</v>
      </c>
      <c r="C183" t="s">
        <v>228</v>
      </c>
      <c r="D183" s="1">
        <v>14094683</v>
      </c>
      <c r="E183" s="1">
        <v>966</v>
      </c>
    </row>
    <row r="184" spans="1:5" x14ac:dyDescent="0.25">
      <c r="A184" t="s">
        <v>157</v>
      </c>
      <c r="B184" t="s">
        <v>13</v>
      </c>
      <c r="C184" t="s">
        <v>228</v>
      </c>
      <c r="D184" s="1">
        <v>47755</v>
      </c>
      <c r="E184" s="1">
        <v>20177</v>
      </c>
    </row>
    <row r="185" spans="1:5" x14ac:dyDescent="0.25">
      <c r="A185" t="s">
        <v>158</v>
      </c>
      <c r="B185" t="s">
        <v>13</v>
      </c>
      <c r="C185" t="s">
        <v>228</v>
      </c>
      <c r="D185" s="1">
        <v>180251</v>
      </c>
      <c r="E185" s="1">
        <v>11482</v>
      </c>
    </row>
    <row r="186" spans="1:5" x14ac:dyDescent="0.25">
      <c r="A186" t="s">
        <v>225</v>
      </c>
      <c r="B186" t="s">
        <v>13</v>
      </c>
      <c r="C186" t="s">
        <v>228</v>
      </c>
      <c r="D186" s="1">
        <v>32077</v>
      </c>
      <c r="E186" s="1">
        <v>58141</v>
      </c>
    </row>
    <row r="187" spans="1:5" x14ac:dyDescent="0.25">
      <c r="A187" t="s">
        <v>159</v>
      </c>
      <c r="B187" t="s">
        <v>2</v>
      </c>
      <c r="C187" t="s">
        <v>228</v>
      </c>
      <c r="D187" s="1">
        <v>225681</v>
      </c>
      <c r="E187" s="1">
        <v>3743</v>
      </c>
    </row>
    <row r="188" spans="1:5" x14ac:dyDescent="0.25">
      <c r="A188" t="s">
        <v>217</v>
      </c>
      <c r="B188" t="s">
        <v>3</v>
      </c>
      <c r="C188" t="s">
        <v>228</v>
      </c>
      <c r="D188" s="1">
        <v>231856</v>
      </c>
      <c r="E188" s="1">
        <v>2404</v>
      </c>
    </row>
    <row r="189" spans="1:5" x14ac:dyDescent="0.25">
      <c r="A189" t="s">
        <v>162</v>
      </c>
      <c r="B189" t="s">
        <v>3</v>
      </c>
      <c r="C189" t="s">
        <v>228</v>
      </c>
      <c r="D189" s="1">
        <v>17763163</v>
      </c>
      <c r="E189" s="1">
        <v>1599</v>
      </c>
    </row>
    <row r="190" spans="1:5" x14ac:dyDescent="0.25">
      <c r="A190" t="s">
        <v>164</v>
      </c>
      <c r="B190" t="s">
        <v>3</v>
      </c>
      <c r="C190" t="s">
        <v>228</v>
      </c>
      <c r="D190" s="1">
        <v>107660</v>
      </c>
      <c r="E190" s="1">
        <v>15875</v>
      </c>
    </row>
    <row r="191" spans="1:5" x14ac:dyDescent="0.25">
      <c r="A191" t="s">
        <v>165</v>
      </c>
      <c r="B191" t="s">
        <v>3</v>
      </c>
      <c r="C191" t="s">
        <v>228</v>
      </c>
      <c r="D191" s="1">
        <v>8791092</v>
      </c>
      <c r="E191" s="1">
        <v>461</v>
      </c>
    </row>
    <row r="192" spans="1:5" x14ac:dyDescent="0.25">
      <c r="A192" t="s">
        <v>169</v>
      </c>
      <c r="B192" t="s">
        <v>2</v>
      </c>
      <c r="C192" t="s">
        <v>228</v>
      </c>
      <c r="D192" s="1">
        <v>740424</v>
      </c>
      <c r="E192" s="1">
        <v>2203</v>
      </c>
    </row>
    <row r="193" spans="1:5" x14ac:dyDescent="0.25">
      <c r="A193" t="s">
        <v>170</v>
      </c>
      <c r="B193" t="s">
        <v>3</v>
      </c>
      <c r="C193" t="s">
        <v>228</v>
      </c>
      <c r="D193" s="1">
        <v>18143378</v>
      </c>
      <c r="E193" s="1">
        <v>462</v>
      </c>
    </row>
    <row r="194" spans="1:5" x14ac:dyDescent="0.25">
      <c r="A194" t="s">
        <v>171</v>
      </c>
      <c r="B194" t="s">
        <v>3</v>
      </c>
      <c r="C194" t="s">
        <v>228</v>
      </c>
      <c r="D194" s="1">
        <v>60414495</v>
      </c>
      <c r="E194" s="1">
        <v>6777</v>
      </c>
    </row>
    <row r="195" spans="1:5" x14ac:dyDescent="0.25">
      <c r="A195" t="s">
        <v>172</v>
      </c>
      <c r="B195" t="s">
        <v>3</v>
      </c>
      <c r="C195" t="s">
        <v>228</v>
      </c>
      <c r="D195" s="1">
        <v>11088796</v>
      </c>
      <c r="E195" s="1">
        <v>1072</v>
      </c>
    </row>
    <row r="196" spans="1:5" x14ac:dyDescent="0.25">
      <c r="A196" t="s">
        <v>174</v>
      </c>
      <c r="B196" t="s">
        <v>1</v>
      </c>
      <c r="C196" t="s">
        <v>228</v>
      </c>
      <c r="D196" s="1">
        <v>21893579</v>
      </c>
      <c r="E196" s="1">
        <v>3354</v>
      </c>
    </row>
    <row r="197" spans="1:5" x14ac:dyDescent="0.25">
      <c r="A197" t="s">
        <v>175</v>
      </c>
      <c r="B197" t="s">
        <v>3</v>
      </c>
      <c r="C197" t="s">
        <v>228</v>
      </c>
      <c r="D197" s="1">
        <v>48109006</v>
      </c>
      <c r="E197" s="1">
        <v>1102</v>
      </c>
    </row>
    <row r="198" spans="1:5" x14ac:dyDescent="0.25">
      <c r="A198" t="s">
        <v>176</v>
      </c>
      <c r="B198" t="s">
        <v>16</v>
      </c>
      <c r="C198" t="s">
        <v>228</v>
      </c>
      <c r="D198" s="1">
        <v>623236</v>
      </c>
      <c r="E198" s="1">
        <v>5858</v>
      </c>
    </row>
    <row r="199" spans="1:5" x14ac:dyDescent="0.25">
      <c r="A199" t="s">
        <v>221</v>
      </c>
      <c r="B199" t="s">
        <v>1</v>
      </c>
      <c r="C199" t="s">
        <v>228</v>
      </c>
      <c r="D199" s="1">
        <v>23227014</v>
      </c>
      <c r="E199" s="1">
        <v>537</v>
      </c>
    </row>
    <row r="200" spans="1:5" x14ac:dyDescent="0.25">
      <c r="A200" t="s">
        <v>179</v>
      </c>
      <c r="B200" t="s">
        <v>1</v>
      </c>
      <c r="C200" t="s">
        <v>228</v>
      </c>
      <c r="D200" s="1">
        <v>10143543</v>
      </c>
      <c r="E200" s="1">
        <v>1054</v>
      </c>
    </row>
    <row r="201" spans="1:5" x14ac:dyDescent="0.25">
      <c r="A201" t="s">
        <v>219</v>
      </c>
      <c r="B201" t="s">
        <v>3</v>
      </c>
      <c r="C201" t="s">
        <v>228</v>
      </c>
      <c r="D201" s="1">
        <v>67438106</v>
      </c>
      <c r="E201" s="1">
        <v>1192</v>
      </c>
    </row>
    <row r="202" spans="1:5" x14ac:dyDescent="0.25">
      <c r="A202" t="s">
        <v>181</v>
      </c>
      <c r="B202" t="s">
        <v>3</v>
      </c>
      <c r="C202" t="s">
        <v>228</v>
      </c>
      <c r="D202" s="1">
        <v>9053799</v>
      </c>
      <c r="E202" s="1">
        <v>918</v>
      </c>
    </row>
    <row r="203" spans="1:5" x14ac:dyDescent="0.25">
      <c r="A203" t="s">
        <v>182</v>
      </c>
      <c r="B203" t="s">
        <v>2</v>
      </c>
      <c r="C203" t="s">
        <v>228</v>
      </c>
      <c r="D203" s="1">
        <v>107773</v>
      </c>
      <c r="E203" s="1">
        <v>4426</v>
      </c>
    </row>
    <row r="204" spans="1:5" x14ac:dyDescent="0.25">
      <c r="A204" t="s">
        <v>184</v>
      </c>
      <c r="B204" t="s">
        <v>3</v>
      </c>
      <c r="C204" t="s">
        <v>228</v>
      </c>
      <c r="D204" s="1">
        <v>12458223</v>
      </c>
      <c r="E204" s="1">
        <v>3777</v>
      </c>
    </row>
    <row r="205" spans="1:5" x14ac:dyDescent="0.25">
      <c r="A205" t="s">
        <v>186</v>
      </c>
      <c r="B205" t="s">
        <v>1</v>
      </c>
      <c r="C205" t="s">
        <v>228</v>
      </c>
      <c r="D205" s="1">
        <v>6516100</v>
      </c>
      <c r="E205" s="1">
        <v>7297</v>
      </c>
    </row>
    <row r="206" spans="1:5" x14ac:dyDescent="0.25">
      <c r="A206" t="s">
        <v>187</v>
      </c>
      <c r="B206" t="s">
        <v>13</v>
      </c>
      <c r="C206" t="s">
        <v>228</v>
      </c>
      <c r="D206" s="1">
        <v>46062</v>
      </c>
      <c r="E206" s="1">
        <v>20177</v>
      </c>
    </row>
    <row r="207" spans="1:5" x14ac:dyDescent="0.25">
      <c r="A207" t="s">
        <v>188</v>
      </c>
      <c r="B207" t="s">
        <v>2</v>
      </c>
      <c r="C207" t="s">
        <v>228</v>
      </c>
      <c r="D207" s="1">
        <v>11396</v>
      </c>
      <c r="E207" s="1">
        <v>5335</v>
      </c>
    </row>
    <row r="208" spans="1:5" x14ac:dyDescent="0.25">
      <c r="A208" t="s">
        <v>189</v>
      </c>
      <c r="B208" t="s">
        <v>3</v>
      </c>
      <c r="C208" t="s">
        <v>228</v>
      </c>
      <c r="D208" s="1">
        <v>48582334</v>
      </c>
      <c r="E208" s="1">
        <v>964</v>
      </c>
    </row>
    <row r="209" spans="1:5" x14ac:dyDescent="0.25">
      <c r="A209" t="s">
        <v>190</v>
      </c>
      <c r="B209" t="s">
        <v>0</v>
      </c>
      <c r="C209" t="s">
        <v>228</v>
      </c>
      <c r="D209" s="1">
        <v>36744634</v>
      </c>
      <c r="E209" s="1">
        <v>4534</v>
      </c>
    </row>
    <row r="210" spans="1:5" x14ac:dyDescent="0.25">
      <c r="A210" t="s">
        <v>193</v>
      </c>
      <c r="B210" t="s">
        <v>1</v>
      </c>
      <c r="C210" t="s">
        <v>228</v>
      </c>
      <c r="D210" s="1">
        <v>35163944</v>
      </c>
      <c r="E210" s="1">
        <v>2255</v>
      </c>
    </row>
    <row r="211" spans="1:5" x14ac:dyDescent="0.25">
      <c r="A211" t="s">
        <v>194</v>
      </c>
      <c r="B211" t="s">
        <v>2</v>
      </c>
      <c r="C211" t="s">
        <v>228</v>
      </c>
      <c r="D211" s="1">
        <v>334506</v>
      </c>
      <c r="E211" s="1">
        <v>3010</v>
      </c>
    </row>
    <row r="212" spans="1:5" x14ac:dyDescent="0.25">
      <c r="A212" t="s">
        <v>216</v>
      </c>
      <c r="B212" t="s">
        <v>16</v>
      </c>
      <c r="C212" t="s">
        <v>228</v>
      </c>
      <c r="D212" s="1">
        <v>28838499</v>
      </c>
      <c r="E212" s="1">
        <v>15976</v>
      </c>
    </row>
    <row r="213" spans="1:5" x14ac:dyDescent="0.25">
      <c r="A213" t="s">
        <v>212</v>
      </c>
      <c r="B213" t="s">
        <v>1</v>
      </c>
      <c r="C213" t="s">
        <v>228</v>
      </c>
      <c r="D213" s="1">
        <v>98858950</v>
      </c>
      <c r="E213" s="1">
        <v>4164</v>
      </c>
    </row>
    <row r="214" spans="1:5" x14ac:dyDescent="0.25">
      <c r="A214" t="s">
        <v>195</v>
      </c>
      <c r="B214" t="s">
        <v>1</v>
      </c>
      <c r="C214" t="s">
        <v>228</v>
      </c>
      <c r="D214" s="1">
        <v>34449825</v>
      </c>
      <c r="E214" s="1">
        <v>702</v>
      </c>
    </row>
    <row r="215" spans="1:5" x14ac:dyDescent="0.25">
      <c r="A215" t="s">
        <v>196</v>
      </c>
      <c r="B215" t="s">
        <v>3</v>
      </c>
      <c r="C215" t="s">
        <v>228</v>
      </c>
      <c r="D215" s="1">
        <v>20569737</v>
      </c>
      <c r="E215" s="1">
        <v>1488</v>
      </c>
    </row>
    <row r="216" spans="1:5" x14ac:dyDescent="0.25">
      <c r="A216" t="s">
        <v>220</v>
      </c>
      <c r="B216" t="s">
        <v>3</v>
      </c>
      <c r="C216" t="s">
        <v>228</v>
      </c>
      <c r="D216" s="1">
        <v>984625</v>
      </c>
      <c r="E216" s="1">
        <v>1192</v>
      </c>
    </row>
    <row r="217" spans="1:5" x14ac:dyDescent="0.25">
      <c r="A217" t="s">
        <v>197</v>
      </c>
      <c r="B217" t="s">
        <v>3</v>
      </c>
      <c r="C217" t="s">
        <v>228</v>
      </c>
      <c r="D217" s="1">
        <v>16665409</v>
      </c>
      <c r="E217" s="1">
        <v>1267</v>
      </c>
    </row>
  </sheetData>
  <autoFilter ref="A1:E217" xr:uid="{347485D5-C226-4047-AA48-72071809F14B}">
    <sortState xmlns:xlrd2="http://schemas.microsoft.com/office/spreadsheetml/2017/richdata2" ref="A2:E217">
      <sortCondition ref="C16:C217"/>
    </sortState>
  </autoFilter>
  <pageMargins left="0.7" right="0.7" top="0.75" bottom="0.75" header="0.3" footer="0.3"/>
  <pageSetup paperSize="9" orientation="portrait" verticalDpi="0" r:id="rId1"/>
  <headerFooter>
    <oddFooter>&amp;L_x000D_&amp;1#&amp;"Calibri"&amp;10&amp;K000000 Sensitivity: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E076-B9ED-43AF-9378-C40D361CD1FE}">
  <dimension ref="A1:K20"/>
  <sheetViews>
    <sheetView showGridLines="0" topLeftCell="A2" workbookViewId="0">
      <selection activeCell="F6" sqref="F6"/>
    </sheetView>
  </sheetViews>
  <sheetFormatPr defaultRowHeight="15" x14ac:dyDescent="0.25"/>
  <cols>
    <col min="1" max="1" width="3.42578125" customWidth="1"/>
  </cols>
  <sheetData>
    <row r="1" spans="1:11" s="6" customFormat="1" ht="15.75" x14ac:dyDescent="0.25">
      <c r="A1" s="5" t="s">
        <v>239</v>
      </c>
      <c r="C1" s="7"/>
      <c r="D1" s="7"/>
      <c r="E1" s="7"/>
      <c r="F1" s="7"/>
      <c r="G1" s="7"/>
      <c r="H1" s="7"/>
      <c r="I1" s="7"/>
      <c r="J1" s="7"/>
      <c r="K1" s="7"/>
    </row>
    <row r="2" spans="1:11" s="2" customFormat="1" ht="21" x14ac:dyDescent="0.35">
      <c r="A2"/>
      <c r="B2"/>
      <c r="C2" s="3"/>
      <c r="D2" s="3"/>
      <c r="E2" s="3"/>
      <c r="F2" s="3"/>
      <c r="G2" s="3"/>
      <c r="H2" s="3"/>
      <c r="I2" s="3"/>
      <c r="J2" s="3"/>
      <c r="K2" s="3"/>
    </row>
    <row r="3" spans="1:11" s="2" customFormat="1" ht="15.95" customHeight="1" x14ac:dyDescent="0.35">
      <c r="A3" s="4" t="s">
        <v>242</v>
      </c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t="s">
        <v>240</v>
      </c>
    </row>
    <row r="6" spans="1:11" x14ac:dyDescent="0.25">
      <c r="A6" t="s">
        <v>229</v>
      </c>
      <c r="B6" t="s">
        <v>234</v>
      </c>
    </row>
    <row r="8" spans="1:11" x14ac:dyDescent="0.25">
      <c r="A8" t="s">
        <v>230</v>
      </c>
      <c r="B8" t="s">
        <v>232</v>
      </c>
    </row>
    <row r="10" spans="1:11" x14ac:dyDescent="0.25">
      <c r="A10" t="s">
        <v>233</v>
      </c>
      <c r="B10" t="s">
        <v>231</v>
      </c>
    </row>
    <row r="12" spans="1:11" x14ac:dyDescent="0.25">
      <c r="A12" t="s">
        <v>235</v>
      </c>
      <c r="B12" t="s">
        <v>236</v>
      </c>
    </row>
    <row r="14" spans="1:11" x14ac:dyDescent="0.25">
      <c r="A14" t="s">
        <v>237</v>
      </c>
      <c r="B14" t="s">
        <v>241</v>
      </c>
    </row>
    <row r="16" spans="1:11" x14ac:dyDescent="0.25">
      <c r="A16" s="4" t="s">
        <v>243</v>
      </c>
    </row>
    <row r="17" spans="1:1" x14ac:dyDescent="0.25">
      <c r="A17" t="s">
        <v>244</v>
      </c>
    </row>
    <row r="20" spans="1:1" x14ac:dyDescent="0.25">
      <c r="A20" t="s">
        <v>238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CE173-825A-4991-96D7-EC064B9298DF}">
  <dimension ref="B1:N41"/>
  <sheetViews>
    <sheetView showGridLines="0" topLeftCell="D1" workbookViewId="0">
      <pane ySplit="2" topLeftCell="A3" activePane="bottomLeft" state="frozen"/>
      <selection pane="bottomLeft" activeCell="M41" sqref="M41"/>
    </sheetView>
  </sheetViews>
  <sheetFormatPr defaultRowHeight="15" x14ac:dyDescent="0.25"/>
  <cols>
    <col min="1" max="1" width="1" customWidth="1"/>
    <col min="2" max="2" width="19.28515625" customWidth="1"/>
    <col min="3" max="3" width="15.5703125" customWidth="1"/>
    <col min="4" max="4" width="16.5703125" customWidth="1"/>
    <col min="5" max="5" width="19" style="1" customWidth="1"/>
    <col min="6" max="6" width="23.42578125" style="1" customWidth="1"/>
    <col min="8" max="8" width="17.140625" customWidth="1"/>
    <col min="9" max="14" width="12.7109375" customWidth="1"/>
  </cols>
  <sheetData>
    <row r="1" spans="2:12" ht="3.75" customHeight="1" thickBot="1" x14ac:dyDescent="0.3"/>
    <row r="2" spans="2:12" ht="15.75" thickBot="1" x14ac:dyDescent="0.3">
      <c r="B2" s="8" t="s">
        <v>5</v>
      </c>
      <c r="C2" s="9" t="s">
        <v>6</v>
      </c>
      <c r="D2" s="9" t="s">
        <v>226</v>
      </c>
      <c r="E2" s="10" t="s">
        <v>224</v>
      </c>
      <c r="F2" s="11" t="s">
        <v>4</v>
      </c>
      <c r="H2" t="s">
        <v>247</v>
      </c>
    </row>
    <row r="3" spans="2:12" x14ac:dyDescent="0.25">
      <c r="B3" s="12" t="s">
        <v>27</v>
      </c>
      <c r="C3" s="13" t="s">
        <v>0</v>
      </c>
      <c r="D3" s="13" t="s">
        <v>227</v>
      </c>
      <c r="E3" s="14">
        <v>11686140</v>
      </c>
      <c r="F3" s="15">
        <v>49583</v>
      </c>
    </row>
    <row r="4" spans="2:12" x14ac:dyDescent="0.25">
      <c r="B4" s="12" t="s">
        <v>41</v>
      </c>
      <c r="C4" s="13" t="s">
        <v>13</v>
      </c>
      <c r="D4" s="13" t="s">
        <v>227</v>
      </c>
      <c r="E4" s="14">
        <v>38781291</v>
      </c>
      <c r="F4" s="15">
        <v>54967</v>
      </c>
    </row>
    <row r="5" spans="2:12" x14ac:dyDescent="0.25">
      <c r="B5" s="12" t="s">
        <v>45</v>
      </c>
      <c r="C5" s="13" t="s">
        <v>16</v>
      </c>
      <c r="D5" s="13" t="s">
        <v>227</v>
      </c>
      <c r="E5" s="14">
        <v>19629590</v>
      </c>
      <c r="F5" s="15">
        <v>15356</v>
      </c>
      <c r="H5" s="4" t="s">
        <v>242</v>
      </c>
    </row>
    <row r="6" spans="2:12" x14ac:dyDescent="0.25">
      <c r="B6" s="12" t="s">
        <v>72</v>
      </c>
      <c r="C6" s="13" t="s">
        <v>0</v>
      </c>
      <c r="D6" s="13" t="s">
        <v>227</v>
      </c>
      <c r="E6" s="14">
        <v>64756584</v>
      </c>
      <c r="F6" s="15">
        <v>40964</v>
      </c>
      <c r="H6" t="s">
        <v>248</v>
      </c>
    </row>
    <row r="7" spans="2:12" x14ac:dyDescent="0.25">
      <c r="B7" s="12" t="s">
        <v>77</v>
      </c>
      <c r="C7" s="13" t="s">
        <v>0</v>
      </c>
      <c r="D7" s="13" t="s">
        <v>227</v>
      </c>
      <c r="E7" s="14">
        <v>83294633</v>
      </c>
      <c r="F7" s="15">
        <v>48433</v>
      </c>
    </row>
    <row r="8" spans="2:12" x14ac:dyDescent="0.25">
      <c r="B8" s="12" t="s">
        <v>97</v>
      </c>
      <c r="C8" s="13" t="s">
        <v>0</v>
      </c>
      <c r="D8" s="13" t="s">
        <v>227</v>
      </c>
      <c r="E8" s="14">
        <v>58870762</v>
      </c>
      <c r="F8" s="15">
        <v>34158</v>
      </c>
      <c r="H8" s="37" t="s">
        <v>5</v>
      </c>
      <c r="I8" s="38" t="s">
        <v>245</v>
      </c>
    </row>
    <row r="9" spans="2:12" x14ac:dyDescent="0.25">
      <c r="B9" s="12" t="s">
        <v>99</v>
      </c>
      <c r="C9" s="13" t="s">
        <v>1</v>
      </c>
      <c r="D9" s="13" t="s">
        <v>227</v>
      </c>
      <c r="E9" s="14">
        <v>123294513</v>
      </c>
      <c r="F9" s="15">
        <v>33815</v>
      </c>
      <c r="H9" s="20" t="s">
        <v>143</v>
      </c>
      <c r="I9" s="22">
        <f>MATCH(H9,B2:B22,0)</f>
        <v>12</v>
      </c>
      <c r="L9" t="s">
        <v>249</v>
      </c>
    </row>
    <row r="10" spans="2:12" x14ac:dyDescent="0.25">
      <c r="B10" s="12" t="s">
        <v>104</v>
      </c>
      <c r="C10" s="13" t="s">
        <v>1</v>
      </c>
      <c r="D10" s="13" t="s">
        <v>227</v>
      </c>
      <c r="E10" s="14">
        <v>4310108</v>
      </c>
      <c r="F10" s="15">
        <v>43234</v>
      </c>
      <c r="H10" s="20" t="s">
        <v>27</v>
      </c>
      <c r="I10" s="22">
        <f>MATCH(H10,B2:B22,0)</f>
        <v>2</v>
      </c>
    </row>
    <row r="11" spans="2:12" x14ac:dyDescent="0.25">
      <c r="B11" s="12" t="s">
        <v>134</v>
      </c>
      <c r="C11" s="13" t="s">
        <v>0</v>
      </c>
      <c r="D11" s="13" t="s">
        <v>227</v>
      </c>
      <c r="E11" s="14">
        <v>17618299</v>
      </c>
      <c r="F11" s="15">
        <v>55985</v>
      </c>
      <c r="H11" s="20" t="s">
        <v>136</v>
      </c>
      <c r="I11" s="22">
        <f>MATCH($H$11,$B$2:$B$22,0)</f>
        <v>11</v>
      </c>
    </row>
    <row r="12" spans="2:12" x14ac:dyDescent="0.25">
      <c r="B12" s="12" t="s">
        <v>136</v>
      </c>
      <c r="C12" s="13" t="s">
        <v>2</v>
      </c>
      <c r="D12" s="13" t="s">
        <v>227</v>
      </c>
      <c r="E12" s="14">
        <v>5228100</v>
      </c>
      <c r="F12" s="15">
        <v>48249</v>
      </c>
      <c r="H12" s="20" t="s">
        <v>41</v>
      </c>
      <c r="I12" s="22">
        <f>MATCH(H12,B2:B22,0)</f>
        <v>3</v>
      </c>
    </row>
    <row r="13" spans="2:12" x14ac:dyDescent="0.25">
      <c r="B13" s="12" t="s">
        <v>143</v>
      </c>
      <c r="C13" s="13" t="s">
        <v>1</v>
      </c>
      <c r="D13" s="13" t="s">
        <v>227</v>
      </c>
      <c r="E13" s="14">
        <v>4644384</v>
      </c>
      <c r="F13" s="15">
        <v>25057</v>
      </c>
      <c r="H13" s="20" t="s">
        <v>45</v>
      </c>
      <c r="I13" s="22">
        <f>MATCH(H13,B2:B22,0)</f>
        <v>4</v>
      </c>
    </row>
    <row r="14" spans="2:12" x14ac:dyDescent="0.25">
      <c r="B14" s="12" t="s">
        <v>152</v>
      </c>
      <c r="C14" s="13" t="s">
        <v>0</v>
      </c>
      <c r="D14" s="13" t="s">
        <v>227</v>
      </c>
      <c r="E14" s="14">
        <v>10247605</v>
      </c>
      <c r="F14" s="15">
        <v>24275</v>
      </c>
    </row>
    <row r="15" spans="2:12" x14ac:dyDescent="0.25">
      <c r="B15" s="12" t="s">
        <v>154</v>
      </c>
      <c r="C15" s="13" t="s">
        <v>1</v>
      </c>
      <c r="D15" s="13" t="s">
        <v>227</v>
      </c>
      <c r="E15" s="14">
        <v>2716391</v>
      </c>
      <c r="F15" s="15">
        <v>88046</v>
      </c>
    </row>
    <row r="16" spans="2:12" x14ac:dyDescent="0.25">
      <c r="B16" s="12" t="s">
        <v>207</v>
      </c>
      <c r="C16" s="13" t="s">
        <v>0</v>
      </c>
      <c r="D16" s="13" t="s">
        <v>227</v>
      </c>
      <c r="E16" s="14">
        <v>144444359</v>
      </c>
      <c r="F16" s="15">
        <v>15345</v>
      </c>
      <c r="H16" s="4" t="s">
        <v>243</v>
      </c>
    </row>
    <row r="17" spans="2:14" x14ac:dyDescent="0.25">
      <c r="B17" s="12" t="s">
        <v>161</v>
      </c>
      <c r="C17" s="13" t="s">
        <v>1</v>
      </c>
      <c r="D17" s="13" t="s">
        <v>227</v>
      </c>
      <c r="E17" s="14">
        <v>36947025</v>
      </c>
      <c r="F17" s="15">
        <v>30436</v>
      </c>
      <c r="H17" t="s">
        <v>246</v>
      </c>
    </row>
    <row r="18" spans="2:14" x14ac:dyDescent="0.25">
      <c r="B18" s="12" t="s">
        <v>204</v>
      </c>
      <c r="C18" s="13" t="s">
        <v>1</v>
      </c>
      <c r="D18" s="13" t="s">
        <v>227</v>
      </c>
      <c r="E18" s="14">
        <v>51784059</v>
      </c>
      <c r="F18" s="15">
        <v>32255</v>
      </c>
    </row>
    <row r="19" spans="2:14" x14ac:dyDescent="0.25">
      <c r="B19" s="12" t="s">
        <v>173</v>
      </c>
      <c r="C19" s="13" t="s">
        <v>0</v>
      </c>
      <c r="D19" s="13" t="s">
        <v>227</v>
      </c>
      <c r="E19" s="14">
        <v>47519628</v>
      </c>
      <c r="F19" s="15">
        <v>29350</v>
      </c>
      <c r="H19" s="37" t="s">
        <v>5</v>
      </c>
      <c r="I19" s="37" t="s">
        <v>6</v>
      </c>
      <c r="J19" s="37" t="s">
        <v>224</v>
      </c>
    </row>
    <row r="20" spans="2:14" x14ac:dyDescent="0.25">
      <c r="B20" s="12" t="s">
        <v>185</v>
      </c>
      <c r="C20" s="13" t="s">
        <v>1</v>
      </c>
      <c r="D20" s="13" t="s">
        <v>227</v>
      </c>
      <c r="E20" s="14">
        <v>85816199</v>
      </c>
      <c r="F20" s="15">
        <v>10616</v>
      </c>
      <c r="H20" s="20" t="s">
        <v>27</v>
      </c>
      <c r="I20" s="20" t="s">
        <v>0</v>
      </c>
      <c r="J20" s="35">
        <v>11686140</v>
      </c>
    </row>
    <row r="21" spans="2:14" x14ac:dyDescent="0.25">
      <c r="B21" s="12" t="s">
        <v>191</v>
      </c>
      <c r="C21" s="13" t="s">
        <v>1</v>
      </c>
      <c r="D21" s="13" t="s">
        <v>227</v>
      </c>
      <c r="E21" s="14">
        <v>9516871</v>
      </c>
      <c r="F21" s="15">
        <v>53758</v>
      </c>
      <c r="H21" s="20" t="s">
        <v>143</v>
      </c>
      <c r="I21" s="20" t="str">
        <f>VLOOKUP(H21,B2:F22,2,TRUE)</f>
        <v>Asia</v>
      </c>
      <c r="J21" s="35">
        <f>VLOOKUP(H21,B2:F22,4,TRUE)</f>
        <v>4644384</v>
      </c>
    </row>
    <row r="22" spans="2:14" ht="15.75" thickBot="1" x14ac:dyDescent="0.3">
      <c r="B22" s="16" t="s">
        <v>201</v>
      </c>
      <c r="C22" s="17" t="s">
        <v>0</v>
      </c>
      <c r="D22" s="17" t="s">
        <v>227</v>
      </c>
      <c r="E22" s="18">
        <v>67736802</v>
      </c>
      <c r="F22" s="19">
        <v>45850</v>
      </c>
      <c r="H22" s="20" t="s">
        <v>136</v>
      </c>
      <c r="I22" s="20" t="str">
        <f>VLOOKUP(H22,B2:F22,2,TRUE)</f>
        <v>Oceania</v>
      </c>
      <c r="J22" s="35">
        <f t="shared" ref="J22:J24" si="0">VLOOKUP(H22,B3:F23,4,TRUE)</f>
        <v>5228100</v>
      </c>
    </row>
    <row r="23" spans="2:14" x14ac:dyDescent="0.25">
      <c r="H23" s="20" t="s">
        <v>41</v>
      </c>
      <c r="I23" s="20" t="str">
        <f t="shared" ref="I23:I24" si="1">VLOOKUP(H23,B3:F23,2,TRUE)</f>
        <v>North America</v>
      </c>
      <c r="J23" s="35">
        <f t="shared" si="0"/>
        <v>38781291</v>
      </c>
    </row>
    <row r="24" spans="2:14" x14ac:dyDescent="0.25">
      <c r="H24" s="20" t="s">
        <v>45</v>
      </c>
      <c r="I24" s="20" t="str">
        <f t="shared" si="1"/>
        <v>South America</v>
      </c>
      <c r="J24" s="35">
        <f t="shared" si="0"/>
        <v>19629590</v>
      </c>
    </row>
    <row r="27" spans="2:14" x14ac:dyDescent="0.25">
      <c r="H27" s="4" t="s">
        <v>253</v>
      </c>
    </row>
    <row r="28" spans="2:14" x14ac:dyDescent="0.25">
      <c r="H28" t="s">
        <v>254</v>
      </c>
    </row>
    <row r="29" spans="2:14" ht="15.75" thickBot="1" x14ac:dyDescent="0.3"/>
    <row r="30" spans="2:14" x14ac:dyDescent="0.25">
      <c r="H30" s="31" t="s">
        <v>6</v>
      </c>
      <c r="I30" s="28" t="s">
        <v>3</v>
      </c>
      <c r="J30" s="23" t="s">
        <v>1</v>
      </c>
      <c r="K30" s="23" t="s">
        <v>0</v>
      </c>
      <c r="L30" s="23" t="s">
        <v>13</v>
      </c>
      <c r="M30" s="23" t="s">
        <v>2</v>
      </c>
      <c r="N30" s="24" t="s">
        <v>16</v>
      </c>
    </row>
    <row r="31" spans="2:14" x14ac:dyDescent="0.25">
      <c r="H31" s="32" t="s">
        <v>252</v>
      </c>
      <c r="I31" s="29">
        <f>+I32+I33</f>
        <v>55</v>
      </c>
      <c r="J31" s="22">
        <f>+J32+J33</f>
        <v>50</v>
      </c>
      <c r="K31" s="22">
        <f>+K32+K33</f>
        <v>46</v>
      </c>
      <c r="L31" s="22">
        <f>+L32+L33</f>
        <v>33</v>
      </c>
      <c r="M31" s="22">
        <f>+M32+M33</f>
        <v>20</v>
      </c>
      <c r="N31" s="25">
        <f>+N32+N33</f>
        <v>12</v>
      </c>
    </row>
    <row r="32" spans="2:14" x14ac:dyDescent="0.25">
      <c r="H32" s="32" t="s">
        <v>250</v>
      </c>
      <c r="I32" s="29">
        <v>1</v>
      </c>
      <c r="J32" s="22">
        <v>20</v>
      </c>
      <c r="K32" s="22">
        <v>40</v>
      </c>
      <c r="L32" s="22">
        <v>8</v>
      </c>
      <c r="M32" s="22">
        <v>2</v>
      </c>
      <c r="N32" s="25">
        <v>3</v>
      </c>
    </row>
    <row r="33" spans="8:14" ht="15.75" thickBot="1" x14ac:dyDescent="0.3">
      <c r="H33" s="33" t="s">
        <v>251</v>
      </c>
      <c r="I33" s="30">
        <v>54</v>
      </c>
      <c r="J33" s="26">
        <v>30</v>
      </c>
      <c r="K33" s="26">
        <v>6</v>
      </c>
      <c r="L33" s="26">
        <v>25</v>
      </c>
      <c r="M33" s="26">
        <v>18</v>
      </c>
      <c r="N33" s="27">
        <v>9</v>
      </c>
    </row>
    <row r="36" spans="8:14" ht="30" x14ac:dyDescent="0.25">
      <c r="I36" s="36" t="s">
        <v>6</v>
      </c>
      <c r="J36" s="36" t="s">
        <v>250</v>
      </c>
      <c r="K36" s="36" t="s">
        <v>251</v>
      </c>
    </row>
    <row r="37" spans="8:14" x14ac:dyDescent="0.25">
      <c r="I37" s="21" t="s">
        <v>2</v>
      </c>
      <c r="J37" s="34">
        <v>2</v>
      </c>
      <c r="K37" s="34">
        <v>18</v>
      </c>
    </row>
    <row r="38" spans="8:14" x14ac:dyDescent="0.25">
      <c r="I38" s="21" t="s">
        <v>3</v>
      </c>
      <c r="J38" s="34">
        <f>HLOOKUP(I38,H30:N33,3,FALSE)</f>
        <v>1</v>
      </c>
      <c r="K38" s="34">
        <f>HLOOKUP(I38,H30:N33,4,FALSE)</f>
        <v>54</v>
      </c>
    </row>
    <row r="39" spans="8:14" x14ac:dyDescent="0.25">
      <c r="I39" s="21" t="s">
        <v>1</v>
      </c>
      <c r="J39" s="34">
        <f>HLOOKUP(I39,H30:N33,3,FALSE)</f>
        <v>20</v>
      </c>
      <c r="K39" s="34">
        <f>HLOOKUP(I39,H30:N33,4,FALSE)</f>
        <v>30</v>
      </c>
    </row>
    <row r="40" spans="8:14" x14ac:dyDescent="0.25">
      <c r="I40" s="21" t="s">
        <v>0</v>
      </c>
      <c r="J40" s="34">
        <f>HLOOKUP(I40,H30:N33,3,FALSE)</f>
        <v>40</v>
      </c>
      <c r="K40" s="34">
        <f>HLOOKUP(I40,H30:N33,4,FALSE)</f>
        <v>6</v>
      </c>
    </row>
    <row r="41" spans="8:14" x14ac:dyDescent="0.25">
      <c r="J41" s="34"/>
    </row>
  </sheetData>
  <autoFilter ref="B2:F22" xr:uid="{7A9CE173-825A-4991-96D7-EC064B9298DF}"/>
  <sortState xmlns:xlrd2="http://schemas.microsoft.com/office/spreadsheetml/2017/richdata2" ref="H31:N33">
    <sortCondition ref="H30:H33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c24caf1-31f7-40c1-bde0-ca915f0156e3}" enabled="1" method="Standard" siteId="{088e9b00-ffd0-458e-bfa1-acf4c596d3cb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ANSWERS</vt:lpstr>
      <vt:lpstr>Data</vt:lpstr>
      <vt:lpstr>Part 1 - Pivot Tables</vt:lpstr>
      <vt:lpstr>Part 2 -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Rilwan Kolawole (AGL)</dc:creator>
  <cp:lastModifiedBy>grace ajala</cp:lastModifiedBy>
  <dcterms:created xsi:type="dcterms:W3CDTF">2024-02-27T08:29:10Z</dcterms:created>
  <dcterms:modified xsi:type="dcterms:W3CDTF">2024-02-27T18:05:16Z</dcterms:modified>
</cp:coreProperties>
</file>