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5"/>
  </bookViews>
  <sheets>
    <sheet name="Понедельник" sheetId="2" r:id="rId1"/>
    <sheet name="Вторник" sheetId="3" r:id="rId2"/>
    <sheet name="Среда" sheetId="4" r:id="rId3"/>
    <sheet name="Четверг" sheetId="5" r:id="rId4"/>
    <sheet name="Пятница" sheetId="6" r:id="rId5"/>
    <sheet name="Суббота" sheetId="7" r:id="rId6"/>
    <sheet name="Воскресенье" sheetId="1" r:id="rId7"/>
  </sheets>
  <definedNames>
    <definedName name="_xlnm.Print_Area" localSheetId="6">Воскресенье!$A$1:$J$55</definedName>
    <definedName name="_xlnm.Print_Area" localSheetId="1">Вторник!$A$1:$J$51</definedName>
    <definedName name="_xlnm.Print_Area" localSheetId="0">Понедельник!$A$1:$J$52</definedName>
    <definedName name="_xlnm.Print_Area" localSheetId="4">Пятница!$A$1:$J$51</definedName>
    <definedName name="_xlnm.Print_Area" localSheetId="2">Среда!$A$1:$J$50</definedName>
    <definedName name="_xlnm.Print_Area" localSheetId="5">Суббота!$A$1:$J$51</definedName>
    <definedName name="_xlnm.Print_Area" localSheetId="3">Четверг!$A$1:$J$50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7" l="1"/>
  <c r="G33" i="7"/>
  <c r="G24" i="7"/>
  <c r="F41" i="7"/>
  <c r="G40" i="7"/>
  <c r="G39" i="7"/>
  <c r="G38" i="7"/>
  <c r="G37" i="7"/>
  <c r="G36" i="7"/>
  <c r="F35" i="7"/>
  <c r="G34" i="7"/>
  <c r="F32" i="7"/>
  <c r="G31" i="7"/>
  <c r="G30" i="7"/>
  <c r="G29" i="7"/>
  <c r="G28" i="7"/>
  <c r="G27" i="7"/>
  <c r="F26" i="7"/>
  <c r="G25" i="7"/>
  <c r="F24" i="7"/>
  <c r="F23" i="7"/>
  <c r="G22" i="7"/>
  <c r="G21" i="7"/>
  <c r="G20" i="7"/>
  <c r="G19" i="7"/>
  <c r="F18" i="7"/>
  <c r="G38" i="6"/>
  <c r="G37" i="6"/>
  <c r="G33" i="6"/>
  <c r="G24" i="6"/>
  <c r="G42" i="6"/>
  <c r="G41" i="6"/>
  <c r="F40" i="6"/>
  <c r="G39" i="6"/>
  <c r="G36" i="6"/>
  <c r="G35" i="6"/>
  <c r="F34" i="6"/>
  <c r="F32" i="6"/>
  <c r="G31" i="6"/>
  <c r="G30" i="6"/>
  <c r="G29" i="6"/>
  <c r="G28" i="6"/>
  <c r="G27" i="6"/>
  <c r="F26" i="6"/>
  <c r="G25" i="6"/>
  <c r="F24" i="6"/>
  <c r="F23" i="6"/>
  <c r="G22" i="6"/>
  <c r="G21" i="6"/>
  <c r="G20" i="6"/>
  <c r="G19" i="6"/>
  <c r="F18" i="6"/>
  <c r="G34" i="5"/>
  <c r="G41" i="5"/>
  <c r="G40" i="5"/>
  <c r="F39" i="5"/>
  <c r="G38" i="5"/>
  <c r="G37" i="5"/>
  <c r="G36" i="5"/>
  <c r="F35" i="5"/>
  <c r="F33" i="5"/>
  <c r="G32" i="5"/>
  <c r="G31" i="5"/>
  <c r="G30" i="5"/>
  <c r="G29" i="5"/>
  <c r="G28" i="5"/>
  <c r="G27" i="5"/>
  <c r="F26" i="5"/>
  <c r="G25" i="5"/>
  <c r="G24" i="5"/>
  <c r="F24" i="5"/>
  <c r="F23" i="5"/>
  <c r="G22" i="5"/>
  <c r="G21" i="5"/>
  <c r="G20" i="5"/>
  <c r="G19" i="5"/>
  <c r="F18" i="5"/>
  <c r="G24" i="4"/>
  <c r="G42" i="4"/>
  <c r="G41" i="4"/>
  <c r="F40" i="4"/>
  <c r="G39" i="4"/>
  <c r="G38" i="4"/>
  <c r="G37" i="4"/>
  <c r="G36" i="4"/>
  <c r="F35" i="4"/>
  <c r="G34" i="4"/>
  <c r="F33" i="4"/>
  <c r="G32" i="4"/>
  <c r="G31" i="4"/>
  <c r="G30" i="4"/>
  <c r="G29" i="4"/>
  <c r="G28" i="4"/>
  <c r="G27" i="4"/>
  <c r="F26" i="4"/>
  <c r="G25" i="4"/>
  <c r="F24" i="4"/>
  <c r="F23" i="4"/>
  <c r="G22" i="4"/>
  <c r="G21" i="4"/>
  <c r="G20" i="4"/>
  <c r="G19" i="4"/>
  <c r="F18" i="4"/>
  <c r="G42" i="3"/>
  <c r="G43" i="3"/>
  <c r="G30" i="3"/>
  <c r="G24" i="3"/>
  <c r="F41" i="3"/>
  <c r="G40" i="3"/>
  <c r="G39" i="3"/>
  <c r="G38" i="3"/>
  <c r="G37" i="3"/>
  <c r="G36" i="3"/>
  <c r="F35" i="3"/>
  <c r="G34" i="3"/>
  <c r="F33" i="3"/>
  <c r="G32" i="3"/>
  <c r="G31" i="3"/>
  <c r="G29" i="3"/>
  <c r="G28" i="3"/>
  <c r="G27" i="3"/>
  <c r="F26" i="3"/>
  <c r="G25" i="3"/>
  <c r="F24" i="3"/>
  <c r="F23" i="3"/>
  <c r="G22" i="3"/>
  <c r="G21" i="3"/>
  <c r="G20" i="3"/>
  <c r="G19" i="3"/>
  <c r="F18" i="3"/>
  <c r="G25" i="2"/>
  <c r="G42" i="2"/>
  <c r="G39" i="2"/>
  <c r="G38" i="2"/>
  <c r="G40" i="2"/>
  <c r="G37" i="2"/>
  <c r="G36" i="2"/>
  <c r="G34" i="2"/>
  <c r="G33" i="2"/>
  <c r="G28" i="2"/>
  <c r="G29" i="2"/>
  <c r="G30" i="2"/>
  <c r="G31" i="2"/>
  <c r="G24" i="1" l="1"/>
  <c r="G27" i="2" l="1"/>
  <c r="G20" i="2"/>
  <c r="G21" i="2"/>
  <c r="G22" i="2"/>
  <c r="G24" i="2"/>
  <c r="G19" i="2"/>
  <c r="G25" i="1"/>
  <c r="G39" i="1"/>
  <c r="G20" i="1"/>
  <c r="G21" i="1"/>
  <c r="G22" i="1"/>
  <c r="G27" i="1"/>
  <c r="G28" i="1"/>
  <c r="G29" i="1"/>
  <c r="G30" i="1"/>
  <c r="G31" i="1"/>
  <c r="G32" i="1"/>
  <c r="G34" i="1"/>
  <c r="G35" i="1"/>
  <c r="G37" i="1"/>
  <c r="G38" i="1"/>
  <c r="G40" i="1"/>
  <c r="G42" i="1"/>
  <c r="G43" i="1"/>
  <c r="G19" i="1"/>
  <c r="F41" i="2"/>
  <c r="F35" i="2"/>
  <c r="F32" i="2"/>
  <c r="F26" i="2"/>
  <c r="F24" i="2"/>
  <c r="F23" i="2"/>
  <c r="F18" i="2"/>
  <c r="F24" i="1"/>
  <c r="F41" i="1" l="1"/>
  <c r="F36" i="1"/>
  <c r="F33" i="1"/>
  <c r="F26" i="1"/>
  <c r="F23" i="1"/>
  <c r="F18" i="1"/>
</calcChain>
</file>

<file path=xl/sharedStrings.xml><?xml version="1.0" encoding="utf-8"?>
<sst xmlns="http://schemas.openxmlformats.org/spreadsheetml/2006/main" count="358" uniqueCount="118">
  <si>
    <r>
      <t xml:space="preserve"> Поставщик: </t>
    </r>
    <r>
      <rPr>
        <b/>
        <sz val="18"/>
        <color theme="1"/>
        <rFont val="Times New Roman"/>
        <family val="1"/>
        <charset val="204"/>
        <scheme val="major"/>
      </rPr>
      <t>ООО "Фабрика-кухня"</t>
    </r>
  </si>
  <si>
    <t>POCC RU HB 17 M00013  Срок действия с 09.08.2019г. по 08.08.2022.  № 0164873</t>
  </si>
  <si>
    <t>Декларации о соответствии: EAЭС N  RU Д-RU.AЯ03.В.01822</t>
  </si>
  <si>
    <t>ОРГАН ПО СЕРТИФИКАЦИ   ООО «АМУРСКИЙ ЦЕНТР СЕРТИФИКАЦИИ И МЕТРОЛОГИИ»</t>
  </si>
  <si>
    <t>Заказчик:</t>
  </si>
  <si>
    <t>Государственное бюджетное учреждение здравоохранения Амурской области «Амурская областная психиатрическая больница»</t>
  </si>
  <si>
    <t xml:space="preserve"> Тел:49-16-94</t>
  </si>
  <si>
    <r>
      <t xml:space="preserve">ОГРН 1112801009067  ИНН 2801165600 Фактический адрес : 675000 ,Амурская область  ул.Горького, дом №101 </t>
    </r>
    <r>
      <rPr>
        <b/>
        <sz val="10"/>
        <color theme="1"/>
        <rFont val="Times New Roman"/>
        <family val="1"/>
        <charset val="204"/>
        <scheme val="major"/>
      </rPr>
      <t>Тел:49-16-94</t>
    </r>
  </si>
  <si>
    <t>(готовых блюд)</t>
  </si>
  <si>
    <t>АКТ приема-передачи</t>
  </si>
  <si>
    <t>Детское отделение</t>
  </si>
  <si>
    <t>Психиатрическая больница</t>
  </si>
  <si>
    <t>Воскресенье</t>
  </si>
  <si>
    <t>Наименование Блюд.</t>
  </si>
  <si>
    <t>Выход</t>
  </si>
  <si>
    <t>Колл-во</t>
  </si>
  <si>
    <t>Общ. Вес/кг</t>
  </si>
  <si>
    <t>Роспись</t>
  </si>
  <si>
    <t>Колл-во людей =</t>
  </si>
  <si>
    <t>ЗАВТРАК</t>
  </si>
  <si>
    <t>ВТОРОЙ ЗАВТРАК</t>
  </si>
  <si>
    <t>Суп молочный гречневый</t>
  </si>
  <si>
    <t>Какао</t>
  </si>
  <si>
    <t>Масло</t>
  </si>
  <si>
    <t>Хлеб пшеничный</t>
  </si>
  <si>
    <t>Молоко кипяченое</t>
  </si>
  <si>
    <t>Фрукты (апельсин)</t>
  </si>
  <si>
    <t>ОБЕД</t>
  </si>
  <si>
    <t>Рассольник на костном бульоне со сметаной</t>
  </si>
  <si>
    <t>Каша пшеничная с маслом</t>
  </si>
  <si>
    <t>Гуляш с мясом говядины</t>
  </si>
  <si>
    <t>Салат из белокочанной и морской капусты</t>
  </si>
  <si>
    <t>Компот из сухофруктов</t>
  </si>
  <si>
    <t>Хлеб ржаной</t>
  </si>
  <si>
    <t>Сок</t>
  </si>
  <si>
    <t>Пряник</t>
  </si>
  <si>
    <t>УЖИН</t>
  </si>
  <si>
    <t>ПОЛДНИК</t>
  </si>
  <si>
    <t>Солянка с мясом говядины</t>
  </si>
  <si>
    <t>Отвар шиповника</t>
  </si>
  <si>
    <t>Яйцо отварное</t>
  </si>
  <si>
    <t>ПАУЖИНА</t>
  </si>
  <si>
    <t>Молоко</t>
  </si>
  <si>
    <t>Печенье</t>
  </si>
  <si>
    <t xml:space="preserve">Готовое к употреблению горячее  питание соответствует всем нормативным требованием  и пунктам  указанным в гос. Контракте. Стороны  претензий  не имеют .
</t>
  </si>
  <si>
    <r>
      <rPr>
        <b/>
        <sz val="14"/>
        <color theme="1"/>
        <rFont val="Times New Roman"/>
        <family val="1"/>
        <charset val="204"/>
        <scheme val="major"/>
      </rPr>
      <t>Отпустил</t>
    </r>
    <r>
      <rPr>
        <sz val="14"/>
        <color theme="1"/>
        <rFont val="Times New Roman"/>
        <family val="1"/>
        <charset val="204"/>
        <scheme val="major"/>
      </rPr>
      <t>:(зав.производство Хорунжин А.В)___________________________________</t>
    </r>
  </si>
  <si>
    <r>
      <rPr>
        <b/>
        <sz val="14"/>
        <color theme="1"/>
        <rFont val="Times New Roman"/>
        <family val="1"/>
        <charset val="204"/>
        <scheme val="major"/>
      </rPr>
      <t>Принял</t>
    </r>
    <r>
      <rPr>
        <sz val="14"/>
        <color theme="1"/>
        <rFont val="Times New Roman"/>
        <family val="1"/>
        <charset val="204"/>
        <scheme val="major"/>
      </rPr>
      <t>:(Ф.И.О Должность)________________________________________________</t>
    </r>
  </si>
  <si>
    <t>Дата</t>
  </si>
  <si>
    <t>МП</t>
  </si>
  <si>
    <t>колл-во людей</t>
  </si>
  <si>
    <t>Понедельник</t>
  </si>
  <si>
    <t>Суп молочный вермишелевый с маслом</t>
  </si>
  <si>
    <t>Сок овощной</t>
  </si>
  <si>
    <t>Молоко(кипяченое)</t>
  </si>
  <si>
    <t>Свекольник с мясом сметаной</t>
  </si>
  <si>
    <t xml:space="preserve">Дрожжевой омлет с колбасой </t>
  </si>
  <si>
    <t xml:space="preserve">Салат из морской капусты </t>
  </si>
  <si>
    <t xml:space="preserve">Отвар шиповника </t>
  </si>
  <si>
    <t xml:space="preserve">Картошка тушёна с курицей </t>
  </si>
  <si>
    <t>Сельдь с луком с зеленым горошком</t>
  </si>
  <si>
    <t>Чай с сахаром</t>
  </si>
  <si>
    <t>Яблоко</t>
  </si>
  <si>
    <t>Коллво</t>
  </si>
  <si>
    <t>молоко</t>
  </si>
  <si>
    <t>Суп молочный пшеничный с маслом</t>
  </si>
  <si>
    <t>Сыр</t>
  </si>
  <si>
    <t xml:space="preserve">Борщ с фасолью на к/бульоне, сметаной </t>
  </si>
  <si>
    <t xml:space="preserve">Каша пшенная с маслом сливочным </t>
  </si>
  <si>
    <t>Гуляш</t>
  </si>
  <si>
    <t>Салат классический из печени</t>
  </si>
  <si>
    <t>Сок(фруктовый)</t>
  </si>
  <si>
    <t>Картофельное пюре</t>
  </si>
  <si>
    <t>Тефтели рыбные</t>
  </si>
  <si>
    <t>Овощной салат с фасолью</t>
  </si>
  <si>
    <t>Кисель</t>
  </si>
  <si>
    <t>Чай</t>
  </si>
  <si>
    <t>коллво</t>
  </si>
  <si>
    <t>Вторник</t>
  </si>
  <si>
    <t>Среда</t>
  </si>
  <si>
    <t>Каша геркулесовая молочная</t>
  </si>
  <si>
    <t>Груша</t>
  </si>
  <si>
    <t>Суп  вермишелевый  с курицей ,яичн. хлоп.</t>
  </si>
  <si>
    <t xml:space="preserve">Запеканка творожная с морковкой </t>
  </si>
  <si>
    <t>Сметана</t>
  </si>
  <si>
    <t>Ряженка</t>
  </si>
  <si>
    <t xml:space="preserve">Плов перловый с мясом говядины </t>
  </si>
  <si>
    <t xml:space="preserve">Чай с сахаром </t>
  </si>
  <si>
    <t xml:space="preserve">Салат из свежей  капусты, кукурузой </t>
  </si>
  <si>
    <t>Чай без сахара</t>
  </si>
  <si>
    <t>Вафли</t>
  </si>
  <si>
    <t>КОЛЛВО</t>
  </si>
  <si>
    <t>Четверг</t>
  </si>
  <si>
    <t xml:space="preserve">Каша пшенная молочная с маслом </t>
  </si>
  <si>
    <t>Кефир</t>
  </si>
  <si>
    <t xml:space="preserve">Суп с  рыбными консервами с рисом </t>
  </si>
  <si>
    <t xml:space="preserve">Каша гречневая с маслом </t>
  </si>
  <si>
    <t xml:space="preserve">Колбаса  отварная </t>
  </si>
  <si>
    <t>Салат «Винегрет»</t>
  </si>
  <si>
    <t>Фрукты(Апельсин)</t>
  </si>
  <si>
    <t xml:space="preserve">Овощи,  тушенные с мясом  говядины </t>
  </si>
  <si>
    <t xml:space="preserve">Отвар шиповника с сахаром </t>
  </si>
  <si>
    <t>Ватрушка с творогом</t>
  </si>
  <si>
    <t>Пятница</t>
  </si>
  <si>
    <t xml:space="preserve">Каша манная  молочная с маслом </t>
  </si>
  <si>
    <t>Фрукты</t>
  </si>
  <si>
    <t xml:space="preserve"> Борщ на  курином  бульоне с фасолью, со   сметаной </t>
  </si>
  <si>
    <t>Плов с курицей</t>
  </si>
  <si>
    <t>Салат «фантазия»с кальмаром</t>
  </si>
  <si>
    <t>Котлета мясная</t>
  </si>
  <si>
    <t>Салат из свежих  помидоров, огурцов</t>
  </si>
  <si>
    <t>Суббота</t>
  </si>
  <si>
    <t xml:space="preserve">Суп молочный рисовый </t>
  </si>
  <si>
    <t xml:space="preserve">Суп гороховый на костном  бульоне </t>
  </si>
  <si>
    <t>Каша гречневая с маслом</t>
  </si>
  <si>
    <t>Соус сметанный с мясом</t>
  </si>
  <si>
    <t>Рожки отварные</t>
  </si>
  <si>
    <t>Суфле рыбное</t>
  </si>
  <si>
    <t>Салат «Витаминный»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</si>
</sst>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#,##0.000"/>
  </numFmts>
  <fonts count="13" x14ac:knownFonts="1">
    <font>
      <sz val="11"/>
      <color theme="1"/>
      <name val="Arial"/>
      <family val="2"/>
      <scheme val="minor"/>
    </font>
    <font>
      <sz val="11"/>
      <color theme="1"/>
      <name val="Times New Roman"/>
      <family val="1"/>
      <charset val="204"/>
      <scheme val="major"/>
    </font>
    <font>
      <sz val="18"/>
      <color theme="1"/>
      <name val="Times New Roman"/>
      <family val="1"/>
      <charset val="204"/>
      <scheme val="major"/>
    </font>
    <font>
      <b/>
      <sz val="18"/>
      <color theme="1"/>
      <name val="Times New Roman"/>
      <family val="1"/>
      <charset val="204"/>
      <scheme val="major"/>
    </font>
    <font>
      <sz val="10"/>
      <color theme="1"/>
      <name val="Times New Roman"/>
      <family val="1"/>
      <charset val="204"/>
      <scheme val="major"/>
    </font>
    <font>
      <b/>
      <sz val="10"/>
      <color theme="1"/>
      <name val="Times New Roman"/>
      <family val="1"/>
      <charset val="204"/>
      <scheme val="major"/>
    </font>
    <font>
      <b/>
      <sz val="11"/>
      <color theme="1"/>
      <name val="Times New Roman"/>
      <family val="1"/>
      <charset val="204"/>
      <scheme val="major"/>
    </font>
    <font>
      <b/>
      <sz val="12"/>
      <color theme="1"/>
      <name val="Times New Roman"/>
      <family val="1"/>
      <charset val="204"/>
      <scheme val="major"/>
    </font>
    <font>
      <b/>
      <sz val="14"/>
      <color theme="1"/>
      <name val="Times New Roman"/>
      <family val="1"/>
      <charset val="204"/>
      <scheme val="major"/>
    </font>
    <font>
      <sz val="8"/>
      <color theme="1"/>
      <name val="Times New Roman"/>
      <family val="1"/>
      <charset val="204"/>
      <scheme val="major"/>
    </font>
    <font>
      <sz val="10"/>
      <color theme="1"/>
      <name val="Arial"/>
      <family val="2"/>
      <scheme val="minor"/>
    </font>
    <font>
      <sz val="14"/>
      <color theme="1"/>
      <name val="Times New Roman"/>
      <family val="1"/>
      <charset val="204"/>
      <scheme val="major"/>
    </font>
    <font>
      <sz val="22"/>
      <color theme="1"/>
      <name val="Times New Roman"/>
      <family val="1"/>
      <charset val="204"/>
      <scheme val="maj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8" fillId="0" borderId="10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1" xfId="0" applyFont="1" applyBorder="1"/>
    <xf numFmtId="0" fontId="1" fillId="0" borderId="10" xfId="0" applyFont="1" applyBorder="1"/>
    <xf numFmtId="0" fontId="1" fillId="0" borderId="1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1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1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0" fillId="0" borderId="0" xfId="0" applyNumberFormat="1" applyAlignment="1">
      <alignment horizontal="left"/>
    </xf>
    <xf numFmtId="0" fontId="12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" fontId="0" fillId="0" borderId="1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1" fillId="0" borderId="11" xfId="0" applyFont="1" applyBorder="1" applyAlignment="1">
      <alignment horizontal="left" vertical="top" wrapText="1"/>
    </xf>
    <xf numFmtId="164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0" fontId="1" fillId="0" borderId="22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26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5" xfId="0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" fillId="0" borderId="2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123826</xdr:colOff>
      <xdr:row>0</xdr:row>
      <xdr:rowOff>36441</xdr:rowOff>
    </xdr:from>
    <xdr:to>
      <xdr:col>1</xdr:col>
      <xdr:colOff>561975</xdr:colOff>
      <xdr:row>4</xdr:row>
      <xdr:rowOff>94795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6" y="36441"/>
          <a:ext cx="1123949" cy="782254"/>
        </a:xfrm>
        <a:prstGeom prst="rect">
          <a:avLst/>
        </a:prstGeom>
      </xdr:spPr>
    </xdr:pic>
    <xdr:clientData/>
  </xdr:twoCellAnchor>
  <xdr:twoCellAnchor editAs="oneCell">
    <xdr:from>
      <xdr:col>8</xdr:col>
      <xdr:colOff>428626</xdr:colOff>
      <xdr:row>1</xdr:row>
      <xdr:rowOff>0</xdr:rowOff>
    </xdr:from>
    <xdr:to>
      <xdr:col>9</xdr:col>
      <xdr:colOff>284163</xdr:colOff>
      <xdr:row>3</xdr:row>
      <xdr:rowOff>161925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5026" y="180975"/>
          <a:ext cx="541337" cy="523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123826</xdr:colOff>
      <xdr:row>0</xdr:row>
      <xdr:rowOff>36441</xdr:rowOff>
    </xdr:from>
    <xdr:to>
      <xdr:col>1</xdr:col>
      <xdr:colOff>561975</xdr:colOff>
      <xdr:row>4</xdr:row>
      <xdr:rowOff>94795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6" y="36441"/>
          <a:ext cx="1123949" cy="782254"/>
        </a:xfrm>
        <a:prstGeom prst="rect">
          <a:avLst/>
        </a:prstGeom>
      </xdr:spPr>
    </xdr:pic>
    <xdr:clientData/>
  </xdr:twoCellAnchor>
  <xdr:twoCellAnchor editAs="oneCell">
    <xdr:from>
      <xdr:col>8</xdr:col>
      <xdr:colOff>428626</xdr:colOff>
      <xdr:row>1</xdr:row>
      <xdr:rowOff>0</xdr:rowOff>
    </xdr:from>
    <xdr:to>
      <xdr:col>9</xdr:col>
      <xdr:colOff>284163</xdr:colOff>
      <xdr:row>3</xdr:row>
      <xdr:rowOff>161925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5026" y="180975"/>
          <a:ext cx="541337" cy="5238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123826</xdr:colOff>
      <xdr:row>0</xdr:row>
      <xdr:rowOff>36441</xdr:rowOff>
    </xdr:from>
    <xdr:to>
      <xdr:col>1</xdr:col>
      <xdr:colOff>561975</xdr:colOff>
      <xdr:row>4</xdr:row>
      <xdr:rowOff>94795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6" y="36441"/>
          <a:ext cx="1123949" cy="782254"/>
        </a:xfrm>
        <a:prstGeom prst="rect">
          <a:avLst/>
        </a:prstGeom>
      </xdr:spPr>
    </xdr:pic>
    <xdr:clientData/>
  </xdr:twoCellAnchor>
  <xdr:twoCellAnchor editAs="oneCell">
    <xdr:from>
      <xdr:col>8</xdr:col>
      <xdr:colOff>428626</xdr:colOff>
      <xdr:row>1</xdr:row>
      <xdr:rowOff>0</xdr:rowOff>
    </xdr:from>
    <xdr:to>
      <xdr:col>9</xdr:col>
      <xdr:colOff>284163</xdr:colOff>
      <xdr:row>3</xdr:row>
      <xdr:rowOff>161925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5026" y="180975"/>
          <a:ext cx="541337" cy="5238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123826</xdr:colOff>
      <xdr:row>0</xdr:row>
      <xdr:rowOff>36441</xdr:rowOff>
    </xdr:from>
    <xdr:to>
      <xdr:col>1</xdr:col>
      <xdr:colOff>561975</xdr:colOff>
      <xdr:row>4</xdr:row>
      <xdr:rowOff>94795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6" y="36441"/>
          <a:ext cx="1123949" cy="782254"/>
        </a:xfrm>
        <a:prstGeom prst="rect">
          <a:avLst/>
        </a:prstGeom>
      </xdr:spPr>
    </xdr:pic>
    <xdr:clientData/>
  </xdr:twoCellAnchor>
  <xdr:twoCellAnchor editAs="oneCell">
    <xdr:from>
      <xdr:col>8</xdr:col>
      <xdr:colOff>428626</xdr:colOff>
      <xdr:row>1</xdr:row>
      <xdr:rowOff>0</xdr:rowOff>
    </xdr:from>
    <xdr:to>
      <xdr:col>9</xdr:col>
      <xdr:colOff>284163</xdr:colOff>
      <xdr:row>3</xdr:row>
      <xdr:rowOff>161925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5026" y="180975"/>
          <a:ext cx="541337" cy="5238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123826</xdr:colOff>
      <xdr:row>0</xdr:row>
      <xdr:rowOff>36441</xdr:rowOff>
    </xdr:from>
    <xdr:to>
      <xdr:col>1</xdr:col>
      <xdr:colOff>561975</xdr:colOff>
      <xdr:row>4</xdr:row>
      <xdr:rowOff>94795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6" y="36441"/>
          <a:ext cx="1123949" cy="782254"/>
        </a:xfrm>
        <a:prstGeom prst="rect">
          <a:avLst/>
        </a:prstGeom>
      </xdr:spPr>
    </xdr:pic>
    <xdr:clientData/>
  </xdr:twoCellAnchor>
  <xdr:twoCellAnchor editAs="oneCell">
    <xdr:from>
      <xdr:col>8</xdr:col>
      <xdr:colOff>428626</xdr:colOff>
      <xdr:row>1</xdr:row>
      <xdr:rowOff>0</xdr:rowOff>
    </xdr:from>
    <xdr:to>
      <xdr:col>9</xdr:col>
      <xdr:colOff>284163</xdr:colOff>
      <xdr:row>3</xdr:row>
      <xdr:rowOff>161925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5026" y="180975"/>
          <a:ext cx="541337" cy="5238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123826</xdr:colOff>
      <xdr:row>0</xdr:row>
      <xdr:rowOff>36441</xdr:rowOff>
    </xdr:from>
    <xdr:to>
      <xdr:col>1</xdr:col>
      <xdr:colOff>561975</xdr:colOff>
      <xdr:row>4</xdr:row>
      <xdr:rowOff>94795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6" y="36441"/>
          <a:ext cx="1123949" cy="782254"/>
        </a:xfrm>
        <a:prstGeom prst="rect">
          <a:avLst/>
        </a:prstGeom>
      </xdr:spPr>
    </xdr:pic>
    <xdr:clientData/>
  </xdr:twoCellAnchor>
  <xdr:twoCellAnchor editAs="oneCell">
    <xdr:from>
      <xdr:col>8</xdr:col>
      <xdr:colOff>428626</xdr:colOff>
      <xdr:row>1</xdr:row>
      <xdr:rowOff>0</xdr:rowOff>
    </xdr:from>
    <xdr:to>
      <xdr:col>9</xdr:col>
      <xdr:colOff>284163</xdr:colOff>
      <xdr:row>3</xdr:row>
      <xdr:rowOff>161925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5026" y="180975"/>
          <a:ext cx="541337" cy="5238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123826</xdr:colOff>
      <xdr:row>0</xdr:row>
      <xdr:rowOff>36441</xdr:rowOff>
    </xdr:from>
    <xdr:to>
      <xdr:col>1</xdr:col>
      <xdr:colOff>561975</xdr:colOff>
      <xdr:row>4</xdr:row>
      <xdr:rowOff>94795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6" y="36441"/>
          <a:ext cx="1123949" cy="782254"/>
        </a:xfrm>
        <a:prstGeom prst="rect">
          <a:avLst/>
        </a:prstGeom>
      </xdr:spPr>
    </xdr:pic>
    <xdr:clientData/>
  </xdr:twoCellAnchor>
  <xdr:twoCellAnchor editAs="oneCell">
    <xdr:from>
      <xdr:col>8</xdr:col>
      <xdr:colOff>428626</xdr:colOff>
      <xdr:row>1</xdr:row>
      <xdr:rowOff>0</xdr:rowOff>
    </xdr:from>
    <xdr:to>
      <xdr:col>9</xdr:col>
      <xdr:colOff>284163</xdr:colOff>
      <xdr:row>3</xdr:row>
      <xdr:rowOff>161925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5026" y="180975"/>
          <a:ext cx="541337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Times New Roman/Arial">
      <a:majorFont>
        <a:latin typeface="Times New Roman" panose="02020603050405020304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4"/>
  <sheetViews>
    <sheetView topLeftCell="A21" workbookViewId="0">
      <selection activeCell="L19" sqref="L19"/>
    </sheetView>
  </sheetViews>
  <sheetFormatPr defaultRowHeight="14.25" x14ac:dyDescent="0.2"/>
  <sheetData>
    <row r="1" spans="1:14" x14ac:dyDescent="0.2">
      <c r="A1" s="2"/>
      <c r="B1" s="3"/>
      <c r="C1" s="3"/>
      <c r="D1" s="3"/>
      <c r="E1" s="3"/>
      <c r="F1" s="3"/>
      <c r="G1" s="3"/>
      <c r="H1" s="3"/>
      <c r="I1" s="3"/>
      <c r="J1" s="4"/>
      <c r="M1" t="s">
        <v>49</v>
      </c>
      <c r="N1">
        <v>39</v>
      </c>
    </row>
    <row r="2" spans="1:14" x14ac:dyDescent="0.2">
      <c r="A2" s="5"/>
      <c r="B2" s="1"/>
      <c r="C2" s="1"/>
      <c r="D2" s="1"/>
      <c r="E2" s="1"/>
      <c r="F2" s="1"/>
      <c r="G2" s="1"/>
      <c r="H2" s="1"/>
      <c r="I2" s="1"/>
      <c r="J2" s="6"/>
    </row>
    <row r="3" spans="1:14" x14ac:dyDescent="0.2">
      <c r="A3" s="5"/>
      <c r="B3" s="1"/>
      <c r="C3" s="1"/>
      <c r="D3" s="1"/>
      <c r="E3" s="1"/>
      <c r="F3" s="1"/>
      <c r="G3" s="1"/>
      <c r="H3" s="1"/>
      <c r="I3" s="1"/>
      <c r="J3" s="6"/>
      <c r="M3" t="s">
        <v>42</v>
      </c>
      <c r="N3">
        <v>20</v>
      </c>
    </row>
    <row r="4" spans="1:14" x14ac:dyDescent="0.2">
      <c r="A4" s="5"/>
      <c r="B4" s="1"/>
      <c r="C4" s="84" t="s">
        <v>0</v>
      </c>
      <c r="D4" s="84"/>
      <c r="E4" s="84"/>
      <c r="F4" s="84"/>
      <c r="G4" s="84"/>
      <c r="H4" s="84"/>
      <c r="I4" s="84"/>
      <c r="J4" s="85"/>
    </row>
    <row r="5" spans="1:14" x14ac:dyDescent="0.2">
      <c r="A5" s="5"/>
      <c r="B5" s="1"/>
      <c r="C5" s="84"/>
      <c r="D5" s="84"/>
      <c r="E5" s="84"/>
      <c r="F5" s="84"/>
      <c r="G5" s="84"/>
      <c r="H5" s="84"/>
      <c r="I5" s="84"/>
      <c r="J5" s="85"/>
    </row>
    <row r="6" spans="1:14" x14ac:dyDescent="0.2">
      <c r="A6" s="86" t="s">
        <v>7</v>
      </c>
      <c r="B6" s="87"/>
      <c r="C6" s="87"/>
      <c r="D6" s="87"/>
      <c r="E6" s="87"/>
      <c r="F6" s="87"/>
      <c r="G6" s="87"/>
      <c r="H6" s="87"/>
      <c r="I6" s="87"/>
      <c r="J6" s="88"/>
    </row>
    <row r="7" spans="1:14" x14ac:dyDescent="0.2">
      <c r="A7" s="92" t="s">
        <v>1</v>
      </c>
      <c r="B7" s="93"/>
      <c r="C7" s="93"/>
      <c r="D7" s="93"/>
      <c r="E7" s="93"/>
      <c r="F7" s="93"/>
      <c r="G7" s="93"/>
      <c r="H7" s="93"/>
      <c r="I7" s="93"/>
      <c r="J7" s="94"/>
    </row>
    <row r="8" spans="1:14" x14ac:dyDescent="0.2">
      <c r="A8" s="92" t="s">
        <v>2</v>
      </c>
      <c r="B8" s="93"/>
      <c r="C8" s="93"/>
      <c r="D8" s="93"/>
      <c r="E8" s="93"/>
      <c r="F8" s="93"/>
      <c r="G8" s="93"/>
      <c r="H8" s="93"/>
      <c r="I8" s="93"/>
      <c r="J8" s="94"/>
    </row>
    <row r="9" spans="1:14" ht="15" x14ac:dyDescent="0.2">
      <c r="A9" s="89" t="s">
        <v>3</v>
      </c>
      <c r="B9" s="90"/>
      <c r="C9" s="90"/>
      <c r="D9" s="90"/>
      <c r="E9" s="90"/>
      <c r="F9" s="90"/>
      <c r="G9" s="90"/>
      <c r="H9" s="90"/>
      <c r="I9" s="90"/>
      <c r="J9" s="91"/>
    </row>
    <row r="10" spans="1:14" ht="18.75" x14ac:dyDescent="0.2">
      <c r="A10" s="67" t="s">
        <v>4</v>
      </c>
      <c r="B10" s="68"/>
      <c r="C10" s="69" t="s">
        <v>5</v>
      </c>
      <c r="D10" s="69"/>
      <c r="E10" s="69"/>
      <c r="F10" s="69"/>
      <c r="G10" s="69"/>
      <c r="H10" s="69"/>
      <c r="I10" s="69"/>
      <c r="J10" s="70"/>
    </row>
    <row r="11" spans="1:14" x14ac:dyDescent="0.2">
      <c r="A11" s="7"/>
      <c r="B11" s="8"/>
      <c r="C11" s="71"/>
      <c r="D11" s="71"/>
      <c r="E11" s="71"/>
      <c r="F11" s="71"/>
      <c r="G11" s="71"/>
      <c r="H11" s="71"/>
      <c r="I11" s="71"/>
      <c r="J11" s="72"/>
    </row>
    <row r="12" spans="1:14" ht="18.75" x14ac:dyDescent="0.2">
      <c r="A12" s="1"/>
      <c r="B12" s="68" t="s">
        <v>9</v>
      </c>
      <c r="C12" s="68"/>
      <c r="D12" s="68"/>
      <c r="E12" s="68"/>
      <c r="F12" s="68"/>
      <c r="G12" s="68"/>
      <c r="H12" s="68"/>
      <c r="I12" s="98" t="s">
        <v>6</v>
      </c>
      <c r="J12" s="98"/>
    </row>
    <row r="13" spans="1:14" ht="18.75" x14ac:dyDescent="0.2">
      <c r="A13" s="1"/>
      <c r="B13" s="68" t="s">
        <v>10</v>
      </c>
      <c r="C13" s="68"/>
      <c r="D13" s="68"/>
      <c r="E13" s="68"/>
      <c r="F13" s="68"/>
      <c r="G13" s="68"/>
      <c r="H13" s="68"/>
      <c r="I13" s="1"/>
      <c r="J13" s="1"/>
    </row>
    <row r="14" spans="1:14" x14ac:dyDescent="0.2">
      <c r="A14" s="1"/>
      <c r="B14" s="99" t="s">
        <v>8</v>
      </c>
      <c r="C14" s="99"/>
      <c r="D14" s="99"/>
      <c r="E14" s="99"/>
      <c r="F14" s="99"/>
      <c r="G14" s="99"/>
      <c r="H14" s="99"/>
      <c r="I14" s="1"/>
      <c r="J14" s="1"/>
    </row>
    <row r="15" spans="1:14" ht="15" x14ac:dyDescent="0.2">
      <c r="A15" s="1"/>
      <c r="B15" s="90" t="s">
        <v>11</v>
      </c>
      <c r="C15" s="90"/>
      <c r="D15" s="90"/>
      <c r="E15" s="90"/>
      <c r="F15" s="90"/>
      <c r="G15" s="90"/>
      <c r="H15" s="90"/>
      <c r="I15" s="1"/>
      <c r="J15" s="1"/>
    </row>
    <row r="16" spans="1:14" x14ac:dyDescent="0.2">
      <c r="A16" s="1"/>
      <c r="B16" s="87" t="s">
        <v>50</v>
      </c>
      <c r="C16" s="87"/>
      <c r="D16" s="87"/>
      <c r="E16" s="87"/>
      <c r="F16" s="87"/>
      <c r="G16" s="87"/>
      <c r="H16" s="87"/>
      <c r="I16" s="1"/>
      <c r="J16" s="1"/>
    </row>
    <row r="17" spans="1:10" ht="38.25" thickBot="1" x14ac:dyDescent="0.25">
      <c r="A17" s="66" t="s">
        <v>13</v>
      </c>
      <c r="B17" s="66"/>
      <c r="C17" s="66"/>
      <c r="D17" s="66" t="s">
        <v>14</v>
      </c>
      <c r="E17" s="66"/>
      <c r="F17" s="9" t="s">
        <v>15</v>
      </c>
      <c r="G17" s="66" t="s">
        <v>16</v>
      </c>
      <c r="H17" s="66"/>
      <c r="I17" s="66" t="s">
        <v>17</v>
      </c>
      <c r="J17" s="66"/>
    </row>
    <row r="18" spans="1:10" ht="15" thickBot="1" x14ac:dyDescent="0.25">
      <c r="A18" s="76" t="s">
        <v>19</v>
      </c>
      <c r="B18" s="77"/>
      <c r="C18" s="77"/>
      <c r="D18" s="53"/>
      <c r="E18" s="53"/>
      <c r="F18" s="22">
        <f>$N$1</f>
        <v>39</v>
      </c>
      <c r="G18" s="53"/>
      <c r="H18" s="53"/>
      <c r="I18" s="53"/>
      <c r="J18" s="54"/>
    </row>
    <row r="19" spans="1:10" ht="31.5" customHeight="1" x14ac:dyDescent="0.2">
      <c r="A19" s="102" t="s">
        <v>51</v>
      </c>
      <c r="B19" s="102"/>
      <c r="C19" s="102"/>
      <c r="D19" s="26">
        <v>250</v>
      </c>
      <c r="E19" s="26">
        <v>5</v>
      </c>
      <c r="F19" s="21"/>
      <c r="G19" s="103">
        <f>(($N$1*D19))/1000</f>
        <v>9.75</v>
      </c>
      <c r="H19" s="103"/>
      <c r="I19" s="104"/>
      <c r="J19" s="104"/>
    </row>
    <row r="20" spans="1:10" ht="15" x14ac:dyDescent="0.25">
      <c r="A20" s="83" t="s">
        <v>22</v>
      </c>
      <c r="B20" s="83"/>
      <c r="C20" s="83"/>
      <c r="D20" s="24">
        <v>200</v>
      </c>
      <c r="E20" s="24"/>
      <c r="F20" s="12"/>
      <c r="G20" s="100">
        <f t="shared" ref="G20:G24" si="0">(($N$1*D20))/1000</f>
        <v>7.8</v>
      </c>
      <c r="H20" s="100"/>
      <c r="I20" s="58"/>
      <c r="J20" s="58"/>
    </row>
    <row r="21" spans="1:10" ht="15" x14ac:dyDescent="0.25">
      <c r="A21" s="83" t="s">
        <v>23</v>
      </c>
      <c r="B21" s="83"/>
      <c r="C21" s="83"/>
      <c r="D21" s="24">
        <v>15</v>
      </c>
      <c r="E21" s="24"/>
      <c r="F21" s="12"/>
      <c r="G21" s="100">
        <f t="shared" si="0"/>
        <v>0.58499999999999996</v>
      </c>
      <c r="H21" s="100"/>
      <c r="I21" s="58"/>
      <c r="J21" s="58"/>
    </row>
    <row r="22" spans="1:10" ht="15.75" thickBot="1" x14ac:dyDescent="0.3">
      <c r="A22" s="79" t="s">
        <v>24</v>
      </c>
      <c r="B22" s="79"/>
      <c r="C22" s="79"/>
      <c r="D22" s="25">
        <v>75</v>
      </c>
      <c r="E22" s="25"/>
      <c r="F22" s="11"/>
      <c r="G22" s="101">
        <f t="shared" si="0"/>
        <v>2.9249999999999998</v>
      </c>
      <c r="H22" s="101"/>
      <c r="I22" s="59"/>
      <c r="J22" s="59"/>
    </row>
    <row r="23" spans="1:10" ht="15" thickBot="1" x14ac:dyDescent="0.25">
      <c r="A23" s="76" t="s">
        <v>20</v>
      </c>
      <c r="B23" s="77"/>
      <c r="C23" s="77"/>
      <c r="D23" s="53"/>
      <c r="E23" s="53"/>
      <c r="F23" s="22">
        <f>$N$1</f>
        <v>39</v>
      </c>
      <c r="G23" s="106"/>
      <c r="H23" s="106"/>
      <c r="I23" s="53"/>
      <c r="J23" s="54"/>
    </row>
    <row r="24" spans="1:10" ht="15" x14ac:dyDescent="0.25">
      <c r="A24" s="78" t="s">
        <v>52</v>
      </c>
      <c r="B24" s="78"/>
      <c r="C24" s="78"/>
      <c r="D24" s="60">
        <v>200</v>
      </c>
      <c r="E24" s="60"/>
      <c r="F24" s="14">
        <f>N2</f>
        <v>0</v>
      </c>
      <c r="G24" s="103">
        <f t="shared" si="0"/>
        <v>7.8</v>
      </c>
      <c r="H24" s="103"/>
      <c r="I24" s="60"/>
      <c r="J24" s="60"/>
    </row>
    <row r="25" spans="1:10" ht="15.75" thickBot="1" x14ac:dyDescent="0.3">
      <c r="A25" s="79" t="s">
        <v>53</v>
      </c>
      <c r="B25" s="79"/>
      <c r="C25" s="79"/>
      <c r="D25" s="61">
        <v>90</v>
      </c>
      <c r="E25" s="61"/>
      <c r="F25" s="15"/>
      <c r="G25" s="103">
        <f>(($N$3*D25))/1000</f>
        <v>1.8</v>
      </c>
      <c r="H25" s="103"/>
      <c r="I25" s="61"/>
      <c r="J25" s="61"/>
    </row>
    <row r="26" spans="1:10" ht="15" thickBot="1" x14ac:dyDescent="0.25">
      <c r="A26" s="76" t="s">
        <v>27</v>
      </c>
      <c r="B26" s="77"/>
      <c r="C26" s="77"/>
      <c r="D26" s="53"/>
      <c r="E26" s="53"/>
      <c r="F26" s="22">
        <f>$N$1</f>
        <v>39</v>
      </c>
      <c r="G26" s="105"/>
      <c r="H26" s="105"/>
      <c r="I26" s="53"/>
      <c r="J26" s="54"/>
    </row>
    <row r="27" spans="1:10" ht="15" x14ac:dyDescent="0.2">
      <c r="A27" s="80" t="s">
        <v>54</v>
      </c>
      <c r="B27" s="80"/>
      <c r="C27" s="80"/>
      <c r="D27" s="16">
        <v>300</v>
      </c>
      <c r="E27" s="16">
        <v>10</v>
      </c>
      <c r="F27" s="16"/>
      <c r="G27" s="103">
        <f t="shared" ref="G27" si="1">(($N$1*D27))/1000</f>
        <v>11.7</v>
      </c>
      <c r="H27" s="103"/>
      <c r="I27" s="40"/>
      <c r="J27" s="40"/>
    </row>
    <row r="28" spans="1:10" ht="15" x14ac:dyDescent="0.2">
      <c r="A28" s="44" t="s">
        <v>55</v>
      </c>
      <c r="B28" s="44"/>
      <c r="C28" s="44"/>
      <c r="D28" s="55">
        <v>100</v>
      </c>
      <c r="E28" s="55"/>
      <c r="F28" s="17"/>
      <c r="G28" s="103">
        <f t="shared" ref="G28:G31" si="2">(($N$1*D28))/1000</f>
        <v>3.9</v>
      </c>
      <c r="H28" s="103"/>
      <c r="I28" s="55"/>
      <c r="J28" s="55"/>
    </row>
    <row r="29" spans="1:10" ht="15" x14ac:dyDescent="0.2">
      <c r="A29" s="44" t="s">
        <v>56</v>
      </c>
      <c r="B29" s="44"/>
      <c r="C29" s="44"/>
      <c r="D29" s="55">
        <v>80</v>
      </c>
      <c r="E29" s="55"/>
      <c r="F29" s="17"/>
      <c r="G29" s="103">
        <f t="shared" si="2"/>
        <v>3.12</v>
      </c>
      <c r="H29" s="103"/>
      <c r="I29" s="55"/>
      <c r="J29" s="55"/>
    </row>
    <row r="30" spans="1:10" ht="15" customHeight="1" x14ac:dyDescent="0.2">
      <c r="A30" s="44" t="s">
        <v>32</v>
      </c>
      <c r="B30" s="44"/>
      <c r="C30" s="44"/>
      <c r="D30" s="55">
        <v>200</v>
      </c>
      <c r="E30" s="55"/>
      <c r="F30" s="17"/>
      <c r="G30" s="103">
        <f t="shared" si="2"/>
        <v>7.8</v>
      </c>
      <c r="H30" s="103"/>
      <c r="I30" s="55"/>
      <c r="J30" s="55"/>
    </row>
    <row r="31" spans="1:10" ht="15.75" thickBot="1" x14ac:dyDescent="0.25">
      <c r="A31" s="48" t="s">
        <v>33</v>
      </c>
      <c r="B31" s="48"/>
      <c r="C31" s="48"/>
      <c r="D31" s="49">
        <v>50</v>
      </c>
      <c r="E31" s="49"/>
      <c r="F31" s="18"/>
      <c r="G31" s="103">
        <f t="shared" si="2"/>
        <v>1.95</v>
      </c>
      <c r="H31" s="103"/>
      <c r="I31" s="49"/>
      <c r="J31" s="49"/>
    </row>
    <row r="32" spans="1:10" ht="15.75" thickBot="1" x14ac:dyDescent="0.25">
      <c r="A32" s="41" t="s">
        <v>37</v>
      </c>
      <c r="B32" s="42"/>
      <c r="C32" s="42"/>
      <c r="D32" s="38"/>
      <c r="E32" s="38"/>
      <c r="F32" s="22">
        <f>$N$1</f>
        <v>39</v>
      </c>
      <c r="G32" s="38"/>
      <c r="H32" s="38"/>
      <c r="I32" s="38"/>
      <c r="J32" s="39"/>
    </row>
    <row r="33" spans="1:10" ht="15" x14ac:dyDescent="0.2">
      <c r="A33" s="43" t="s">
        <v>57</v>
      </c>
      <c r="B33" s="43"/>
      <c r="C33" s="43"/>
      <c r="D33" s="40">
        <v>200</v>
      </c>
      <c r="E33" s="40"/>
      <c r="F33" s="16"/>
      <c r="G33" s="103">
        <f t="shared" ref="G33:G34" si="3">(($N$1*D33))/1000</f>
        <v>7.8</v>
      </c>
      <c r="H33" s="103"/>
      <c r="I33" s="40"/>
      <c r="J33" s="40"/>
    </row>
    <row r="34" spans="1:10" ht="15.75" thickBot="1" x14ac:dyDescent="0.25">
      <c r="A34" s="48" t="s">
        <v>35</v>
      </c>
      <c r="B34" s="48"/>
      <c r="C34" s="48"/>
      <c r="D34" s="49">
        <v>30</v>
      </c>
      <c r="E34" s="49"/>
      <c r="F34" s="18"/>
      <c r="G34" s="103">
        <f t="shared" si="3"/>
        <v>1.17</v>
      </c>
      <c r="H34" s="103"/>
      <c r="I34" s="49"/>
      <c r="J34" s="49"/>
    </row>
    <row r="35" spans="1:10" ht="15.75" thickBot="1" x14ac:dyDescent="0.25">
      <c r="A35" s="41" t="s">
        <v>36</v>
      </c>
      <c r="B35" s="42"/>
      <c r="C35" s="42"/>
      <c r="D35" s="38"/>
      <c r="E35" s="38"/>
      <c r="F35" s="22">
        <f>$N$1</f>
        <v>39</v>
      </c>
      <c r="G35" s="38"/>
      <c r="H35" s="38"/>
      <c r="I35" s="38"/>
      <c r="J35" s="39"/>
    </row>
    <row r="36" spans="1:10" ht="15" x14ac:dyDescent="0.2">
      <c r="A36" s="43" t="s">
        <v>58</v>
      </c>
      <c r="B36" s="43"/>
      <c r="C36" s="43"/>
      <c r="D36" s="40">
        <v>250</v>
      </c>
      <c r="E36" s="40"/>
      <c r="F36" s="16"/>
      <c r="G36" s="103">
        <f t="shared" ref="G36" si="4">(($N$1*D36))/1000</f>
        <v>9.75</v>
      </c>
      <c r="H36" s="103"/>
      <c r="I36" s="40"/>
      <c r="J36" s="40"/>
    </row>
    <row r="37" spans="1:10" ht="15" x14ac:dyDescent="0.2">
      <c r="A37" s="44" t="s">
        <v>39</v>
      </c>
      <c r="B37" s="44"/>
      <c r="C37" s="44"/>
      <c r="D37" s="55">
        <v>200</v>
      </c>
      <c r="E37" s="55"/>
      <c r="F37" s="17"/>
      <c r="G37" s="103">
        <f t="shared" ref="G37:G40" si="5">(($N$1*D37))/1000</f>
        <v>7.8</v>
      </c>
      <c r="H37" s="103"/>
      <c r="I37" s="55"/>
      <c r="J37" s="55"/>
    </row>
    <row r="38" spans="1:10" ht="15" x14ac:dyDescent="0.2">
      <c r="A38" s="44" t="s">
        <v>59</v>
      </c>
      <c r="B38" s="44"/>
      <c r="C38" s="44"/>
      <c r="D38" s="55">
        <v>80</v>
      </c>
      <c r="E38" s="55"/>
      <c r="F38" s="17"/>
      <c r="G38" s="103">
        <f>(($N$1*D38))/1000</f>
        <v>3.12</v>
      </c>
      <c r="H38" s="103"/>
      <c r="I38" s="55"/>
      <c r="J38" s="55"/>
    </row>
    <row r="39" spans="1:10" ht="15" x14ac:dyDescent="0.2">
      <c r="A39" s="112" t="s">
        <v>60</v>
      </c>
      <c r="B39" s="113"/>
      <c r="C39" s="114"/>
      <c r="D39" s="108">
        <v>200</v>
      </c>
      <c r="E39" s="109"/>
      <c r="F39" s="18"/>
      <c r="G39" s="110">
        <f>(($N$1*D39))/1000</f>
        <v>7.8</v>
      </c>
      <c r="H39" s="111"/>
      <c r="I39" s="108"/>
      <c r="J39" s="109"/>
    </row>
    <row r="40" spans="1:10" ht="15.75" thickBot="1" x14ac:dyDescent="0.25">
      <c r="A40" s="48" t="s">
        <v>24</v>
      </c>
      <c r="B40" s="48"/>
      <c r="C40" s="48"/>
      <c r="D40" s="49">
        <v>75</v>
      </c>
      <c r="E40" s="49"/>
      <c r="F40" s="18"/>
      <c r="G40" s="103">
        <f t="shared" si="5"/>
        <v>2.9249999999999998</v>
      </c>
      <c r="H40" s="103"/>
      <c r="I40" s="49"/>
      <c r="J40" s="49"/>
    </row>
    <row r="41" spans="1:10" ht="15.75" thickBot="1" x14ac:dyDescent="0.25">
      <c r="A41" s="41" t="s">
        <v>41</v>
      </c>
      <c r="B41" s="42"/>
      <c r="C41" s="42"/>
      <c r="D41" s="38"/>
      <c r="E41" s="38"/>
      <c r="F41" s="22">
        <f>$N$1</f>
        <v>39</v>
      </c>
      <c r="G41" s="38"/>
      <c r="H41" s="38"/>
      <c r="I41" s="38"/>
      <c r="J41" s="39"/>
    </row>
    <row r="42" spans="1:10" ht="15" x14ac:dyDescent="0.2">
      <c r="A42" s="44" t="s">
        <v>61</v>
      </c>
      <c r="B42" s="44"/>
      <c r="C42" s="44"/>
      <c r="D42" s="55">
        <v>1</v>
      </c>
      <c r="E42" s="55"/>
      <c r="F42" s="17"/>
      <c r="G42" s="107">
        <f>(($N$1*D42))</f>
        <v>39</v>
      </c>
      <c r="H42" s="107"/>
      <c r="I42" s="55"/>
      <c r="J42" s="55"/>
    </row>
    <row r="43" spans="1:10" x14ac:dyDescent="0.2">
      <c r="A43" s="32" t="s">
        <v>44</v>
      </c>
      <c r="B43" s="32"/>
      <c r="C43" s="32"/>
      <c r="D43" s="32"/>
      <c r="E43" s="32"/>
      <c r="F43" s="32"/>
      <c r="G43" s="32"/>
      <c r="H43" s="32"/>
      <c r="I43" s="32"/>
      <c r="J43" s="32"/>
    </row>
    <row r="44" spans="1:10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</row>
    <row r="45" spans="1:10" x14ac:dyDescent="0.2">
      <c r="A45" s="34" t="s">
        <v>45</v>
      </c>
      <c r="B45" s="34"/>
      <c r="C45" s="34"/>
      <c r="D45" s="34"/>
      <c r="E45" s="34"/>
      <c r="F45" s="34"/>
      <c r="G45" s="34"/>
      <c r="H45" s="34"/>
      <c r="I45" s="34"/>
      <c r="J45" s="34"/>
    </row>
    <row r="46" spans="1:10" x14ac:dyDescent="0.2">
      <c r="A46" s="34"/>
      <c r="B46" s="34"/>
      <c r="C46" s="34"/>
      <c r="D46" s="34"/>
      <c r="E46" s="34"/>
      <c r="F46" s="34"/>
      <c r="G46" s="34"/>
      <c r="H46" s="34"/>
      <c r="I46" s="34"/>
      <c r="J46" s="34"/>
    </row>
    <row r="47" spans="1:10" x14ac:dyDescent="0.2">
      <c r="A47" s="34" t="s">
        <v>46</v>
      </c>
      <c r="B47" s="34"/>
      <c r="C47" s="34"/>
      <c r="D47" s="34"/>
      <c r="E47" s="34"/>
      <c r="F47" s="34"/>
      <c r="G47" s="34"/>
      <c r="H47" s="34"/>
      <c r="I47" s="34"/>
      <c r="J47" s="34"/>
    </row>
    <row r="48" spans="1:10" x14ac:dyDescent="0.2">
      <c r="A48" s="34"/>
      <c r="B48" s="34"/>
      <c r="C48" s="34"/>
      <c r="D48" s="34"/>
      <c r="E48" s="34"/>
      <c r="F48" s="34"/>
      <c r="G48" s="34"/>
      <c r="H48" s="34"/>
      <c r="I48" s="34"/>
      <c r="J48" s="34"/>
    </row>
    <row r="50" spans="1:9" x14ac:dyDescent="0.2">
      <c r="A50" s="29" t="s">
        <v>47</v>
      </c>
      <c r="B50" s="29"/>
      <c r="E50" s="31" t="s">
        <v>48</v>
      </c>
      <c r="F50" s="31"/>
      <c r="H50" s="31" t="s">
        <v>48</v>
      </c>
      <c r="I50" s="31"/>
    </row>
    <row r="51" spans="1:9" x14ac:dyDescent="0.2">
      <c r="E51" s="31"/>
      <c r="F51" s="31"/>
      <c r="H51" s="31"/>
      <c r="I51" s="31"/>
    </row>
    <row r="54" spans="1:9" ht="23.25" x14ac:dyDescent="0.2">
      <c r="D54" s="23"/>
      <c r="E54" s="23"/>
      <c r="F54" s="23"/>
      <c r="G54" s="23"/>
    </row>
  </sheetData>
  <mergeCells count="118">
    <mergeCell ref="A47:J48"/>
    <mergeCell ref="A50:B50"/>
    <mergeCell ref="E50:F51"/>
    <mergeCell ref="H50:I51"/>
    <mergeCell ref="A42:C42"/>
    <mergeCell ref="D42:E42"/>
    <mergeCell ref="G42:H42"/>
    <mergeCell ref="I42:J42"/>
    <mergeCell ref="A43:J44"/>
    <mergeCell ref="A45:J46"/>
    <mergeCell ref="A41:C41"/>
    <mergeCell ref="D41:E41"/>
    <mergeCell ref="G41:H41"/>
    <mergeCell ref="I41:J41"/>
    <mergeCell ref="A38:C38"/>
    <mergeCell ref="D38:E38"/>
    <mergeCell ref="G38:H38"/>
    <mergeCell ref="I38:J38"/>
    <mergeCell ref="A40:C40"/>
    <mergeCell ref="D40:E40"/>
    <mergeCell ref="G40:H40"/>
    <mergeCell ref="I40:J40"/>
    <mergeCell ref="A39:C39"/>
    <mergeCell ref="G39:H39"/>
    <mergeCell ref="I39:J39"/>
    <mergeCell ref="D39:E39"/>
    <mergeCell ref="A36:C36"/>
    <mergeCell ref="D36:E36"/>
    <mergeCell ref="G36:H36"/>
    <mergeCell ref="I36:J36"/>
    <mergeCell ref="A37:C37"/>
    <mergeCell ref="D37:E37"/>
    <mergeCell ref="G37:H37"/>
    <mergeCell ref="I37:J37"/>
    <mergeCell ref="A34:C34"/>
    <mergeCell ref="D34:E34"/>
    <mergeCell ref="G34:H34"/>
    <mergeCell ref="I34:J34"/>
    <mergeCell ref="A35:C35"/>
    <mergeCell ref="D35:E35"/>
    <mergeCell ref="G35:H35"/>
    <mergeCell ref="I35:J35"/>
    <mergeCell ref="A32:C32"/>
    <mergeCell ref="D32:E32"/>
    <mergeCell ref="G32:H32"/>
    <mergeCell ref="I32:J32"/>
    <mergeCell ref="A33:C33"/>
    <mergeCell ref="D33:E33"/>
    <mergeCell ref="G33:H33"/>
    <mergeCell ref="I33:J33"/>
    <mergeCell ref="A30:C30"/>
    <mergeCell ref="D30:E30"/>
    <mergeCell ref="G30:H30"/>
    <mergeCell ref="I30:J30"/>
    <mergeCell ref="A31:C31"/>
    <mergeCell ref="D31:E31"/>
    <mergeCell ref="G31:H31"/>
    <mergeCell ref="I31:J31"/>
    <mergeCell ref="A29:C29"/>
    <mergeCell ref="D29:E29"/>
    <mergeCell ref="G29:H29"/>
    <mergeCell ref="I29:J29"/>
    <mergeCell ref="A27:C27"/>
    <mergeCell ref="G27:H27"/>
    <mergeCell ref="I27:J27"/>
    <mergeCell ref="A28:C28"/>
    <mergeCell ref="D28:E28"/>
    <mergeCell ref="G28:H28"/>
    <mergeCell ref="I28:J28"/>
    <mergeCell ref="A25:C25"/>
    <mergeCell ref="D25:E25"/>
    <mergeCell ref="G25:H25"/>
    <mergeCell ref="I25:J25"/>
    <mergeCell ref="A26:C26"/>
    <mergeCell ref="D26:E26"/>
    <mergeCell ref="G26:H26"/>
    <mergeCell ref="I26:J26"/>
    <mergeCell ref="A23:C23"/>
    <mergeCell ref="D23:E23"/>
    <mergeCell ref="G23:H23"/>
    <mergeCell ref="I23:J23"/>
    <mergeCell ref="A24:C24"/>
    <mergeCell ref="D24:E24"/>
    <mergeCell ref="G24:H24"/>
    <mergeCell ref="I24:J24"/>
    <mergeCell ref="A21:C21"/>
    <mergeCell ref="G21:H21"/>
    <mergeCell ref="I21:J21"/>
    <mergeCell ref="A22:C22"/>
    <mergeCell ref="G22:H22"/>
    <mergeCell ref="I22:J22"/>
    <mergeCell ref="A19:C19"/>
    <mergeCell ref="G19:H19"/>
    <mergeCell ref="I19:J19"/>
    <mergeCell ref="A20:C20"/>
    <mergeCell ref="G20:H20"/>
    <mergeCell ref="I20:J20"/>
    <mergeCell ref="A18:C18"/>
    <mergeCell ref="D18:E18"/>
    <mergeCell ref="G18:H18"/>
    <mergeCell ref="I18:J18"/>
    <mergeCell ref="B12:H12"/>
    <mergeCell ref="I12:J12"/>
    <mergeCell ref="B13:H13"/>
    <mergeCell ref="B14:H14"/>
    <mergeCell ref="B15:H15"/>
    <mergeCell ref="B16:H16"/>
    <mergeCell ref="C4:J5"/>
    <mergeCell ref="A6:J6"/>
    <mergeCell ref="A7:J7"/>
    <mergeCell ref="A8:J8"/>
    <mergeCell ref="A9:J9"/>
    <mergeCell ref="A10:B10"/>
    <mergeCell ref="C10:J11"/>
    <mergeCell ref="A17:C17"/>
    <mergeCell ref="D17:E17"/>
    <mergeCell ref="G17:H17"/>
    <mergeCell ref="I17:J17"/>
  </mergeCells>
  <pageMargins left="0.39370078740157483" right="0.31496062992125984" top="0.35433070866141736" bottom="0.35433070866141736" header="0.31496062992125984" footer="0.31496062992125984"/>
  <pageSetup paperSize="9" scale="98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1"/>
  <sheetViews>
    <sheetView workbookViewId="0">
      <selection activeCell="F20" sqref="F20"/>
    </sheetView>
  </sheetViews>
  <sheetFormatPr defaultRowHeight="14.25" x14ac:dyDescent="0.2"/>
  <sheetData>
    <row r="1" spans="1:14" x14ac:dyDescent="0.2">
      <c r="A1" s="2"/>
      <c r="B1" s="3"/>
      <c r="C1" s="3"/>
      <c r="D1" s="3"/>
      <c r="E1" s="3"/>
      <c r="F1" s="3"/>
      <c r="G1" s="3"/>
      <c r="H1" s="3"/>
      <c r="I1" s="3"/>
      <c r="J1" s="4"/>
      <c r="M1" t="s">
        <v>62</v>
      </c>
      <c r="N1">
        <v>37</v>
      </c>
    </row>
    <row r="2" spans="1:14" x14ac:dyDescent="0.2">
      <c r="A2" s="5"/>
      <c r="B2" s="1"/>
      <c r="C2" s="1"/>
      <c r="D2" s="1"/>
      <c r="E2" s="1"/>
      <c r="F2" s="1"/>
      <c r="G2" s="1"/>
      <c r="H2" s="1"/>
      <c r="I2" s="1"/>
      <c r="J2" s="6"/>
    </row>
    <row r="3" spans="1:14" x14ac:dyDescent="0.2">
      <c r="A3" s="5"/>
      <c r="B3" s="1"/>
      <c r="C3" s="1"/>
      <c r="D3" s="1"/>
      <c r="E3" s="1"/>
      <c r="F3" s="1"/>
      <c r="G3" s="1"/>
      <c r="H3" s="1"/>
      <c r="I3" s="1"/>
      <c r="J3" s="6"/>
      <c r="M3" t="s">
        <v>63</v>
      </c>
      <c r="N3">
        <v>21</v>
      </c>
    </row>
    <row r="4" spans="1:14" x14ac:dyDescent="0.2">
      <c r="A4" s="5"/>
      <c r="B4" s="1"/>
      <c r="C4" s="84" t="s">
        <v>0</v>
      </c>
      <c r="D4" s="84"/>
      <c r="E4" s="84"/>
      <c r="F4" s="84"/>
      <c r="G4" s="84"/>
      <c r="H4" s="84"/>
      <c r="I4" s="84"/>
      <c r="J4" s="85"/>
    </row>
    <row r="5" spans="1:14" x14ac:dyDescent="0.2">
      <c r="A5" s="5"/>
      <c r="B5" s="1"/>
      <c r="C5" s="84"/>
      <c r="D5" s="84"/>
      <c r="E5" s="84"/>
      <c r="F5" s="84"/>
      <c r="G5" s="84"/>
      <c r="H5" s="84"/>
      <c r="I5" s="84"/>
      <c r="J5" s="85"/>
    </row>
    <row r="6" spans="1:14" x14ac:dyDescent="0.2">
      <c r="A6" s="86" t="s">
        <v>7</v>
      </c>
      <c r="B6" s="87"/>
      <c r="C6" s="87"/>
      <c r="D6" s="87"/>
      <c r="E6" s="87"/>
      <c r="F6" s="87"/>
      <c r="G6" s="87"/>
      <c r="H6" s="87"/>
      <c r="I6" s="87"/>
      <c r="J6" s="88"/>
    </row>
    <row r="7" spans="1:14" x14ac:dyDescent="0.2">
      <c r="A7" s="92" t="s">
        <v>1</v>
      </c>
      <c r="B7" s="93"/>
      <c r="C7" s="93"/>
      <c r="D7" s="93"/>
      <c r="E7" s="93"/>
      <c r="F7" s="93"/>
      <c r="G7" s="93"/>
      <c r="H7" s="93"/>
      <c r="I7" s="93"/>
      <c r="J7" s="94"/>
    </row>
    <row r="8" spans="1:14" x14ac:dyDescent="0.2">
      <c r="A8" s="92" t="s">
        <v>2</v>
      </c>
      <c r="B8" s="93"/>
      <c r="C8" s="93"/>
      <c r="D8" s="93"/>
      <c r="E8" s="93"/>
      <c r="F8" s="93"/>
      <c r="G8" s="93"/>
      <c r="H8" s="93"/>
      <c r="I8" s="93"/>
      <c r="J8" s="94"/>
    </row>
    <row r="9" spans="1:14" ht="15" x14ac:dyDescent="0.2">
      <c r="A9" s="89" t="s">
        <v>3</v>
      </c>
      <c r="B9" s="90"/>
      <c r="C9" s="90"/>
      <c r="D9" s="90"/>
      <c r="E9" s="90"/>
      <c r="F9" s="90"/>
      <c r="G9" s="90"/>
      <c r="H9" s="90"/>
      <c r="I9" s="90"/>
      <c r="J9" s="91"/>
    </row>
    <row r="10" spans="1:14" ht="18.75" x14ac:dyDescent="0.2">
      <c r="A10" s="67" t="s">
        <v>4</v>
      </c>
      <c r="B10" s="68"/>
      <c r="C10" s="69" t="s">
        <v>5</v>
      </c>
      <c r="D10" s="69"/>
      <c r="E10" s="69"/>
      <c r="F10" s="69"/>
      <c r="G10" s="69"/>
      <c r="H10" s="69"/>
      <c r="I10" s="69"/>
      <c r="J10" s="70"/>
    </row>
    <row r="11" spans="1:14" x14ac:dyDescent="0.2">
      <c r="A11" s="7"/>
      <c r="B11" s="8"/>
      <c r="C11" s="71"/>
      <c r="D11" s="71"/>
      <c r="E11" s="71"/>
      <c r="F11" s="71"/>
      <c r="G11" s="71"/>
      <c r="H11" s="71"/>
      <c r="I11" s="71"/>
      <c r="J11" s="72"/>
    </row>
    <row r="12" spans="1:14" ht="18.75" x14ac:dyDescent="0.2">
      <c r="A12" s="1"/>
      <c r="B12" s="68" t="s">
        <v>9</v>
      </c>
      <c r="C12" s="68"/>
      <c r="D12" s="68"/>
      <c r="E12" s="68"/>
      <c r="F12" s="68"/>
      <c r="G12" s="68"/>
      <c r="H12" s="68"/>
      <c r="I12" s="98" t="s">
        <v>6</v>
      </c>
      <c r="J12" s="98"/>
    </row>
    <row r="13" spans="1:14" ht="18.75" x14ac:dyDescent="0.2">
      <c r="A13" s="1"/>
      <c r="B13" s="68" t="s">
        <v>10</v>
      </c>
      <c r="C13" s="68"/>
      <c r="D13" s="68"/>
      <c r="E13" s="68"/>
      <c r="F13" s="68"/>
      <c r="G13" s="68"/>
      <c r="H13" s="68"/>
      <c r="I13" s="1"/>
      <c r="J13" s="1"/>
    </row>
    <row r="14" spans="1:14" x14ac:dyDescent="0.2">
      <c r="A14" s="1"/>
      <c r="B14" s="99" t="s">
        <v>8</v>
      </c>
      <c r="C14" s="99"/>
      <c r="D14" s="99"/>
      <c r="E14" s="99"/>
      <c r="F14" s="99"/>
      <c r="G14" s="99"/>
      <c r="H14" s="99"/>
      <c r="I14" s="1"/>
      <c r="J14" s="1"/>
    </row>
    <row r="15" spans="1:14" ht="15" x14ac:dyDescent="0.2">
      <c r="A15" s="1"/>
      <c r="B15" s="90" t="s">
        <v>11</v>
      </c>
      <c r="C15" s="90"/>
      <c r="D15" s="90"/>
      <c r="E15" s="90"/>
      <c r="F15" s="90"/>
      <c r="G15" s="90"/>
      <c r="H15" s="90"/>
      <c r="I15" s="1"/>
      <c r="J15" s="1"/>
    </row>
    <row r="16" spans="1:14" x14ac:dyDescent="0.2">
      <c r="A16" s="1"/>
      <c r="B16" s="87" t="s">
        <v>77</v>
      </c>
      <c r="C16" s="87"/>
      <c r="D16" s="87"/>
      <c r="E16" s="87"/>
      <c r="F16" s="87"/>
      <c r="G16" s="87"/>
      <c r="H16" s="87"/>
      <c r="I16" s="1"/>
      <c r="J16" s="1"/>
    </row>
    <row r="17" spans="1:10" ht="38.25" thickBot="1" x14ac:dyDescent="0.25">
      <c r="A17" s="66" t="s">
        <v>13</v>
      </c>
      <c r="B17" s="66"/>
      <c r="C17" s="66"/>
      <c r="D17" s="66" t="s">
        <v>14</v>
      </c>
      <c r="E17" s="66"/>
      <c r="F17" s="9" t="s">
        <v>15</v>
      </c>
      <c r="G17" s="66" t="s">
        <v>16</v>
      </c>
      <c r="H17" s="66"/>
      <c r="I17" s="66" t="s">
        <v>17</v>
      </c>
      <c r="J17" s="66"/>
    </row>
    <row r="18" spans="1:10" ht="15" thickBot="1" x14ac:dyDescent="0.25">
      <c r="A18" s="76" t="s">
        <v>19</v>
      </c>
      <c r="B18" s="77"/>
      <c r="C18" s="77"/>
      <c r="D18" s="53"/>
      <c r="E18" s="53"/>
      <c r="F18" s="28">
        <f>$N$1</f>
        <v>37</v>
      </c>
      <c r="G18" s="53"/>
      <c r="H18" s="53"/>
      <c r="I18" s="53"/>
      <c r="J18" s="54"/>
    </row>
    <row r="19" spans="1:10" ht="29.25" customHeight="1" x14ac:dyDescent="0.2">
      <c r="A19" s="102" t="s">
        <v>64</v>
      </c>
      <c r="B19" s="102"/>
      <c r="C19" s="102"/>
      <c r="D19" s="26">
        <v>250</v>
      </c>
      <c r="E19" s="26">
        <v>5</v>
      </c>
      <c r="F19" s="21"/>
      <c r="G19" s="103">
        <f>(($N$1*D19))/1000</f>
        <v>9.25</v>
      </c>
      <c r="H19" s="103"/>
      <c r="I19" s="104"/>
      <c r="J19" s="104"/>
    </row>
    <row r="20" spans="1:10" ht="15" x14ac:dyDescent="0.25">
      <c r="A20" s="83" t="s">
        <v>60</v>
      </c>
      <c r="B20" s="83"/>
      <c r="C20" s="83"/>
      <c r="D20" s="131">
        <v>200</v>
      </c>
      <c r="E20" s="132"/>
      <c r="F20" s="12"/>
      <c r="G20" s="100">
        <f t="shared" ref="G20:G22" si="0">(($N$1*D20))/1000</f>
        <v>7.4</v>
      </c>
      <c r="H20" s="100"/>
      <c r="I20" s="58"/>
      <c r="J20" s="58"/>
    </row>
    <row r="21" spans="1:10" ht="15" x14ac:dyDescent="0.25">
      <c r="A21" s="83" t="s">
        <v>65</v>
      </c>
      <c r="B21" s="83"/>
      <c r="C21" s="83"/>
      <c r="D21" s="131">
        <v>15</v>
      </c>
      <c r="E21" s="132"/>
      <c r="F21" s="12"/>
      <c r="G21" s="100">
        <f t="shared" si="0"/>
        <v>0.55500000000000005</v>
      </c>
      <c r="H21" s="100"/>
      <c r="I21" s="58"/>
      <c r="J21" s="58"/>
    </row>
    <row r="22" spans="1:10" ht="15.75" thickBot="1" x14ac:dyDescent="0.3">
      <c r="A22" s="79" t="s">
        <v>24</v>
      </c>
      <c r="B22" s="79"/>
      <c r="C22" s="79"/>
      <c r="D22" s="133">
        <v>75</v>
      </c>
      <c r="E22" s="134"/>
      <c r="F22" s="11"/>
      <c r="G22" s="101">
        <f t="shared" si="0"/>
        <v>2.7749999999999999</v>
      </c>
      <c r="H22" s="101"/>
      <c r="I22" s="59"/>
      <c r="J22" s="59"/>
    </row>
    <row r="23" spans="1:10" ht="15" thickBot="1" x14ac:dyDescent="0.25">
      <c r="A23" s="76" t="s">
        <v>20</v>
      </c>
      <c r="B23" s="77"/>
      <c r="C23" s="77"/>
      <c r="D23" s="53"/>
      <c r="E23" s="53"/>
      <c r="F23" s="28">
        <f>$N$1</f>
        <v>37</v>
      </c>
      <c r="G23" s="106"/>
      <c r="H23" s="106"/>
      <c r="I23" s="53"/>
      <c r="J23" s="54"/>
    </row>
    <row r="24" spans="1:10" ht="15" x14ac:dyDescent="0.25">
      <c r="A24" s="78" t="s">
        <v>61</v>
      </c>
      <c r="B24" s="78"/>
      <c r="C24" s="78"/>
      <c r="D24" s="60">
        <v>1</v>
      </c>
      <c r="E24" s="60"/>
      <c r="F24" s="14">
        <f>N2</f>
        <v>0</v>
      </c>
      <c r="G24" s="107">
        <f>(($N$1*D24))</f>
        <v>37</v>
      </c>
      <c r="H24" s="107"/>
      <c r="I24" s="60"/>
      <c r="J24" s="60"/>
    </row>
    <row r="25" spans="1:10" ht="15.75" thickBot="1" x14ac:dyDescent="0.3">
      <c r="A25" s="79" t="s">
        <v>53</v>
      </c>
      <c r="B25" s="79"/>
      <c r="C25" s="79"/>
      <c r="D25" s="61">
        <v>90</v>
      </c>
      <c r="E25" s="61"/>
      <c r="F25" s="15"/>
      <c r="G25" s="103">
        <f>(($N$3*D25))/1000</f>
        <v>1.89</v>
      </c>
      <c r="H25" s="103"/>
      <c r="I25" s="61"/>
      <c r="J25" s="61"/>
    </row>
    <row r="26" spans="1:10" ht="15" thickBot="1" x14ac:dyDescent="0.25">
      <c r="A26" s="76" t="s">
        <v>27</v>
      </c>
      <c r="B26" s="77"/>
      <c r="C26" s="77"/>
      <c r="D26" s="53"/>
      <c r="E26" s="53"/>
      <c r="F26" s="28">
        <f>$N$1</f>
        <v>37</v>
      </c>
      <c r="G26" s="105"/>
      <c r="H26" s="105"/>
      <c r="I26" s="53"/>
      <c r="J26" s="54"/>
    </row>
    <row r="27" spans="1:10" ht="29.25" customHeight="1" x14ac:dyDescent="0.2">
      <c r="A27" s="80" t="s">
        <v>66</v>
      </c>
      <c r="B27" s="80"/>
      <c r="C27" s="80"/>
      <c r="D27" s="16">
        <v>300</v>
      </c>
      <c r="E27" s="16">
        <v>5</v>
      </c>
      <c r="F27" s="16"/>
      <c r="G27" s="103">
        <f t="shared" ref="G27:G32" si="1">(($N$1*D27))/1000</f>
        <v>11.1</v>
      </c>
      <c r="H27" s="103"/>
      <c r="I27" s="40"/>
      <c r="J27" s="40"/>
    </row>
    <row r="28" spans="1:10" ht="29.25" customHeight="1" x14ac:dyDescent="0.2">
      <c r="A28" s="65" t="s">
        <v>67</v>
      </c>
      <c r="B28" s="65"/>
      <c r="C28" s="65"/>
      <c r="D28" s="17">
        <v>180</v>
      </c>
      <c r="E28" s="17">
        <v>5</v>
      </c>
      <c r="F28" s="17"/>
      <c r="G28" s="103">
        <f t="shared" si="1"/>
        <v>6.66</v>
      </c>
      <c r="H28" s="103"/>
      <c r="I28" s="55"/>
      <c r="J28" s="55"/>
    </row>
    <row r="29" spans="1:10" ht="15" x14ac:dyDescent="0.2">
      <c r="A29" s="44" t="s">
        <v>68</v>
      </c>
      <c r="B29" s="44"/>
      <c r="C29" s="44"/>
      <c r="D29" s="55">
        <v>80</v>
      </c>
      <c r="E29" s="55"/>
      <c r="F29" s="17"/>
      <c r="G29" s="103">
        <f t="shared" si="1"/>
        <v>2.96</v>
      </c>
      <c r="H29" s="103"/>
      <c r="I29" s="55"/>
      <c r="J29" s="55"/>
    </row>
    <row r="30" spans="1:10" ht="15" x14ac:dyDescent="0.2">
      <c r="A30" s="112" t="s">
        <v>69</v>
      </c>
      <c r="B30" s="113"/>
      <c r="C30" s="114"/>
      <c r="D30" s="108">
        <v>70</v>
      </c>
      <c r="E30" s="109"/>
      <c r="F30" s="17"/>
      <c r="G30" s="103">
        <f t="shared" ref="G30" si="2">(($N$1*D30))/1000</f>
        <v>2.59</v>
      </c>
      <c r="H30" s="103"/>
      <c r="I30" s="27"/>
      <c r="J30" s="27"/>
    </row>
    <row r="31" spans="1:10" ht="15" x14ac:dyDescent="0.2">
      <c r="A31" s="44" t="s">
        <v>32</v>
      </c>
      <c r="B31" s="44"/>
      <c r="C31" s="44"/>
      <c r="D31" s="55">
        <v>200</v>
      </c>
      <c r="E31" s="55"/>
      <c r="F31" s="17"/>
      <c r="G31" s="103">
        <f t="shared" si="1"/>
        <v>7.4</v>
      </c>
      <c r="H31" s="103"/>
      <c r="I31" s="55"/>
      <c r="J31" s="55"/>
    </row>
    <row r="32" spans="1:10" ht="15.75" thickBot="1" x14ac:dyDescent="0.25">
      <c r="A32" s="48" t="s">
        <v>33</v>
      </c>
      <c r="B32" s="48"/>
      <c r="C32" s="48"/>
      <c r="D32" s="49">
        <v>50</v>
      </c>
      <c r="E32" s="49"/>
      <c r="F32" s="18"/>
      <c r="G32" s="103">
        <f t="shared" si="1"/>
        <v>1.85</v>
      </c>
      <c r="H32" s="103"/>
      <c r="I32" s="49"/>
      <c r="J32" s="49"/>
    </row>
    <row r="33" spans="1:10" ht="15.75" thickBot="1" x14ac:dyDescent="0.25">
      <c r="A33" s="41" t="s">
        <v>37</v>
      </c>
      <c r="B33" s="42"/>
      <c r="C33" s="42"/>
      <c r="D33" s="38"/>
      <c r="E33" s="38"/>
      <c r="F33" s="28">
        <f>$N$1</f>
        <v>37</v>
      </c>
      <c r="G33" s="38"/>
      <c r="H33" s="38"/>
      <c r="I33" s="38"/>
      <c r="J33" s="39"/>
    </row>
    <row r="34" spans="1:10" ht="15.75" thickBot="1" x14ac:dyDescent="0.25">
      <c r="A34" s="43" t="s">
        <v>70</v>
      </c>
      <c r="B34" s="43"/>
      <c r="C34" s="43"/>
      <c r="D34" s="40">
        <v>200</v>
      </c>
      <c r="E34" s="40"/>
      <c r="F34" s="16"/>
      <c r="G34" s="103">
        <f t="shared" ref="G34" si="3">(($N$1*D34))/1000</f>
        <v>7.4</v>
      </c>
      <c r="H34" s="103"/>
      <c r="I34" s="40"/>
      <c r="J34" s="40"/>
    </row>
    <row r="35" spans="1:10" ht="15.75" thickBot="1" x14ac:dyDescent="0.25">
      <c r="A35" s="41" t="s">
        <v>36</v>
      </c>
      <c r="B35" s="42"/>
      <c r="C35" s="42"/>
      <c r="D35" s="38"/>
      <c r="E35" s="38"/>
      <c r="F35" s="28">
        <f>$N$1</f>
        <v>37</v>
      </c>
      <c r="G35" s="38"/>
      <c r="H35" s="38"/>
      <c r="I35" s="38"/>
      <c r="J35" s="39"/>
    </row>
    <row r="36" spans="1:10" ht="15" x14ac:dyDescent="0.2">
      <c r="A36" s="43" t="s">
        <v>71</v>
      </c>
      <c r="B36" s="43"/>
      <c r="C36" s="43"/>
      <c r="D36" s="16">
        <v>200</v>
      </c>
      <c r="E36" s="16">
        <v>5</v>
      </c>
      <c r="F36" s="16"/>
      <c r="G36" s="103">
        <f t="shared" ref="G36:G40" si="4">(($N$1*D36))/1000</f>
        <v>7.4</v>
      </c>
      <c r="H36" s="103"/>
      <c r="I36" s="40"/>
      <c r="J36" s="40"/>
    </row>
    <row r="37" spans="1:10" ht="15" x14ac:dyDescent="0.2">
      <c r="A37" s="44" t="s">
        <v>72</v>
      </c>
      <c r="B37" s="44"/>
      <c r="C37" s="44"/>
      <c r="D37" s="55">
        <v>80</v>
      </c>
      <c r="E37" s="55"/>
      <c r="F37" s="17"/>
      <c r="G37" s="103">
        <f t="shared" si="4"/>
        <v>2.96</v>
      </c>
      <c r="H37" s="103"/>
      <c r="I37" s="55"/>
      <c r="J37" s="55"/>
    </row>
    <row r="38" spans="1:10" ht="15" x14ac:dyDescent="0.2">
      <c r="A38" s="44" t="s">
        <v>73</v>
      </c>
      <c r="B38" s="44"/>
      <c r="C38" s="44"/>
      <c r="D38" s="55">
        <v>100</v>
      </c>
      <c r="E38" s="55"/>
      <c r="F38" s="17"/>
      <c r="G38" s="103">
        <f>(($N$1*D38))/1000</f>
        <v>3.7</v>
      </c>
      <c r="H38" s="103"/>
      <c r="I38" s="55"/>
      <c r="J38" s="55"/>
    </row>
    <row r="39" spans="1:10" ht="15" x14ac:dyDescent="0.2">
      <c r="A39" s="112" t="s">
        <v>74</v>
      </c>
      <c r="B39" s="113"/>
      <c r="C39" s="114"/>
      <c r="D39" s="108">
        <v>200</v>
      </c>
      <c r="E39" s="109"/>
      <c r="F39" s="18"/>
      <c r="G39" s="110">
        <f>(($N$1*D39))/1000</f>
        <v>7.4</v>
      </c>
      <c r="H39" s="111"/>
      <c r="I39" s="108"/>
      <c r="J39" s="109"/>
    </row>
    <row r="40" spans="1:10" ht="15.75" thickBot="1" x14ac:dyDescent="0.25">
      <c r="A40" s="48" t="s">
        <v>24</v>
      </c>
      <c r="B40" s="48"/>
      <c r="C40" s="48"/>
      <c r="D40" s="49">
        <v>75</v>
      </c>
      <c r="E40" s="49"/>
      <c r="F40" s="18"/>
      <c r="G40" s="103">
        <f t="shared" si="4"/>
        <v>2.7749999999999999</v>
      </c>
      <c r="H40" s="103"/>
      <c r="I40" s="49"/>
      <c r="J40" s="49"/>
    </row>
    <row r="41" spans="1:10" ht="15.75" thickBot="1" x14ac:dyDescent="0.25">
      <c r="A41" s="41" t="s">
        <v>41</v>
      </c>
      <c r="B41" s="42"/>
      <c r="C41" s="42"/>
      <c r="D41" s="38"/>
      <c r="E41" s="38"/>
      <c r="F41" s="28">
        <f>$N$1</f>
        <v>37</v>
      </c>
      <c r="G41" s="38"/>
      <c r="H41" s="38"/>
      <c r="I41" s="39"/>
      <c r="J41" s="51"/>
    </row>
    <row r="42" spans="1:10" ht="15" x14ac:dyDescent="0.2">
      <c r="A42" s="43" t="s">
        <v>43</v>
      </c>
      <c r="B42" s="43"/>
      <c r="C42" s="43"/>
      <c r="D42" s="40">
        <v>30</v>
      </c>
      <c r="E42" s="40"/>
      <c r="F42" s="21"/>
      <c r="G42" s="100">
        <f>(($N$1*D42))/1000</f>
        <v>1.1100000000000001</v>
      </c>
      <c r="H42" s="100"/>
      <c r="I42" s="40"/>
      <c r="J42" s="40"/>
    </row>
    <row r="43" spans="1:10" ht="15" x14ac:dyDescent="0.2">
      <c r="A43" s="44" t="s">
        <v>75</v>
      </c>
      <c r="B43" s="44"/>
      <c r="C43" s="44"/>
      <c r="D43" s="55">
        <v>200</v>
      </c>
      <c r="E43" s="55"/>
      <c r="F43" s="17"/>
      <c r="G43" s="100">
        <f>(($N$1*D43))/1000</f>
        <v>7.4</v>
      </c>
      <c r="H43" s="100"/>
      <c r="I43" s="55"/>
      <c r="J43" s="55"/>
    </row>
    <row r="44" spans="1:10" x14ac:dyDescent="0.2">
      <c r="A44" s="32" t="s">
        <v>44</v>
      </c>
      <c r="B44" s="32"/>
      <c r="C44" s="32"/>
      <c r="D44" s="32"/>
      <c r="E44" s="32"/>
      <c r="F44" s="32"/>
      <c r="G44" s="32"/>
      <c r="H44" s="32"/>
      <c r="I44" s="32"/>
      <c r="J44" s="32"/>
    </row>
    <row r="45" spans="1:10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</row>
    <row r="46" spans="1:10" x14ac:dyDescent="0.2">
      <c r="A46" s="34" t="s">
        <v>45</v>
      </c>
      <c r="B46" s="34"/>
      <c r="C46" s="34"/>
      <c r="D46" s="34"/>
      <c r="E46" s="34"/>
      <c r="F46" s="34"/>
      <c r="G46" s="34"/>
      <c r="H46" s="34"/>
      <c r="I46" s="34"/>
      <c r="J46" s="34"/>
    </row>
    <row r="47" spans="1:10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</row>
    <row r="48" spans="1:10" x14ac:dyDescent="0.2">
      <c r="A48" s="34" t="s">
        <v>46</v>
      </c>
      <c r="B48" s="34"/>
      <c r="C48" s="34"/>
      <c r="D48" s="34"/>
      <c r="E48" s="34"/>
      <c r="F48" s="34"/>
      <c r="G48" s="34"/>
      <c r="H48" s="34"/>
      <c r="I48" s="34"/>
      <c r="J48" s="34"/>
    </row>
    <row r="49" spans="1:10" x14ac:dyDescent="0.2">
      <c r="A49" s="34"/>
      <c r="B49" s="34"/>
      <c r="C49" s="34"/>
      <c r="D49" s="34"/>
      <c r="E49" s="34"/>
      <c r="F49" s="34"/>
      <c r="G49" s="34"/>
      <c r="H49" s="34"/>
      <c r="I49" s="34"/>
      <c r="J49" s="34"/>
    </row>
    <row r="50" spans="1:10" x14ac:dyDescent="0.2">
      <c r="E50" s="31" t="s">
        <v>48</v>
      </c>
      <c r="F50" s="31"/>
      <c r="H50" s="31" t="s">
        <v>48</v>
      </c>
      <c r="I50" s="31"/>
    </row>
    <row r="51" spans="1:10" x14ac:dyDescent="0.2">
      <c r="A51" s="29" t="s">
        <v>47</v>
      </c>
      <c r="B51" s="29"/>
      <c r="E51" s="31"/>
      <c r="F51" s="31"/>
      <c r="H51" s="31"/>
      <c r="I51" s="31"/>
    </row>
  </sheetData>
  <mergeCells count="122">
    <mergeCell ref="G30:H30"/>
    <mergeCell ref="A42:C42"/>
    <mergeCell ref="D42:E42"/>
    <mergeCell ref="G42:H42"/>
    <mergeCell ref="I42:J42"/>
    <mergeCell ref="D20:E20"/>
    <mergeCell ref="D21:E21"/>
    <mergeCell ref="D22:E22"/>
    <mergeCell ref="A44:J45"/>
    <mergeCell ref="A46:J47"/>
    <mergeCell ref="A48:J49"/>
    <mergeCell ref="A51:B51"/>
    <mergeCell ref="E50:F51"/>
    <mergeCell ref="H50:I51"/>
    <mergeCell ref="A41:C41"/>
    <mergeCell ref="D41:E41"/>
    <mergeCell ref="G41:H41"/>
    <mergeCell ref="I41:J41"/>
    <mergeCell ref="A43:C43"/>
    <mergeCell ref="D43:E43"/>
    <mergeCell ref="G43:H43"/>
    <mergeCell ref="I43:J43"/>
    <mergeCell ref="A39:C39"/>
    <mergeCell ref="D39:E39"/>
    <mergeCell ref="G39:H39"/>
    <mergeCell ref="I39:J39"/>
    <mergeCell ref="A40:C40"/>
    <mergeCell ref="D40:E40"/>
    <mergeCell ref="G40:H40"/>
    <mergeCell ref="I40:J40"/>
    <mergeCell ref="A37:C37"/>
    <mergeCell ref="D37:E37"/>
    <mergeCell ref="G37:H37"/>
    <mergeCell ref="I37:J37"/>
    <mergeCell ref="A38:C38"/>
    <mergeCell ref="D38:E38"/>
    <mergeCell ref="G38:H38"/>
    <mergeCell ref="I38:J38"/>
    <mergeCell ref="A35:C35"/>
    <mergeCell ref="D35:E35"/>
    <mergeCell ref="G35:H35"/>
    <mergeCell ref="I35:J35"/>
    <mergeCell ref="A36:C36"/>
    <mergeCell ref="G36:H36"/>
    <mergeCell ref="I36:J36"/>
    <mergeCell ref="A34:C34"/>
    <mergeCell ref="D34:E34"/>
    <mergeCell ref="G34:H34"/>
    <mergeCell ref="I34:J34"/>
    <mergeCell ref="A32:C32"/>
    <mergeCell ref="D32:E32"/>
    <mergeCell ref="G32:H32"/>
    <mergeCell ref="I32:J32"/>
    <mergeCell ref="A33:C33"/>
    <mergeCell ref="D33:E33"/>
    <mergeCell ref="G33:H33"/>
    <mergeCell ref="I33:J33"/>
    <mergeCell ref="A29:C29"/>
    <mergeCell ref="D29:E29"/>
    <mergeCell ref="G29:H29"/>
    <mergeCell ref="I29:J29"/>
    <mergeCell ref="A31:C31"/>
    <mergeCell ref="D31:E31"/>
    <mergeCell ref="G31:H31"/>
    <mergeCell ref="I31:J31"/>
    <mergeCell ref="A30:C30"/>
    <mergeCell ref="D30:E30"/>
    <mergeCell ref="A27:C27"/>
    <mergeCell ref="G27:H27"/>
    <mergeCell ref="I27:J27"/>
    <mergeCell ref="A28:C28"/>
    <mergeCell ref="G28:H28"/>
    <mergeCell ref="I28:J28"/>
    <mergeCell ref="A25:C25"/>
    <mergeCell ref="D25:E25"/>
    <mergeCell ref="G25:H25"/>
    <mergeCell ref="I25:J25"/>
    <mergeCell ref="A26:C26"/>
    <mergeCell ref="D26:E26"/>
    <mergeCell ref="G26:H26"/>
    <mergeCell ref="I26:J26"/>
    <mergeCell ref="A23:C23"/>
    <mergeCell ref="D23:E23"/>
    <mergeCell ref="G23:H23"/>
    <mergeCell ref="I23:J23"/>
    <mergeCell ref="A24:C24"/>
    <mergeCell ref="D24:E24"/>
    <mergeCell ref="G24:H24"/>
    <mergeCell ref="I24:J24"/>
    <mergeCell ref="A21:C21"/>
    <mergeCell ref="G21:H21"/>
    <mergeCell ref="I21:J21"/>
    <mergeCell ref="A22:C22"/>
    <mergeCell ref="G22:H22"/>
    <mergeCell ref="I22:J22"/>
    <mergeCell ref="A19:C19"/>
    <mergeCell ref="G19:H19"/>
    <mergeCell ref="I19:J19"/>
    <mergeCell ref="A20:C20"/>
    <mergeCell ref="G20:H20"/>
    <mergeCell ref="I20:J20"/>
    <mergeCell ref="A17:C17"/>
    <mergeCell ref="D17:E17"/>
    <mergeCell ref="G17:H17"/>
    <mergeCell ref="I17:J17"/>
    <mergeCell ref="A18:C18"/>
    <mergeCell ref="D18:E18"/>
    <mergeCell ref="G18:H18"/>
    <mergeCell ref="I18:J18"/>
    <mergeCell ref="B12:H12"/>
    <mergeCell ref="I12:J12"/>
    <mergeCell ref="B13:H13"/>
    <mergeCell ref="B14:H14"/>
    <mergeCell ref="B15:H15"/>
    <mergeCell ref="B16:H16"/>
    <mergeCell ref="C4:J5"/>
    <mergeCell ref="A6:J6"/>
    <mergeCell ref="A7:J7"/>
    <mergeCell ref="A8:J8"/>
    <mergeCell ref="A9:J9"/>
    <mergeCell ref="A10:B10"/>
    <mergeCell ref="C10:J11"/>
  </mergeCells>
  <pageMargins left="0.39370078740157483" right="0.31496062992125984" top="0.3543307086614173" bottom="0.3543307086614173" header="0.31496062992125984" footer="0.31496062992125984"/>
  <pageSetup paperSize="9" scale="98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0"/>
  <sheetViews>
    <sheetView workbookViewId="0">
      <selection activeCell="J50" sqref="A1:J50"/>
    </sheetView>
  </sheetViews>
  <sheetFormatPr defaultRowHeight="14.25" x14ac:dyDescent="0.2"/>
  <sheetData>
    <row r="1" spans="1:14" x14ac:dyDescent="0.2">
      <c r="A1" s="2"/>
      <c r="B1" s="3"/>
      <c r="C1" s="3"/>
      <c r="D1" s="3"/>
      <c r="E1" s="3"/>
      <c r="F1" s="3"/>
      <c r="G1" s="3"/>
      <c r="H1" s="3"/>
      <c r="I1" s="3"/>
      <c r="J1" s="4"/>
      <c r="M1" t="s">
        <v>76</v>
      </c>
      <c r="N1">
        <v>35</v>
      </c>
    </row>
    <row r="2" spans="1:14" x14ac:dyDescent="0.2">
      <c r="A2" s="5"/>
      <c r="B2" s="1"/>
      <c r="C2" s="1"/>
      <c r="D2" s="1"/>
      <c r="E2" s="1"/>
      <c r="F2" s="1"/>
      <c r="G2" s="1"/>
      <c r="H2" s="1"/>
      <c r="I2" s="1"/>
      <c r="J2" s="6"/>
    </row>
    <row r="3" spans="1:14" x14ac:dyDescent="0.2">
      <c r="A3" s="5"/>
      <c r="B3" s="1"/>
      <c r="C3" s="1"/>
      <c r="D3" s="1"/>
      <c r="E3" s="1"/>
      <c r="F3" s="1"/>
      <c r="G3" s="1"/>
      <c r="H3" s="1"/>
      <c r="I3" s="1"/>
      <c r="J3" s="6"/>
      <c r="M3" t="s">
        <v>63</v>
      </c>
      <c r="N3">
        <v>21</v>
      </c>
    </row>
    <row r="4" spans="1:14" x14ac:dyDescent="0.2">
      <c r="A4" s="5"/>
      <c r="B4" s="1"/>
      <c r="C4" s="84" t="s">
        <v>0</v>
      </c>
      <c r="D4" s="84"/>
      <c r="E4" s="84"/>
      <c r="F4" s="84"/>
      <c r="G4" s="84"/>
      <c r="H4" s="84"/>
      <c r="I4" s="84"/>
      <c r="J4" s="85"/>
    </row>
    <row r="5" spans="1:14" x14ac:dyDescent="0.2">
      <c r="A5" s="5"/>
      <c r="B5" s="1"/>
      <c r="C5" s="84"/>
      <c r="D5" s="84"/>
      <c r="E5" s="84"/>
      <c r="F5" s="84"/>
      <c r="G5" s="84"/>
      <c r="H5" s="84"/>
      <c r="I5" s="84"/>
      <c r="J5" s="85"/>
    </row>
    <row r="6" spans="1:14" x14ac:dyDescent="0.2">
      <c r="A6" s="86" t="s">
        <v>7</v>
      </c>
      <c r="B6" s="87"/>
      <c r="C6" s="87"/>
      <c r="D6" s="87"/>
      <c r="E6" s="87"/>
      <c r="F6" s="87"/>
      <c r="G6" s="87"/>
      <c r="H6" s="87"/>
      <c r="I6" s="87"/>
      <c r="J6" s="88"/>
    </row>
    <row r="7" spans="1:14" x14ac:dyDescent="0.2">
      <c r="A7" s="92" t="s">
        <v>1</v>
      </c>
      <c r="B7" s="93"/>
      <c r="C7" s="93"/>
      <c r="D7" s="93"/>
      <c r="E7" s="93"/>
      <c r="F7" s="93"/>
      <c r="G7" s="93"/>
      <c r="H7" s="93"/>
      <c r="I7" s="93"/>
      <c r="J7" s="94"/>
    </row>
    <row r="8" spans="1:14" x14ac:dyDescent="0.2">
      <c r="A8" s="92" t="s">
        <v>2</v>
      </c>
      <c r="B8" s="93"/>
      <c r="C8" s="93"/>
      <c r="D8" s="93"/>
      <c r="E8" s="93"/>
      <c r="F8" s="93"/>
      <c r="G8" s="93"/>
      <c r="H8" s="93"/>
      <c r="I8" s="93"/>
      <c r="J8" s="94"/>
    </row>
    <row r="9" spans="1:14" ht="15" x14ac:dyDescent="0.2">
      <c r="A9" s="89" t="s">
        <v>3</v>
      </c>
      <c r="B9" s="90"/>
      <c r="C9" s="90"/>
      <c r="D9" s="90"/>
      <c r="E9" s="90"/>
      <c r="F9" s="90"/>
      <c r="G9" s="90"/>
      <c r="H9" s="90"/>
      <c r="I9" s="90"/>
      <c r="J9" s="91"/>
    </row>
    <row r="10" spans="1:14" ht="18.75" x14ac:dyDescent="0.2">
      <c r="A10" s="67" t="s">
        <v>4</v>
      </c>
      <c r="B10" s="68"/>
      <c r="C10" s="69" t="s">
        <v>5</v>
      </c>
      <c r="D10" s="69"/>
      <c r="E10" s="69"/>
      <c r="F10" s="69"/>
      <c r="G10" s="69"/>
      <c r="H10" s="69"/>
      <c r="I10" s="69"/>
      <c r="J10" s="70"/>
    </row>
    <row r="11" spans="1:14" x14ac:dyDescent="0.2">
      <c r="A11" s="7"/>
      <c r="B11" s="8"/>
      <c r="C11" s="71"/>
      <c r="D11" s="71"/>
      <c r="E11" s="71"/>
      <c r="F11" s="71"/>
      <c r="G11" s="71"/>
      <c r="H11" s="71"/>
      <c r="I11" s="71"/>
      <c r="J11" s="72"/>
    </row>
    <row r="12" spans="1:14" ht="18.75" x14ac:dyDescent="0.2">
      <c r="A12" s="1"/>
      <c r="B12" s="68" t="s">
        <v>9</v>
      </c>
      <c r="C12" s="68"/>
      <c r="D12" s="68"/>
      <c r="E12" s="68"/>
      <c r="F12" s="68"/>
      <c r="G12" s="68"/>
      <c r="H12" s="68"/>
      <c r="I12" s="98" t="s">
        <v>6</v>
      </c>
      <c r="J12" s="98"/>
    </row>
    <row r="13" spans="1:14" ht="18.75" x14ac:dyDescent="0.2">
      <c r="A13" s="1"/>
      <c r="B13" s="68" t="s">
        <v>10</v>
      </c>
      <c r="C13" s="68"/>
      <c r="D13" s="68"/>
      <c r="E13" s="68"/>
      <c r="F13" s="68"/>
      <c r="G13" s="68"/>
      <c r="H13" s="68"/>
      <c r="I13" s="1"/>
      <c r="J13" s="1"/>
    </row>
    <row r="14" spans="1:14" x14ac:dyDescent="0.2">
      <c r="A14" s="1"/>
      <c r="B14" s="99" t="s">
        <v>8</v>
      </c>
      <c r="C14" s="99"/>
      <c r="D14" s="99"/>
      <c r="E14" s="99"/>
      <c r="F14" s="99"/>
      <c r="G14" s="99"/>
      <c r="H14" s="99"/>
      <c r="I14" s="1"/>
      <c r="J14" s="1"/>
    </row>
    <row r="15" spans="1:14" ht="15" x14ac:dyDescent="0.2">
      <c r="A15" s="1"/>
      <c r="B15" s="90" t="s">
        <v>11</v>
      </c>
      <c r="C15" s="90"/>
      <c r="D15" s="90"/>
      <c r="E15" s="90"/>
      <c r="F15" s="90"/>
      <c r="G15" s="90"/>
      <c r="H15" s="90"/>
      <c r="I15" s="1"/>
      <c r="J15" s="1"/>
    </row>
    <row r="16" spans="1:14" x14ac:dyDescent="0.2">
      <c r="A16" s="1"/>
      <c r="B16" s="87" t="s">
        <v>78</v>
      </c>
      <c r="C16" s="87"/>
      <c r="D16" s="87"/>
      <c r="E16" s="87"/>
      <c r="F16" s="87"/>
      <c r="G16" s="87"/>
      <c r="H16" s="87"/>
      <c r="I16" s="1"/>
      <c r="J16" s="1"/>
    </row>
    <row r="17" spans="1:10" ht="38.25" thickBot="1" x14ac:dyDescent="0.25">
      <c r="A17" s="66" t="s">
        <v>13</v>
      </c>
      <c r="B17" s="66"/>
      <c r="C17" s="66"/>
      <c r="D17" s="66" t="s">
        <v>14</v>
      </c>
      <c r="E17" s="66"/>
      <c r="F17" s="9" t="s">
        <v>15</v>
      </c>
      <c r="G17" s="66" t="s">
        <v>16</v>
      </c>
      <c r="H17" s="66"/>
      <c r="I17" s="66" t="s">
        <v>17</v>
      </c>
      <c r="J17" s="66"/>
    </row>
    <row r="18" spans="1:10" ht="15" thickBot="1" x14ac:dyDescent="0.25">
      <c r="A18" s="76" t="s">
        <v>19</v>
      </c>
      <c r="B18" s="77"/>
      <c r="C18" s="77"/>
      <c r="D18" s="53"/>
      <c r="E18" s="53"/>
      <c r="F18" s="28">
        <f>$N$1</f>
        <v>35</v>
      </c>
      <c r="G18" s="53"/>
      <c r="H18" s="53"/>
      <c r="I18" s="53"/>
      <c r="J18" s="54"/>
    </row>
    <row r="19" spans="1:10" ht="30.75" customHeight="1" x14ac:dyDescent="0.2">
      <c r="A19" s="80" t="s">
        <v>79</v>
      </c>
      <c r="B19" s="80"/>
      <c r="C19" s="80"/>
      <c r="D19" s="121">
        <v>200</v>
      </c>
      <c r="E19" s="122"/>
      <c r="F19" s="21"/>
      <c r="G19" s="103">
        <f>(($N$1*D19))/1000</f>
        <v>7</v>
      </c>
      <c r="H19" s="103"/>
      <c r="I19" s="123"/>
      <c r="J19" s="123"/>
    </row>
    <row r="20" spans="1:10" ht="15" x14ac:dyDescent="0.2">
      <c r="A20" s="44" t="s">
        <v>22</v>
      </c>
      <c r="B20" s="44"/>
      <c r="C20" s="44"/>
      <c r="D20" s="127">
        <v>200</v>
      </c>
      <c r="E20" s="128"/>
      <c r="F20" s="12"/>
      <c r="G20" s="100">
        <f t="shared" ref="G20:G22" si="0">(($N$1*D20))/1000</f>
        <v>7</v>
      </c>
      <c r="H20" s="100"/>
      <c r="I20" s="124"/>
      <c r="J20" s="124"/>
    </row>
    <row r="21" spans="1:10" ht="15" x14ac:dyDescent="0.2">
      <c r="A21" s="44" t="s">
        <v>23</v>
      </c>
      <c r="B21" s="44"/>
      <c r="C21" s="44"/>
      <c r="D21" s="127">
        <v>15</v>
      </c>
      <c r="E21" s="128"/>
      <c r="F21" s="12"/>
      <c r="G21" s="100">
        <f t="shared" si="0"/>
        <v>0.52500000000000002</v>
      </c>
      <c r="H21" s="100"/>
      <c r="I21" s="124"/>
      <c r="J21" s="124"/>
    </row>
    <row r="22" spans="1:10" ht="15.75" thickBot="1" x14ac:dyDescent="0.25">
      <c r="A22" s="48" t="s">
        <v>24</v>
      </c>
      <c r="B22" s="48"/>
      <c r="C22" s="48"/>
      <c r="D22" s="129">
        <v>75</v>
      </c>
      <c r="E22" s="130"/>
      <c r="F22" s="11"/>
      <c r="G22" s="101">
        <f t="shared" si="0"/>
        <v>2.625</v>
      </c>
      <c r="H22" s="101"/>
      <c r="I22" s="125"/>
      <c r="J22" s="125"/>
    </row>
    <row r="23" spans="1:10" ht="15" thickBot="1" x14ac:dyDescent="0.25">
      <c r="A23" s="41" t="s">
        <v>20</v>
      </c>
      <c r="B23" s="42"/>
      <c r="C23" s="42"/>
      <c r="D23" s="105"/>
      <c r="E23" s="105"/>
      <c r="F23" s="28">
        <f>$N$1</f>
        <v>35</v>
      </c>
      <c r="G23" s="106"/>
      <c r="H23" s="106"/>
      <c r="I23" s="105"/>
      <c r="J23" s="126"/>
    </row>
    <row r="24" spans="1:10" ht="15" x14ac:dyDescent="0.2">
      <c r="A24" s="43" t="s">
        <v>80</v>
      </c>
      <c r="B24" s="43"/>
      <c r="C24" s="43"/>
      <c r="D24" s="40">
        <v>200</v>
      </c>
      <c r="E24" s="40"/>
      <c r="F24" s="16">
        <f>N2</f>
        <v>0</v>
      </c>
      <c r="G24" s="103">
        <f>(($N$1*D24))/1000</f>
        <v>7</v>
      </c>
      <c r="H24" s="103"/>
      <c r="I24" s="40"/>
      <c r="J24" s="40"/>
    </row>
    <row r="25" spans="1:10" ht="15.75" thickBot="1" x14ac:dyDescent="0.25">
      <c r="A25" s="48" t="s">
        <v>53</v>
      </c>
      <c r="B25" s="48"/>
      <c r="C25" s="48"/>
      <c r="D25" s="49">
        <v>90</v>
      </c>
      <c r="E25" s="49"/>
      <c r="F25" s="18"/>
      <c r="G25" s="103">
        <f>(($N$3*D25))/1000</f>
        <v>1.89</v>
      </c>
      <c r="H25" s="103"/>
      <c r="I25" s="49"/>
      <c r="J25" s="49"/>
    </row>
    <row r="26" spans="1:10" ht="15" thickBot="1" x14ac:dyDescent="0.25">
      <c r="A26" s="41" t="s">
        <v>27</v>
      </c>
      <c r="B26" s="42"/>
      <c r="C26" s="42"/>
      <c r="D26" s="105"/>
      <c r="E26" s="105"/>
      <c r="F26" s="28">
        <f>$N$1</f>
        <v>35</v>
      </c>
      <c r="G26" s="105"/>
      <c r="H26" s="105"/>
      <c r="I26" s="105"/>
      <c r="J26" s="126"/>
    </row>
    <row r="27" spans="1:10" ht="30" customHeight="1" x14ac:dyDescent="0.2">
      <c r="A27" s="80" t="s">
        <v>81</v>
      </c>
      <c r="B27" s="80"/>
      <c r="C27" s="80"/>
      <c r="D27" s="115">
        <v>300</v>
      </c>
      <c r="E27" s="116"/>
      <c r="F27" s="16"/>
      <c r="G27" s="103">
        <f t="shared" ref="G27:G32" si="1">(($N$1*D27))/1000</f>
        <v>10.5</v>
      </c>
      <c r="H27" s="103"/>
      <c r="I27" s="40"/>
      <c r="J27" s="40"/>
    </row>
    <row r="28" spans="1:10" ht="27.75" customHeight="1" x14ac:dyDescent="0.2">
      <c r="A28" s="65" t="s">
        <v>82</v>
      </c>
      <c r="B28" s="65"/>
      <c r="C28" s="65"/>
      <c r="D28" s="108">
        <v>180</v>
      </c>
      <c r="E28" s="109"/>
      <c r="F28" s="17"/>
      <c r="G28" s="103">
        <f t="shared" si="1"/>
        <v>6.3</v>
      </c>
      <c r="H28" s="103"/>
      <c r="I28" s="55"/>
      <c r="J28" s="55"/>
    </row>
    <row r="29" spans="1:10" ht="15" x14ac:dyDescent="0.2">
      <c r="A29" s="44" t="s">
        <v>83</v>
      </c>
      <c r="B29" s="44"/>
      <c r="C29" s="44"/>
      <c r="D29" s="55">
        <v>30</v>
      </c>
      <c r="E29" s="55"/>
      <c r="F29" s="17"/>
      <c r="G29" s="103">
        <f t="shared" si="1"/>
        <v>1.05</v>
      </c>
      <c r="H29" s="103"/>
      <c r="I29" s="55"/>
      <c r="J29" s="55"/>
    </row>
    <row r="30" spans="1:10" ht="15" x14ac:dyDescent="0.2">
      <c r="A30" s="112" t="s">
        <v>69</v>
      </c>
      <c r="B30" s="113"/>
      <c r="C30" s="114"/>
      <c r="D30" s="108">
        <v>70</v>
      </c>
      <c r="E30" s="109"/>
      <c r="F30" s="17"/>
      <c r="G30" s="103">
        <f t="shared" si="1"/>
        <v>2.4500000000000002</v>
      </c>
      <c r="H30" s="103"/>
      <c r="I30" s="27"/>
      <c r="J30" s="27"/>
    </row>
    <row r="31" spans="1:10" ht="15" x14ac:dyDescent="0.2">
      <c r="A31" s="44" t="s">
        <v>32</v>
      </c>
      <c r="B31" s="44"/>
      <c r="C31" s="44"/>
      <c r="D31" s="55">
        <v>200</v>
      </c>
      <c r="E31" s="55"/>
      <c r="F31" s="17"/>
      <c r="G31" s="103">
        <f t="shared" si="1"/>
        <v>7</v>
      </c>
      <c r="H31" s="103"/>
      <c r="I31" s="55"/>
      <c r="J31" s="55"/>
    </row>
    <row r="32" spans="1:10" ht="15.75" thickBot="1" x14ac:dyDescent="0.25">
      <c r="A32" s="48" t="s">
        <v>33</v>
      </c>
      <c r="B32" s="48"/>
      <c r="C32" s="48"/>
      <c r="D32" s="49">
        <v>50</v>
      </c>
      <c r="E32" s="49"/>
      <c r="F32" s="18"/>
      <c r="G32" s="103">
        <f t="shared" si="1"/>
        <v>1.75</v>
      </c>
      <c r="H32" s="103"/>
      <c r="I32" s="49"/>
      <c r="J32" s="49"/>
    </row>
    <row r="33" spans="1:10" ht="15.75" thickBot="1" x14ac:dyDescent="0.25">
      <c r="A33" s="41" t="s">
        <v>37</v>
      </c>
      <c r="B33" s="42"/>
      <c r="C33" s="42"/>
      <c r="D33" s="38"/>
      <c r="E33" s="38"/>
      <c r="F33" s="28">
        <f>$N$1</f>
        <v>35</v>
      </c>
      <c r="G33" s="38"/>
      <c r="H33" s="38"/>
      <c r="I33" s="38"/>
      <c r="J33" s="39"/>
    </row>
    <row r="34" spans="1:10" ht="15.75" thickBot="1" x14ac:dyDescent="0.25">
      <c r="A34" s="43" t="s">
        <v>84</v>
      </c>
      <c r="B34" s="43"/>
      <c r="C34" s="43"/>
      <c r="D34" s="40">
        <v>200</v>
      </c>
      <c r="E34" s="40"/>
      <c r="F34" s="16"/>
      <c r="G34" s="103">
        <f t="shared" ref="G34" si="2">(($N$1*D34))/1000</f>
        <v>7</v>
      </c>
      <c r="H34" s="103"/>
      <c r="I34" s="40"/>
      <c r="J34" s="40"/>
    </row>
    <row r="35" spans="1:10" ht="15.75" thickBot="1" x14ac:dyDescent="0.25">
      <c r="A35" s="41" t="s">
        <v>36</v>
      </c>
      <c r="B35" s="42"/>
      <c r="C35" s="42"/>
      <c r="D35" s="38"/>
      <c r="E35" s="38"/>
      <c r="F35" s="28">
        <f>$N$1</f>
        <v>35</v>
      </c>
      <c r="G35" s="38"/>
      <c r="H35" s="38"/>
      <c r="I35" s="38"/>
      <c r="J35" s="39"/>
    </row>
    <row r="36" spans="1:10" ht="17.25" customHeight="1" x14ac:dyDescent="0.2">
      <c r="A36" s="43" t="s">
        <v>85</v>
      </c>
      <c r="B36" s="43"/>
      <c r="C36" s="43"/>
      <c r="D36" s="115">
        <v>200</v>
      </c>
      <c r="E36" s="116"/>
      <c r="F36" s="16"/>
      <c r="G36" s="103">
        <f t="shared" ref="G36:G39" si="3">(($N$1*D36))/1000</f>
        <v>7</v>
      </c>
      <c r="H36" s="103"/>
      <c r="I36" s="40"/>
      <c r="J36" s="40"/>
    </row>
    <row r="37" spans="1:10" ht="15" x14ac:dyDescent="0.2">
      <c r="A37" s="44" t="s">
        <v>87</v>
      </c>
      <c r="B37" s="44"/>
      <c r="C37" s="44"/>
      <c r="D37" s="55">
        <v>90</v>
      </c>
      <c r="E37" s="55"/>
      <c r="F37" s="17"/>
      <c r="G37" s="103">
        <f>(($N$1*D37))/1000</f>
        <v>3.15</v>
      </c>
      <c r="H37" s="103"/>
      <c r="I37" s="55"/>
      <c r="J37" s="55"/>
    </row>
    <row r="38" spans="1:10" ht="15" x14ac:dyDescent="0.2">
      <c r="A38" s="112" t="s">
        <v>86</v>
      </c>
      <c r="B38" s="113"/>
      <c r="C38" s="114"/>
      <c r="D38" s="108">
        <v>200</v>
      </c>
      <c r="E38" s="109"/>
      <c r="F38" s="18"/>
      <c r="G38" s="110">
        <f>(($N$1*D38))/1000</f>
        <v>7</v>
      </c>
      <c r="H38" s="111"/>
      <c r="I38" s="108"/>
      <c r="J38" s="109"/>
    </row>
    <row r="39" spans="1:10" ht="15.75" thickBot="1" x14ac:dyDescent="0.25">
      <c r="A39" s="48" t="s">
        <v>24</v>
      </c>
      <c r="B39" s="48"/>
      <c r="C39" s="48"/>
      <c r="D39" s="49">
        <v>75</v>
      </c>
      <c r="E39" s="49"/>
      <c r="F39" s="18"/>
      <c r="G39" s="103">
        <f t="shared" si="3"/>
        <v>2.625</v>
      </c>
      <c r="H39" s="103"/>
      <c r="I39" s="49"/>
      <c r="J39" s="49"/>
    </row>
    <row r="40" spans="1:10" ht="15.75" thickBot="1" x14ac:dyDescent="0.25">
      <c r="A40" s="41" t="s">
        <v>41</v>
      </c>
      <c r="B40" s="42"/>
      <c r="C40" s="42"/>
      <c r="D40" s="38"/>
      <c r="E40" s="38"/>
      <c r="F40" s="28">
        <f>$N$1</f>
        <v>35</v>
      </c>
      <c r="G40" s="38"/>
      <c r="H40" s="38"/>
      <c r="I40" s="39"/>
      <c r="J40" s="51"/>
    </row>
    <row r="41" spans="1:10" ht="15" x14ac:dyDescent="0.2">
      <c r="A41" s="43" t="s">
        <v>89</v>
      </c>
      <c r="B41" s="43"/>
      <c r="C41" s="43"/>
      <c r="D41" s="40">
        <v>15</v>
      </c>
      <c r="E41" s="40"/>
      <c r="F41" s="21"/>
      <c r="G41" s="100">
        <f>(($N$1*D41))/1000</f>
        <v>0.52500000000000002</v>
      </c>
      <c r="H41" s="100"/>
      <c r="I41" s="40"/>
      <c r="J41" s="40"/>
    </row>
    <row r="42" spans="1:10" ht="15" x14ac:dyDescent="0.2">
      <c r="A42" s="44" t="s">
        <v>88</v>
      </c>
      <c r="B42" s="44"/>
      <c r="C42" s="44"/>
      <c r="D42" s="55">
        <v>200</v>
      </c>
      <c r="E42" s="55"/>
      <c r="F42" s="17"/>
      <c r="G42" s="100">
        <f>(($N$1*D42))/1000</f>
        <v>7</v>
      </c>
      <c r="H42" s="100"/>
      <c r="I42" s="55"/>
      <c r="J42" s="55"/>
    </row>
    <row r="43" spans="1:10" x14ac:dyDescent="0.2">
      <c r="A43" s="32" t="s">
        <v>44</v>
      </c>
      <c r="B43" s="32"/>
      <c r="C43" s="32"/>
      <c r="D43" s="32"/>
      <c r="E43" s="32"/>
      <c r="F43" s="32"/>
      <c r="G43" s="32"/>
      <c r="H43" s="32"/>
      <c r="I43" s="32"/>
      <c r="J43" s="32"/>
    </row>
    <row r="44" spans="1:10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</row>
    <row r="45" spans="1:10" x14ac:dyDescent="0.2">
      <c r="A45" s="34" t="s">
        <v>45</v>
      </c>
      <c r="B45" s="34"/>
      <c r="C45" s="34"/>
      <c r="D45" s="34"/>
      <c r="E45" s="34"/>
      <c r="F45" s="34"/>
      <c r="G45" s="34"/>
      <c r="H45" s="34"/>
      <c r="I45" s="34"/>
      <c r="J45" s="34"/>
    </row>
    <row r="46" spans="1:10" x14ac:dyDescent="0.2">
      <c r="A46" s="34"/>
      <c r="B46" s="34"/>
      <c r="C46" s="34"/>
      <c r="D46" s="34"/>
      <c r="E46" s="34"/>
      <c r="F46" s="34"/>
      <c r="G46" s="34"/>
      <c r="H46" s="34"/>
      <c r="I46" s="34"/>
      <c r="J46" s="34"/>
    </row>
    <row r="47" spans="1:10" x14ac:dyDescent="0.2">
      <c r="A47" s="34" t="s">
        <v>46</v>
      </c>
      <c r="B47" s="34"/>
      <c r="C47" s="34"/>
      <c r="D47" s="34"/>
      <c r="E47" s="34"/>
      <c r="F47" s="34"/>
      <c r="G47" s="34"/>
      <c r="H47" s="34"/>
      <c r="I47" s="34"/>
      <c r="J47" s="34"/>
    </row>
    <row r="48" spans="1:10" x14ac:dyDescent="0.2">
      <c r="A48" s="34"/>
      <c r="B48" s="34"/>
      <c r="C48" s="34"/>
      <c r="D48" s="34"/>
      <c r="E48" s="34"/>
      <c r="F48" s="34"/>
      <c r="G48" s="34"/>
      <c r="H48" s="34"/>
      <c r="I48" s="34"/>
      <c r="J48" s="34"/>
    </row>
    <row r="49" spans="1:9" x14ac:dyDescent="0.2">
      <c r="E49" s="31" t="s">
        <v>48</v>
      </c>
      <c r="F49" s="31"/>
      <c r="H49" s="31" t="s">
        <v>48</v>
      </c>
      <c r="I49" s="31"/>
    </row>
    <row r="50" spans="1:9" x14ac:dyDescent="0.2">
      <c r="A50" s="29" t="s">
        <v>47</v>
      </c>
      <c r="B50" s="29"/>
      <c r="E50" s="31"/>
      <c r="F50" s="31"/>
      <c r="H50" s="31"/>
      <c r="I50" s="31"/>
    </row>
  </sheetData>
  <mergeCells count="122">
    <mergeCell ref="A47:J48"/>
    <mergeCell ref="E49:F50"/>
    <mergeCell ref="H49:I50"/>
    <mergeCell ref="A50:B50"/>
    <mergeCell ref="D19:E19"/>
    <mergeCell ref="D20:E20"/>
    <mergeCell ref="D21:E21"/>
    <mergeCell ref="D22:E22"/>
    <mergeCell ref="D27:E27"/>
    <mergeCell ref="D28:E28"/>
    <mergeCell ref="A42:C42"/>
    <mergeCell ref="D42:E42"/>
    <mergeCell ref="G42:H42"/>
    <mergeCell ref="I42:J42"/>
    <mergeCell ref="A43:J44"/>
    <mergeCell ref="A45:J46"/>
    <mergeCell ref="A40:C40"/>
    <mergeCell ref="D40:E40"/>
    <mergeCell ref="G40:H40"/>
    <mergeCell ref="I40:J40"/>
    <mergeCell ref="A41:C41"/>
    <mergeCell ref="D41:E41"/>
    <mergeCell ref="G41:H41"/>
    <mergeCell ref="I41:J41"/>
    <mergeCell ref="A38:C38"/>
    <mergeCell ref="D38:E38"/>
    <mergeCell ref="G38:H38"/>
    <mergeCell ref="I38:J38"/>
    <mergeCell ref="A39:C39"/>
    <mergeCell ref="D39:E39"/>
    <mergeCell ref="G39:H39"/>
    <mergeCell ref="I39:J39"/>
    <mergeCell ref="A37:C37"/>
    <mergeCell ref="D37:E37"/>
    <mergeCell ref="G37:H37"/>
    <mergeCell ref="I37:J37"/>
    <mergeCell ref="A35:C35"/>
    <mergeCell ref="D35:E35"/>
    <mergeCell ref="G35:H35"/>
    <mergeCell ref="I35:J35"/>
    <mergeCell ref="A36:C36"/>
    <mergeCell ref="G36:H36"/>
    <mergeCell ref="I36:J36"/>
    <mergeCell ref="D36:E36"/>
    <mergeCell ref="A33:C33"/>
    <mergeCell ref="D33:E33"/>
    <mergeCell ref="G33:H33"/>
    <mergeCell ref="I33:J33"/>
    <mergeCell ref="A34:C34"/>
    <mergeCell ref="D34:E34"/>
    <mergeCell ref="G34:H34"/>
    <mergeCell ref="I34:J34"/>
    <mergeCell ref="A31:C31"/>
    <mergeCell ref="D31:E31"/>
    <mergeCell ref="G31:H31"/>
    <mergeCell ref="I31:J31"/>
    <mergeCell ref="A32:C32"/>
    <mergeCell ref="D32:E32"/>
    <mergeCell ref="G32:H32"/>
    <mergeCell ref="I32:J32"/>
    <mergeCell ref="A29:C29"/>
    <mergeCell ref="D29:E29"/>
    <mergeCell ref="G29:H29"/>
    <mergeCell ref="I29:J29"/>
    <mergeCell ref="A30:C30"/>
    <mergeCell ref="D30:E30"/>
    <mergeCell ref="G30:H30"/>
    <mergeCell ref="A27:C27"/>
    <mergeCell ref="G27:H27"/>
    <mergeCell ref="I27:J27"/>
    <mergeCell ref="A28:C28"/>
    <mergeCell ref="G28:H28"/>
    <mergeCell ref="I28:J28"/>
    <mergeCell ref="A25:C25"/>
    <mergeCell ref="D25:E25"/>
    <mergeCell ref="G25:H25"/>
    <mergeCell ref="I25:J25"/>
    <mergeCell ref="A26:C26"/>
    <mergeCell ref="D26:E26"/>
    <mergeCell ref="G26:H26"/>
    <mergeCell ref="I26:J26"/>
    <mergeCell ref="A23:C23"/>
    <mergeCell ref="D23:E23"/>
    <mergeCell ref="G23:H23"/>
    <mergeCell ref="I23:J23"/>
    <mergeCell ref="A24:C24"/>
    <mergeCell ref="D24:E24"/>
    <mergeCell ref="G24:H24"/>
    <mergeCell ref="I24:J24"/>
    <mergeCell ref="A21:C21"/>
    <mergeCell ref="G21:H21"/>
    <mergeCell ref="I21:J21"/>
    <mergeCell ref="A22:C22"/>
    <mergeCell ref="G22:H22"/>
    <mergeCell ref="I22:J22"/>
    <mergeCell ref="A19:C19"/>
    <mergeCell ref="G19:H19"/>
    <mergeCell ref="I19:J19"/>
    <mergeCell ref="A20:C20"/>
    <mergeCell ref="G20:H20"/>
    <mergeCell ref="I20:J20"/>
    <mergeCell ref="A17:C17"/>
    <mergeCell ref="D17:E17"/>
    <mergeCell ref="G17:H17"/>
    <mergeCell ref="I17:J17"/>
    <mergeCell ref="A18:C18"/>
    <mergeCell ref="D18:E18"/>
    <mergeCell ref="G18:H18"/>
    <mergeCell ref="I18:J18"/>
    <mergeCell ref="B12:H12"/>
    <mergeCell ref="I12:J12"/>
    <mergeCell ref="B13:H13"/>
    <mergeCell ref="B14:H14"/>
    <mergeCell ref="B15:H15"/>
    <mergeCell ref="B16:H16"/>
    <mergeCell ref="C4:J5"/>
    <mergeCell ref="A6:J6"/>
    <mergeCell ref="A7:J7"/>
    <mergeCell ref="A8:J8"/>
    <mergeCell ref="A9:J9"/>
    <mergeCell ref="A10:B10"/>
    <mergeCell ref="C10:J11"/>
  </mergeCells>
  <pageMargins left="0.39370078740157483" right="0.31496062992125984" top="0.3543307086614173" bottom="0.3543307086614173" header="0.31496062992125984" footer="0.31496062992125984"/>
  <pageSetup paperSize="9" scale="98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9"/>
  <sheetViews>
    <sheetView workbookViewId="0">
      <selection activeCell="L12" sqref="L12"/>
    </sheetView>
  </sheetViews>
  <sheetFormatPr defaultRowHeight="14.25" x14ac:dyDescent="0.2"/>
  <sheetData>
    <row r="1" spans="1:14" x14ac:dyDescent="0.2">
      <c r="A1" s="2"/>
      <c r="B1" s="3"/>
      <c r="C1" s="3"/>
      <c r="D1" s="3"/>
      <c r="E1" s="3"/>
      <c r="F1" s="3"/>
      <c r="G1" s="3"/>
      <c r="H1" s="3"/>
      <c r="I1" s="3"/>
      <c r="J1" s="4"/>
      <c r="M1" t="s">
        <v>90</v>
      </c>
      <c r="N1">
        <v>46</v>
      </c>
    </row>
    <row r="2" spans="1:14" x14ac:dyDescent="0.2">
      <c r="A2" s="5"/>
      <c r="B2" s="1"/>
      <c r="C2" s="1"/>
      <c r="D2" s="1"/>
      <c r="E2" s="1"/>
      <c r="F2" s="1"/>
      <c r="G2" s="1"/>
      <c r="H2" s="1"/>
      <c r="I2" s="1"/>
      <c r="J2" s="6"/>
    </row>
    <row r="3" spans="1:14" x14ac:dyDescent="0.2">
      <c r="A3" s="5"/>
      <c r="B3" s="1"/>
      <c r="C3" s="1"/>
      <c r="D3" s="1"/>
      <c r="E3" s="1"/>
      <c r="F3" s="1"/>
      <c r="G3" s="1"/>
      <c r="H3" s="1"/>
      <c r="I3" s="1"/>
      <c r="J3" s="6"/>
      <c r="M3" t="s">
        <v>42</v>
      </c>
      <c r="N3">
        <v>20</v>
      </c>
    </row>
    <row r="4" spans="1:14" x14ac:dyDescent="0.2">
      <c r="A4" s="5"/>
      <c r="B4" s="1"/>
      <c r="C4" s="84" t="s">
        <v>0</v>
      </c>
      <c r="D4" s="84"/>
      <c r="E4" s="84"/>
      <c r="F4" s="84"/>
      <c r="G4" s="84"/>
      <c r="H4" s="84"/>
      <c r="I4" s="84"/>
      <c r="J4" s="85"/>
    </row>
    <row r="5" spans="1:14" x14ac:dyDescent="0.2">
      <c r="A5" s="5"/>
      <c r="B5" s="1"/>
      <c r="C5" s="84"/>
      <c r="D5" s="84"/>
      <c r="E5" s="84"/>
      <c r="F5" s="84"/>
      <c r="G5" s="84"/>
      <c r="H5" s="84"/>
      <c r="I5" s="84"/>
      <c r="J5" s="85"/>
    </row>
    <row r="6" spans="1:14" x14ac:dyDescent="0.2">
      <c r="A6" s="86" t="s">
        <v>7</v>
      </c>
      <c r="B6" s="87"/>
      <c r="C6" s="87"/>
      <c r="D6" s="87"/>
      <c r="E6" s="87"/>
      <c r="F6" s="87"/>
      <c r="G6" s="87"/>
      <c r="H6" s="87"/>
      <c r="I6" s="87"/>
      <c r="J6" s="88"/>
    </row>
    <row r="7" spans="1:14" x14ac:dyDescent="0.2">
      <c r="A7" s="92" t="s">
        <v>1</v>
      </c>
      <c r="B7" s="93"/>
      <c r="C7" s="93"/>
      <c r="D7" s="93"/>
      <c r="E7" s="93"/>
      <c r="F7" s="93"/>
      <c r="G7" s="93"/>
      <c r="H7" s="93"/>
      <c r="I7" s="93"/>
      <c r="J7" s="94"/>
    </row>
    <row r="8" spans="1:14" x14ac:dyDescent="0.2">
      <c r="A8" s="92" t="s">
        <v>2</v>
      </c>
      <c r="B8" s="93"/>
      <c r="C8" s="93"/>
      <c r="D8" s="93"/>
      <c r="E8" s="93"/>
      <c r="F8" s="93"/>
      <c r="G8" s="93"/>
      <c r="H8" s="93"/>
      <c r="I8" s="93"/>
      <c r="J8" s="94"/>
    </row>
    <row r="9" spans="1:14" ht="15" x14ac:dyDescent="0.2">
      <c r="A9" s="89" t="s">
        <v>3</v>
      </c>
      <c r="B9" s="90"/>
      <c r="C9" s="90"/>
      <c r="D9" s="90"/>
      <c r="E9" s="90"/>
      <c r="F9" s="90"/>
      <c r="G9" s="90"/>
      <c r="H9" s="90"/>
      <c r="I9" s="90"/>
      <c r="J9" s="91"/>
    </row>
    <row r="10" spans="1:14" ht="18.75" x14ac:dyDescent="0.2">
      <c r="A10" s="67" t="s">
        <v>4</v>
      </c>
      <c r="B10" s="68"/>
      <c r="C10" s="69" t="s">
        <v>5</v>
      </c>
      <c r="D10" s="69"/>
      <c r="E10" s="69"/>
      <c r="F10" s="69"/>
      <c r="G10" s="69"/>
      <c r="H10" s="69"/>
      <c r="I10" s="69"/>
      <c r="J10" s="70"/>
    </row>
    <row r="11" spans="1:14" x14ac:dyDescent="0.2">
      <c r="A11" s="7"/>
      <c r="B11" s="8"/>
      <c r="C11" s="71"/>
      <c r="D11" s="71"/>
      <c r="E11" s="71"/>
      <c r="F11" s="71"/>
      <c r="G11" s="71"/>
      <c r="H11" s="71"/>
      <c r="I11" s="71"/>
      <c r="J11" s="72"/>
    </row>
    <row r="12" spans="1:14" ht="18.75" x14ac:dyDescent="0.2">
      <c r="A12" s="1"/>
      <c r="B12" s="68" t="s">
        <v>9</v>
      </c>
      <c r="C12" s="68"/>
      <c r="D12" s="68"/>
      <c r="E12" s="68"/>
      <c r="F12" s="68"/>
      <c r="G12" s="68"/>
      <c r="H12" s="68"/>
      <c r="I12" s="98" t="s">
        <v>6</v>
      </c>
      <c r="J12" s="98"/>
    </row>
    <row r="13" spans="1:14" ht="18.75" x14ac:dyDescent="0.2">
      <c r="A13" s="1"/>
      <c r="B13" s="68" t="s">
        <v>10</v>
      </c>
      <c r="C13" s="68"/>
      <c r="D13" s="68"/>
      <c r="E13" s="68"/>
      <c r="F13" s="68"/>
      <c r="G13" s="68"/>
      <c r="H13" s="68"/>
      <c r="I13" s="1"/>
      <c r="J13" s="1"/>
    </row>
    <row r="14" spans="1:14" x14ac:dyDescent="0.2">
      <c r="A14" s="1"/>
      <c r="B14" s="99" t="s">
        <v>8</v>
      </c>
      <c r="C14" s="99"/>
      <c r="D14" s="99"/>
      <c r="E14" s="99"/>
      <c r="F14" s="99"/>
      <c r="G14" s="99"/>
      <c r="H14" s="99"/>
      <c r="I14" s="1"/>
      <c r="J14" s="1"/>
    </row>
    <row r="15" spans="1:14" ht="15" x14ac:dyDescent="0.2">
      <c r="A15" s="1"/>
      <c r="B15" s="90" t="s">
        <v>11</v>
      </c>
      <c r="C15" s="90"/>
      <c r="D15" s="90"/>
      <c r="E15" s="90"/>
      <c r="F15" s="90"/>
      <c r="G15" s="90"/>
      <c r="H15" s="90"/>
      <c r="I15" s="1"/>
      <c r="J15" s="1"/>
    </row>
    <row r="16" spans="1:14" x14ac:dyDescent="0.2">
      <c r="A16" s="1"/>
      <c r="B16" s="87" t="s">
        <v>91</v>
      </c>
      <c r="C16" s="87"/>
      <c r="D16" s="87"/>
      <c r="E16" s="87"/>
      <c r="F16" s="87"/>
      <c r="G16" s="87"/>
      <c r="H16" s="87"/>
      <c r="I16" s="1"/>
      <c r="J16" s="1"/>
    </row>
    <row r="17" spans="1:10" ht="38.25" thickBot="1" x14ac:dyDescent="0.25">
      <c r="A17" s="66" t="s">
        <v>13</v>
      </c>
      <c r="B17" s="66"/>
      <c r="C17" s="66"/>
      <c r="D17" s="66" t="s">
        <v>14</v>
      </c>
      <c r="E17" s="66"/>
      <c r="F17" s="9" t="s">
        <v>15</v>
      </c>
      <c r="G17" s="66" t="s">
        <v>16</v>
      </c>
      <c r="H17" s="66"/>
      <c r="I17" s="66" t="s">
        <v>17</v>
      </c>
      <c r="J17" s="66"/>
    </row>
    <row r="18" spans="1:10" ht="15" thickBot="1" x14ac:dyDescent="0.25">
      <c r="A18" s="76" t="s">
        <v>19</v>
      </c>
      <c r="B18" s="77"/>
      <c r="C18" s="77"/>
      <c r="D18" s="53"/>
      <c r="E18" s="53"/>
      <c r="F18" s="28">
        <f>$N$1</f>
        <v>46</v>
      </c>
      <c r="G18" s="53"/>
      <c r="H18" s="53"/>
      <c r="I18" s="53"/>
      <c r="J18" s="54"/>
    </row>
    <row r="19" spans="1:10" ht="29.25" customHeight="1" x14ac:dyDescent="0.2">
      <c r="A19" s="80" t="s">
        <v>92</v>
      </c>
      <c r="B19" s="80"/>
      <c r="C19" s="80"/>
      <c r="D19" s="135">
        <v>200</v>
      </c>
      <c r="E19" s="136">
        <v>5</v>
      </c>
      <c r="F19" s="21"/>
      <c r="G19" s="103">
        <f>(($N$1*D19))/1000</f>
        <v>9.1999999999999993</v>
      </c>
      <c r="H19" s="103"/>
      <c r="I19" s="123"/>
      <c r="J19" s="123"/>
    </row>
    <row r="20" spans="1:10" ht="15" x14ac:dyDescent="0.2">
      <c r="A20" s="44" t="s">
        <v>86</v>
      </c>
      <c r="B20" s="44"/>
      <c r="C20" s="44"/>
      <c r="D20" s="127">
        <v>200</v>
      </c>
      <c r="E20" s="128"/>
      <c r="F20" s="12"/>
      <c r="G20" s="100">
        <f t="shared" ref="G20:G22" si="0">(($N$1*D20))/1000</f>
        <v>9.1999999999999993</v>
      </c>
      <c r="H20" s="100"/>
      <c r="I20" s="124"/>
      <c r="J20" s="124"/>
    </row>
    <row r="21" spans="1:10" ht="15" x14ac:dyDescent="0.2">
      <c r="A21" s="44" t="s">
        <v>65</v>
      </c>
      <c r="B21" s="44"/>
      <c r="C21" s="44"/>
      <c r="D21" s="127">
        <v>15</v>
      </c>
      <c r="E21" s="128"/>
      <c r="F21" s="12"/>
      <c r="G21" s="100">
        <f t="shared" si="0"/>
        <v>0.69</v>
      </c>
      <c r="H21" s="100"/>
      <c r="I21" s="124"/>
      <c r="J21" s="124"/>
    </row>
    <row r="22" spans="1:10" ht="15.75" thickBot="1" x14ac:dyDescent="0.25">
      <c r="A22" s="48" t="s">
        <v>24</v>
      </c>
      <c r="B22" s="48"/>
      <c r="C22" s="48"/>
      <c r="D22" s="129">
        <v>75</v>
      </c>
      <c r="E22" s="130"/>
      <c r="F22" s="11"/>
      <c r="G22" s="101">
        <f t="shared" si="0"/>
        <v>3.45</v>
      </c>
      <c r="H22" s="101"/>
      <c r="I22" s="125"/>
      <c r="J22" s="125"/>
    </row>
    <row r="23" spans="1:10" ht="15" thickBot="1" x14ac:dyDescent="0.25">
      <c r="A23" s="41" t="s">
        <v>20</v>
      </c>
      <c r="B23" s="42"/>
      <c r="C23" s="42"/>
      <c r="D23" s="105"/>
      <c r="E23" s="105"/>
      <c r="F23" s="28">
        <f>$N$1</f>
        <v>46</v>
      </c>
      <c r="G23" s="106"/>
      <c r="H23" s="106"/>
      <c r="I23" s="105"/>
      <c r="J23" s="126"/>
    </row>
    <row r="24" spans="1:10" ht="15" x14ac:dyDescent="0.2">
      <c r="A24" s="43" t="s">
        <v>93</v>
      </c>
      <c r="B24" s="43"/>
      <c r="C24" s="43"/>
      <c r="D24" s="40">
        <v>200</v>
      </c>
      <c r="E24" s="40"/>
      <c r="F24" s="16">
        <f>N2</f>
        <v>0</v>
      </c>
      <c r="G24" s="103">
        <f>(($N$1*D24))/1000</f>
        <v>9.1999999999999993</v>
      </c>
      <c r="H24" s="103"/>
      <c r="I24" s="40"/>
      <c r="J24" s="40"/>
    </row>
    <row r="25" spans="1:10" ht="15.75" thickBot="1" x14ac:dyDescent="0.25">
      <c r="A25" s="48" t="s">
        <v>53</v>
      </c>
      <c r="B25" s="48"/>
      <c r="C25" s="48"/>
      <c r="D25" s="49">
        <v>90</v>
      </c>
      <c r="E25" s="49"/>
      <c r="F25" s="18"/>
      <c r="G25" s="103">
        <f>(($N$3*D25))/1000</f>
        <v>1.8</v>
      </c>
      <c r="H25" s="103"/>
      <c r="I25" s="49"/>
      <c r="J25" s="49"/>
    </row>
    <row r="26" spans="1:10" ht="15" thickBot="1" x14ac:dyDescent="0.25">
      <c r="A26" s="41" t="s">
        <v>27</v>
      </c>
      <c r="B26" s="42"/>
      <c r="C26" s="42"/>
      <c r="D26" s="105"/>
      <c r="E26" s="105"/>
      <c r="F26" s="28">
        <f>$N$1</f>
        <v>46</v>
      </c>
      <c r="G26" s="105"/>
      <c r="H26" s="105"/>
      <c r="I26" s="105"/>
      <c r="J26" s="126"/>
    </row>
    <row r="27" spans="1:10" ht="29.25" customHeight="1" x14ac:dyDescent="0.2">
      <c r="A27" s="80" t="s">
        <v>94</v>
      </c>
      <c r="B27" s="80"/>
      <c r="C27" s="80"/>
      <c r="D27" s="115">
        <v>300</v>
      </c>
      <c r="E27" s="116"/>
      <c r="F27" s="16"/>
      <c r="G27" s="103">
        <f t="shared" ref="G27:G32" si="1">(($N$1*D27))/1000</f>
        <v>13.8</v>
      </c>
      <c r="H27" s="103"/>
      <c r="I27" s="40"/>
      <c r="J27" s="40"/>
    </row>
    <row r="28" spans="1:10" ht="15" x14ac:dyDescent="0.2">
      <c r="A28" s="65" t="s">
        <v>95</v>
      </c>
      <c r="B28" s="65"/>
      <c r="C28" s="65"/>
      <c r="D28" s="137">
        <v>180</v>
      </c>
      <c r="E28" s="139">
        <v>5</v>
      </c>
      <c r="F28" s="17"/>
      <c r="G28" s="103">
        <f t="shared" si="1"/>
        <v>8.2799999999999994</v>
      </c>
      <c r="H28" s="103"/>
      <c r="I28" s="55"/>
      <c r="J28" s="55"/>
    </row>
    <row r="29" spans="1:10" ht="15" x14ac:dyDescent="0.2">
      <c r="A29" s="44" t="s">
        <v>96</v>
      </c>
      <c r="B29" s="44"/>
      <c r="C29" s="44"/>
      <c r="D29" s="55">
        <v>80</v>
      </c>
      <c r="E29" s="55"/>
      <c r="F29" s="17"/>
      <c r="G29" s="103">
        <f t="shared" si="1"/>
        <v>3.68</v>
      </c>
      <c r="H29" s="103"/>
      <c r="I29" s="55"/>
      <c r="J29" s="55"/>
    </row>
    <row r="30" spans="1:10" ht="15" x14ac:dyDescent="0.2">
      <c r="A30" s="112" t="s">
        <v>97</v>
      </c>
      <c r="B30" s="113"/>
      <c r="C30" s="114"/>
      <c r="D30" s="108">
        <v>80</v>
      </c>
      <c r="E30" s="109"/>
      <c r="F30" s="17"/>
      <c r="G30" s="103">
        <f t="shared" si="1"/>
        <v>3.68</v>
      </c>
      <c r="H30" s="103"/>
      <c r="I30" s="27"/>
      <c r="J30" s="27"/>
    </row>
    <row r="31" spans="1:10" ht="15" x14ac:dyDescent="0.2">
      <c r="A31" s="44" t="s">
        <v>32</v>
      </c>
      <c r="B31" s="44"/>
      <c r="C31" s="44"/>
      <c r="D31" s="55">
        <v>200</v>
      </c>
      <c r="E31" s="55"/>
      <c r="F31" s="17"/>
      <c r="G31" s="103">
        <f t="shared" si="1"/>
        <v>9.1999999999999993</v>
      </c>
      <c r="H31" s="103"/>
      <c r="I31" s="55"/>
      <c r="J31" s="55"/>
    </row>
    <row r="32" spans="1:10" ht="15.75" thickBot="1" x14ac:dyDescent="0.25">
      <c r="A32" s="48" t="s">
        <v>33</v>
      </c>
      <c r="B32" s="48"/>
      <c r="C32" s="48"/>
      <c r="D32" s="49">
        <v>50</v>
      </c>
      <c r="E32" s="49"/>
      <c r="F32" s="18"/>
      <c r="G32" s="103">
        <f t="shared" si="1"/>
        <v>2.2999999999999998</v>
      </c>
      <c r="H32" s="103"/>
      <c r="I32" s="49"/>
      <c r="J32" s="49"/>
    </row>
    <row r="33" spans="1:10" ht="15.75" thickBot="1" x14ac:dyDescent="0.25">
      <c r="A33" s="41" t="s">
        <v>37</v>
      </c>
      <c r="B33" s="42"/>
      <c r="C33" s="42"/>
      <c r="D33" s="38"/>
      <c r="E33" s="38"/>
      <c r="F33" s="28">
        <f>$N$1</f>
        <v>46</v>
      </c>
      <c r="G33" s="38"/>
      <c r="H33" s="38"/>
      <c r="I33" s="38"/>
      <c r="J33" s="39"/>
    </row>
    <row r="34" spans="1:10" ht="15.75" thickBot="1" x14ac:dyDescent="0.25">
      <c r="A34" s="43" t="s">
        <v>98</v>
      </c>
      <c r="B34" s="43"/>
      <c r="C34" s="43"/>
      <c r="D34" s="40">
        <v>1</v>
      </c>
      <c r="E34" s="40"/>
      <c r="F34" s="16"/>
      <c r="G34" s="107">
        <f>(($N$1*D34))</f>
        <v>46</v>
      </c>
      <c r="H34" s="107"/>
      <c r="I34" s="40"/>
      <c r="J34" s="40"/>
    </row>
    <row r="35" spans="1:10" ht="15.75" thickBot="1" x14ac:dyDescent="0.25">
      <c r="A35" s="41" t="s">
        <v>36</v>
      </c>
      <c r="B35" s="42"/>
      <c r="C35" s="42"/>
      <c r="D35" s="38"/>
      <c r="E35" s="38"/>
      <c r="F35" s="28">
        <f>$N$1</f>
        <v>46</v>
      </c>
      <c r="G35" s="38"/>
      <c r="H35" s="38"/>
      <c r="I35" s="38"/>
      <c r="J35" s="39"/>
    </row>
    <row r="36" spans="1:10" ht="30" customHeight="1" x14ac:dyDescent="0.2">
      <c r="A36" s="80" t="s">
        <v>99</v>
      </c>
      <c r="B36" s="80"/>
      <c r="C36" s="80"/>
      <c r="D36" s="115">
        <v>200</v>
      </c>
      <c r="E36" s="116"/>
      <c r="F36" s="16"/>
      <c r="G36" s="103">
        <f t="shared" ref="G36:G38" si="2">(($N$1*D36))/1000</f>
        <v>9.1999999999999993</v>
      </c>
      <c r="H36" s="103"/>
      <c r="I36" s="40"/>
      <c r="J36" s="40"/>
    </row>
    <row r="37" spans="1:10" ht="18.75" customHeight="1" x14ac:dyDescent="0.2">
      <c r="A37" s="112" t="s">
        <v>100</v>
      </c>
      <c r="B37" s="113"/>
      <c r="C37" s="114"/>
      <c r="D37" s="108">
        <v>200</v>
      </c>
      <c r="E37" s="109"/>
      <c r="F37" s="18"/>
      <c r="G37" s="110">
        <f>(($N$1*D37))/1000</f>
        <v>9.1999999999999993</v>
      </c>
      <c r="H37" s="111"/>
      <c r="I37" s="108"/>
      <c r="J37" s="109"/>
    </row>
    <row r="38" spans="1:10" ht="18" customHeight="1" thickBot="1" x14ac:dyDescent="0.25">
      <c r="A38" s="48" t="s">
        <v>24</v>
      </c>
      <c r="B38" s="48"/>
      <c r="C38" s="48"/>
      <c r="D38" s="49">
        <v>75</v>
      </c>
      <c r="E38" s="49"/>
      <c r="F38" s="18"/>
      <c r="G38" s="103">
        <f t="shared" si="2"/>
        <v>3.45</v>
      </c>
      <c r="H38" s="103"/>
      <c r="I38" s="49"/>
      <c r="J38" s="49"/>
    </row>
    <row r="39" spans="1:10" ht="15.75" thickBot="1" x14ac:dyDescent="0.25">
      <c r="A39" s="41" t="s">
        <v>41</v>
      </c>
      <c r="B39" s="42"/>
      <c r="C39" s="42"/>
      <c r="D39" s="38"/>
      <c r="E39" s="38"/>
      <c r="F39" s="28">
        <f>$N$1</f>
        <v>46</v>
      </c>
      <c r="G39" s="38"/>
      <c r="H39" s="38"/>
      <c r="I39" s="39"/>
      <c r="J39" s="51"/>
    </row>
    <row r="40" spans="1:10" ht="15" x14ac:dyDescent="0.2">
      <c r="A40" s="43" t="s">
        <v>101</v>
      </c>
      <c r="B40" s="43"/>
      <c r="C40" s="43"/>
      <c r="D40" s="40">
        <v>130</v>
      </c>
      <c r="E40" s="40"/>
      <c r="F40" s="21"/>
      <c r="G40" s="100">
        <f>(($N$1*D40))/1000</f>
        <v>5.98</v>
      </c>
      <c r="H40" s="100"/>
      <c r="I40" s="40"/>
      <c r="J40" s="40"/>
    </row>
    <row r="41" spans="1:10" ht="15" x14ac:dyDescent="0.2">
      <c r="A41" s="44" t="s">
        <v>34</v>
      </c>
      <c r="B41" s="44"/>
      <c r="C41" s="44"/>
      <c r="D41" s="55">
        <v>150</v>
      </c>
      <c r="E41" s="55"/>
      <c r="F41" s="17"/>
      <c r="G41" s="100">
        <f>(($N$1*D41))/1000</f>
        <v>6.9</v>
      </c>
      <c r="H41" s="100"/>
      <c r="I41" s="55"/>
      <c r="J41" s="55"/>
    </row>
    <row r="42" spans="1:10" x14ac:dyDescent="0.2">
      <c r="A42" s="32" t="s">
        <v>44</v>
      </c>
      <c r="B42" s="32"/>
      <c r="C42" s="32"/>
      <c r="D42" s="32"/>
      <c r="E42" s="32"/>
      <c r="F42" s="32"/>
      <c r="G42" s="32"/>
      <c r="H42" s="32"/>
      <c r="I42" s="32"/>
      <c r="J42" s="32"/>
    </row>
    <row r="43" spans="1:10" x14ac:dyDescent="0.2">
      <c r="A43" s="33"/>
      <c r="B43" s="33"/>
      <c r="C43" s="33"/>
      <c r="D43" s="33"/>
      <c r="E43" s="33"/>
      <c r="F43" s="33"/>
      <c r="G43" s="33"/>
      <c r="H43" s="33"/>
      <c r="I43" s="33"/>
      <c r="J43" s="33"/>
    </row>
    <row r="44" spans="1:10" x14ac:dyDescent="0.2">
      <c r="A44" s="34" t="s">
        <v>45</v>
      </c>
      <c r="B44" s="34"/>
      <c r="C44" s="34"/>
      <c r="D44" s="34"/>
      <c r="E44" s="34"/>
      <c r="F44" s="34"/>
      <c r="G44" s="34"/>
      <c r="H44" s="34"/>
      <c r="I44" s="34"/>
      <c r="J44" s="34"/>
    </row>
    <row r="45" spans="1:10" x14ac:dyDescent="0.2">
      <c r="A45" s="34"/>
      <c r="B45" s="34"/>
      <c r="C45" s="34"/>
      <c r="D45" s="34"/>
      <c r="E45" s="34"/>
      <c r="F45" s="34"/>
      <c r="G45" s="34"/>
      <c r="H45" s="34"/>
      <c r="I45" s="34"/>
      <c r="J45" s="34"/>
    </row>
    <row r="46" spans="1:10" x14ac:dyDescent="0.2">
      <c r="A46" s="34" t="s">
        <v>46</v>
      </c>
      <c r="B46" s="34"/>
      <c r="C46" s="34"/>
      <c r="D46" s="34"/>
      <c r="E46" s="34"/>
      <c r="F46" s="34"/>
      <c r="G46" s="34"/>
      <c r="H46" s="34"/>
      <c r="I46" s="34"/>
      <c r="J46" s="34"/>
    </row>
    <row r="47" spans="1:10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</row>
    <row r="48" spans="1:10" x14ac:dyDescent="0.2">
      <c r="E48" s="31" t="s">
        <v>48</v>
      </c>
      <c r="F48" s="31"/>
      <c r="H48" s="31" t="s">
        <v>48</v>
      </c>
      <c r="I48" s="31"/>
    </row>
    <row r="49" spans="1:9" x14ac:dyDescent="0.2">
      <c r="A49" s="29" t="s">
        <v>47</v>
      </c>
      <c r="B49" s="29"/>
      <c r="E49" s="31"/>
      <c r="F49" s="31"/>
      <c r="H49" s="31"/>
      <c r="I49" s="31"/>
    </row>
  </sheetData>
  <mergeCells count="116">
    <mergeCell ref="A42:J43"/>
    <mergeCell ref="A44:J45"/>
    <mergeCell ref="A46:J47"/>
    <mergeCell ref="E48:F49"/>
    <mergeCell ref="H48:I49"/>
    <mergeCell ref="A49:B49"/>
    <mergeCell ref="A40:C40"/>
    <mergeCell ref="D40:E40"/>
    <mergeCell ref="G40:H40"/>
    <mergeCell ref="I40:J40"/>
    <mergeCell ref="A41:C41"/>
    <mergeCell ref="D41:E41"/>
    <mergeCell ref="G41:H41"/>
    <mergeCell ref="I41:J41"/>
    <mergeCell ref="A38:C38"/>
    <mergeCell ref="D38:E38"/>
    <mergeCell ref="G38:H38"/>
    <mergeCell ref="I38:J38"/>
    <mergeCell ref="A39:C39"/>
    <mergeCell ref="D39:E39"/>
    <mergeCell ref="G39:H39"/>
    <mergeCell ref="I39:J39"/>
    <mergeCell ref="A37:C37"/>
    <mergeCell ref="D37:E37"/>
    <mergeCell ref="G37:H37"/>
    <mergeCell ref="I37:J37"/>
    <mergeCell ref="A35:C35"/>
    <mergeCell ref="D35:E35"/>
    <mergeCell ref="G35:H35"/>
    <mergeCell ref="I35:J35"/>
    <mergeCell ref="A36:C36"/>
    <mergeCell ref="D36:E36"/>
    <mergeCell ref="G36:H36"/>
    <mergeCell ref="I36:J36"/>
    <mergeCell ref="A33:C33"/>
    <mergeCell ref="D33:E33"/>
    <mergeCell ref="G33:H33"/>
    <mergeCell ref="I33:J33"/>
    <mergeCell ref="A34:C34"/>
    <mergeCell ref="D34:E34"/>
    <mergeCell ref="G34:H34"/>
    <mergeCell ref="I34:J34"/>
    <mergeCell ref="A31:C31"/>
    <mergeCell ref="D31:E31"/>
    <mergeCell ref="G31:H31"/>
    <mergeCell ref="I31:J31"/>
    <mergeCell ref="A32:C32"/>
    <mergeCell ref="D32:E32"/>
    <mergeCell ref="G32:H32"/>
    <mergeCell ref="I32:J32"/>
    <mergeCell ref="A29:C29"/>
    <mergeCell ref="D29:E29"/>
    <mergeCell ref="G29:H29"/>
    <mergeCell ref="I29:J29"/>
    <mergeCell ref="A30:C30"/>
    <mergeCell ref="D30:E30"/>
    <mergeCell ref="G30:H30"/>
    <mergeCell ref="A27:C27"/>
    <mergeCell ref="D27:E27"/>
    <mergeCell ref="G27:H27"/>
    <mergeCell ref="I27:J27"/>
    <mergeCell ref="A28:C28"/>
    <mergeCell ref="G28:H28"/>
    <mergeCell ref="I28:J28"/>
    <mergeCell ref="A25:C25"/>
    <mergeCell ref="D25:E25"/>
    <mergeCell ref="G25:H25"/>
    <mergeCell ref="I25:J25"/>
    <mergeCell ref="A26:C26"/>
    <mergeCell ref="D26:E26"/>
    <mergeCell ref="G26:H26"/>
    <mergeCell ref="I26:J26"/>
    <mergeCell ref="A23:C23"/>
    <mergeCell ref="D23:E23"/>
    <mergeCell ref="G23:H23"/>
    <mergeCell ref="I23:J23"/>
    <mergeCell ref="A24:C24"/>
    <mergeCell ref="D24:E24"/>
    <mergeCell ref="G24:H24"/>
    <mergeCell ref="I24:J24"/>
    <mergeCell ref="A21:C21"/>
    <mergeCell ref="D21:E21"/>
    <mergeCell ref="G21:H21"/>
    <mergeCell ref="I21:J21"/>
    <mergeCell ref="A22:C22"/>
    <mergeCell ref="D22:E22"/>
    <mergeCell ref="G22:H22"/>
    <mergeCell ref="I22:J22"/>
    <mergeCell ref="A19:C19"/>
    <mergeCell ref="G19:H19"/>
    <mergeCell ref="I19:J19"/>
    <mergeCell ref="A20:C20"/>
    <mergeCell ref="D20:E20"/>
    <mergeCell ref="G20:H20"/>
    <mergeCell ref="I20:J20"/>
    <mergeCell ref="A17:C17"/>
    <mergeCell ref="D17:E17"/>
    <mergeCell ref="G17:H17"/>
    <mergeCell ref="I17:J17"/>
    <mergeCell ref="A18:C18"/>
    <mergeCell ref="D18:E18"/>
    <mergeCell ref="G18:H18"/>
    <mergeCell ref="I18:J18"/>
    <mergeCell ref="B12:H12"/>
    <mergeCell ref="I12:J12"/>
    <mergeCell ref="B13:H13"/>
    <mergeCell ref="B14:H14"/>
    <mergeCell ref="B15:H15"/>
    <mergeCell ref="B16:H16"/>
    <mergeCell ref="C4:J5"/>
    <mergeCell ref="A6:J6"/>
    <mergeCell ref="A7:J7"/>
    <mergeCell ref="A8:J8"/>
    <mergeCell ref="A9:J9"/>
    <mergeCell ref="A10:B10"/>
    <mergeCell ref="C10:J11"/>
  </mergeCells>
  <pageMargins left="0.39370078740157483" right="0.31496062992125984" top="0.3543307086614173" bottom="0.3543307086614173" header="0.31496062992125984" footer="0.31496062992125984"/>
  <pageSetup paperSize="9" scale="98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0"/>
  <sheetViews>
    <sheetView topLeftCell="A31" workbookViewId="0">
      <selection activeCell="J1" sqref="A1:J51"/>
    </sheetView>
  </sheetViews>
  <sheetFormatPr defaultRowHeight="14.25" x14ac:dyDescent="0.2"/>
  <sheetData>
    <row r="1" spans="1:14" x14ac:dyDescent="0.2">
      <c r="A1" s="2"/>
      <c r="B1" s="3"/>
      <c r="C1" s="3"/>
      <c r="D1" s="3"/>
      <c r="E1" s="3"/>
      <c r="F1" s="3"/>
      <c r="G1" s="3"/>
      <c r="H1" s="3"/>
      <c r="I1" s="3"/>
      <c r="J1" s="4"/>
      <c r="M1" t="s">
        <v>76</v>
      </c>
      <c r="N1">
        <v>47</v>
      </c>
    </row>
    <row r="2" spans="1:14" x14ac:dyDescent="0.2">
      <c r="A2" s="5"/>
      <c r="B2" s="1"/>
      <c r="C2" s="1"/>
      <c r="D2" s="1"/>
      <c r="E2" s="1"/>
      <c r="F2" s="1"/>
      <c r="G2" s="1"/>
      <c r="H2" s="1"/>
      <c r="I2" s="1"/>
      <c r="J2" s="6"/>
    </row>
    <row r="3" spans="1:14" x14ac:dyDescent="0.2">
      <c r="A3" s="5"/>
      <c r="B3" s="1"/>
      <c r="C3" s="1"/>
      <c r="D3" s="1"/>
      <c r="E3" s="1"/>
      <c r="F3" s="1"/>
      <c r="G3" s="1"/>
      <c r="H3" s="1"/>
      <c r="I3" s="1"/>
      <c r="J3" s="6"/>
      <c r="M3" t="s">
        <v>63</v>
      </c>
      <c r="N3">
        <v>20</v>
      </c>
    </row>
    <row r="4" spans="1:14" x14ac:dyDescent="0.2">
      <c r="A4" s="5"/>
      <c r="B4" s="1"/>
      <c r="C4" s="84" t="s">
        <v>0</v>
      </c>
      <c r="D4" s="84"/>
      <c r="E4" s="84"/>
      <c r="F4" s="84"/>
      <c r="G4" s="84"/>
      <c r="H4" s="84"/>
      <c r="I4" s="84"/>
      <c r="J4" s="85"/>
    </row>
    <row r="5" spans="1:14" x14ac:dyDescent="0.2">
      <c r="A5" s="5"/>
      <c r="B5" s="1"/>
      <c r="C5" s="84"/>
      <c r="D5" s="84"/>
      <c r="E5" s="84"/>
      <c r="F5" s="84"/>
      <c r="G5" s="84"/>
      <c r="H5" s="84"/>
      <c r="I5" s="84"/>
      <c r="J5" s="85"/>
    </row>
    <row r="6" spans="1:14" x14ac:dyDescent="0.2">
      <c r="A6" s="86" t="s">
        <v>7</v>
      </c>
      <c r="B6" s="87"/>
      <c r="C6" s="87"/>
      <c r="D6" s="87"/>
      <c r="E6" s="87"/>
      <c r="F6" s="87"/>
      <c r="G6" s="87"/>
      <c r="H6" s="87"/>
      <c r="I6" s="87"/>
      <c r="J6" s="88"/>
    </row>
    <row r="7" spans="1:14" x14ac:dyDescent="0.2">
      <c r="A7" s="92" t="s">
        <v>1</v>
      </c>
      <c r="B7" s="93"/>
      <c r="C7" s="93"/>
      <c r="D7" s="93"/>
      <c r="E7" s="93"/>
      <c r="F7" s="93"/>
      <c r="G7" s="93"/>
      <c r="H7" s="93"/>
      <c r="I7" s="93"/>
      <c r="J7" s="94"/>
    </row>
    <row r="8" spans="1:14" x14ac:dyDescent="0.2">
      <c r="A8" s="92" t="s">
        <v>2</v>
      </c>
      <c r="B8" s="93"/>
      <c r="C8" s="93"/>
      <c r="D8" s="93"/>
      <c r="E8" s="93"/>
      <c r="F8" s="93"/>
      <c r="G8" s="93"/>
      <c r="H8" s="93"/>
      <c r="I8" s="93"/>
      <c r="J8" s="94"/>
    </row>
    <row r="9" spans="1:14" ht="15" x14ac:dyDescent="0.2">
      <c r="A9" s="89" t="s">
        <v>3</v>
      </c>
      <c r="B9" s="90"/>
      <c r="C9" s="90"/>
      <c r="D9" s="90"/>
      <c r="E9" s="90"/>
      <c r="F9" s="90"/>
      <c r="G9" s="90"/>
      <c r="H9" s="90"/>
      <c r="I9" s="90"/>
      <c r="J9" s="91"/>
    </row>
    <row r="10" spans="1:14" ht="18.75" x14ac:dyDescent="0.2">
      <c r="A10" s="67" t="s">
        <v>4</v>
      </c>
      <c r="B10" s="68"/>
      <c r="C10" s="69" t="s">
        <v>5</v>
      </c>
      <c r="D10" s="69"/>
      <c r="E10" s="69"/>
      <c r="F10" s="69"/>
      <c r="G10" s="69"/>
      <c r="H10" s="69"/>
      <c r="I10" s="69"/>
      <c r="J10" s="70"/>
    </row>
    <row r="11" spans="1:14" x14ac:dyDescent="0.2">
      <c r="A11" s="7"/>
      <c r="B11" s="8"/>
      <c r="C11" s="71"/>
      <c r="D11" s="71"/>
      <c r="E11" s="71"/>
      <c r="F11" s="71"/>
      <c r="G11" s="71"/>
      <c r="H11" s="71"/>
      <c r="I11" s="71"/>
      <c r="J11" s="72"/>
    </row>
    <row r="12" spans="1:14" ht="18.75" x14ac:dyDescent="0.2">
      <c r="A12" s="1"/>
      <c r="B12" s="68" t="s">
        <v>9</v>
      </c>
      <c r="C12" s="68"/>
      <c r="D12" s="68"/>
      <c r="E12" s="68"/>
      <c r="F12" s="68"/>
      <c r="G12" s="68"/>
      <c r="H12" s="68"/>
      <c r="I12" s="98" t="s">
        <v>6</v>
      </c>
      <c r="J12" s="98"/>
    </row>
    <row r="13" spans="1:14" ht="18.75" x14ac:dyDescent="0.2">
      <c r="A13" s="1"/>
      <c r="B13" s="68" t="s">
        <v>10</v>
      </c>
      <c r="C13" s="68"/>
      <c r="D13" s="68"/>
      <c r="E13" s="68"/>
      <c r="F13" s="68"/>
      <c r="G13" s="68"/>
      <c r="H13" s="68"/>
      <c r="I13" s="1"/>
      <c r="J13" s="1"/>
    </row>
    <row r="14" spans="1:14" x14ac:dyDescent="0.2">
      <c r="A14" s="1"/>
      <c r="B14" s="99" t="s">
        <v>8</v>
      </c>
      <c r="C14" s="99"/>
      <c r="D14" s="99"/>
      <c r="E14" s="99"/>
      <c r="F14" s="99"/>
      <c r="G14" s="99"/>
      <c r="H14" s="99"/>
      <c r="I14" s="1"/>
      <c r="J14" s="1"/>
    </row>
    <row r="15" spans="1:14" ht="15" x14ac:dyDescent="0.2">
      <c r="A15" s="1"/>
      <c r="B15" s="90" t="s">
        <v>11</v>
      </c>
      <c r="C15" s="90"/>
      <c r="D15" s="90"/>
      <c r="E15" s="90"/>
      <c r="F15" s="90"/>
      <c r="G15" s="90"/>
      <c r="H15" s="90"/>
      <c r="I15" s="1"/>
      <c r="J15" s="1"/>
    </row>
    <row r="16" spans="1:14" x14ac:dyDescent="0.2">
      <c r="A16" s="1"/>
      <c r="B16" s="87" t="s">
        <v>102</v>
      </c>
      <c r="C16" s="87"/>
      <c r="D16" s="87"/>
      <c r="E16" s="87"/>
      <c r="F16" s="87"/>
      <c r="G16" s="87"/>
      <c r="H16" s="87"/>
      <c r="I16" s="1"/>
      <c r="J16" s="1"/>
    </row>
    <row r="17" spans="1:10" ht="38.25" thickBot="1" x14ac:dyDescent="0.25">
      <c r="A17" s="66" t="s">
        <v>13</v>
      </c>
      <c r="B17" s="66"/>
      <c r="C17" s="66"/>
      <c r="D17" s="66" t="s">
        <v>14</v>
      </c>
      <c r="E17" s="66"/>
      <c r="F17" s="9" t="s">
        <v>15</v>
      </c>
      <c r="G17" s="66" t="s">
        <v>16</v>
      </c>
      <c r="H17" s="66"/>
      <c r="I17" s="66" t="s">
        <v>17</v>
      </c>
      <c r="J17" s="66"/>
    </row>
    <row r="18" spans="1:10" ht="15" thickBot="1" x14ac:dyDescent="0.25">
      <c r="A18" s="76" t="s">
        <v>19</v>
      </c>
      <c r="B18" s="77"/>
      <c r="C18" s="77"/>
      <c r="D18" s="53"/>
      <c r="E18" s="53"/>
      <c r="F18" s="28">
        <f>$N$1</f>
        <v>47</v>
      </c>
      <c r="G18" s="53"/>
      <c r="H18" s="53"/>
      <c r="I18" s="53"/>
      <c r="J18" s="54"/>
    </row>
    <row r="19" spans="1:10" ht="29.25" customHeight="1" x14ac:dyDescent="0.2">
      <c r="A19" s="80" t="s">
        <v>103</v>
      </c>
      <c r="B19" s="80"/>
      <c r="C19" s="80"/>
      <c r="D19" s="135">
        <v>200</v>
      </c>
      <c r="E19" s="136"/>
      <c r="F19" s="21"/>
      <c r="G19" s="103">
        <f>(($N$1*D19))/1000</f>
        <v>9.4</v>
      </c>
      <c r="H19" s="103"/>
      <c r="I19" s="123"/>
      <c r="J19" s="123"/>
    </row>
    <row r="20" spans="1:10" ht="15" x14ac:dyDescent="0.2">
      <c r="A20" s="44" t="s">
        <v>22</v>
      </c>
      <c r="B20" s="44"/>
      <c r="C20" s="44"/>
      <c r="D20" s="127">
        <v>200</v>
      </c>
      <c r="E20" s="128"/>
      <c r="F20" s="12"/>
      <c r="G20" s="100">
        <f t="shared" ref="G20:G22" si="0">(($N$1*D20))/1000</f>
        <v>9.4</v>
      </c>
      <c r="H20" s="100"/>
      <c r="I20" s="124"/>
      <c r="J20" s="124"/>
    </row>
    <row r="21" spans="1:10" ht="15" x14ac:dyDescent="0.2">
      <c r="A21" s="44" t="s">
        <v>23</v>
      </c>
      <c r="B21" s="44"/>
      <c r="C21" s="44"/>
      <c r="D21" s="127">
        <v>15</v>
      </c>
      <c r="E21" s="128"/>
      <c r="F21" s="12"/>
      <c r="G21" s="100">
        <f t="shared" si="0"/>
        <v>0.70499999999999996</v>
      </c>
      <c r="H21" s="100"/>
      <c r="I21" s="124"/>
      <c r="J21" s="124"/>
    </row>
    <row r="22" spans="1:10" ht="15.75" thickBot="1" x14ac:dyDescent="0.25">
      <c r="A22" s="48" t="s">
        <v>24</v>
      </c>
      <c r="B22" s="48"/>
      <c r="C22" s="48"/>
      <c r="D22" s="129">
        <v>75</v>
      </c>
      <c r="E22" s="130"/>
      <c r="F22" s="11"/>
      <c r="G22" s="101">
        <f t="shared" si="0"/>
        <v>3.5249999999999999</v>
      </c>
      <c r="H22" s="101"/>
      <c r="I22" s="125"/>
      <c r="J22" s="125"/>
    </row>
    <row r="23" spans="1:10" ht="15" thickBot="1" x14ac:dyDescent="0.25">
      <c r="A23" s="41" t="s">
        <v>20</v>
      </c>
      <c r="B23" s="42"/>
      <c r="C23" s="42"/>
      <c r="D23" s="105"/>
      <c r="E23" s="105"/>
      <c r="F23" s="28">
        <f>$N$1</f>
        <v>47</v>
      </c>
      <c r="G23" s="106"/>
      <c r="H23" s="106"/>
      <c r="I23" s="105"/>
      <c r="J23" s="126"/>
    </row>
    <row r="24" spans="1:10" ht="15" x14ac:dyDescent="0.2">
      <c r="A24" s="43" t="s">
        <v>104</v>
      </c>
      <c r="B24" s="43"/>
      <c r="C24" s="43"/>
      <c r="D24" s="40">
        <v>1</v>
      </c>
      <c r="E24" s="40"/>
      <c r="F24" s="16">
        <f>N2</f>
        <v>0</v>
      </c>
      <c r="G24" s="107">
        <f>(($N$1*D24))</f>
        <v>47</v>
      </c>
      <c r="H24" s="107"/>
      <c r="I24" s="40"/>
      <c r="J24" s="40"/>
    </row>
    <row r="25" spans="1:10" ht="15.75" thickBot="1" x14ac:dyDescent="0.25">
      <c r="A25" s="48" t="s">
        <v>53</v>
      </c>
      <c r="B25" s="48"/>
      <c r="C25" s="48"/>
      <c r="D25" s="49">
        <v>90</v>
      </c>
      <c r="E25" s="49"/>
      <c r="F25" s="18"/>
      <c r="G25" s="103">
        <f>(($N$3*D25))/1000</f>
        <v>1.8</v>
      </c>
      <c r="H25" s="103"/>
      <c r="I25" s="49"/>
      <c r="J25" s="49"/>
    </row>
    <row r="26" spans="1:10" ht="15" thickBot="1" x14ac:dyDescent="0.25">
      <c r="A26" s="41" t="s">
        <v>27</v>
      </c>
      <c r="B26" s="42"/>
      <c r="C26" s="42"/>
      <c r="D26" s="105"/>
      <c r="E26" s="105"/>
      <c r="F26" s="28">
        <f>$N$1</f>
        <v>47</v>
      </c>
      <c r="G26" s="105"/>
      <c r="H26" s="105"/>
      <c r="I26" s="105"/>
      <c r="J26" s="126"/>
    </row>
    <row r="27" spans="1:10" ht="27.75" customHeight="1" x14ac:dyDescent="0.2">
      <c r="A27" s="80" t="s">
        <v>105</v>
      </c>
      <c r="B27" s="80"/>
      <c r="C27" s="80"/>
      <c r="D27" s="115">
        <v>300</v>
      </c>
      <c r="E27" s="116"/>
      <c r="F27" s="16"/>
      <c r="G27" s="103">
        <f t="shared" ref="G27:G31" si="1">(($N$1*D27))/1000</f>
        <v>14.1</v>
      </c>
      <c r="H27" s="103"/>
      <c r="I27" s="40"/>
      <c r="J27" s="40"/>
    </row>
    <row r="28" spans="1:10" ht="15" x14ac:dyDescent="0.2">
      <c r="A28" s="65" t="s">
        <v>106</v>
      </c>
      <c r="B28" s="65"/>
      <c r="C28" s="65"/>
      <c r="D28" s="137">
        <v>200</v>
      </c>
      <c r="E28" s="138"/>
      <c r="F28" s="17"/>
      <c r="G28" s="103">
        <f t="shared" si="1"/>
        <v>9.4</v>
      </c>
      <c r="H28" s="103"/>
      <c r="I28" s="55"/>
      <c r="J28" s="55"/>
    </row>
    <row r="29" spans="1:10" ht="15" x14ac:dyDescent="0.2">
      <c r="A29" s="44" t="s">
        <v>107</v>
      </c>
      <c r="B29" s="44"/>
      <c r="C29" s="44"/>
      <c r="D29" s="55">
        <v>80</v>
      </c>
      <c r="E29" s="55"/>
      <c r="F29" s="17"/>
      <c r="G29" s="103">
        <f t="shared" si="1"/>
        <v>3.76</v>
      </c>
      <c r="H29" s="103"/>
      <c r="I29" s="55"/>
      <c r="J29" s="55"/>
    </row>
    <row r="30" spans="1:10" ht="15" x14ac:dyDescent="0.2">
      <c r="A30" s="44" t="s">
        <v>32</v>
      </c>
      <c r="B30" s="44"/>
      <c r="C30" s="44"/>
      <c r="D30" s="55">
        <v>200</v>
      </c>
      <c r="E30" s="55"/>
      <c r="F30" s="17"/>
      <c r="G30" s="103">
        <f t="shared" si="1"/>
        <v>9.4</v>
      </c>
      <c r="H30" s="103"/>
      <c r="I30" s="55"/>
      <c r="J30" s="55"/>
    </row>
    <row r="31" spans="1:10" ht="15.75" thickBot="1" x14ac:dyDescent="0.25">
      <c r="A31" s="48" t="s">
        <v>33</v>
      </c>
      <c r="B31" s="48"/>
      <c r="C31" s="48"/>
      <c r="D31" s="49">
        <v>100</v>
      </c>
      <c r="E31" s="49"/>
      <c r="F31" s="18"/>
      <c r="G31" s="103">
        <f t="shared" si="1"/>
        <v>4.7</v>
      </c>
      <c r="H31" s="103"/>
      <c r="I31" s="49"/>
      <c r="J31" s="49"/>
    </row>
    <row r="32" spans="1:10" ht="15.75" thickBot="1" x14ac:dyDescent="0.25">
      <c r="A32" s="41" t="s">
        <v>37</v>
      </c>
      <c r="B32" s="42"/>
      <c r="C32" s="42"/>
      <c r="D32" s="38"/>
      <c r="E32" s="38"/>
      <c r="F32" s="28">
        <f>$N$1</f>
        <v>47</v>
      </c>
      <c r="G32" s="38"/>
      <c r="H32" s="38"/>
      <c r="I32" s="38"/>
      <c r="J32" s="39"/>
    </row>
    <row r="33" spans="1:10" ht="15.75" thickBot="1" x14ac:dyDescent="0.25">
      <c r="A33" s="43" t="s">
        <v>84</v>
      </c>
      <c r="B33" s="43"/>
      <c r="C33" s="43"/>
      <c r="D33" s="40">
        <v>200</v>
      </c>
      <c r="E33" s="40"/>
      <c r="F33" s="16"/>
      <c r="G33" s="103">
        <f>(($N$1*D33))/1000</f>
        <v>9.4</v>
      </c>
      <c r="H33" s="103"/>
      <c r="I33" s="40"/>
      <c r="J33" s="40"/>
    </row>
    <row r="34" spans="1:10" ht="15" x14ac:dyDescent="0.2">
      <c r="A34" s="117" t="s">
        <v>36</v>
      </c>
      <c r="B34" s="118"/>
      <c r="C34" s="118"/>
      <c r="D34" s="119"/>
      <c r="E34" s="119"/>
      <c r="F34" s="13">
        <f>$N$1</f>
        <v>47</v>
      </c>
      <c r="G34" s="119"/>
      <c r="H34" s="119"/>
      <c r="I34" s="119"/>
      <c r="J34" s="120"/>
    </row>
    <row r="35" spans="1:10" ht="15" x14ac:dyDescent="0.2">
      <c r="A35" s="65" t="s">
        <v>71</v>
      </c>
      <c r="B35" s="65"/>
      <c r="C35" s="65"/>
      <c r="D35" s="55">
        <v>200</v>
      </c>
      <c r="E35" s="55"/>
      <c r="F35" s="17"/>
      <c r="G35" s="100">
        <f t="shared" ref="G35:G39" si="2">(($N$1*D35))/1000</f>
        <v>9.4</v>
      </c>
      <c r="H35" s="100"/>
      <c r="I35" s="55"/>
      <c r="J35" s="55"/>
    </row>
    <row r="36" spans="1:10" ht="15" x14ac:dyDescent="0.2">
      <c r="A36" s="44" t="s">
        <v>108</v>
      </c>
      <c r="B36" s="44"/>
      <c r="C36" s="44"/>
      <c r="D36" s="55">
        <v>80</v>
      </c>
      <c r="E36" s="55"/>
      <c r="F36" s="17"/>
      <c r="G36" s="100">
        <f>(($N$1*D36))/1000</f>
        <v>3.76</v>
      </c>
      <c r="H36" s="100"/>
      <c r="I36" s="55"/>
      <c r="J36" s="55"/>
    </row>
    <row r="37" spans="1:10" ht="29.25" customHeight="1" x14ac:dyDescent="0.2">
      <c r="A37" s="65" t="s">
        <v>109</v>
      </c>
      <c r="B37" s="65"/>
      <c r="C37" s="65"/>
      <c r="D37" s="17">
        <v>90</v>
      </c>
      <c r="E37" s="17">
        <v>5</v>
      </c>
      <c r="F37" s="17"/>
      <c r="G37" s="100">
        <f>(($N$1*D37))/1000</f>
        <v>4.2300000000000004</v>
      </c>
      <c r="H37" s="100"/>
      <c r="I37" s="55"/>
      <c r="J37" s="55"/>
    </row>
    <row r="38" spans="1:10" ht="18" customHeight="1" x14ac:dyDescent="0.2">
      <c r="A38" s="65" t="s">
        <v>74</v>
      </c>
      <c r="B38" s="65"/>
      <c r="C38" s="65"/>
      <c r="D38" s="55">
        <v>200</v>
      </c>
      <c r="E38" s="55"/>
      <c r="F38" s="17"/>
      <c r="G38" s="100">
        <f>(($N$1*D38))/1000</f>
        <v>9.4</v>
      </c>
      <c r="H38" s="100"/>
      <c r="I38" s="108"/>
      <c r="J38" s="109"/>
    </row>
    <row r="39" spans="1:10" ht="15.75" thickBot="1" x14ac:dyDescent="0.25">
      <c r="A39" s="48" t="s">
        <v>24</v>
      </c>
      <c r="B39" s="48"/>
      <c r="C39" s="48"/>
      <c r="D39" s="49">
        <v>75</v>
      </c>
      <c r="E39" s="49"/>
      <c r="F39" s="18"/>
      <c r="G39" s="101">
        <f t="shared" si="2"/>
        <v>3.5249999999999999</v>
      </c>
      <c r="H39" s="101"/>
      <c r="I39" s="49"/>
      <c r="J39" s="49"/>
    </row>
    <row r="40" spans="1:10" ht="15.75" thickBot="1" x14ac:dyDescent="0.25">
      <c r="A40" s="41" t="s">
        <v>41</v>
      </c>
      <c r="B40" s="42"/>
      <c r="C40" s="42"/>
      <c r="D40" s="38"/>
      <c r="E40" s="38"/>
      <c r="F40" s="28">
        <f>$N$1</f>
        <v>47</v>
      </c>
      <c r="G40" s="38"/>
      <c r="H40" s="38"/>
      <c r="I40" s="39"/>
      <c r="J40" s="51"/>
    </row>
    <row r="41" spans="1:10" ht="15" x14ac:dyDescent="0.2">
      <c r="A41" s="43" t="s">
        <v>60</v>
      </c>
      <c r="B41" s="43"/>
      <c r="C41" s="43"/>
      <c r="D41" s="40">
        <v>200</v>
      </c>
      <c r="E41" s="40"/>
      <c r="F41" s="21"/>
      <c r="G41" s="100">
        <f>(($N$1*D41))/1000</f>
        <v>9.4</v>
      </c>
      <c r="H41" s="100"/>
      <c r="I41" s="40"/>
      <c r="J41" s="40"/>
    </row>
    <row r="42" spans="1:10" ht="15" x14ac:dyDescent="0.2">
      <c r="A42" s="44" t="s">
        <v>35</v>
      </c>
      <c r="B42" s="44"/>
      <c r="C42" s="44"/>
      <c r="D42" s="55">
        <v>33</v>
      </c>
      <c r="E42" s="55"/>
      <c r="F42" s="17"/>
      <c r="G42" s="100">
        <f>(($N$1*D42))/1000</f>
        <v>1.5509999999999999</v>
      </c>
      <c r="H42" s="100"/>
      <c r="I42" s="55"/>
      <c r="J42" s="55"/>
    </row>
    <row r="43" spans="1:10" x14ac:dyDescent="0.2">
      <c r="A43" s="32" t="s">
        <v>44</v>
      </c>
      <c r="B43" s="32"/>
      <c r="C43" s="32"/>
      <c r="D43" s="32"/>
      <c r="E43" s="32"/>
      <c r="F43" s="32"/>
      <c r="G43" s="32"/>
      <c r="H43" s="32"/>
      <c r="I43" s="32"/>
      <c r="J43" s="32"/>
    </row>
    <row r="44" spans="1:10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</row>
    <row r="45" spans="1:10" x14ac:dyDescent="0.2">
      <c r="A45" s="34" t="s">
        <v>45</v>
      </c>
      <c r="B45" s="34"/>
      <c r="C45" s="34"/>
      <c r="D45" s="34"/>
      <c r="E45" s="34"/>
      <c r="F45" s="34"/>
      <c r="G45" s="34"/>
      <c r="H45" s="34"/>
      <c r="I45" s="34"/>
      <c r="J45" s="34"/>
    </row>
    <row r="46" spans="1:10" x14ac:dyDescent="0.2">
      <c r="A46" s="34"/>
      <c r="B46" s="34"/>
      <c r="C46" s="34"/>
      <c r="D46" s="34"/>
      <c r="E46" s="34"/>
      <c r="F46" s="34"/>
      <c r="G46" s="34"/>
      <c r="H46" s="34"/>
      <c r="I46" s="34"/>
      <c r="J46" s="34"/>
    </row>
    <row r="47" spans="1:10" x14ac:dyDescent="0.2">
      <c r="A47" s="34" t="s">
        <v>46</v>
      </c>
      <c r="B47" s="34"/>
      <c r="C47" s="34"/>
      <c r="D47" s="34"/>
      <c r="E47" s="34"/>
      <c r="F47" s="34"/>
      <c r="G47" s="34"/>
      <c r="H47" s="34"/>
      <c r="I47" s="34"/>
      <c r="J47" s="34"/>
    </row>
    <row r="48" spans="1:10" x14ac:dyDescent="0.2">
      <c r="A48" s="34"/>
      <c r="B48" s="34"/>
      <c r="C48" s="34"/>
      <c r="D48" s="34"/>
      <c r="E48" s="34"/>
      <c r="F48" s="34"/>
      <c r="G48" s="34"/>
      <c r="H48" s="34"/>
      <c r="I48" s="34"/>
      <c r="J48" s="34"/>
    </row>
    <row r="49" spans="1:9" x14ac:dyDescent="0.2">
      <c r="E49" s="31" t="s">
        <v>48</v>
      </c>
      <c r="F49" s="31"/>
      <c r="H49" s="31" t="s">
        <v>48</v>
      </c>
      <c r="I49" s="31"/>
    </row>
    <row r="50" spans="1:9" x14ac:dyDescent="0.2">
      <c r="A50" s="29" t="s">
        <v>47</v>
      </c>
      <c r="B50" s="29"/>
      <c r="E50" s="31"/>
      <c r="F50" s="31"/>
      <c r="H50" s="31"/>
      <c r="I50" s="31"/>
    </row>
  </sheetData>
  <mergeCells count="120">
    <mergeCell ref="A47:J48"/>
    <mergeCell ref="E49:F50"/>
    <mergeCell ref="H49:I50"/>
    <mergeCell ref="A50:B50"/>
    <mergeCell ref="A37:C37"/>
    <mergeCell ref="G37:H37"/>
    <mergeCell ref="I37:J37"/>
    <mergeCell ref="A38:C38"/>
    <mergeCell ref="D38:E38"/>
    <mergeCell ref="A42:C42"/>
    <mergeCell ref="D42:E42"/>
    <mergeCell ref="G42:H42"/>
    <mergeCell ref="I42:J42"/>
    <mergeCell ref="A43:J44"/>
    <mergeCell ref="A45:J46"/>
    <mergeCell ref="A40:C40"/>
    <mergeCell ref="D40:E40"/>
    <mergeCell ref="G40:H40"/>
    <mergeCell ref="I40:J40"/>
    <mergeCell ref="A41:C41"/>
    <mergeCell ref="D41:E41"/>
    <mergeCell ref="G41:H41"/>
    <mergeCell ref="I41:J41"/>
    <mergeCell ref="A36:C36"/>
    <mergeCell ref="D36:E36"/>
    <mergeCell ref="G36:H36"/>
    <mergeCell ref="I36:J36"/>
    <mergeCell ref="A39:C39"/>
    <mergeCell ref="D39:E39"/>
    <mergeCell ref="G39:H39"/>
    <mergeCell ref="I39:J39"/>
    <mergeCell ref="G38:H38"/>
    <mergeCell ref="I38:J38"/>
    <mergeCell ref="A34:C34"/>
    <mergeCell ref="D34:E34"/>
    <mergeCell ref="G34:H34"/>
    <mergeCell ref="I34:J34"/>
    <mergeCell ref="A35:C35"/>
    <mergeCell ref="D35:E35"/>
    <mergeCell ref="G35:H35"/>
    <mergeCell ref="I35:J35"/>
    <mergeCell ref="A32:C32"/>
    <mergeCell ref="D32:E32"/>
    <mergeCell ref="G32:H32"/>
    <mergeCell ref="I32:J32"/>
    <mergeCell ref="A33:C33"/>
    <mergeCell ref="D33:E33"/>
    <mergeCell ref="G33:H33"/>
    <mergeCell ref="I33:J33"/>
    <mergeCell ref="A30:C30"/>
    <mergeCell ref="D30:E30"/>
    <mergeCell ref="G30:H30"/>
    <mergeCell ref="I30:J30"/>
    <mergeCell ref="A31:C31"/>
    <mergeCell ref="D31:E31"/>
    <mergeCell ref="G31:H31"/>
    <mergeCell ref="I31:J31"/>
    <mergeCell ref="A29:C29"/>
    <mergeCell ref="D29:E29"/>
    <mergeCell ref="G29:H29"/>
    <mergeCell ref="I29:J29"/>
    <mergeCell ref="A27:C27"/>
    <mergeCell ref="D27:E27"/>
    <mergeCell ref="G27:H27"/>
    <mergeCell ref="I27:J27"/>
    <mergeCell ref="A28:C28"/>
    <mergeCell ref="G28:H28"/>
    <mergeCell ref="I28:J28"/>
    <mergeCell ref="A25:C25"/>
    <mergeCell ref="D25:E25"/>
    <mergeCell ref="G25:H25"/>
    <mergeCell ref="I25:J25"/>
    <mergeCell ref="A26:C26"/>
    <mergeCell ref="D26:E26"/>
    <mergeCell ref="G26:H26"/>
    <mergeCell ref="I26:J26"/>
    <mergeCell ref="A23:C23"/>
    <mergeCell ref="D23:E23"/>
    <mergeCell ref="G23:H23"/>
    <mergeCell ref="I23:J23"/>
    <mergeCell ref="A24:C24"/>
    <mergeCell ref="D24:E24"/>
    <mergeCell ref="G24:H24"/>
    <mergeCell ref="I24:J24"/>
    <mergeCell ref="A21:C21"/>
    <mergeCell ref="D21:E21"/>
    <mergeCell ref="G21:H21"/>
    <mergeCell ref="I21:J21"/>
    <mergeCell ref="A22:C22"/>
    <mergeCell ref="D22:E22"/>
    <mergeCell ref="G22:H22"/>
    <mergeCell ref="I22:J22"/>
    <mergeCell ref="A19:C19"/>
    <mergeCell ref="G19:H19"/>
    <mergeCell ref="I19:J19"/>
    <mergeCell ref="A20:C20"/>
    <mergeCell ref="D20:E20"/>
    <mergeCell ref="G20:H20"/>
    <mergeCell ref="I20:J20"/>
    <mergeCell ref="A17:C17"/>
    <mergeCell ref="D17:E17"/>
    <mergeCell ref="G17:H17"/>
    <mergeCell ref="I17:J17"/>
    <mergeCell ref="A18:C18"/>
    <mergeCell ref="D18:E18"/>
    <mergeCell ref="G18:H18"/>
    <mergeCell ref="I18:J18"/>
    <mergeCell ref="B12:H12"/>
    <mergeCell ref="I12:J12"/>
    <mergeCell ref="B13:H13"/>
    <mergeCell ref="B14:H14"/>
    <mergeCell ref="B15:H15"/>
    <mergeCell ref="B16:H16"/>
    <mergeCell ref="C4:J5"/>
    <mergeCell ref="A6:J6"/>
    <mergeCell ref="A7:J7"/>
    <mergeCell ref="A8:J8"/>
    <mergeCell ref="A9:J9"/>
    <mergeCell ref="A10:B10"/>
    <mergeCell ref="C10:J11"/>
  </mergeCells>
  <pageMargins left="0.39370078740157483" right="0.31496062992125984" top="0.3543307086614173" bottom="0.3543307086614173" header="0.31496062992125984" footer="0.31496062992125984"/>
  <pageSetup paperSize="9" scale="98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0"/>
  <sheetViews>
    <sheetView tabSelected="1" topLeftCell="A21" workbookViewId="0">
      <selection activeCell="L34" sqref="L34"/>
    </sheetView>
  </sheetViews>
  <sheetFormatPr defaultRowHeight="14.25" x14ac:dyDescent="0.2"/>
  <sheetData>
    <row r="1" spans="1:14" x14ac:dyDescent="0.2">
      <c r="A1" s="2"/>
      <c r="B1" s="3"/>
      <c r="C1" s="3"/>
      <c r="D1" s="3"/>
      <c r="E1" s="3"/>
      <c r="F1" s="3"/>
      <c r="G1" s="3"/>
      <c r="H1" s="3"/>
      <c r="I1" s="3"/>
      <c r="J1" s="4"/>
      <c r="M1" t="s">
        <v>76</v>
      </c>
      <c r="N1">
        <v>39</v>
      </c>
    </row>
    <row r="2" spans="1:14" x14ac:dyDescent="0.2">
      <c r="A2" s="5"/>
      <c r="B2" s="1"/>
      <c r="C2" s="1"/>
      <c r="D2" s="1"/>
      <c r="E2" s="1"/>
      <c r="F2" s="1"/>
      <c r="G2" s="1"/>
      <c r="H2" s="1"/>
      <c r="I2" s="1"/>
      <c r="J2" s="6"/>
    </row>
    <row r="3" spans="1:14" x14ac:dyDescent="0.2">
      <c r="A3" s="5"/>
      <c r="B3" s="1"/>
      <c r="C3" s="1"/>
      <c r="D3" s="1"/>
      <c r="E3" s="1"/>
      <c r="F3" s="1"/>
      <c r="G3" s="1"/>
      <c r="H3" s="1"/>
      <c r="I3" s="1"/>
      <c r="J3" s="6"/>
      <c r="M3" t="s">
        <v>42</v>
      </c>
      <c r="N3">
        <v>21</v>
      </c>
    </row>
    <row r="4" spans="1:14" x14ac:dyDescent="0.2">
      <c r="A4" s="5"/>
      <c r="B4" s="1"/>
      <c r="C4" s="84" t="s">
        <v>0</v>
      </c>
      <c r="D4" s="84"/>
      <c r="E4" s="84"/>
      <c r="F4" s="84"/>
      <c r="G4" s="84"/>
      <c r="H4" s="84"/>
      <c r="I4" s="84"/>
      <c r="J4" s="85"/>
    </row>
    <row r="5" spans="1:14" x14ac:dyDescent="0.2">
      <c r="A5" s="5"/>
      <c r="B5" s="1"/>
      <c r="C5" s="84"/>
      <c r="D5" s="84"/>
      <c r="E5" s="84"/>
      <c r="F5" s="84"/>
      <c r="G5" s="84"/>
      <c r="H5" s="84"/>
      <c r="I5" s="84"/>
      <c r="J5" s="85"/>
    </row>
    <row r="6" spans="1:14" x14ac:dyDescent="0.2">
      <c r="A6" s="86" t="s">
        <v>7</v>
      </c>
      <c r="B6" s="87"/>
      <c r="C6" s="87"/>
      <c r="D6" s="87"/>
      <c r="E6" s="87"/>
      <c r="F6" s="87"/>
      <c r="G6" s="87"/>
      <c r="H6" s="87"/>
      <c r="I6" s="87"/>
      <c r="J6" s="88"/>
    </row>
    <row r="7" spans="1:14" x14ac:dyDescent="0.2">
      <c r="A7" s="92" t="s">
        <v>1</v>
      </c>
      <c r="B7" s="93"/>
      <c r="C7" s="93"/>
      <c r="D7" s="93"/>
      <c r="E7" s="93"/>
      <c r="F7" s="93"/>
      <c r="G7" s="93"/>
      <c r="H7" s="93"/>
      <c r="I7" s="93"/>
      <c r="J7" s="94"/>
    </row>
    <row r="8" spans="1:14" x14ac:dyDescent="0.2">
      <c r="A8" s="92" t="s">
        <v>2</v>
      </c>
      <c r="B8" s="93"/>
      <c r="C8" s="93"/>
      <c r="D8" s="93"/>
      <c r="E8" s="93"/>
      <c r="F8" s="93"/>
      <c r="G8" s="93"/>
      <c r="H8" s="93"/>
      <c r="I8" s="93"/>
      <c r="J8" s="94"/>
    </row>
    <row r="9" spans="1:14" ht="15" x14ac:dyDescent="0.2">
      <c r="A9" s="89" t="s">
        <v>3</v>
      </c>
      <c r="B9" s="90"/>
      <c r="C9" s="90"/>
      <c r="D9" s="90"/>
      <c r="E9" s="90"/>
      <c r="F9" s="90"/>
      <c r="G9" s="90"/>
      <c r="H9" s="90"/>
      <c r="I9" s="90"/>
      <c r="J9" s="91"/>
    </row>
    <row r="10" spans="1:14" ht="18.75" x14ac:dyDescent="0.2">
      <c r="A10" s="67" t="s">
        <v>4</v>
      </c>
      <c r="B10" s="68"/>
      <c r="C10" s="69" t="s">
        <v>5</v>
      </c>
      <c r="D10" s="69"/>
      <c r="E10" s="69"/>
      <c r="F10" s="69"/>
      <c r="G10" s="69"/>
      <c r="H10" s="69"/>
      <c r="I10" s="69"/>
      <c r="J10" s="70"/>
    </row>
    <row r="11" spans="1:14" x14ac:dyDescent="0.2">
      <c r="A11" s="7"/>
      <c r="B11" s="8"/>
      <c r="C11" s="71"/>
      <c r="D11" s="71"/>
      <c r="E11" s="71"/>
      <c r="F11" s="71"/>
      <c r="G11" s="71"/>
      <c r="H11" s="71"/>
      <c r="I11" s="71"/>
      <c r="J11" s="72"/>
    </row>
    <row r="12" spans="1:14" ht="18.75" x14ac:dyDescent="0.2">
      <c r="A12" s="1"/>
      <c r="B12" s="68" t="s">
        <v>9</v>
      </c>
      <c r="C12" s="68"/>
      <c r="D12" s="68"/>
      <c r="E12" s="68"/>
      <c r="F12" s="68"/>
      <c r="G12" s="68"/>
      <c r="H12" s="68"/>
      <c r="I12" s="98" t="s">
        <v>6</v>
      </c>
      <c r="J12" s="98"/>
    </row>
    <row r="13" spans="1:14" ht="18.75" x14ac:dyDescent="0.2">
      <c r="A13" s="1"/>
      <c r="B13" s="68" t="s">
        <v>10</v>
      </c>
      <c r="C13" s="68"/>
      <c r="D13" s="68"/>
      <c r="E13" s="68"/>
      <c r="F13" s="68"/>
      <c r="G13" s="68"/>
      <c r="H13" s="68"/>
      <c r="I13" s="1"/>
      <c r="J13" s="1"/>
    </row>
    <row r="14" spans="1:14" x14ac:dyDescent="0.2">
      <c r="A14" s="1"/>
      <c r="B14" s="99" t="s">
        <v>8</v>
      </c>
      <c r="C14" s="99"/>
      <c r="D14" s="99"/>
      <c r="E14" s="99"/>
      <c r="F14" s="99"/>
      <c r="G14" s="99"/>
      <c r="H14" s="99"/>
      <c r="I14" s="1"/>
      <c r="J14" s="1"/>
    </row>
    <row r="15" spans="1:14" ht="15" x14ac:dyDescent="0.2">
      <c r="A15" s="1"/>
      <c r="B15" s="90" t="s">
        <v>11</v>
      </c>
      <c r="C15" s="90"/>
      <c r="D15" s="90"/>
      <c r="E15" s="90"/>
      <c r="F15" s="90"/>
      <c r="G15" s="90"/>
      <c r="H15" s="90"/>
      <c r="I15" s="1"/>
      <c r="J15" s="1"/>
    </row>
    <row r="16" spans="1:14" x14ac:dyDescent="0.2">
      <c r="A16" s="1"/>
      <c r="B16" s="87" t="s">
        <v>110</v>
      </c>
      <c r="C16" s="87"/>
      <c r="D16" s="87"/>
      <c r="E16" s="87"/>
      <c r="F16" s="87"/>
      <c r="G16" s="87"/>
      <c r="H16" s="87"/>
      <c r="I16" s="1"/>
      <c r="J16" s="1"/>
    </row>
    <row r="17" spans="1:10" ht="38.25" thickBot="1" x14ac:dyDescent="0.25">
      <c r="A17" s="66" t="s">
        <v>13</v>
      </c>
      <c r="B17" s="66"/>
      <c r="C17" s="66"/>
      <c r="D17" s="66" t="s">
        <v>14</v>
      </c>
      <c r="E17" s="66"/>
      <c r="F17" s="9" t="s">
        <v>15</v>
      </c>
      <c r="G17" s="66" t="s">
        <v>16</v>
      </c>
      <c r="H17" s="66"/>
      <c r="I17" s="66" t="s">
        <v>17</v>
      </c>
      <c r="J17" s="66"/>
    </row>
    <row r="18" spans="1:10" ht="15" thickBot="1" x14ac:dyDescent="0.25">
      <c r="A18" s="76" t="s">
        <v>19</v>
      </c>
      <c r="B18" s="77"/>
      <c r="C18" s="77"/>
      <c r="D18" s="53"/>
      <c r="E18" s="53"/>
      <c r="F18" s="28">
        <f>$N$1</f>
        <v>39</v>
      </c>
      <c r="G18" s="53"/>
      <c r="H18" s="53"/>
      <c r="I18" s="53"/>
      <c r="J18" s="54"/>
    </row>
    <row r="19" spans="1:10" ht="15" x14ac:dyDescent="0.2">
      <c r="A19" s="80" t="s">
        <v>111</v>
      </c>
      <c r="B19" s="80"/>
      <c r="C19" s="80"/>
      <c r="D19" s="135">
        <v>250</v>
      </c>
      <c r="E19" s="136"/>
      <c r="F19" s="21"/>
      <c r="G19" s="103">
        <f>(($N$1*D19))/1000</f>
        <v>9.75</v>
      </c>
      <c r="H19" s="103"/>
      <c r="I19" s="123"/>
      <c r="J19" s="123"/>
    </row>
    <row r="20" spans="1:10" ht="15" x14ac:dyDescent="0.2">
      <c r="A20" s="44" t="s">
        <v>86</v>
      </c>
      <c r="B20" s="44"/>
      <c r="C20" s="44"/>
      <c r="D20" s="127">
        <v>200</v>
      </c>
      <c r="E20" s="128"/>
      <c r="F20" s="12"/>
      <c r="G20" s="100">
        <f t="shared" ref="G20:G22" si="0">(($N$1*D20))/1000</f>
        <v>7.8</v>
      </c>
      <c r="H20" s="100"/>
      <c r="I20" s="124"/>
      <c r="J20" s="124"/>
    </row>
    <row r="21" spans="1:10" ht="15" x14ac:dyDescent="0.2">
      <c r="A21" s="44" t="s">
        <v>65</v>
      </c>
      <c r="B21" s="44"/>
      <c r="C21" s="44"/>
      <c r="D21" s="127">
        <v>15</v>
      </c>
      <c r="E21" s="128"/>
      <c r="F21" s="12"/>
      <c r="G21" s="100">
        <f t="shared" si="0"/>
        <v>0.58499999999999996</v>
      </c>
      <c r="H21" s="100"/>
      <c r="I21" s="124"/>
      <c r="J21" s="124"/>
    </row>
    <row r="22" spans="1:10" ht="15.75" thickBot="1" x14ac:dyDescent="0.25">
      <c r="A22" s="48" t="s">
        <v>24</v>
      </c>
      <c r="B22" s="48"/>
      <c r="C22" s="48"/>
      <c r="D22" s="129">
        <v>75</v>
      </c>
      <c r="E22" s="130"/>
      <c r="F22" s="11"/>
      <c r="G22" s="101">
        <f t="shared" si="0"/>
        <v>2.9249999999999998</v>
      </c>
      <c r="H22" s="101"/>
      <c r="I22" s="125"/>
      <c r="J22" s="125"/>
    </row>
    <row r="23" spans="1:10" ht="15" thickBot="1" x14ac:dyDescent="0.25">
      <c r="A23" s="41" t="s">
        <v>20</v>
      </c>
      <c r="B23" s="42"/>
      <c r="C23" s="42"/>
      <c r="D23" s="105"/>
      <c r="E23" s="105"/>
      <c r="F23" s="28">
        <f>$N$1</f>
        <v>39</v>
      </c>
      <c r="G23" s="106"/>
      <c r="H23" s="106"/>
      <c r="I23" s="105"/>
      <c r="J23" s="126"/>
    </row>
    <row r="24" spans="1:10" ht="15" x14ac:dyDescent="0.2">
      <c r="A24" s="43" t="s">
        <v>93</v>
      </c>
      <c r="B24" s="43"/>
      <c r="C24" s="43"/>
      <c r="D24" s="40">
        <v>200</v>
      </c>
      <c r="E24" s="40"/>
      <c r="F24" s="16">
        <f>N2</f>
        <v>0</v>
      </c>
      <c r="G24" s="103">
        <f>(($N$1*D24))/1000</f>
        <v>7.8</v>
      </c>
      <c r="H24" s="103"/>
      <c r="I24" s="40"/>
      <c r="J24" s="40"/>
    </row>
    <row r="25" spans="1:10" ht="15.75" thickBot="1" x14ac:dyDescent="0.25">
      <c r="A25" s="48" t="s">
        <v>53</v>
      </c>
      <c r="B25" s="48"/>
      <c r="C25" s="48"/>
      <c r="D25" s="49">
        <v>90</v>
      </c>
      <c r="E25" s="49"/>
      <c r="F25" s="18"/>
      <c r="G25" s="103">
        <f>(($N$3*D25))/1000</f>
        <v>1.89</v>
      </c>
      <c r="H25" s="103"/>
      <c r="I25" s="49"/>
      <c r="J25" s="49"/>
    </row>
    <row r="26" spans="1:10" ht="15" thickBot="1" x14ac:dyDescent="0.25">
      <c r="A26" s="41" t="s">
        <v>27</v>
      </c>
      <c r="B26" s="42"/>
      <c r="C26" s="42"/>
      <c r="D26" s="105"/>
      <c r="E26" s="105"/>
      <c r="F26" s="28">
        <f>$N$1</f>
        <v>39</v>
      </c>
      <c r="G26" s="105"/>
      <c r="H26" s="105"/>
      <c r="I26" s="105"/>
      <c r="J26" s="126"/>
    </row>
    <row r="27" spans="1:10" ht="27.75" customHeight="1" x14ac:dyDescent="0.2">
      <c r="A27" s="80" t="s">
        <v>112</v>
      </c>
      <c r="B27" s="80"/>
      <c r="C27" s="80"/>
      <c r="D27" s="115">
        <v>300</v>
      </c>
      <c r="E27" s="116"/>
      <c r="F27" s="16"/>
      <c r="G27" s="103">
        <f t="shared" ref="G27:G31" si="1">(($N$1*D27))/1000</f>
        <v>11.7</v>
      </c>
      <c r="H27" s="103"/>
      <c r="I27" s="40"/>
      <c r="J27" s="40"/>
    </row>
    <row r="28" spans="1:10" ht="15" x14ac:dyDescent="0.2">
      <c r="A28" s="65" t="s">
        <v>113</v>
      </c>
      <c r="B28" s="65"/>
      <c r="C28" s="65"/>
      <c r="D28" s="137">
        <v>180</v>
      </c>
      <c r="E28" s="138">
        <v>5</v>
      </c>
      <c r="F28" s="17"/>
      <c r="G28" s="103">
        <f t="shared" si="1"/>
        <v>7.02</v>
      </c>
      <c r="H28" s="103"/>
      <c r="I28" s="55"/>
      <c r="J28" s="55"/>
    </row>
    <row r="29" spans="1:10" ht="15" x14ac:dyDescent="0.2">
      <c r="A29" s="44" t="s">
        <v>114</v>
      </c>
      <c r="B29" s="44"/>
      <c r="C29" s="44"/>
      <c r="D29" s="55">
        <v>80</v>
      </c>
      <c r="E29" s="55"/>
      <c r="F29" s="17"/>
      <c r="G29" s="103">
        <f t="shared" si="1"/>
        <v>3.12</v>
      </c>
      <c r="H29" s="103"/>
      <c r="I29" s="55"/>
      <c r="J29" s="55"/>
    </row>
    <row r="30" spans="1:10" ht="15" x14ac:dyDescent="0.2">
      <c r="A30" s="44" t="s">
        <v>60</v>
      </c>
      <c r="B30" s="44"/>
      <c r="C30" s="44"/>
      <c r="D30" s="55">
        <v>200</v>
      </c>
      <c r="E30" s="55"/>
      <c r="F30" s="17"/>
      <c r="G30" s="103">
        <f t="shared" si="1"/>
        <v>7.8</v>
      </c>
      <c r="H30" s="103"/>
      <c r="I30" s="55"/>
      <c r="J30" s="55"/>
    </row>
    <row r="31" spans="1:10" ht="15.75" thickBot="1" x14ac:dyDescent="0.25">
      <c r="A31" s="48" t="s">
        <v>33</v>
      </c>
      <c r="B31" s="48"/>
      <c r="C31" s="48"/>
      <c r="D31" s="49">
        <v>50</v>
      </c>
      <c r="E31" s="49"/>
      <c r="F31" s="18"/>
      <c r="G31" s="103">
        <f t="shared" si="1"/>
        <v>1.95</v>
      </c>
      <c r="H31" s="103"/>
      <c r="I31" s="49"/>
      <c r="J31" s="49"/>
    </row>
    <row r="32" spans="1:10" ht="15.75" thickBot="1" x14ac:dyDescent="0.25">
      <c r="A32" s="41" t="s">
        <v>37</v>
      </c>
      <c r="B32" s="42"/>
      <c r="C32" s="42"/>
      <c r="D32" s="38"/>
      <c r="E32" s="38"/>
      <c r="F32" s="28">
        <f>$N$1</f>
        <v>39</v>
      </c>
      <c r="G32" s="38"/>
      <c r="H32" s="38"/>
      <c r="I32" s="38"/>
      <c r="J32" s="39"/>
    </row>
    <row r="33" spans="1:10" ht="15" x14ac:dyDescent="0.2">
      <c r="A33" s="43" t="s">
        <v>52</v>
      </c>
      <c r="B33" s="43"/>
      <c r="C33" s="43"/>
      <c r="D33" s="40">
        <v>200</v>
      </c>
      <c r="E33" s="40"/>
      <c r="F33" s="21"/>
      <c r="G33" s="101">
        <f>(($N$1*D33))/1000</f>
        <v>7.8</v>
      </c>
      <c r="H33" s="101"/>
      <c r="I33" s="40"/>
      <c r="J33" s="40"/>
    </row>
    <row r="34" spans="1:10" ht="15.75" thickBot="1" x14ac:dyDescent="0.25">
      <c r="A34" s="48" t="s">
        <v>89</v>
      </c>
      <c r="B34" s="48"/>
      <c r="C34" s="48"/>
      <c r="D34" s="49">
        <v>30</v>
      </c>
      <c r="E34" s="49"/>
      <c r="F34" s="18"/>
      <c r="G34" s="101">
        <f>(($N$1*D34))/1000</f>
        <v>1.17</v>
      </c>
      <c r="H34" s="101"/>
      <c r="I34" s="49"/>
      <c r="J34" s="49"/>
    </row>
    <row r="35" spans="1:10" ht="15.75" thickBot="1" x14ac:dyDescent="0.25">
      <c r="A35" s="41" t="s">
        <v>36</v>
      </c>
      <c r="B35" s="42"/>
      <c r="C35" s="42"/>
      <c r="D35" s="38"/>
      <c r="E35" s="38"/>
      <c r="F35" s="28">
        <f>$N$1</f>
        <v>39</v>
      </c>
      <c r="G35" s="38"/>
      <c r="H35" s="38"/>
      <c r="I35" s="38"/>
      <c r="J35" s="39"/>
    </row>
    <row r="36" spans="1:10" ht="15" x14ac:dyDescent="0.2">
      <c r="A36" s="80" t="s">
        <v>115</v>
      </c>
      <c r="B36" s="80"/>
      <c r="C36" s="80"/>
      <c r="D36" s="40">
        <v>200</v>
      </c>
      <c r="E36" s="40"/>
      <c r="F36" s="16"/>
      <c r="G36" s="103">
        <f t="shared" ref="G36:G40" si="2">(($N$1*D36))/1000</f>
        <v>7.8</v>
      </c>
      <c r="H36" s="103"/>
      <c r="I36" s="40"/>
      <c r="J36" s="40"/>
    </row>
    <row r="37" spans="1:10" ht="15" x14ac:dyDescent="0.2">
      <c r="A37" s="44" t="s">
        <v>116</v>
      </c>
      <c r="B37" s="44"/>
      <c r="C37" s="44"/>
      <c r="D37" s="55">
        <v>80</v>
      </c>
      <c r="E37" s="55"/>
      <c r="F37" s="17"/>
      <c r="G37" s="100">
        <f>(($N$1*D37))/1000</f>
        <v>3.12</v>
      </c>
      <c r="H37" s="100"/>
      <c r="I37" s="55"/>
      <c r="J37" s="55"/>
    </row>
    <row r="38" spans="1:10" ht="15" x14ac:dyDescent="0.2">
      <c r="A38" s="65" t="s">
        <v>117</v>
      </c>
      <c r="B38" s="65"/>
      <c r="C38" s="65"/>
      <c r="D38" s="108">
        <v>100</v>
      </c>
      <c r="E38" s="109"/>
      <c r="F38" s="17"/>
      <c r="G38" s="100">
        <f>(($N$1*D38))/1000</f>
        <v>3.9</v>
      </c>
      <c r="H38" s="100"/>
      <c r="I38" s="55"/>
      <c r="J38" s="55"/>
    </row>
    <row r="39" spans="1:10" ht="15" x14ac:dyDescent="0.2">
      <c r="A39" s="65" t="s">
        <v>32</v>
      </c>
      <c r="B39" s="65"/>
      <c r="C39" s="65"/>
      <c r="D39" s="55">
        <v>200</v>
      </c>
      <c r="E39" s="55"/>
      <c r="F39" s="17"/>
      <c r="G39" s="100">
        <f>(($N$1*D39))/1000</f>
        <v>7.8</v>
      </c>
      <c r="H39" s="100"/>
      <c r="I39" s="108"/>
      <c r="J39" s="109"/>
    </row>
    <row r="40" spans="1:10" ht="15.75" thickBot="1" x14ac:dyDescent="0.25">
      <c r="A40" s="48" t="s">
        <v>24</v>
      </c>
      <c r="B40" s="48"/>
      <c r="C40" s="48"/>
      <c r="D40" s="49">
        <v>75</v>
      </c>
      <c r="E40" s="49"/>
      <c r="F40" s="18"/>
      <c r="G40" s="101">
        <f t="shared" si="2"/>
        <v>2.9249999999999998</v>
      </c>
      <c r="H40" s="101"/>
      <c r="I40" s="49"/>
      <c r="J40" s="49"/>
    </row>
    <row r="41" spans="1:10" ht="15.75" thickBot="1" x14ac:dyDescent="0.25">
      <c r="A41" s="41" t="s">
        <v>41</v>
      </c>
      <c r="B41" s="42"/>
      <c r="C41" s="42"/>
      <c r="D41" s="38"/>
      <c r="E41" s="38"/>
      <c r="F41" s="28">
        <f>$N$1</f>
        <v>39</v>
      </c>
      <c r="G41" s="38"/>
      <c r="H41" s="38"/>
      <c r="I41" s="39"/>
      <c r="J41" s="51"/>
    </row>
    <row r="42" spans="1:10" ht="15" x14ac:dyDescent="0.2">
      <c r="A42" s="43" t="s">
        <v>104</v>
      </c>
      <c r="B42" s="43"/>
      <c r="C42" s="43"/>
      <c r="D42" s="40">
        <v>1</v>
      </c>
      <c r="E42" s="40"/>
      <c r="F42" s="21"/>
      <c r="G42" s="45">
        <f>(($N$1*D42))</f>
        <v>39</v>
      </c>
      <c r="H42" s="45"/>
      <c r="I42" s="40"/>
      <c r="J42" s="40"/>
    </row>
    <row r="43" spans="1:10" x14ac:dyDescent="0.2">
      <c r="A43" s="32" t="s">
        <v>44</v>
      </c>
      <c r="B43" s="32"/>
      <c r="C43" s="32"/>
      <c r="D43" s="32"/>
      <c r="E43" s="32"/>
      <c r="F43" s="32"/>
      <c r="G43" s="32"/>
      <c r="H43" s="32"/>
      <c r="I43" s="32"/>
      <c r="J43" s="32"/>
    </row>
    <row r="44" spans="1:10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</row>
    <row r="45" spans="1:10" x14ac:dyDescent="0.2">
      <c r="A45" s="34" t="s">
        <v>45</v>
      </c>
      <c r="B45" s="34"/>
      <c r="C45" s="34"/>
      <c r="D45" s="34"/>
      <c r="E45" s="34"/>
      <c r="F45" s="34"/>
      <c r="G45" s="34"/>
      <c r="H45" s="34"/>
      <c r="I45" s="34"/>
      <c r="J45" s="34"/>
    </row>
    <row r="46" spans="1:10" x14ac:dyDescent="0.2">
      <c r="A46" s="34"/>
      <c r="B46" s="34"/>
      <c r="C46" s="34"/>
      <c r="D46" s="34"/>
      <c r="E46" s="34"/>
      <c r="F46" s="34"/>
      <c r="G46" s="34"/>
      <c r="H46" s="34"/>
      <c r="I46" s="34"/>
      <c r="J46" s="34"/>
    </row>
    <row r="47" spans="1:10" x14ac:dyDescent="0.2">
      <c r="A47" s="34" t="s">
        <v>46</v>
      </c>
      <c r="B47" s="34"/>
      <c r="C47" s="34"/>
      <c r="D47" s="34"/>
      <c r="E47" s="34"/>
      <c r="F47" s="34"/>
      <c r="G47" s="34"/>
      <c r="H47" s="34"/>
      <c r="I47" s="34"/>
      <c r="J47" s="34"/>
    </row>
    <row r="48" spans="1:10" x14ac:dyDescent="0.2">
      <c r="A48" s="34"/>
      <c r="B48" s="34"/>
      <c r="C48" s="34"/>
      <c r="D48" s="34"/>
      <c r="E48" s="34"/>
      <c r="F48" s="34"/>
      <c r="G48" s="34"/>
      <c r="H48" s="34"/>
      <c r="I48" s="34"/>
      <c r="J48" s="34"/>
    </row>
    <row r="49" spans="1:9" x14ac:dyDescent="0.2">
      <c r="E49" s="31" t="s">
        <v>48</v>
      </c>
      <c r="F49" s="31"/>
      <c r="H49" s="31" t="s">
        <v>48</v>
      </c>
      <c r="I49" s="31"/>
    </row>
    <row r="50" spans="1:9" x14ac:dyDescent="0.2">
      <c r="A50" s="29" t="s">
        <v>47</v>
      </c>
      <c r="B50" s="29"/>
      <c r="E50" s="31"/>
      <c r="F50" s="31"/>
      <c r="H50" s="31"/>
      <c r="I50" s="31"/>
    </row>
  </sheetData>
  <mergeCells count="121">
    <mergeCell ref="A33:C33"/>
    <mergeCell ref="D33:E33"/>
    <mergeCell ref="G33:H33"/>
    <mergeCell ref="I33:J33"/>
    <mergeCell ref="D38:E38"/>
    <mergeCell ref="A43:J44"/>
    <mergeCell ref="A45:J46"/>
    <mergeCell ref="A47:J48"/>
    <mergeCell ref="E49:F50"/>
    <mergeCell ref="H49:I50"/>
    <mergeCell ref="A50:B50"/>
    <mergeCell ref="A42:C42"/>
    <mergeCell ref="D42:E42"/>
    <mergeCell ref="G42:H42"/>
    <mergeCell ref="I42:J42"/>
    <mergeCell ref="A40:C40"/>
    <mergeCell ref="D40:E40"/>
    <mergeCell ref="G40:H40"/>
    <mergeCell ref="I40:J40"/>
    <mergeCell ref="A41:C41"/>
    <mergeCell ref="D41:E41"/>
    <mergeCell ref="G41:H41"/>
    <mergeCell ref="I41:J41"/>
    <mergeCell ref="A38:C38"/>
    <mergeCell ref="G38:H38"/>
    <mergeCell ref="I38:J38"/>
    <mergeCell ref="A39:C39"/>
    <mergeCell ref="D39:E39"/>
    <mergeCell ref="G39:H39"/>
    <mergeCell ref="I39:J39"/>
    <mergeCell ref="A36:C36"/>
    <mergeCell ref="D36:E36"/>
    <mergeCell ref="G36:H36"/>
    <mergeCell ref="I36:J36"/>
    <mergeCell ref="A37:C37"/>
    <mergeCell ref="D37:E37"/>
    <mergeCell ref="G37:H37"/>
    <mergeCell ref="I37:J37"/>
    <mergeCell ref="A34:C34"/>
    <mergeCell ref="D34:E34"/>
    <mergeCell ref="G34:H34"/>
    <mergeCell ref="I34:J34"/>
    <mergeCell ref="A35:C35"/>
    <mergeCell ref="D35:E35"/>
    <mergeCell ref="G35:H35"/>
    <mergeCell ref="I35:J35"/>
    <mergeCell ref="A31:C31"/>
    <mergeCell ref="D31:E31"/>
    <mergeCell ref="G31:H31"/>
    <mergeCell ref="I31:J31"/>
    <mergeCell ref="A32:C32"/>
    <mergeCell ref="D32:E32"/>
    <mergeCell ref="G32:H32"/>
    <mergeCell ref="I32:J32"/>
    <mergeCell ref="A29:C29"/>
    <mergeCell ref="D29:E29"/>
    <mergeCell ref="G29:H29"/>
    <mergeCell ref="I29:J29"/>
    <mergeCell ref="A30:C30"/>
    <mergeCell ref="D30:E30"/>
    <mergeCell ref="G30:H30"/>
    <mergeCell ref="I30:J30"/>
    <mergeCell ref="A27:C27"/>
    <mergeCell ref="D27:E27"/>
    <mergeCell ref="G27:H27"/>
    <mergeCell ref="I27:J27"/>
    <mergeCell ref="A28:C28"/>
    <mergeCell ref="G28:H28"/>
    <mergeCell ref="I28:J28"/>
    <mergeCell ref="A25:C25"/>
    <mergeCell ref="D25:E25"/>
    <mergeCell ref="G25:H25"/>
    <mergeCell ref="I25:J25"/>
    <mergeCell ref="A26:C26"/>
    <mergeCell ref="D26:E26"/>
    <mergeCell ref="G26:H26"/>
    <mergeCell ref="I26:J26"/>
    <mergeCell ref="A23:C23"/>
    <mergeCell ref="D23:E23"/>
    <mergeCell ref="G23:H23"/>
    <mergeCell ref="I23:J23"/>
    <mergeCell ref="A24:C24"/>
    <mergeCell ref="D24:E24"/>
    <mergeCell ref="G24:H24"/>
    <mergeCell ref="I24:J24"/>
    <mergeCell ref="A21:C21"/>
    <mergeCell ref="D21:E21"/>
    <mergeCell ref="G21:H21"/>
    <mergeCell ref="I21:J21"/>
    <mergeCell ref="A22:C22"/>
    <mergeCell ref="D22:E22"/>
    <mergeCell ref="G22:H22"/>
    <mergeCell ref="I22:J22"/>
    <mergeCell ref="A19:C19"/>
    <mergeCell ref="G19:H19"/>
    <mergeCell ref="I19:J19"/>
    <mergeCell ref="A20:C20"/>
    <mergeCell ref="D20:E20"/>
    <mergeCell ref="G20:H20"/>
    <mergeCell ref="I20:J20"/>
    <mergeCell ref="A17:C17"/>
    <mergeCell ref="D17:E17"/>
    <mergeCell ref="G17:H17"/>
    <mergeCell ref="I17:J17"/>
    <mergeCell ref="A18:C18"/>
    <mergeCell ref="D18:E18"/>
    <mergeCell ref="G18:H18"/>
    <mergeCell ref="I18:J18"/>
    <mergeCell ref="B12:H12"/>
    <mergeCell ref="I12:J12"/>
    <mergeCell ref="B13:H13"/>
    <mergeCell ref="B14:H14"/>
    <mergeCell ref="B15:H15"/>
    <mergeCell ref="B16:H16"/>
    <mergeCell ref="C4:J5"/>
    <mergeCell ref="A6:J6"/>
    <mergeCell ref="A7:J7"/>
    <mergeCell ref="A8:J8"/>
    <mergeCell ref="A9:J9"/>
    <mergeCell ref="A10:B10"/>
    <mergeCell ref="C10:J11"/>
  </mergeCells>
  <pageMargins left="0.39370078740157483" right="0.31496062992125984" top="0.3543307086614173" bottom="0.3543307086614173" header="0.31496062992125984" footer="0.31496062992125984"/>
  <pageSetup paperSize="9" scale="98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opLeftCell="A21" workbookViewId="0">
      <selection activeCell="N6" sqref="N6"/>
    </sheetView>
  </sheetViews>
  <sheetFormatPr defaultRowHeight="14.25" x14ac:dyDescent="0.2"/>
  <sheetData>
    <row r="1" spans="1:14" x14ac:dyDescent="0.2">
      <c r="A1" s="2"/>
      <c r="B1" s="3"/>
      <c r="C1" s="3"/>
      <c r="D1" s="3"/>
      <c r="E1" s="3"/>
      <c r="F1" s="3"/>
      <c r="G1" s="3"/>
      <c r="H1" s="3"/>
      <c r="I1" s="3"/>
      <c r="J1" s="4"/>
      <c r="L1" s="52" t="s">
        <v>18</v>
      </c>
      <c r="M1" s="52"/>
      <c r="N1">
        <v>39</v>
      </c>
    </row>
    <row r="2" spans="1:14" x14ac:dyDescent="0.2">
      <c r="A2" s="5"/>
      <c r="B2" s="1"/>
      <c r="C2" s="1"/>
      <c r="D2" s="1"/>
      <c r="E2" s="1"/>
      <c r="F2" s="1"/>
      <c r="G2" s="1"/>
      <c r="H2" s="1"/>
      <c r="I2" s="1"/>
      <c r="J2" s="6"/>
      <c r="L2" s="52" t="s">
        <v>42</v>
      </c>
      <c r="M2" s="52"/>
      <c r="N2">
        <v>20</v>
      </c>
    </row>
    <row r="3" spans="1:14" x14ac:dyDescent="0.2">
      <c r="A3" s="5"/>
      <c r="B3" s="1"/>
      <c r="C3" s="1"/>
      <c r="D3" s="1"/>
      <c r="E3" s="1"/>
      <c r="F3" s="1"/>
      <c r="G3" s="1"/>
      <c r="H3" s="1"/>
      <c r="I3" s="1"/>
      <c r="J3" s="6"/>
    </row>
    <row r="4" spans="1:14" x14ac:dyDescent="0.2">
      <c r="A4" s="5"/>
      <c r="B4" s="1"/>
      <c r="C4" s="84" t="s">
        <v>0</v>
      </c>
      <c r="D4" s="84"/>
      <c r="E4" s="84"/>
      <c r="F4" s="84"/>
      <c r="G4" s="84"/>
      <c r="H4" s="84"/>
      <c r="I4" s="84"/>
      <c r="J4" s="85"/>
    </row>
    <row r="5" spans="1:14" x14ac:dyDescent="0.2">
      <c r="A5" s="5"/>
      <c r="B5" s="1"/>
      <c r="C5" s="84"/>
      <c r="D5" s="84"/>
      <c r="E5" s="84"/>
      <c r="F5" s="84"/>
      <c r="G5" s="84"/>
      <c r="H5" s="84"/>
      <c r="I5" s="84"/>
      <c r="J5" s="85"/>
    </row>
    <row r="6" spans="1:14" x14ac:dyDescent="0.2">
      <c r="A6" s="86" t="s">
        <v>7</v>
      </c>
      <c r="B6" s="87"/>
      <c r="C6" s="87"/>
      <c r="D6" s="87"/>
      <c r="E6" s="87"/>
      <c r="F6" s="87"/>
      <c r="G6" s="87"/>
      <c r="H6" s="87"/>
      <c r="I6" s="87"/>
      <c r="J6" s="88"/>
    </row>
    <row r="7" spans="1:14" x14ac:dyDescent="0.2">
      <c r="A7" s="92" t="s">
        <v>1</v>
      </c>
      <c r="B7" s="93"/>
      <c r="C7" s="93"/>
      <c r="D7" s="93"/>
      <c r="E7" s="93"/>
      <c r="F7" s="93"/>
      <c r="G7" s="93"/>
      <c r="H7" s="93"/>
      <c r="I7" s="93"/>
      <c r="J7" s="94"/>
    </row>
    <row r="8" spans="1:14" x14ac:dyDescent="0.2">
      <c r="A8" s="92" t="s">
        <v>2</v>
      </c>
      <c r="B8" s="93"/>
      <c r="C8" s="93"/>
      <c r="D8" s="93"/>
      <c r="E8" s="93"/>
      <c r="F8" s="93"/>
      <c r="G8" s="93"/>
      <c r="H8" s="93"/>
      <c r="I8" s="93"/>
      <c r="J8" s="94"/>
    </row>
    <row r="9" spans="1:14" ht="15" x14ac:dyDescent="0.2">
      <c r="A9" s="89" t="s">
        <v>3</v>
      </c>
      <c r="B9" s="90"/>
      <c r="C9" s="90"/>
      <c r="D9" s="90"/>
      <c r="E9" s="90"/>
      <c r="F9" s="90"/>
      <c r="G9" s="90"/>
      <c r="H9" s="90"/>
      <c r="I9" s="90"/>
      <c r="J9" s="91"/>
    </row>
    <row r="10" spans="1:14" ht="18.75" x14ac:dyDescent="0.2">
      <c r="A10" s="67" t="s">
        <v>4</v>
      </c>
      <c r="B10" s="68"/>
      <c r="C10" s="69" t="s">
        <v>5</v>
      </c>
      <c r="D10" s="69"/>
      <c r="E10" s="69"/>
      <c r="F10" s="69"/>
      <c r="G10" s="69"/>
      <c r="H10" s="69"/>
      <c r="I10" s="69"/>
      <c r="J10" s="70"/>
    </row>
    <row r="11" spans="1:14" x14ac:dyDescent="0.2">
      <c r="A11" s="7"/>
      <c r="B11" s="8"/>
      <c r="C11" s="71"/>
      <c r="D11" s="71"/>
      <c r="E11" s="71"/>
      <c r="F11" s="71"/>
      <c r="G11" s="71"/>
      <c r="H11" s="71"/>
      <c r="I11" s="71"/>
      <c r="J11" s="72"/>
    </row>
    <row r="12" spans="1:14" ht="15.75" x14ac:dyDescent="0.2">
      <c r="B12" s="74" t="s">
        <v>9</v>
      </c>
      <c r="C12" s="74"/>
      <c r="D12" s="74"/>
      <c r="E12" s="74"/>
      <c r="F12" s="74"/>
      <c r="G12" s="74"/>
      <c r="H12" s="74"/>
      <c r="I12" s="73" t="s">
        <v>6</v>
      </c>
      <c r="J12" s="73"/>
    </row>
    <row r="13" spans="1:14" ht="15.75" x14ac:dyDescent="0.2">
      <c r="B13" s="75" t="s">
        <v>10</v>
      </c>
      <c r="C13" s="75"/>
      <c r="D13" s="75"/>
      <c r="E13" s="75"/>
      <c r="F13" s="75"/>
      <c r="G13" s="75"/>
      <c r="H13" s="75"/>
    </row>
    <row r="14" spans="1:14" ht="10.5" customHeight="1" x14ac:dyDescent="0.2">
      <c r="B14" s="95" t="s">
        <v>8</v>
      </c>
      <c r="C14" s="95"/>
      <c r="D14" s="95"/>
      <c r="E14" s="95"/>
      <c r="F14" s="95"/>
      <c r="G14" s="95"/>
      <c r="H14" s="95"/>
    </row>
    <row r="15" spans="1:14" ht="15" x14ac:dyDescent="0.2">
      <c r="B15" s="96" t="s">
        <v>11</v>
      </c>
      <c r="C15" s="96"/>
      <c r="D15" s="96"/>
      <c r="E15" s="96"/>
      <c r="F15" s="96"/>
      <c r="G15" s="96"/>
      <c r="H15" s="96"/>
    </row>
    <row r="16" spans="1:14" ht="11.25" customHeight="1" x14ac:dyDescent="0.2">
      <c r="B16" s="97" t="s">
        <v>12</v>
      </c>
      <c r="C16" s="97"/>
      <c r="D16" s="97"/>
      <c r="E16" s="97"/>
      <c r="F16" s="97"/>
      <c r="G16" s="97"/>
      <c r="H16" s="97"/>
    </row>
    <row r="17" spans="1:10" ht="38.25" thickBot="1" x14ac:dyDescent="0.25">
      <c r="A17" s="66" t="s">
        <v>13</v>
      </c>
      <c r="B17" s="66"/>
      <c r="C17" s="66"/>
      <c r="D17" s="66" t="s">
        <v>14</v>
      </c>
      <c r="E17" s="66"/>
      <c r="F17" s="9" t="s">
        <v>15</v>
      </c>
      <c r="G17" s="66" t="s">
        <v>16</v>
      </c>
      <c r="H17" s="66"/>
      <c r="I17" s="66" t="s">
        <v>17</v>
      </c>
      <c r="J17" s="66"/>
    </row>
    <row r="18" spans="1:10" x14ac:dyDescent="0.2">
      <c r="A18" s="81" t="s">
        <v>19</v>
      </c>
      <c r="B18" s="82"/>
      <c r="C18" s="82"/>
      <c r="D18" s="56"/>
      <c r="E18" s="56"/>
      <c r="F18" s="13">
        <f>$N$1</f>
        <v>39</v>
      </c>
      <c r="G18" s="56"/>
      <c r="H18" s="56"/>
      <c r="I18" s="56"/>
      <c r="J18" s="57"/>
    </row>
    <row r="19" spans="1:10" ht="15" x14ac:dyDescent="0.25">
      <c r="A19" s="83" t="s">
        <v>21</v>
      </c>
      <c r="B19" s="83"/>
      <c r="C19" s="83"/>
      <c r="D19" s="58">
        <v>250</v>
      </c>
      <c r="E19" s="58"/>
      <c r="F19" s="10"/>
      <c r="G19" s="37">
        <f>($N$1*D19)/1000</f>
        <v>9.75</v>
      </c>
      <c r="H19" s="37"/>
      <c r="I19" s="58"/>
      <c r="J19" s="58"/>
    </row>
    <row r="20" spans="1:10" ht="15" x14ac:dyDescent="0.25">
      <c r="A20" s="83" t="s">
        <v>22</v>
      </c>
      <c r="B20" s="83"/>
      <c r="C20" s="83"/>
      <c r="D20" s="58">
        <v>200</v>
      </c>
      <c r="E20" s="58"/>
      <c r="F20" s="10"/>
      <c r="G20" s="37">
        <f t="shared" ref="G20:G43" si="0">($N$1*D20)/1000</f>
        <v>7.8</v>
      </c>
      <c r="H20" s="37"/>
      <c r="I20" s="58"/>
      <c r="J20" s="58"/>
    </row>
    <row r="21" spans="1:10" ht="15" x14ac:dyDescent="0.25">
      <c r="A21" s="83" t="s">
        <v>23</v>
      </c>
      <c r="B21" s="83"/>
      <c r="C21" s="83"/>
      <c r="D21" s="58">
        <v>15</v>
      </c>
      <c r="E21" s="58"/>
      <c r="F21" s="10"/>
      <c r="G21" s="37">
        <f t="shared" si="0"/>
        <v>0.58499999999999996</v>
      </c>
      <c r="H21" s="37"/>
      <c r="I21" s="58"/>
      <c r="J21" s="58"/>
    </row>
    <row r="22" spans="1:10" ht="15.75" thickBot="1" x14ac:dyDescent="0.3">
      <c r="A22" s="79" t="s">
        <v>24</v>
      </c>
      <c r="B22" s="79"/>
      <c r="C22" s="79"/>
      <c r="D22" s="59">
        <v>75</v>
      </c>
      <c r="E22" s="59"/>
      <c r="F22" s="11"/>
      <c r="G22" s="46">
        <f t="shared" si="0"/>
        <v>2.9249999999999998</v>
      </c>
      <c r="H22" s="46"/>
      <c r="I22" s="59"/>
      <c r="J22" s="59"/>
    </row>
    <row r="23" spans="1:10" ht="15" thickBot="1" x14ac:dyDescent="0.25">
      <c r="A23" s="76" t="s">
        <v>20</v>
      </c>
      <c r="B23" s="77"/>
      <c r="C23" s="77"/>
      <c r="D23" s="53"/>
      <c r="E23" s="53"/>
      <c r="F23" s="22">
        <f>$N$1</f>
        <v>39</v>
      </c>
      <c r="G23" s="35"/>
      <c r="H23" s="35"/>
      <c r="I23" s="53"/>
      <c r="J23" s="54"/>
    </row>
    <row r="24" spans="1:10" ht="15" x14ac:dyDescent="0.25">
      <c r="A24" s="78" t="s">
        <v>25</v>
      </c>
      <c r="B24" s="78"/>
      <c r="C24" s="78"/>
      <c r="D24" s="60">
        <v>90</v>
      </c>
      <c r="E24" s="60"/>
      <c r="F24" s="14">
        <f>N2</f>
        <v>20</v>
      </c>
      <c r="G24" s="36">
        <f>($N$2*D24)/1000</f>
        <v>1.8</v>
      </c>
      <c r="H24" s="36"/>
      <c r="I24" s="60"/>
      <c r="J24" s="60"/>
    </row>
    <row r="25" spans="1:10" ht="15.75" thickBot="1" x14ac:dyDescent="0.3">
      <c r="A25" s="79" t="s">
        <v>26</v>
      </c>
      <c r="B25" s="79"/>
      <c r="C25" s="79"/>
      <c r="D25" s="61">
        <v>1</v>
      </c>
      <c r="E25" s="61"/>
      <c r="F25" s="15"/>
      <c r="G25" s="64">
        <f>$N$1*D25</f>
        <v>39</v>
      </c>
      <c r="H25" s="64"/>
      <c r="I25" s="61"/>
      <c r="J25" s="61"/>
    </row>
    <row r="26" spans="1:10" ht="15" thickBot="1" x14ac:dyDescent="0.25">
      <c r="A26" s="76" t="s">
        <v>27</v>
      </c>
      <c r="B26" s="77"/>
      <c r="C26" s="77"/>
      <c r="D26" s="53"/>
      <c r="E26" s="53"/>
      <c r="F26" s="22">
        <f>$N$1</f>
        <v>39</v>
      </c>
      <c r="G26" s="35"/>
      <c r="H26" s="35"/>
      <c r="I26" s="53"/>
      <c r="J26" s="54"/>
    </row>
    <row r="27" spans="1:10" ht="31.5" customHeight="1" x14ac:dyDescent="0.2">
      <c r="A27" s="80" t="s">
        <v>28</v>
      </c>
      <c r="B27" s="80"/>
      <c r="C27" s="80"/>
      <c r="D27" s="40">
        <v>300</v>
      </c>
      <c r="E27" s="40"/>
      <c r="F27" s="16"/>
      <c r="G27" s="36">
        <f t="shared" si="0"/>
        <v>11.7</v>
      </c>
      <c r="H27" s="36"/>
      <c r="I27" s="40"/>
      <c r="J27" s="40"/>
    </row>
    <row r="28" spans="1:10" ht="15" x14ac:dyDescent="0.2">
      <c r="A28" s="44" t="s">
        <v>29</v>
      </c>
      <c r="B28" s="44"/>
      <c r="C28" s="44"/>
      <c r="D28" s="55">
        <v>180</v>
      </c>
      <c r="E28" s="55"/>
      <c r="F28" s="17"/>
      <c r="G28" s="37">
        <f t="shared" si="0"/>
        <v>7.02</v>
      </c>
      <c r="H28" s="37"/>
      <c r="I28" s="55"/>
      <c r="J28" s="55"/>
    </row>
    <row r="29" spans="1:10" ht="15" x14ac:dyDescent="0.2">
      <c r="A29" s="44" t="s">
        <v>30</v>
      </c>
      <c r="B29" s="44"/>
      <c r="C29" s="44"/>
      <c r="D29" s="55">
        <v>80</v>
      </c>
      <c r="E29" s="55"/>
      <c r="F29" s="17"/>
      <c r="G29" s="37">
        <f t="shared" si="0"/>
        <v>3.12</v>
      </c>
      <c r="H29" s="37"/>
      <c r="I29" s="55"/>
      <c r="J29" s="55"/>
    </row>
    <row r="30" spans="1:10" ht="29.25" customHeight="1" x14ac:dyDescent="0.2">
      <c r="A30" s="65" t="s">
        <v>31</v>
      </c>
      <c r="B30" s="65"/>
      <c r="C30" s="65"/>
      <c r="D30" s="55">
        <v>70</v>
      </c>
      <c r="E30" s="55"/>
      <c r="F30" s="17"/>
      <c r="G30" s="37">
        <f t="shared" si="0"/>
        <v>2.73</v>
      </c>
      <c r="H30" s="37"/>
      <c r="I30" s="55"/>
      <c r="J30" s="55"/>
    </row>
    <row r="31" spans="1:10" ht="15" x14ac:dyDescent="0.2">
      <c r="A31" s="44" t="s">
        <v>32</v>
      </c>
      <c r="B31" s="44"/>
      <c r="C31" s="44"/>
      <c r="D31" s="55">
        <v>200</v>
      </c>
      <c r="E31" s="55"/>
      <c r="F31" s="17"/>
      <c r="G31" s="37">
        <f t="shared" si="0"/>
        <v>7.8</v>
      </c>
      <c r="H31" s="37"/>
      <c r="I31" s="55"/>
      <c r="J31" s="55"/>
    </row>
    <row r="32" spans="1:10" ht="15.75" thickBot="1" x14ac:dyDescent="0.25">
      <c r="A32" s="48" t="s">
        <v>33</v>
      </c>
      <c r="B32" s="48"/>
      <c r="C32" s="48"/>
      <c r="D32" s="49">
        <v>50</v>
      </c>
      <c r="E32" s="49"/>
      <c r="F32" s="18"/>
      <c r="G32" s="46">
        <f t="shared" si="0"/>
        <v>1.95</v>
      </c>
      <c r="H32" s="46"/>
      <c r="I32" s="49"/>
      <c r="J32" s="49"/>
    </row>
    <row r="33" spans="1:10" ht="15.75" thickBot="1" x14ac:dyDescent="0.25">
      <c r="A33" s="62" t="s">
        <v>37</v>
      </c>
      <c r="B33" s="63"/>
      <c r="C33" s="63"/>
      <c r="D33" s="50"/>
      <c r="E33" s="50"/>
      <c r="F33" s="20">
        <f>$N$1</f>
        <v>39</v>
      </c>
      <c r="G33" s="35"/>
      <c r="H33" s="35"/>
      <c r="I33" s="50"/>
      <c r="J33" s="51"/>
    </row>
    <row r="34" spans="1:10" ht="15" x14ac:dyDescent="0.2">
      <c r="A34" s="43" t="s">
        <v>34</v>
      </c>
      <c r="B34" s="43"/>
      <c r="C34" s="43"/>
      <c r="D34" s="40">
        <v>200</v>
      </c>
      <c r="E34" s="40"/>
      <c r="F34" s="16"/>
      <c r="G34" s="36">
        <f t="shared" si="0"/>
        <v>7.8</v>
      </c>
      <c r="H34" s="36"/>
      <c r="I34" s="40"/>
      <c r="J34" s="40"/>
    </row>
    <row r="35" spans="1:10" ht="15.75" thickBot="1" x14ac:dyDescent="0.25">
      <c r="A35" s="48" t="s">
        <v>35</v>
      </c>
      <c r="B35" s="48"/>
      <c r="C35" s="48"/>
      <c r="D35" s="47">
        <v>30</v>
      </c>
      <c r="E35" s="47"/>
      <c r="F35" s="19"/>
      <c r="G35" s="46">
        <f t="shared" si="0"/>
        <v>1.17</v>
      </c>
      <c r="H35" s="46"/>
      <c r="I35" s="47"/>
      <c r="J35" s="47"/>
    </row>
    <row r="36" spans="1:10" ht="15.75" thickBot="1" x14ac:dyDescent="0.25">
      <c r="A36" s="41" t="s">
        <v>36</v>
      </c>
      <c r="B36" s="42"/>
      <c r="C36" s="42"/>
      <c r="D36" s="38"/>
      <c r="E36" s="38"/>
      <c r="F36" s="22">
        <f>$N$1</f>
        <v>39</v>
      </c>
      <c r="G36" s="35"/>
      <c r="H36" s="35"/>
      <c r="I36" s="38"/>
      <c r="J36" s="39"/>
    </row>
    <row r="37" spans="1:10" ht="15" x14ac:dyDescent="0.2">
      <c r="A37" s="43" t="s">
        <v>38</v>
      </c>
      <c r="B37" s="43"/>
      <c r="C37" s="43"/>
      <c r="D37" s="40">
        <v>200</v>
      </c>
      <c r="E37" s="40"/>
      <c r="F37" s="16"/>
      <c r="G37" s="36">
        <f t="shared" si="0"/>
        <v>7.8</v>
      </c>
      <c r="H37" s="36"/>
      <c r="I37" s="40"/>
      <c r="J37" s="40"/>
    </row>
    <row r="38" spans="1:10" ht="15" x14ac:dyDescent="0.2">
      <c r="A38" s="44" t="s">
        <v>39</v>
      </c>
      <c r="B38" s="44"/>
      <c r="C38" s="44"/>
      <c r="D38" s="40">
        <v>200</v>
      </c>
      <c r="E38" s="40"/>
      <c r="F38" s="16"/>
      <c r="G38" s="37">
        <f t="shared" si="0"/>
        <v>7.8</v>
      </c>
      <c r="H38" s="37"/>
      <c r="I38" s="40"/>
      <c r="J38" s="40"/>
    </row>
    <row r="39" spans="1:10" ht="15" x14ac:dyDescent="0.2">
      <c r="A39" s="44" t="s">
        <v>40</v>
      </c>
      <c r="B39" s="44"/>
      <c r="C39" s="44"/>
      <c r="D39" s="40">
        <v>1</v>
      </c>
      <c r="E39" s="40"/>
      <c r="F39" s="16"/>
      <c r="G39" s="45">
        <f>$N$1*D39</f>
        <v>39</v>
      </c>
      <c r="H39" s="45"/>
      <c r="I39" s="40"/>
      <c r="J39" s="40"/>
    </row>
    <row r="40" spans="1:10" ht="15.75" thickBot="1" x14ac:dyDescent="0.25">
      <c r="A40" s="48" t="s">
        <v>24</v>
      </c>
      <c r="B40" s="48"/>
      <c r="C40" s="48"/>
      <c r="D40" s="47">
        <v>75</v>
      </c>
      <c r="E40" s="47"/>
      <c r="F40" s="19"/>
      <c r="G40" s="46">
        <f t="shared" si="0"/>
        <v>2.9249999999999998</v>
      </c>
      <c r="H40" s="46"/>
      <c r="I40" s="47"/>
      <c r="J40" s="47"/>
    </row>
    <row r="41" spans="1:10" ht="15.75" thickBot="1" x14ac:dyDescent="0.25">
      <c r="A41" s="41" t="s">
        <v>41</v>
      </c>
      <c r="B41" s="42"/>
      <c r="C41" s="42"/>
      <c r="D41" s="38"/>
      <c r="E41" s="38"/>
      <c r="F41" s="22">
        <f>$N$1</f>
        <v>39</v>
      </c>
      <c r="G41" s="35"/>
      <c r="H41" s="35"/>
      <c r="I41" s="38"/>
      <c r="J41" s="39"/>
    </row>
    <row r="42" spans="1:10" ht="15" x14ac:dyDescent="0.2">
      <c r="A42" s="43" t="s">
        <v>42</v>
      </c>
      <c r="B42" s="43"/>
      <c r="C42" s="43"/>
      <c r="D42" s="40">
        <v>150</v>
      </c>
      <c r="E42" s="40"/>
      <c r="F42" s="16"/>
      <c r="G42" s="36">
        <f t="shared" si="0"/>
        <v>5.85</v>
      </c>
      <c r="H42" s="36"/>
      <c r="I42" s="40"/>
      <c r="J42" s="40"/>
    </row>
    <row r="43" spans="1:10" ht="15" x14ac:dyDescent="0.2">
      <c r="A43" s="44" t="s">
        <v>43</v>
      </c>
      <c r="B43" s="44"/>
      <c r="C43" s="44"/>
      <c r="D43" s="40">
        <v>30</v>
      </c>
      <c r="E43" s="40"/>
      <c r="F43" s="16"/>
      <c r="G43" s="37">
        <f t="shared" si="0"/>
        <v>1.17</v>
      </c>
      <c r="H43" s="37"/>
      <c r="I43" s="40"/>
      <c r="J43" s="40"/>
    </row>
    <row r="44" spans="1:10" x14ac:dyDescent="0.2">
      <c r="A44" s="32" t="s">
        <v>44</v>
      </c>
      <c r="B44" s="32"/>
      <c r="C44" s="32"/>
      <c r="D44" s="32"/>
      <c r="E44" s="32"/>
      <c r="F44" s="32"/>
      <c r="G44" s="32"/>
      <c r="H44" s="32"/>
      <c r="I44" s="32"/>
      <c r="J44" s="32"/>
    </row>
    <row r="45" spans="1:10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</row>
    <row r="46" spans="1:10" ht="18.75" customHeight="1" x14ac:dyDescent="0.2">
      <c r="A46" s="34" t="s">
        <v>45</v>
      </c>
      <c r="B46" s="34"/>
      <c r="C46" s="34"/>
      <c r="D46" s="34"/>
      <c r="E46" s="34"/>
      <c r="F46" s="34"/>
      <c r="G46" s="34"/>
      <c r="H46" s="34"/>
      <c r="I46" s="34"/>
      <c r="J46" s="34"/>
    </row>
    <row r="47" spans="1:10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</row>
    <row r="48" spans="1:10" x14ac:dyDescent="0.2">
      <c r="A48" s="34" t="s">
        <v>46</v>
      </c>
      <c r="B48" s="34"/>
      <c r="C48" s="34"/>
      <c r="D48" s="34"/>
      <c r="E48" s="34"/>
      <c r="F48" s="34"/>
      <c r="G48" s="34"/>
      <c r="H48" s="34"/>
      <c r="I48" s="34"/>
      <c r="J48" s="34"/>
    </row>
    <row r="49" spans="1:10" x14ac:dyDescent="0.2">
      <c r="A49" s="34"/>
      <c r="B49" s="34"/>
      <c r="C49" s="34"/>
      <c r="D49" s="34"/>
      <c r="E49" s="34"/>
      <c r="F49" s="34"/>
      <c r="G49" s="34"/>
      <c r="H49" s="34"/>
      <c r="I49" s="34"/>
      <c r="J49" s="34"/>
    </row>
    <row r="51" spans="1:10" x14ac:dyDescent="0.2">
      <c r="A51" s="29" t="s">
        <v>47</v>
      </c>
      <c r="B51" s="29"/>
      <c r="C51" s="30"/>
      <c r="D51" s="30"/>
    </row>
    <row r="54" spans="1:10" x14ac:dyDescent="0.2">
      <c r="B54" s="31" t="s">
        <v>48</v>
      </c>
      <c r="C54" s="31"/>
      <c r="H54" s="31" t="s">
        <v>48</v>
      </c>
      <c r="I54" s="31"/>
    </row>
    <row r="55" spans="1:10" ht="23.25" x14ac:dyDescent="0.2">
      <c r="B55" s="31"/>
      <c r="C55" s="31"/>
      <c r="D55" s="23"/>
      <c r="E55" s="23"/>
      <c r="F55" s="23"/>
      <c r="G55" s="23"/>
      <c r="H55" s="31"/>
      <c r="I55" s="31"/>
    </row>
    <row r="56" spans="1:10" ht="23.25" x14ac:dyDescent="0.2">
      <c r="D56" s="23"/>
      <c r="E56" s="23"/>
      <c r="F56" s="23"/>
      <c r="G56" s="23"/>
    </row>
  </sheetData>
  <mergeCells count="130">
    <mergeCell ref="C4:J5"/>
    <mergeCell ref="A6:J6"/>
    <mergeCell ref="A9:J9"/>
    <mergeCell ref="A7:J7"/>
    <mergeCell ref="A8:J8"/>
    <mergeCell ref="L2:M2"/>
    <mergeCell ref="B14:H14"/>
    <mergeCell ref="B15:H15"/>
    <mergeCell ref="B16:H16"/>
    <mergeCell ref="A17:C17"/>
    <mergeCell ref="D17:E17"/>
    <mergeCell ref="G17:H17"/>
    <mergeCell ref="A10:B10"/>
    <mergeCell ref="C10:J11"/>
    <mergeCell ref="I12:J12"/>
    <mergeCell ref="B12:H12"/>
    <mergeCell ref="B13:H13"/>
    <mergeCell ref="A34:C34"/>
    <mergeCell ref="A23:C23"/>
    <mergeCell ref="A24:C24"/>
    <mergeCell ref="A25:C25"/>
    <mergeCell ref="A26:C26"/>
    <mergeCell ref="A27:C27"/>
    <mergeCell ref="A28:C28"/>
    <mergeCell ref="I17:J17"/>
    <mergeCell ref="A18:C18"/>
    <mergeCell ref="A19:C19"/>
    <mergeCell ref="A20:C20"/>
    <mergeCell ref="A21:C21"/>
    <mergeCell ref="A22:C22"/>
    <mergeCell ref="D18:E18"/>
    <mergeCell ref="D19:E19"/>
    <mergeCell ref="D20:E20"/>
    <mergeCell ref="D21:E21"/>
    <mergeCell ref="D24:E24"/>
    <mergeCell ref="D25:E25"/>
    <mergeCell ref="D26:E26"/>
    <mergeCell ref="D27:E27"/>
    <mergeCell ref="A29:C29"/>
    <mergeCell ref="A30:C30"/>
    <mergeCell ref="A31:C31"/>
    <mergeCell ref="A32:C32"/>
    <mergeCell ref="D23:E23"/>
    <mergeCell ref="A33:C33"/>
    <mergeCell ref="G27:H27"/>
    <mergeCell ref="G28:H28"/>
    <mergeCell ref="G29:H29"/>
    <mergeCell ref="G30:H30"/>
    <mergeCell ref="G31:H31"/>
    <mergeCell ref="G32:H32"/>
    <mergeCell ref="D34:E34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D28:E28"/>
    <mergeCell ref="D29:E29"/>
    <mergeCell ref="D30:E30"/>
    <mergeCell ref="D31:E31"/>
    <mergeCell ref="D32:E32"/>
    <mergeCell ref="D33:E33"/>
    <mergeCell ref="D22:E22"/>
    <mergeCell ref="I32:J32"/>
    <mergeCell ref="I33:J33"/>
    <mergeCell ref="I34:J34"/>
    <mergeCell ref="L1:M1"/>
    <mergeCell ref="A35:C35"/>
    <mergeCell ref="A36:C36"/>
    <mergeCell ref="G35:H35"/>
    <mergeCell ref="G36:H36"/>
    <mergeCell ref="I26:J26"/>
    <mergeCell ref="I27:J27"/>
    <mergeCell ref="I28:J28"/>
    <mergeCell ref="I29:J29"/>
    <mergeCell ref="I30:J30"/>
    <mergeCell ref="I31:J31"/>
    <mergeCell ref="G33:H33"/>
    <mergeCell ref="G34:H34"/>
    <mergeCell ref="I18:J18"/>
    <mergeCell ref="I19:J19"/>
    <mergeCell ref="I20:J20"/>
    <mergeCell ref="I21:J21"/>
    <mergeCell ref="I22:J22"/>
    <mergeCell ref="I23:J23"/>
    <mergeCell ref="I24:J24"/>
    <mergeCell ref="I25:J25"/>
    <mergeCell ref="A37:C37"/>
    <mergeCell ref="A38:C38"/>
    <mergeCell ref="A39:C39"/>
    <mergeCell ref="A40:C40"/>
    <mergeCell ref="D35:E35"/>
    <mergeCell ref="D36:E36"/>
    <mergeCell ref="D37:E37"/>
    <mergeCell ref="D38:E38"/>
    <mergeCell ref="D39:E39"/>
    <mergeCell ref="D40:E40"/>
    <mergeCell ref="G37:H37"/>
    <mergeCell ref="G38:H38"/>
    <mergeCell ref="G39:H39"/>
    <mergeCell ref="G40:H40"/>
    <mergeCell ref="I35:J35"/>
    <mergeCell ref="I36:J36"/>
    <mergeCell ref="I37:J37"/>
    <mergeCell ref="I38:J38"/>
    <mergeCell ref="I39:J39"/>
    <mergeCell ref="I40:J40"/>
    <mergeCell ref="A51:B51"/>
    <mergeCell ref="C51:D51"/>
    <mergeCell ref="B54:C55"/>
    <mergeCell ref="H54:I55"/>
    <mergeCell ref="A44:J45"/>
    <mergeCell ref="A46:J47"/>
    <mergeCell ref="A48:J49"/>
    <mergeCell ref="G41:H41"/>
    <mergeCell ref="G42:H42"/>
    <mergeCell ref="G43:H43"/>
    <mergeCell ref="I41:J41"/>
    <mergeCell ref="I42:J42"/>
    <mergeCell ref="I43:J43"/>
    <mergeCell ref="A41:C41"/>
    <mergeCell ref="A42:C42"/>
    <mergeCell ref="A43:C43"/>
    <mergeCell ref="D41:E41"/>
    <mergeCell ref="D42:E42"/>
    <mergeCell ref="D43:E43"/>
  </mergeCells>
  <printOptions horizontalCentered="1"/>
  <pageMargins left="0.39370078740157483" right="0.31496062992125984" top="0.55118110236220474" bottom="0.3543307086614173" header="0.31496062992125984" footer="0.31496062992125984"/>
  <pageSetup paperSize="9" scale="9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7</vt:i4>
      </vt:variant>
    </vt:vector>
  </HeadingPairs>
  <TitlesOfParts>
    <vt:vector size="14" baseType="lpstr">
      <vt:lpstr>Понедельник</vt:lpstr>
      <vt:lpstr>Вторник</vt:lpstr>
      <vt:lpstr>Среда</vt:lpstr>
      <vt:lpstr>Четверг</vt:lpstr>
      <vt:lpstr>Пятница</vt:lpstr>
      <vt:lpstr>Суббота</vt:lpstr>
      <vt:lpstr>Воскресенье</vt:lpstr>
      <vt:lpstr>Воскресенье!Область_печати</vt:lpstr>
      <vt:lpstr>Вторник!Область_печати</vt:lpstr>
      <vt:lpstr>Понедельник!Область_печати</vt:lpstr>
      <vt:lpstr>Пятница!Область_печати</vt:lpstr>
      <vt:lpstr>Среда!Область_печати</vt:lpstr>
      <vt:lpstr>Суббота!Область_печати</vt:lpstr>
      <vt:lpstr>Четверг!Область_печати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2021-07-30T10:34:32Z</dcterms:modified>
</cp:coreProperties>
</file>