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03"/>
  <workbookPr hidePivotFieldList="1"/>
  <mc:AlternateContent xmlns:mc="http://schemas.openxmlformats.org/markup-compatibility/2006">
    <mc:Choice Requires="x15">
      <x15ac:absPath xmlns:x15ac="http://schemas.microsoft.com/office/spreadsheetml/2010/11/ac" url="C:\Users\ACER SPIN 7\Desktop\PSP_ANALYTICS_ANIOBI GRACE OGOCHUKWU\"/>
    </mc:Choice>
  </mc:AlternateContent>
  <xr:revisionPtr revIDLastSave="0" documentId="13_ncr:1_{704B679A-81DB-42BD-BA34-DF7A409A41EC}" xr6:coauthVersionLast="47" xr6:coauthVersionMax="47" xr10:uidLastSave="{00000000-0000-0000-0000-000000000000}"/>
  <bookViews>
    <workbookView xWindow="-110" yWindow="-110" windowWidth="19420" windowHeight="10300" activeTab="3" xr2:uid="{A835C6CB-F971-4655-B678-AE8906EDDFBD}"/>
  </bookViews>
  <sheets>
    <sheet name="RAW DATA" sheetId="2" r:id="rId1"/>
    <sheet name="Cleaned Data" sheetId="1" r:id="rId2"/>
    <sheet name="Pivot Tables" sheetId="3" r:id="rId3"/>
    <sheet name="Dashboard" sheetId="4" r:id="rId4"/>
  </sheets>
  <definedNames>
    <definedName name="Slicer_Age_Brackets">#N/A</definedName>
    <definedName name="Slicer_Reason_for_Preference">#N/A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09" i="1" l="1"/>
  <c r="M281" i="1"/>
  <c r="M274" i="1"/>
  <c r="M265" i="1"/>
  <c r="M261" i="1"/>
  <c r="M253" i="1"/>
  <c r="M227" i="1"/>
  <c r="M225" i="1"/>
  <c r="M222" i="1"/>
  <c r="M217" i="1"/>
  <c r="M166" i="1"/>
  <c r="M161" i="1"/>
  <c r="M157" i="1"/>
  <c r="M44" i="1"/>
  <c r="G274" i="1"/>
  <c r="G227" i="1"/>
  <c r="G225" i="1"/>
  <c r="G222" i="1"/>
  <c r="G217" i="1"/>
  <c r="G199" i="1"/>
  <c r="G100"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200" i="1"/>
  <c r="G201" i="1"/>
  <c r="G202" i="1"/>
  <c r="G203" i="1"/>
  <c r="G204" i="1"/>
  <c r="G205" i="1"/>
  <c r="G206" i="1"/>
  <c r="G207" i="1"/>
  <c r="G208" i="1"/>
  <c r="G209" i="1"/>
  <c r="G210" i="1"/>
  <c r="G211" i="1"/>
  <c r="G212" i="1"/>
  <c r="G213" i="1"/>
  <c r="G214" i="1"/>
  <c r="G215" i="1"/>
  <c r="G216" i="1"/>
  <c r="G218" i="1"/>
  <c r="G219" i="1"/>
  <c r="G220" i="1"/>
  <c r="G221" i="1"/>
  <c r="G223" i="1"/>
  <c r="G224" i="1"/>
  <c r="G226"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M2" i="1"/>
  <c r="M38"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9" i="1"/>
  <c r="M40" i="1"/>
  <c r="M41" i="1"/>
  <c r="M42" i="1"/>
  <c r="M43"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8" i="1"/>
  <c r="M159" i="1"/>
  <c r="M160" i="1"/>
  <c r="M162" i="1"/>
  <c r="M163" i="1"/>
  <c r="M164" i="1"/>
  <c r="M165"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8" i="1"/>
  <c r="M219" i="1"/>
  <c r="M220" i="1"/>
  <c r="M221" i="1"/>
  <c r="M223" i="1"/>
  <c r="M224" i="1"/>
  <c r="M226"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4" i="1"/>
  <c r="M255" i="1"/>
  <c r="M256" i="1"/>
  <c r="M257" i="1"/>
  <c r="M258" i="1"/>
  <c r="M259" i="1"/>
  <c r="M260" i="1"/>
  <c r="M262" i="1"/>
  <c r="M263" i="1"/>
  <c r="M264" i="1"/>
  <c r="M266" i="1"/>
  <c r="M267" i="1"/>
  <c r="M268" i="1"/>
  <c r="M269" i="1"/>
  <c r="M270" i="1"/>
  <c r="M271" i="1"/>
  <c r="M272" i="1"/>
  <c r="M273" i="1"/>
  <c r="M275" i="1"/>
  <c r="M276" i="1"/>
  <c r="M277" i="1"/>
  <c r="M278" i="1"/>
  <c r="M279" i="1"/>
  <c r="M280"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 i="1"/>
  <c r="M4" i="1"/>
  <c r="M5" i="1"/>
  <c r="M6" i="1"/>
  <c r="M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<sst xmlns="http://schemas.openxmlformats.org/spreadsheetml/2006/main" count="8381" uniqueCount="843">
  <si>
    <t>ID</t>
  </si>
  <si>
    <t>What is your age?</t>
  </si>
  <si>
    <t>Age Brackets</t>
  </si>
  <si>
    <t>Occupation</t>
  </si>
  <si>
    <t>Preference</t>
  </si>
  <si>
    <t>How often do you plait your hair in a month?</t>
  </si>
  <si>
    <t>States</t>
  </si>
  <si>
    <t>Where do you live?</t>
  </si>
  <si>
    <t>How much do you spend on wigs per month?</t>
  </si>
  <si>
    <t>. What is the main reason you purchase wigs? </t>
  </si>
  <si>
    <t>26/12/2024 00:21</t>
  </si>
  <si>
    <t>26/12/2024 00:23</t>
  </si>
  <si>
    <t>Corp member</t>
  </si>
  <si>
    <t>Wigs</t>
  </si>
  <si>
    <t>Less than $50</t>
  </si>
  <si>
    <t>0-1 times</t>
  </si>
  <si>
    <t xml:space="preserve">Abuja </t>
  </si>
  <si>
    <t>Urban area</t>
  </si>
  <si>
    <t>Convenience of use</t>
  </si>
  <si>
    <t>$50-$100</t>
  </si>
  <si>
    <t>Yes</t>
  </si>
  <si>
    <t>No</t>
  </si>
  <si>
    <t>26/12/2024 00:36</t>
  </si>
  <si>
    <t>26/12/2024 00:39</t>
  </si>
  <si>
    <t>Entrepreneur</t>
  </si>
  <si>
    <t>Abuja</t>
  </si>
  <si>
    <t>Durability</t>
  </si>
  <si>
    <t xml:space="preserve">Durability </t>
  </si>
  <si>
    <t>26/12/2024 00:44</t>
  </si>
  <si>
    <t>26/12/2024 00:48</t>
  </si>
  <si>
    <t xml:space="preserve">Fashion designer </t>
  </si>
  <si>
    <t xml:space="preserve">Nasarawa </t>
  </si>
  <si>
    <t>26/12/2024 03:16</t>
  </si>
  <si>
    <t>Civil servant</t>
  </si>
  <si>
    <t>Anambra</t>
  </si>
  <si>
    <t>Cost-effectiveness</t>
  </si>
  <si>
    <t>26/12/2024 05:14</t>
  </si>
  <si>
    <t>26/12/2024 05:16</t>
  </si>
  <si>
    <t>Plaiting</t>
  </si>
  <si>
    <t xml:space="preserve"> Fashion and trends  </t>
  </si>
  <si>
    <t>26/12/2024 05:55</t>
  </si>
  <si>
    <t>Hair stylist</t>
  </si>
  <si>
    <t>$101-$200</t>
  </si>
  <si>
    <t>More than $200</t>
  </si>
  <si>
    <t>26/12/2024 07:01</t>
  </si>
  <si>
    <t>26/12/2024 07:04</t>
  </si>
  <si>
    <t xml:space="preserve">Virtual assistant </t>
  </si>
  <si>
    <t xml:space="preserve">Ogun </t>
  </si>
  <si>
    <t>26/12/2024 07:12</t>
  </si>
  <si>
    <t>26/12/2024 07:14</t>
  </si>
  <si>
    <t>Plateau</t>
  </si>
  <si>
    <t>26/12/2024 07:21</t>
  </si>
  <si>
    <t>26/12/2024 07:22</t>
  </si>
  <si>
    <t>Content creator</t>
  </si>
  <si>
    <t>2-3 times</t>
  </si>
  <si>
    <t>Lagos</t>
  </si>
  <si>
    <t>Nill</t>
  </si>
  <si>
    <t>Beauty</t>
  </si>
  <si>
    <t>26/12/2024 07:31</t>
  </si>
  <si>
    <t>26/12/2024 07:33</t>
  </si>
  <si>
    <t xml:space="preserve">Kaduna </t>
  </si>
  <si>
    <t>Rural area</t>
  </si>
  <si>
    <t>26/12/2024 08:05</t>
  </si>
  <si>
    <t>26/12/2024 08:08</t>
  </si>
  <si>
    <t>Niger</t>
  </si>
  <si>
    <t>26/12/2024 10:33</t>
  </si>
  <si>
    <t>26/12/2024 10:40</t>
  </si>
  <si>
    <t xml:space="preserve"> Beauty </t>
  </si>
  <si>
    <t>26/12/2024 14:29</t>
  </si>
  <si>
    <t>26/12/2024 14:31</t>
  </si>
  <si>
    <t>Unemployed</t>
  </si>
  <si>
    <t>26/12/2024 14:46</t>
  </si>
  <si>
    <t>26/12/2024 14:48</t>
  </si>
  <si>
    <t xml:space="preserve">Graduate </t>
  </si>
  <si>
    <t>26/12/2024 14:57</t>
  </si>
  <si>
    <t>26/12/2024 14:59</t>
  </si>
  <si>
    <t>26/12/2024 15:00</t>
  </si>
  <si>
    <t>26/12/2024 15:02</t>
  </si>
  <si>
    <t xml:space="preserve">Entrepreneur </t>
  </si>
  <si>
    <t>26/12/2024 15:11</t>
  </si>
  <si>
    <t>26/12/2024 15:15</t>
  </si>
  <si>
    <t xml:space="preserve">Hair stylist </t>
  </si>
  <si>
    <t>4 or more times</t>
  </si>
  <si>
    <t>Kano</t>
  </si>
  <si>
    <t xml:space="preserve">Nill </t>
  </si>
  <si>
    <t>26/12/2024 15:19</t>
  </si>
  <si>
    <t>26/12/2024 15:23</t>
  </si>
  <si>
    <t>26/12/2024 15:25</t>
  </si>
  <si>
    <t>26/12/2024 15:33</t>
  </si>
  <si>
    <t>26/12/2024 15:36</t>
  </si>
  <si>
    <t>26/12/2024 15:37</t>
  </si>
  <si>
    <t>26/12/2024 15:39</t>
  </si>
  <si>
    <t xml:space="preserve">Kano </t>
  </si>
  <si>
    <t>26/12/2024 15:45</t>
  </si>
  <si>
    <t>Handwork</t>
  </si>
  <si>
    <t>26/12/2024 15:46</t>
  </si>
  <si>
    <t>26/12/2024 15:55</t>
  </si>
  <si>
    <t>26/12/2024 16:02</t>
  </si>
  <si>
    <t>26/12/2024 16:04</t>
  </si>
  <si>
    <t>26/12/2024 16:05</t>
  </si>
  <si>
    <t>26/12/2024 16:14</t>
  </si>
  <si>
    <t>26/12/2024 16:38</t>
  </si>
  <si>
    <t>26/12/2024 16:43</t>
  </si>
  <si>
    <t>26/12/2024 18:18</t>
  </si>
  <si>
    <t>26/12/2024 18:22</t>
  </si>
  <si>
    <t>Abia</t>
  </si>
  <si>
    <t>26/12/2024 20:19</t>
  </si>
  <si>
    <t>26/12/2024 20:21</t>
  </si>
  <si>
    <t>26/12/2024 21:54</t>
  </si>
  <si>
    <t>26/12/2024 21:59</t>
  </si>
  <si>
    <t>26/12/2024 23:23</t>
  </si>
  <si>
    <t>26/12/2024 23:27</t>
  </si>
  <si>
    <t xml:space="preserve">Realtor </t>
  </si>
  <si>
    <t>27/12/2024 09:00</t>
  </si>
  <si>
    <t>27/12/2024 09:02</t>
  </si>
  <si>
    <t>27/12/2024 12:13</t>
  </si>
  <si>
    <t>27/12/2024 12:16</t>
  </si>
  <si>
    <t xml:space="preserve">Sales Rep </t>
  </si>
  <si>
    <t>27/12/2024 13:54</t>
  </si>
  <si>
    <t>27/12/2024 13:57</t>
  </si>
  <si>
    <t>27/12/2024 16:43</t>
  </si>
  <si>
    <t>27/12/2024 16:44</t>
  </si>
  <si>
    <t>27/12/2024 16:52</t>
  </si>
  <si>
    <t xml:space="preserve">River's </t>
  </si>
  <si>
    <t>27/12/2024 16:51</t>
  </si>
  <si>
    <t>27/12/2024 16:53</t>
  </si>
  <si>
    <t>27/12/2024 22:39</t>
  </si>
  <si>
    <t>27/12/2024 22:43</t>
  </si>
  <si>
    <t>27/12/2024 23:20</t>
  </si>
  <si>
    <t>27/12/2024 23:22</t>
  </si>
  <si>
    <t>Gombe</t>
  </si>
  <si>
    <t>28/12/2024 06:58</t>
  </si>
  <si>
    <t>28/12/2024 07:03</t>
  </si>
  <si>
    <t xml:space="preserve">Enugu </t>
  </si>
  <si>
    <t>28/12/2024 08:42</t>
  </si>
  <si>
    <t>28/12/2024 08:55</t>
  </si>
  <si>
    <t>28/12/2024 12:15</t>
  </si>
  <si>
    <t xml:space="preserve">Teacher </t>
  </si>
  <si>
    <t>28/12/2024 13:18</t>
  </si>
  <si>
    <t>28/12/2024 13:20</t>
  </si>
  <si>
    <t>28/12/2024 13:25</t>
  </si>
  <si>
    <t>28/12/2024 13:26</t>
  </si>
  <si>
    <t>28/12/2024 14:56</t>
  </si>
  <si>
    <t>28/12/2024 15:00</t>
  </si>
  <si>
    <t>28/12/2024 19:43</t>
  </si>
  <si>
    <t>28/12/2024 19:47</t>
  </si>
  <si>
    <t>28/12/2024 20:16</t>
  </si>
  <si>
    <t>28/12/2024 20:18</t>
  </si>
  <si>
    <t xml:space="preserve">Nurse </t>
  </si>
  <si>
    <t>28/12/2024 20:59</t>
  </si>
  <si>
    <t>28/12/2024 21:02</t>
  </si>
  <si>
    <t>Self Employed</t>
  </si>
  <si>
    <t>30/12/2024 09:26</t>
  </si>
  <si>
    <t>30/12/2024 09:28</t>
  </si>
  <si>
    <t>30/12/2024 14:29</t>
  </si>
  <si>
    <t>30/12/2024 14:31</t>
  </si>
  <si>
    <t xml:space="preserve">Jigawa </t>
  </si>
  <si>
    <t xml:space="preserve">Beauty </t>
  </si>
  <si>
    <t xml:space="preserve">Self employed </t>
  </si>
  <si>
    <t>30/12/2024 19:04</t>
  </si>
  <si>
    <t>30/12/2024 19:06</t>
  </si>
  <si>
    <t>Edo</t>
  </si>
  <si>
    <t>30/12/2024 19:07</t>
  </si>
  <si>
    <t>30/12/2024 19:10</t>
  </si>
  <si>
    <t>30/12/2024 19:33</t>
  </si>
  <si>
    <t>30/12/2024 19:41</t>
  </si>
  <si>
    <t>Model</t>
  </si>
  <si>
    <t>Oyo</t>
  </si>
  <si>
    <t xml:space="preserve">Imo </t>
  </si>
  <si>
    <t xml:space="preserve">Farmer </t>
  </si>
  <si>
    <t xml:space="preserve">Secretary </t>
  </si>
  <si>
    <t>River's</t>
  </si>
  <si>
    <t xml:space="preserve">Benin </t>
  </si>
  <si>
    <t xml:space="preserve">Lawyer </t>
  </si>
  <si>
    <t xml:space="preserve"> Convenience of use </t>
  </si>
  <si>
    <t>Banker</t>
  </si>
  <si>
    <t>Doctor</t>
  </si>
  <si>
    <t>Delta</t>
  </si>
  <si>
    <t>Ondo</t>
  </si>
  <si>
    <t>Teacher</t>
  </si>
  <si>
    <t xml:space="preserve">Durability  </t>
  </si>
  <si>
    <t>Imo</t>
  </si>
  <si>
    <t xml:space="preserve">Landlady </t>
  </si>
  <si>
    <t>Nurse</t>
  </si>
  <si>
    <t xml:space="preserve">Convenience of use </t>
  </si>
  <si>
    <t>Jigawa</t>
  </si>
  <si>
    <t>Farmer</t>
  </si>
  <si>
    <t>Borno</t>
  </si>
  <si>
    <t xml:space="preserve">Delta </t>
  </si>
  <si>
    <t xml:space="preserve">Fashion and trends </t>
  </si>
  <si>
    <t>Benin</t>
  </si>
  <si>
    <t xml:space="preserve">Oyo </t>
  </si>
  <si>
    <t>Enugu</t>
  </si>
  <si>
    <t>21/01/2025 10:31</t>
  </si>
  <si>
    <t>21/01/2025 10:33</t>
  </si>
  <si>
    <t xml:space="preserve">Data analyst </t>
  </si>
  <si>
    <t>21/01/2025 10:34</t>
  </si>
  <si>
    <t>21/01/2025 10:35</t>
  </si>
  <si>
    <t>21/01/2025 10:36</t>
  </si>
  <si>
    <t>Sales Rep</t>
  </si>
  <si>
    <t>21/01/2025 10:37</t>
  </si>
  <si>
    <t>21/01/2025 10:38</t>
  </si>
  <si>
    <t>21/01/2025 10:39</t>
  </si>
  <si>
    <t xml:space="preserve">Banker </t>
  </si>
  <si>
    <t>21/01/2025 10:40</t>
  </si>
  <si>
    <t>21/01/2025 10:41</t>
  </si>
  <si>
    <t>Secretary</t>
  </si>
  <si>
    <t>21/01/2025 10:42</t>
  </si>
  <si>
    <t>21/01/2025 10:43</t>
  </si>
  <si>
    <t>21/01/2025 10:44</t>
  </si>
  <si>
    <t>21/01/2025 10:45</t>
  </si>
  <si>
    <t>21/01/2025 10:46</t>
  </si>
  <si>
    <t>21/01/2025 11:38</t>
  </si>
  <si>
    <t>21/01/2025 11:40</t>
  </si>
  <si>
    <t xml:space="preserve">Anambra </t>
  </si>
  <si>
    <t>21/01/2025 11:42</t>
  </si>
  <si>
    <t>21/01/2025 11:44</t>
  </si>
  <si>
    <t xml:space="preserve">Engineer </t>
  </si>
  <si>
    <t>21/01/2025 11:46</t>
  </si>
  <si>
    <t>21/01/2025 11:48</t>
  </si>
  <si>
    <t>Marketing manager</t>
  </si>
  <si>
    <t>21/01/2025 11:50</t>
  </si>
  <si>
    <t xml:space="preserve"> Fashion and trends   </t>
  </si>
  <si>
    <t>21/01/2025 12:00</t>
  </si>
  <si>
    <t>21/01/2025 12:09</t>
  </si>
  <si>
    <t>21/01/2025 12:11</t>
  </si>
  <si>
    <t>21/01/2025 12:12</t>
  </si>
  <si>
    <t>21/01/2025 12:14</t>
  </si>
  <si>
    <t xml:space="preserve">Doctor </t>
  </si>
  <si>
    <t>Benue</t>
  </si>
  <si>
    <t>21/01/2025 12:15</t>
  </si>
  <si>
    <t>Ekiti</t>
  </si>
  <si>
    <t>21/01/2025 12:16</t>
  </si>
  <si>
    <t xml:space="preserve">Cross River </t>
  </si>
  <si>
    <t>21/01/2025 12:31</t>
  </si>
  <si>
    <t xml:space="preserve">Software Developer </t>
  </si>
  <si>
    <t>21/01/2025 12:33</t>
  </si>
  <si>
    <t>21/01/2025 12:35</t>
  </si>
  <si>
    <t xml:space="preserve">Financial Analyst </t>
  </si>
  <si>
    <t>21/01/2025 12:36</t>
  </si>
  <si>
    <t>Graphic desinger</t>
  </si>
  <si>
    <t>21/01/2025 12:40</t>
  </si>
  <si>
    <t xml:space="preserve">Event planner </t>
  </si>
  <si>
    <t>21/01/2025 12:41</t>
  </si>
  <si>
    <t xml:space="preserve">Architect </t>
  </si>
  <si>
    <t>21/01/2025 12:43</t>
  </si>
  <si>
    <t xml:space="preserve">Journalist </t>
  </si>
  <si>
    <t>21/01/2025 12:44</t>
  </si>
  <si>
    <t>21/01/2025 22:23</t>
  </si>
  <si>
    <t>21/01/2025 22:25</t>
  </si>
  <si>
    <t>21/01/2025 22:26</t>
  </si>
  <si>
    <t xml:space="preserve">IT consultant </t>
  </si>
  <si>
    <t>21/01/2025 22:27</t>
  </si>
  <si>
    <t>21/01/2025 22:28</t>
  </si>
  <si>
    <t>Digital marketing manager</t>
  </si>
  <si>
    <t>21/01/2025 22:29</t>
  </si>
  <si>
    <t>Human Resources Manager</t>
  </si>
  <si>
    <t>21/01/2025 22:31</t>
  </si>
  <si>
    <t>21/01/2025 22:34</t>
  </si>
  <si>
    <t>21/01/2025 22:36</t>
  </si>
  <si>
    <t xml:space="preserve">Accountant </t>
  </si>
  <si>
    <t>21/01/2025 22:37</t>
  </si>
  <si>
    <t>21/01/2025 22:41</t>
  </si>
  <si>
    <t>Customer service Rep.</t>
  </si>
  <si>
    <t>21/01/2025 22:42</t>
  </si>
  <si>
    <t>21/01/2025 22:43</t>
  </si>
  <si>
    <t xml:space="preserve">Web Developer </t>
  </si>
  <si>
    <t>21/01/2025 22:53</t>
  </si>
  <si>
    <t>21/01/2025 22:55</t>
  </si>
  <si>
    <t>21/01/2025 22:56</t>
  </si>
  <si>
    <t>21/01/2025 22:58</t>
  </si>
  <si>
    <t>21/01/2025 22:59</t>
  </si>
  <si>
    <t>21/01/2025 23:01</t>
  </si>
  <si>
    <t>21/01/2025 23:03</t>
  </si>
  <si>
    <t>21/01/2025 23:06</t>
  </si>
  <si>
    <t>23/01/2025 13:20</t>
  </si>
  <si>
    <t>23/01/2025 13:23</t>
  </si>
  <si>
    <t xml:space="preserve"> Convenience of use</t>
  </si>
  <si>
    <t>27/01/2025 13:52</t>
  </si>
  <si>
    <t>27/01/2025 13:54</t>
  </si>
  <si>
    <t xml:space="preserve"> Durability</t>
  </si>
  <si>
    <t>30/01/2025 12:11</t>
  </si>
  <si>
    <t>30/01/2025 12:13</t>
  </si>
  <si>
    <t xml:space="preserve">Marketing manager </t>
  </si>
  <si>
    <t>30/01/2025 12:15</t>
  </si>
  <si>
    <t xml:space="preserve">Software engineer </t>
  </si>
  <si>
    <t>30/01/2025 12:18</t>
  </si>
  <si>
    <t>30/01/2025 12:19</t>
  </si>
  <si>
    <t>30/01/2025 12:20</t>
  </si>
  <si>
    <t>30/01/2025 12:21</t>
  </si>
  <si>
    <t xml:space="preserve">Benue </t>
  </si>
  <si>
    <t>30/01/2025 12:23</t>
  </si>
  <si>
    <t>30/01/2025 12:25</t>
  </si>
  <si>
    <t xml:space="preserve">Apprentice </t>
  </si>
  <si>
    <t>30/01/2025 12:26</t>
  </si>
  <si>
    <t xml:space="preserve">Ekiti </t>
  </si>
  <si>
    <t>30/01/2025 12:28</t>
  </si>
  <si>
    <t xml:space="preserve">Artist </t>
  </si>
  <si>
    <t>30/01/2025 12:29</t>
  </si>
  <si>
    <t>30/01/2025 12:30</t>
  </si>
  <si>
    <t xml:space="preserve">Cross river </t>
  </si>
  <si>
    <t>30/01/2025 12:33</t>
  </si>
  <si>
    <t>30/01/2025 12:34</t>
  </si>
  <si>
    <t>30/01/2025 12:35</t>
  </si>
  <si>
    <t>30/01/2025 12:36</t>
  </si>
  <si>
    <t>30/01/2025 12:39</t>
  </si>
  <si>
    <t>Intern</t>
  </si>
  <si>
    <t>30/01/2025 12:40</t>
  </si>
  <si>
    <t>30/01/2025 12:41</t>
  </si>
  <si>
    <t>30/01/2025 12:42</t>
  </si>
  <si>
    <t>30/01/2025 13:05</t>
  </si>
  <si>
    <t>30/01/2025 13:06</t>
  </si>
  <si>
    <t>30/01/2025 13:07</t>
  </si>
  <si>
    <t>30/01/2025 13:08</t>
  </si>
  <si>
    <t>30/01/2025 13:09</t>
  </si>
  <si>
    <t xml:space="preserve">Ondo </t>
  </si>
  <si>
    <t>30/01/2025 13:10</t>
  </si>
  <si>
    <t>30/01/2025 13:11</t>
  </si>
  <si>
    <t>30/01/2025 13:13</t>
  </si>
  <si>
    <t>30/01/2025 13:14</t>
  </si>
  <si>
    <t>30/01/2025 13:15</t>
  </si>
  <si>
    <t>30/01/2025 13:38</t>
  </si>
  <si>
    <t>30/01/2025 13:39</t>
  </si>
  <si>
    <t>30/01/2025 20:04</t>
  </si>
  <si>
    <t>30/01/2025 20:05</t>
  </si>
  <si>
    <t>30/01/2025 20:07</t>
  </si>
  <si>
    <t>30/01/2025 19:54</t>
  </si>
  <si>
    <t>30/01/2025 20:08</t>
  </si>
  <si>
    <t>30/01/2025 20:10</t>
  </si>
  <si>
    <t>30/01/2025 20:11</t>
  </si>
  <si>
    <t>30/01/2025 20:12</t>
  </si>
  <si>
    <t>30/01/2025 20:13</t>
  </si>
  <si>
    <t>30/01/2025 20:15</t>
  </si>
  <si>
    <t xml:space="preserve">Fashion and trends  </t>
  </si>
  <si>
    <t>30/01/2025 20:18</t>
  </si>
  <si>
    <t>30/01/2025 20:19</t>
  </si>
  <si>
    <t>Osun</t>
  </si>
  <si>
    <t>Architect</t>
  </si>
  <si>
    <t>Kwara</t>
  </si>
  <si>
    <t>30/01/2025 20:20</t>
  </si>
  <si>
    <t>30/01/2025 20:21</t>
  </si>
  <si>
    <t xml:space="preserve">Financial analyst </t>
  </si>
  <si>
    <t>30/01/2025 20:22</t>
  </si>
  <si>
    <t>Accountant</t>
  </si>
  <si>
    <t>30/01/2025 21:54</t>
  </si>
  <si>
    <t>30/01/2025 21:56</t>
  </si>
  <si>
    <t xml:space="preserve">Office clerk </t>
  </si>
  <si>
    <t>30/01/2025 21:57</t>
  </si>
  <si>
    <t>30/01/2025 21:58</t>
  </si>
  <si>
    <t>Fashion designer</t>
  </si>
  <si>
    <t>Maybe</t>
  </si>
  <si>
    <t>30/01/2025 21:59</t>
  </si>
  <si>
    <t>30/01/2025 22:06</t>
  </si>
  <si>
    <t>Taraba</t>
  </si>
  <si>
    <t>30/01/2025 22:07</t>
  </si>
  <si>
    <t>30/01/2025 22:09</t>
  </si>
  <si>
    <t>Ebony</t>
  </si>
  <si>
    <t>30/01/2025 22:10</t>
  </si>
  <si>
    <t>Bauchi</t>
  </si>
  <si>
    <t>30/01/2025 22:11</t>
  </si>
  <si>
    <t>30/01/2025 22:13</t>
  </si>
  <si>
    <t>30/01/2025 22:15</t>
  </si>
  <si>
    <t>zamfara</t>
  </si>
  <si>
    <t>30/01/2025 22:20</t>
  </si>
  <si>
    <t xml:space="preserve">Software developer </t>
  </si>
  <si>
    <t xml:space="preserve">Abia </t>
  </si>
  <si>
    <t>30/01/2025 22:22</t>
  </si>
  <si>
    <t>30/01/2025 22:21</t>
  </si>
  <si>
    <t>30/01/2025 22:25</t>
  </si>
  <si>
    <t>Adamawa</t>
  </si>
  <si>
    <t>30/01/2025 22:27</t>
  </si>
  <si>
    <t>Marketing manger</t>
  </si>
  <si>
    <t>Kastina</t>
  </si>
  <si>
    <t>Akwa ibom</t>
  </si>
  <si>
    <t>30/01/2025 22:31</t>
  </si>
  <si>
    <t>30/01/2025 22:33</t>
  </si>
  <si>
    <t>Dentist</t>
  </si>
  <si>
    <t xml:space="preserve">Bauchi </t>
  </si>
  <si>
    <t>30/01/2025 22:42</t>
  </si>
  <si>
    <t>30/01/2025 22:44</t>
  </si>
  <si>
    <t>30/01/2025 22:46</t>
  </si>
  <si>
    <t>Engineer</t>
  </si>
  <si>
    <t>30/01/2025 23:06</t>
  </si>
  <si>
    <t>30/01/2025 23:12</t>
  </si>
  <si>
    <t>Kogi</t>
  </si>
  <si>
    <t>Zamfara</t>
  </si>
  <si>
    <t>30/01/2025 23:19</t>
  </si>
  <si>
    <t>30/01/2025 23:20</t>
  </si>
  <si>
    <t>Business women</t>
  </si>
  <si>
    <t>31/01/2025 00:38</t>
  </si>
  <si>
    <t>31/01/2025 00:44</t>
  </si>
  <si>
    <t>Ogun</t>
  </si>
  <si>
    <t>31/01/2025 07:11</t>
  </si>
  <si>
    <t>31/01/2025 07:13</t>
  </si>
  <si>
    <t xml:space="preserve">Business women </t>
  </si>
  <si>
    <t>31/01/2025 07:15</t>
  </si>
  <si>
    <t>31/01/2025 07:34</t>
  </si>
  <si>
    <t>31/01/2025 07:35</t>
  </si>
  <si>
    <t>31/01/2025 07:36</t>
  </si>
  <si>
    <t>Jos</t>
  </si>
  <si>
    <t>31/01/2025 07:38</t>
  </si>
  <si>
    <t>Sokoto</t>
  </si>
  <si>
    <t>31/01/2025 08:14</t>
  </si>
  <si>
    <t>Bayelsa</t>
  </si>
  <si>
    <t>31/01/2025 08:19</t>
  </si>
  <si>
    <t>31/01/2025 08:20</t>
  </si>
  <si>
    <t>31/01/2025 08:21</t>
  </si>
  <si>
    <t>31/01/2025 08:22</t>
  </si>
  <si>
    <t>31/01/2025 08:24</t>
  </si>
  <si>
    <t>Cross River</t>
  </si>
  <si>
    <t>31/01/2025 08:25</t>
  </si>
  <si>
    <t>31/01/2025 08:26</t>
  </si>
  <si>
    <t>31/01/2025 08:28</t>
  </si>
  <si>
    <t>31/01/2025 08:29</t>
  </si>
  <si>
    <t>31/01/2025 08:31</t>
  </si>
  <si>
    <t>31/01/2025 08:32</t>
  </si>
  <si>
    <t>31/01/2025 08:34</t>
  </si>
  <si>
    <t>Fashion and trends</t>
  </si>
  <si>
    <t>31/01/2025 08:36</t>
  </si>
  <si>
    <t>Kaduna</t>
  </si>
  <si>
    <t>31/01/2025 08:33</t>
  </si>
  <si>
    <t>Lawyer</t>
  </si>
  <si>
    <t>31/01/2025 08:37</t>
  </si>
  <si>
    <t xml:space="preserve">Designer </t>
  </si>
  <si>
    <t>31/01/2025 08:39</t>
  </si>
  <si>
    <t>Chef</t>
  </si>
  <si>
    <t>Office clerk</t>
  </si>
  <si>
    <t>31/01/2025 08:40</t>
  </si>
  <si>
    <t>Kebbi</t>
  </si>
  <si>
    <t>31/01/2025 08:41</t>
  </si>
  <si>
    <t>31/01/2025 08:42</t>
  </si>
  <si>
    <t>31/01/2025 08:43</t>
  </si>
  <si>
    <t>31/01/2025 08:44</t>
  </si>
  <si>
    <t>31/01/2025 08:45</t>
  </si>
  <si>
    <t>31/01/2025 08:46</t>
  </si>
  <si>
    <t>31/01/2025 08:47</t>
  </si>
  <si>
    <t>31/01/2025 08:48</t>
  </si>
  <si>
    <t>31/01/2025 08:50</t>
  </si>
  <si>
    <t>31/01/2025 08:51</t>
  </si>
  <si>
    <t>31/01/2025 08:52</t>
  </si>
  <si>
    <t>31/01/2025 08:53</t>
  </si>
  <si>
    <t>31/01/2025 08:54</t>
  </si>
  <si>
    <t>31/01/2025 08:55</t>
  </si>
  <si>
    <t>31/01/2025 08:56</t>
  </si>
  <si>
    <t>31/01/2025 08:57</t>
  </si>
  <si>
    <t>31/01/2025 08:58</t>
  </si>
  <si>
    <t>31/01/2025 08:59</t>
  </si>
  <si>
    <t>31/01/2025 09:00</t>
  </si>
  <si>
    <t>31/01/2025 09:06</t>
  </si>
  <si>
    <t>31/01/2025 09:09</t>
  </si>
  <si>
    <t>31/01/2025 10:06</t>
  </si>
  <si>
    <t>31/01/2025 10:09</t>
  </si>
  <si>
    <t>31/01/2025 11:21</t>
  </si>
  <si>
    <t>31/01/2025 11:27</t>
  </si>
  <si>
    <t>31/01/2025 11:30</t>
  </si>
  <si>
    <t>Data analyst</t>
  </si>
  <si>
    <t>31/01/2025 11:34</t>
  </si>
  <si>
    <t>31/01/2025 11:36</t>
  </si>
  <si>
    <t>31/01/2025 11:37</t>
  </si>
  <si>
    <t>31/01/2025 11:38</t>
  </si>
  <si>
    <t>Fashion Designer</t>
  </si>
  <si>
    <t>31/01/2025 11:39</t>
  </si>
  <si>
    <t>31/01/2025 11:43</t>
  </si>
  <si>
    <t>31/01/2025 11:46</t>
  </si>
  <si>
    <t>31/01/2025 11:53</t>
  </si>
  <si>
    <t>31/01/2025 11:54</t>
  </si>
  <si>
    <t>31/01/2025 11:55</t>
  </si>
  <si>
    <t>31/01/2025 11:57</t>
  </si>
  <si>
    <t>31/01/2025 11:58</t>
  </si>
  <si>
    <t>31/01/2025 11:59</t>
  </si>
  <si>
    <t>31/01/2025 12:00</t>
  </si>
  <si>
    <t>31/01/2025 12:01</t>
  </si>
  <si>
    <t xml:space="preserve"> Cost-effectiveness</t>
  </si>
  <si>
    <t>31/01/2025 12:03</t>
  </si>
  <si>
    <t>31/01/2025 12:05</t>
  </si>
  <si>
    <t>31/01/2025 12:07</t>
  </si>
  <si>
    <t>31/01/2025 12:09</t>
  </si>
  <si>
    <t>Freelance Graphic desinger</t>
  </si>
  <si>
    <t>31/01/2025 12:10</t>
  </si>
  <si>
    <t>31/01/2025 12:11</t>
  </si>
  <si>
    <t>31/01/2025 12:12</t>
  </si>
  <si>
    <t>31/01/2025 12:14</t>
  </si>
  <si>
    <t>31/01/2025 12:16</t>
  </si>
  <si>
    <t>31/01/2025 12:19</t>
  </si>
  <si>
    <t>31/01/2025 12:20</t>
  </si>
  <si>
    <t>31/01/2025 12:21</t>
  </si>
  <si>
    <t>31/01/2025 12:22</t>
  </si>
  <si>
    <t>31/01/2025 12:25</t>
  </si>
  <si>
    <t>31/01/2025 12:29</t>
  </si>
  <si>
    <t>31/01/2025 12:32</t>
  </si>
  <si>
    <t>31/01/2025 12:33</t>
  </si>
  <si>
    <t>31/01/2025 12:34</t>
  </si>
  <si>
    <t>31/01/2025 12:35</t>
  </si>
  <si>
    <t>Marketer</t>
  </si>
  <si>
    <t>31/01/2025 12:38</t>
  </si>
  <si>
    <t>31/01/2025 12:39</t>
  </si>
  <si>
    <t xml:space="preserve">Convenience of use    </t>
  </si>
  <si>
    <t>31/01/2025 12:41</t>
  </si>
  <si>
    <t>31/01/2025 12:43</t>
  </si>
  <si>
    <t>31/01/2025 12:45</t>
  </si>
  <si>
    <t>31/01/2025 12:55</t>
  </si>
  <si>
    <t>31/01/2025 13:03</t>
  </si>
  <si>
    <t>31/01/2025 13:04</t>
  </si>
  <si>
    <t>31/01/2025 13:05</t>
  </si>
  <si>
    <t>31/01/2025 13:07</t>
  </si>
  <si>
    <t>31/01/2025 13:11</t>
  </si>
  <si>
    <t>31/01/2025 13:12</t>
  </si>
  <si>
    <t>31/01/2025 13:13</t>
  </si>
  <si>
    <t>31/01/2025 13:14</t>
  </si>
  <si>
    <t>31/01/2025 13:15</t>
  </si>
  <si>
    <t>31/01/2025 13:16</t>
  </si>
  <si>
    <t>31/01/2025 13:18</t>
  </si>
  <si>
    <t>31/01/2025 13:19</t>
  </si>
  <si>
    <t>31/01/2025 13:20</t>
  </si>
  <si>
    <t>31/01/2025 13:21</t>
  </si>
  <si>
    <t>31/01/2025 13:22</t>
  </si>
  <si>
    <t xml:space="preserve"> Durability  </t>
  </si>
  <si>
    <t>31/01/2025 13:23</t>
  </si>
  <si>
    <t>31/01/2025 13:24</t>
  </si>
  <si>
    <t>31/01/2025 13:25</t>
  </si>
  <si>
    <t>30/01/2025 21:60</t>
  </si>
  <si>
    <t xml:space="preserve">Student  </t>
  </si>
  <si>
    <t xml:space="preserve">Student </t>
  </si>
  <si>
    <t>Id</t>
  </si>
  <si>
    <t>Start time</t>
  </si>
  <si>
    <t>Completion time</t>
  </si>
  <si>
    <t>Email</t>
  </si>
  <si>
    <t>What is your occupation?</t>
  </si>
  <si>
    <t>Which do you prefer?</t>
  </si>
  <si>
    <t>What is your average monthly budget for haircare?</t>
  </si>
  <si>
    <t>What state are you located in?</t>
  </si>
  <si>
    <t>Why do you prefer wigs over plaiting?</t>
  </si>
  <si>
    <t>Do you think wigs are more accessible than skilled hairstylists for plaiting?</t>
  </si>
  <si>
    <t>. Do you feel social pressure to wear wigs or have specific hairstyles?</t>
  </si>
  <si>
    <t>anonymous</t>
  </si>
  <si>
    <t>0–1 times</t>
  </si>
  <si>
    <t>Convenience</t>
  </si>
  <si>
    <t>$50–$100</t>
  </si>
  <si>
    <t xml:space="preserve">Convenience </t>
  </si>
  <si>
    <t>Business owner</t>
  </si>
  <si>
    <t>Fct</t>
  </si>
  <si>
    <t>Durability of wigs</t>
  </si>
  <si>
    <t xml:space="preserve">Seamstress </t>
  </si>
  <si>
    <t xml:space="preserve">Nassarawa state </t>
  </si>
  <si>
    <t>26/12/2024 03:17</t>
  </si>
  <si>
    <t>Fashion/style trends</t>
  </si>
  <si>
    <t>26/12/2024 05:49</t>
  </si>
  <si>
    <t xml:space="preserve">Hairdresser </t>
  </si>
  <si>
    <t>$101–$200</t>
  </si>
  <si>
    <t xml:space="preserve">Both are good </t>
  </si>
  <si>
    <t xml:space="preserve">For occasions </t>
  </si>
  <si>
    <t xml:space="preserve">Ogun state </t>
  </si>
  <si>
    <t>Plateau state</t>
  </si>
  <si>
    <t>2–3 times</t>
  </si>
  <si>
    <t>I don't do it</t>
  </si>
  <si>
    <t>None</t>
  </si>
  <si>
    <t xml:space="preserve">Worker </t>
  </si>
  <si>
    <t>Student</t>
  </si>
  <si>
    <t xml:space="preserve">Because I like them </t>
  </si>
  <si>
    <t>Nil</t>
  </si>
  <si>
    <t xml:space="preserve">Lagos </t>
  </si>
  <si>
    <t xml:space="preserve">Business </t>
  </si>
  <si>
    <t>Ikeja</t>
  </si>
  <si>
    <t>Nice</t>
  </si>
  <si>
    <t xml:space="preserve">Hairstylist </t>
  </si>
  <si>
    <t>Kano state</t>
  </si>
  <si>
    <t>I prefer plaiting over wigs</t>
  </si>
  <si>
    <t>Plaiting over wigs</t>
  </si>
  <si>
    <t>I don't use it often</t>
  </si>
  <si>
    <t>Worker</t>
  </si>
  <si>
    <t xml:space="preserve">Kano state </t>
  </si>
  <si>
    <t>26/12/2024 15:49</t>
  </si>
  <si>
    <t xml:space="preserve">Tailor </t>
  </si>
  <si>
    <t xml:space="preserve">For durability </t>
  </si>
  <si>
    <t>I don't wear wig</t>
  </si>
  <si>
    <t>26/12/2024 17:43</t>
  </si>
  <si>
    <t>26/12/2024 17:56</t>
  </si>
  <si>
    <t>NO</t>
  </si>
  <si>
    <t xml:space="preserve">I don’t purchase wigs </t>
  </si>
  <si>
    <t>Enterpre</t>
  </si>
  <si>
    <t>Lag</t>
  </si>
  <si>
    <t>Business</t>
  </si>
  <si>
    <t>Niger state</t>
  </si>
  <si>
    <t>I Don't like wigs</t>
  </si>
  <si>
    <t xml:space="preserve">FCT </t>
  </si>
  <si>
    <t xml:space="preserve">Abuja Nigeria </t>
  </si>
  <si>
    <t>It's easy to use</t>
  </si>
  <si>
    <t xml:space="preserve">Sales officer </t>
  </si>
  <si>
    <t>For convience</t>
  </si>
  <si>
    <t xml:space="preserve">Students </t>
  </si>
  <si>
    <t>27/12/2024 16:49</t>
  </si>
  <si>
    <t>NONE</t>
  </si>
  <si>
    <t xml:space="preserve">River's State </t>
  </si>
  <si>
    <t>For easy access..</t>
  </si>
  <si>
    <t xml:space="preserve">Rivers State </t>
  </si>
  <si>
    <t xml:space="preserve">I prefer plaiting </t>
  </si>
  <si>
    <t>Shop</t>
  </si>
  <si>
    <t xml:space="preserve">Convince </t>
  </si>
  <si>
    <t>Plaetue</t>
  </si>
  <si>
    <t xml:space="preserve">For convenience </t>
  </si>
  <si>
    <t>28/12/2024 11:49</t>
  </si>
  <si>
    <t>durability</t>
  </si>
  <si>
    <t xml:space="preserve">For urgency </t>
  </si>
  <si>
    <t>civil servant</t>
  </si>
  <si>
    <t>lagos</t>
  </si>
  <si>
    <t>Prefair plating</t>
  </si>
  <si>
    <t xml:space="preserve">I don’t </t>
  </si>
  <si>
    <t>Corper</t>
  </si>
  <si>
    <t xml:space="preserve">Business owner </t>
  </si>
  <si>
    <t xml:space="preserve">Passion </t>
  </si>
  <si>
    <t>30/12/2024 17:16</t>
  </si>
  <si>
    <t>30/12/2024 17:19</t>
  </si>
  <si>
    <t>student</t>
  </si>
  <si>
    <t>EDO</t>
  </si>
  <si>
    <t>other</t>
  </si>
  <si>
    <t>very nice</t>
  </si>
  <si>
    <t>Because wigs is easy to maintain and it can last for a long period of time</t>
  </si>
  <si>
    <t>Because it safe stress of spending money on hair everytime</t>
  </si>
  <si>
    <t xml:space="preserve">I barbed my Hair so </t>
  </si>
  <si>
    <t xml:space="preserve">Nasarawa state </t>
  </si>
  <si>
    <t xml:space="preserve">Imo state </t>
  </si>
  <si>
    <t xml:space="preserve">Very nice and easy </t>
  </si>
  <si>
    <t xml:space="preserve">Just like plaiting </t>
  </si>
  <si>
    <t xml:space="preserve">Enugu state </t>
  </si>
  <si>
    <t>Saves time and cost</t>
  </si>
  <si>
    <t xml:space="preserve">Real estate agent </t>
  </si>
  <si>
    <t>Port harcourt</t>
  </si>
  <si>
    <t>Saves time</t>
  </si>
  <si>
    <t xml:space="preserve">Durability of wigs </t>
  </si>
  <si>
    <t>Port Harcourt</t>
  </si>
  <si>
    <t>Asaba</t>
  </si>
  <si>
    <t xml:space="preserve">Business woman </t>
  </si>
  <si>
    <t xml:space="preserve">Last longer </t>
  </si>
  <si>
    <t xml:space="preserve">Saves time </t>
  </si>
  <si>
    <t>For occasions</t>
  </si>
  <si>
    <t xml:space="preserve">None </t>
  </si>
  <si>
    <t xml:space="preserve">Emergency </t>
  </si>
  <si>
    <t>Last longer</t>
  </si>
  <si>
    <t xml:space="preserve">Asaba </t>
  </si>
  <si>
    <t>Trends</t>
  </si>
  <si>
    <t>17/01/2025 10:59</t>
  </si>
  <si>
    <t>17/01/2025 11:16</t>
  </si>
  <si>
    <t xml:space="preserve">Oyo state </t>
  </si>
  <si>
    <t xml:space="preserve">Very simple and nice </t>
  </si>
  <si>
    <t>17/01/2025 11:19</t>
  </si>
  <si>
    <t>17/01/2025 11:20</t>
  </si>
  <si>
    <t xml:space="preserve">Just feel like </t>
  </si>
  <si>
    <t>17/01/2025 11:26</t>
  </si>
  <si>
    <t>17/01/2025 11:27</t>
  </si>
  <si>
    <t xml:space="preserve">So easy </t>
  </si>
  <si>
    <t>17/01/2025 11:28</t>
  </si>
  <si>
    <t>17/01/2025 11:29</t>
  </si>
  <si>
    <t>I like it</t>
  </si>
  <si>
    <t>17/01/2025 11:07</t>
  </si>
  <si>
    <t>17/01/2025 11:32</t>
  </si>
  <si>
    <t>Hair dresser</t>
  </si>
  <si>
    <t>I prefer plaiting cus is natural n cool</t>
  </si>
  <si>
    <t>Not a fan</t>
  </si>
  <si>
    <t>17/01/2025 11:36</t>
  </si>
  <si>
    <t>17/01/2025 11:39</t>
  </si>
  <si>
    <t xml:space="preserve">Easy to use </t>
  </si>
  <si>
    <t>17/01/2025 11:40</t>
  </si>
  <si>
    <t>17/01/2025 11:41</t>
  </si>
  <si>
    <t xml:space="preserve">Government worker </t>
  </si>
  <si>
    <t>Just like it</t>
  </si>
  <si>
    <t>17/01/2025 11:42</t>
  </si>
  <si>
    <t>17/01/2025 11:45</t>
  </si>
  <si>
    <t>Enugu state</t>
  </si>
  <si>
    <t>Durability of wigs and fashion.</t>
  </si>
  <si>
    <t xml:space="preserve">Nassarawa </t>
  </si>
  <si>
    <t>Ph</t>
  </si>
  <si>
    <t>P.A</t>
  </si>
  <si>
    <t>P.h</t>
  </si>
  <si>
    <t>I don't do wigs</t>
  </si>
  <si>
    <t>I don't wear wigs</t>
  </si>
  <si>
    <t>Sec.</t>
  </si>
  <si>
    <t xml:space="preserve">Not a fan </t>
  </si>
  <si>
    <t>Special occasions</t>
  </si>
  <si>
    <t xml:space="preserve">Marketing </t>
  </si>
  <si>
    <t xml:space="preserve">Special occasions </t>
  </si>
  <si>
    <t xml:space="preserve">Special events </t>
  </si>
  <si>
    <t>21/01/2025 12:17</t>
  </si>
  <si>
    <t xml:space="preserve">Registered Nurse </t>
  </si>
  <si>
    <t xml:space="preserve">Graphic designer </t>
  </si>
  <si>
    <t xml:space="preserve">Photographer </t>
  </si>
  <si>
    <t xml:space="preserve">Prefer plaiting </t>
  </si>
  <si>
    <t xml:space="preserve">Digital marketing specialists </t>
  </si>
  <si>
    <t xml:space="preserve">Graphic Designer </t>
  </si>
  <si>
    <t>Special events</t>
  </si>
  <si>
    <t xml:space="preserve">Business Owner </t>
  </si>
  <si>
    <t>Marketing Manager</t>
  </si>
  <si>
    <t>Rivers</t>
  </si>
  <si>
    <t>It's easier and reliable than plaiting</t>
  </si>
  <si>
    <t>Kano Nigeria</t>
  </si>
  <si>
    <t>For durability</t>
  </si>
  <si>
    <t>30/01/2025 12:17</t>
  </si>
  <si>
    <t xml:space="preserve">Convenience and style </t>
  </si>
  <si>
    <t>Nope</t>
  </si>
  <si>
    <t>Nah</t>
  </si>
  <si>
    <t>Saves money</t>
  </si>
  <si>
    <t>P.H</t>
  </si>
  <si>
    <t xml:space="preserve">Durability of wigs and convenience </t>
  </si>
  <si>
    <t xml:space="preserve">Hair dresser </t>
  </si>
  <si>
    <t>ABUJA</t>
  </si>
  <si>
    <t>FOR DURABILITY</t>
  </si>
  <si>
    <t>NURSE</t>
  </si>
  <si>
    <t>KANO</t>
  </si>
  <si>
    <t xml:space="preserve">PLAITING TAKES LONG </t>
  </si>
  <si>
    <t>LAND SURVEYER</t>
  </si>
  <si>
    <t>KWARA STATE</t>
  </si>
  <si>
    <t>THEY ARE MORE AFFORDABLE</t>
  </si>
  <si>
    <t>ACCOUNTANT</t>
  </si>
  <si>
    <t>GOMBE STATE</t>
  </si>
  <si>
    <t>IT IS EASIER TO STYLE</t>
  </si>
  <si>
    <t>$101- $200</t>
  </si>
  <si>
    <t xml:space="preserve">Fashionista </t>
  </si>
  <si>
    <t>tailor</t>
  </si>
  <si>
    <t>taraba state</t>
  </si>
  <si>
    <t>for emergencies purposes</t>
  </si>
  <si>
    <t>teacher</t>
  </si>
  <si>
    <t>bauchi state</t>
  </si>
  <si>
    <t>easy to make</t>
  </si>
  <si>
    <t>Fashion/ style trends</t>
  </si>
  <si>
    <t>for easy removal when due</t>
  </si>
  <si>
    <t>hair stylist</t>
  </si>
  <si>
    <t>edo state</t>
  </si>
  <si>
    <t>it lasts longer than plaiting</t>
  </si>
  <si>
    <t xml:space="preserve">No reason </t>
  </si>
  <si>
    <t>markerter</t>
  </si>
  <si>
    <t>kastina state</t>
  </si>
  <si>
    <t>style free</t>
  </si>
  <si>
    <t>dentist</t>
  </si>
  <si>
    <t>jigawa state</t>
  </si>
  <si>
    <t>for easy look</t>
  </si>
  <si>
    <t>More than  $200</t>
  </si>
  <si>
    <t xml:space="preserve">Easy to access </t>
  </si>
  <si>
    <t>Easy to wear</t>
  </si>
  <si>
    <t>It last longer</t>
  </si>
  <si>
    <t>30/01/2025 23:17</t>
  </si>
  <si>
    <t xml:space="preserve">Zamfara </t>
  </si>
  <si>
    <t>It last</t>
  </si>
  <si>
    <t>Trader</t>
  </si>
  <si>
    <t>Export</t>
  </si>
  <si>
    <t>Ogun state</t>
  </si>
  <si>
    <t xml:space="preserve">I prefer plaiting over wig rather. </t>
  </si>
  <si>
    <t xml:space="preserve">No reason.  Waste of money. </t>
  </si>
  <si>
    <t xml:space="preserve">Trader </t>
  </si>
  <si>
    <t>31/01/2025 07:17</t>
  </si>
  <si>
    <t xml:space="preserve">Sales girl </t>
  </si>
  <si>
    <t xml:space="preserve">It stay longer </t>
  </si>
  <si>
    <t xml:space="preserve">It last longer </t>
  </si>
  <si>
    <t>31/01/2025 08:17</t>
  </si>
  <si>
    <t xml:space="preserve">Noting </t>
  </si>
  <si>
    <t>No reason</t>
  </si>
  <si>
    <t xml:space="preserve">Convenience and fashion </t>
  </si>
  <si>
    <t xml:space="preserve">Convenience and trends </t>
  </si>
  <si>
    <t xml:space="preserve">Nothing </t>
  </si>
  <si>
    <t>Fashion and style</t>
  </si>
  <si>
    <t>Just to cover up</t>
  </si>
  <si>
    <t>Office work</t>
  </si>
  <si>
    <t>To look good</t>
  </si>
  <si>
    <t>Abj</t>
  </si>
  <si>
    <t xml:space="preserve">Convenience and special occasions </t>
  </si>
  <si>
    <t xml:space="preserve">Convenience n long lasting </t>
  </si>
  <si>
    <t>Convenience n trends</t>
  </si>
  <si>
    <t xml:space="preserve">Convenience n trends </t>
  </si>
  <si>
    <t>31/01/2025 08:49</t>
  </si>
  <si>
    <t>Trending and lasting</t>
  </si>
  <si>
    <t xml:space="preserve">Fashion </t>
  </si>
  <si>
    <t>Calabar</t>
  </si>
  <si>
    <t xml:space="preserve">High class standard </t>
  </si>
  <si>
    <t>Time-saving and versatile styles</t>
  </si>
  <si>
    <t>Noting</t>
  </si>
  <si>
    <t>Kani</t>
  </si>
  <si>
    <t>Fashion and styles</t>
  </si>
  <si>
    <t>Marketing Specialist</t>
  </si>
  <si>
    <t>To keep up with style trends and add versatility to my wardrobe</t>
  </si>
  <si>
    <t xml:space="preserve">Lasts longer and protects my natural hair </t>
  </si>
  <si>
    <t>Nill.</t>
  </si>
  <si>
    <t>Tailor</t>
  </si>
  <si>
    <t>Lasts longer and saves money</t>
  </si>
  <si>
    <t xml:space="preserve">To save time during busy weeks </t>
  </si>
  <si>
    <t xml:space="preserve">Freelance Graphic designer </t>
  </si>
  <si>
    <t>To match specific outfits for my events</t>
  </si>
  <si>
    <t>For my professional and formal looks</t>
  </si>
  <si>
    <t>For variety and easy styling</t>
  </si>
  <si>
    <t xml:space="preserve">To change up my look without commitment </t>
  </si>
  <si>
    <t>To quickly switch up my style</t>
  </si>
  <si>
    <t xml:space="preserve">Convenient </t>
  </si>
  <si>
    <t>31/01/2025 12:17</t>
  </si>
  <si>
    <t>For a more stylish and versatile look</t>
  </si>
  <si>
    <t>For a quick style change that doesn't damage my hair</t>
  </si>
  <si>
    <t xml:space="preserve">Saves time and for special occasions </t>
  </si>
  <si>
    <t xml:space="preserve">For easy versatility in my daily styling </t>
  </si>
  <si>
    <t xml:space="preserve">To change my looks and special events </t>
  </si>
  <si>
    <t>To style and free way my looks</t>
  </si>
  <si>
    <t xml:space="preserve">Saves time and for special events </t>
  </si>
  <si>
    <t>For a quick and stylish look</t>
  </si>
  <si>
    <t xml:space="preserve">To quickly switch up my look when I don't have time for hair maintenance </t>
  </si>
  <si>
    <t xml:space="preserve">Abj </t>
  </si>
  <si>
    <t>31/01/2025 13:17</t>
  </si>
  <si>
    <t xml:space="preserve">Fashion and convenience </t>
  </si>
  <si>
    <t xml:space="preserve">Fashion and trends and durability of wigs </t>
  </si>
  <si>
    <t xml:space="preserve">Special occasions and convenience </t>
  </si>
  <si>
    <t>$101-$201</t>
  </si>
  <si>
    <t>Hair Preference by Age Brackets</t>
  </si>
  <si>
    <t>Grand Total</t>
  </si>
  <si>
    <t xml:space="preserve"> Mature Adult</t>
  </si>
  <si>
    <t>Count of ID</t>
  </si>
  <si>
    <t>Age</t>
  </si>
  <si>
    <t>0 - 50</t>
  </si>
  <si>
    <t>50 - 100</t>
  </si>
  <si>
    <t>101 - 200</t>
  </si>
  <si>
    <t>Monthly Hair Plaiting</t>
  </si>
  <si>
    <t>0-1 time</t>
  </si>
  <si>
    <t>4+ times</t>
  </si>
  <si>
    <t>Region</t>
  </si>
  <si>
    <t>Reason for Preference</t>
  </si>
  <si>
    <t>Monthly budget on Haircare</t>
  </si>
  <si>
    <t>Avg Monthly Budget on Haircare</t>
  </si>
  <si>
    <t>Monthly Wig Expense</t>
  </si>
  <si>
    <t>200 - 200</t>
  </si>
  <si>
    <t>Social Pressure for Wigs</t>
  </si>
  <si>
    <t>Count of Individuals</t>
  </si>
  <si>
    <t>Wigs More Accesible?</t>
  </si>
  <si>
    <t>No Wigs</t>
  </si>
  <si>
    <t>Hair Preference</t>
  </si>
  <si>
    <t>Wigs Accessibility</t>
  </si>
  <si>
    <t>Wigs Accessibility By Region</t>
  </si>
  <si>
    <t>Hair Preference By Region</t>
  </si>
  <si>
    <t>Hair Preferece</t>
  </si>
  <si>
    <t>Average Monthly Budget on Haircare</t>
  </si>
  <si>
    <t>Average Monthly Budget on Haircare By Region and Hair Preference</t>
  </si>
  <si>
    <t>Monthly Hair Plaiting By Region</t>
  </si>
  <si>
    <t>Average Budget on Wigs per Month By Region</t>
  </si>
  <si>
    <t>Average Expenses on Wigs per Month</t>
  </si>
  <si>
    <t>Avg Expenses on Wigs per Month</t>
  </si>
  <si>
    <t xml:space="preserve"> Mid-Adult</t>
  </si>
  <si>
    <t>Young Adult</t>
  </si>
  <si>
    <t xml:space="preserve">Reason for Preference </t>
  </si>
  <si>
    <t>Reason for Preference By Count of ID</t>
  </si>
  <si>
    <t>Dashboard!A1</t>
  </si>
  <si>
    <t>Pivot Tables'!A1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</si>
</sst>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7" x14ac:knownFonts="1">
    <font>
      <sz val="11"/>
      <color theme="1"/>
      <name val="Calibri"/>
      <family val="2"/>
      <scheme val="minor"/>
    </font>
    <font>
      <b/>
      <sz val="11"/>
      <color rgb="FFFFFFFF"/>
      <name val="Calibri"/>
      <family val="2"/>
      <scheme val="minor"/>
    </font>
    <font>
      <sz val="11"/>
      <color rgb="FF000000"/>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rgb="FF5B9BD5"/>
        <bgColor rgb="FF5B9BD5"/>
      </patternFill>
    </fill>
    <fill>
      <patternFill patternType="solid">
        <fgColor rgb="FFDDEBF7"/>
        <bgColor rgb="FFDDEBF7"/>
      </patternFill>
    </fill>
    <fill>
      <patternFill patternType="solid">
        <fgColor theme="4" tint="0.79998168889431442"/>
        <bgColor theme="4" tint="0.79998168889431442"/>
      </patternFill>
    </fill>
    <fill>
      <patternFill patternType="solid">
        <fgColor theme="3" tint="-0.499984740745262"/>
        <bgColor indexed="64"/>
      </patternFill>
    </fill>
    <fill>
      <patternFill patternType="solid">
        <fgColor theme="1" tint="0.14999847407452621"/>
        <bgColor indexed="64"/>
      </patternFill>
    </fill>
  </fills>
  <borders count="4">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0" fontId="6" fillId="0" borderId="0" applyNumberFormat="0" applyFill="0" applyBorder="0" applyAlignment="0" applyProtection="0"/>
  </cellStyleXfs>
  <cellXfs count="37">
    <xf numFmtId="0" fontId="0" fillId="0" borderId="0" xfId="0"/>
    <xf numFmtId="0" fontId="2" fillId="3" borderId="1" xfId="0" applyFont="1" applyFill="1" applyBorder="1" applyAlignment="1">
      <alignment horizontal="center"/>
    </xf>
    <xf numFmtId="0" fontId="2" fillId="3" borderId="1" xfId="0" applyFont="1" applyFill="1" applyBorder="1"/>
    <xf numFmtId="164" fontId="2" fillId="3" borderId="1" xfId="0" applyNumberFormat="1" applyFont="1" applyFill="1" applyBorder="1"/>
    <xf numFmtId="0" fontId="2" fillId="0" borderId="1" xfId="0" applyFont="1" applyBorder="1" applyAlignment="1">
      <alignment horizontal="center"/>
    </xf>
    <xf numFmtId="0" fontId="2" fillId="0" borderId="1" xfId="0" applyFont="1" applyBorder="1"/>
    <xf numFmtId="164" fontId="2" fillId="0" borderId="1" xfId="0" applyNumberFormat="1" applyFont="1" applyBorder="1"/>
    <xf numFmtId="0" fontId="2" fillId="4" borderId="1" xfId="0" applyFont="1" applyFill="1" applyBorder="1"/>
    <xf numFmtId="0" fontId="0" fillId="0" borderId="0" xfId="0" applyAlignment="1">
      <alignment horizontal="left"/>
    </xf>
    <xf numFmtId="0" fontId="1" fillId="2" borderId="2" xfId="0" applyFont="1" applyFill="1" applyBorder="1"/>
    <xf numFmtId="0" fontId="1" fillId="2" borderId="2" xfId="0" applyFont="1" applyFill="1" applyBorder="1" applyAlignment="1">
      <alignment horizontal="center"/>
    </xf>
    <xf numFmtId="164" fontId="1" fillId="2" borderId="2" xfId="0" applyNumberFormat="1" applyFont="1" applyFill="1" applyBorder="1"/>
    <xf numFmtId="0" fontId="2" fillId="3" borderId="3" xfId="0" applyFont="1" applyFill="1" applyBorder="1"/>
    <xf numFmtId="0" fontId="2" fillId="3" borderId="3" xfId="0" applyFont="1" applyFill="1" applyBorder="1" applyAlignment="1">
      <alignment horizontal="center"/>
    </xf>
    <xf numFmtId="164" fontId="2" fillId="3" borderId="3" xfId="0" applyNumberFormat="1" applyFont="1" applyFill="1" applyBorder="1"/>
    <xf numFmtId="0" fontId="1" fillId="2" borderId="0" xfId="0" applyFont="1" applyFill="1"/>
    <xf numFmtId="0" fontId="1" fillId="2" borderId="0" xfId="0" applyFont="1" applyFill="1" applyAlignment="1">
      <alignment horizontal="center"/>
    </xf>
    <xf numFmtId="0" fontId="2" fillId="3" borderId="0" xfId="0" applyFont="1" applyFill="1"/>
    <xf numFmtId="0" fontId="2" fillId="3" borderId="0" xfId="0" applyFont="1" applyFill="1" applyAlignment="1">
      <alignment horizontal="center"/>
    </xf>
    <xf numFmtId="0" fontId="2" fillId="0" borderId="0" xfId="0" applyFont="1"/>
    <xf numFmtId="0" fontId="2" fillId="0" borderId="0" xfId="0" applyFont="1" applyAlignment="1">
      <alignment horizontal="center"/>
    </xf>
    <xf numFmtId="22" fontId="2" fillId="0" borderId="0" xfId="0" applyNumberFormat="1" applyFont="1" applyAlignment="1">
      <alignment horizontal="center"/>
    </xf>
    <xf numFmtId="22" fontId="2" fillId="3" borderId="0" xfId="0" applyNumberFormat="1" applyFont="1" applyFill="1" applyAlignment="1">
      <alignment horizontal="center"/>
    </xf>
    <xf numFmtId="0" fontId="3" fillId="0" borderId="0" xfId="0" applyFont="1"/>
    <xf numFmtId="0" fontId="4" fillId="0" borderId="0" xfId="0" applyFont="1"/>
    <xf numFmtId="0" fontId="0" fillId="0" borderId="0" xfId="0" pivotButton="1"/>
    <xf numFmtId="164" fontId="0" fillId="0" borderId="0" xfId="0" applyNumberFormat="1"/>
    <xf numFmtId="0" fontId="1" fillId="2" borderId="2" xfId="0" applyFont="1" applyFill="1" applyBorder="1" applyAlignment="1">
      <alignment horizontal="left"/>
    </xf>
    <xf numFmtId="0" fontId="2" fillId="3" borderId="1" xfId="0" applyFont="1" applyFill="1" applyBorder="1" applyAlignment="1">
      <alignment horizontal="left"/>
    </xf>
    <xf numFmtId="0" fontId="2" fillId="0" borderId="1" xfId="0" applyFont="1" applyBorder="1" applyAlignment="1">
      <alignment horizontal="left"/>
    </xf>
    <xf numFmtId="0" fontId="2" fillId="3" borderId="3" xfId="0" applyFont="1" applyFill="1" applyBorder="1" applyAlignment="1">
      <alignment horizontal="left"/>
    </xf>
    <xf numFmtId="0" fontId="4" fillId="0" borderId="0" xfId="0" applyFont="1" applyAlignment="1">
      <alignment horizontal="left"/>
    </xf>
    <xf numFmtId="0" fontId="5" fillId="0" borderId="0" xfId="0" applyFont="1"/>
    <xf numFmtId="0" fontId="6" fillId="0" borderId="0" xfId="1"/>
    <xf numFmtId="0" fontId="0" fillId="5" borderId="0" xfId="0" applyFill="1" applyAlignment="1">
      <alignment horizontal="center"/>
    </xf>
    <xf numFmtId="0" fontId="6" fillId="6" borderId="0" xfId="1" quotePrefix="1" applyFill="1" applyAlignment="1">
      <alignment horizontal="center"/>
    </xf>
    <xf numFmtId="0" fontId="6" fillId="6" borderId="0" xfId="1" applyFill="1" applyAlignment="1">
      <alignment horizontal="center"/>
    </xf>
  </cellXfs>
  <cellStyles count="2">
    <cellStyle name="Hyperlink" xfId="1" builtinId="8"/>
    <cellStyle name="Normal" xfId="0" builtinId="0"/>
  </cellStyles>
  <dxfs count="21">
    <dxf>
      <font>
        <b val="0"/>
        <i val="0"/>
        <strike val="0"/>
        <condense val="0"/>
        <extend val="0"/>
        <outline val="0"/>
        <shadow val="0"/>
        <u val="none"/>
        <vertAlign val="baseline"/>
        <sz val="11"/>
        <color rgb="FF000000"/>
        <name val="Calibri"/>
        <family val="2"/>
        <scheme val="minor"/>
      </font>
      <fill>
        <patternFill patternType="solid">
          <fgColor rgb="FFDDEBF7"/>
          <bgColor rgb="FFDDEBF7"/>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000000"/>
        <name val="Calibri"/>
        <family val="2"/>
        <scheme val="minor"/>
      </font>
      <fill>
        <patternFill patternType="solid">
          <fgColor rgb="FFDDEBF7"/>
          <bgColor rgb="FFDDEBF7"/>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000000"/>
        <name val="Calibri"/>
        <family val="2"/>
        <scheme val="minor"/>
      </font>
      <fill>
        <patternFill patternType="solid">
          <fgColor rgb="FFDDEBF7"/>
          <bgColor rgb="FFDDEBF7"/>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000000"/>
        <name val="Calibri"/>
        <family val="2"/>
        <scheme val="minor"/>
      </font>
      <numFmt numFmtId="164" formatCode="&quot;$&quot;#,##0.00"/>
      <fill>
        <patternFill patternType="solid">
          <fgColor rgb="FFDDEBF7"/>
          <bgColor rgb="FFDDEBF7"/>
        </patternFill>
      </fill>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rgb="FF000000"/>
        <name val="Calibri"/>
        <family val="2"/>
        <scheme val="minor"/>
      </font>
      <numFmt numFmtId="0" formatCode="General"/>
      <fill>
        <patternFill patternType="solid">
          <fgColor rgb="FFDDEBF7"/>
          <bgColor rgb="FFDDEBF7"/>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000000"/>
        <name val="Calibri"/>
        <family val="2"/>
        <scheme val="minor"/>
      </font>
      <fill>
        <patternFill patternType="solid">
          <fgColor rgb="FFDDEBF7"/>
          <bgColor rgb="FFDDEBF7"/>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000000"/>
        <name val="Calibri"/>
        <family val="2"/>
        <scheme val="minor"/>
      </font>
      <fill>
        <patternFill patternType="solid">
          <fgColor rgb="FFDDEBF7"/>
          <bgColor rgb="FFDDEBF7"/>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000000"/>
        <name val="Calibri"/>
        <family val="2"/>
        <scheme val="minor"/>
      </font>
      <fill>
        <patternFill patternType="solid">
          <fgColor rgb="FFDDEBF7"/>
          <bgColor rgb="FFDDEBF7"/>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000000"/>
        <name val="Calibri"/>
        <family val="2"/>
        <scheme val="minor"/>
      </font>
      <fill>
        <patternFill patternType="solid">
          <fgColor rgb="FFDDEBF7"/>
          <bgColor rgb="FFDDEBF7"/>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000000"/>
        <name val="Calibri"/>
        <family val="2"/>
        <scheme val="minor"/>
      </font>
      <numFmt numFmtId="164" formatCode="&quot;$&quot;#,##0.00"/>
      <fill>
        <patternFill patternType="solid">
          <fgColor rgb="FFDDEBF7"/>
          <bgColor rgb="FFDDEBF7"/>
        </patternFill>
      </fill>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rgb="FF000000"/>
        <name val="Calibri"/>
        <family val="2"/>
        <scheme val="minor"/>
      </font>
      <numFmt numFmtId="0" formatCode="General"/>
      <fill>
        <patternFill patternType="solid">
          <fgColor rgb="FFDDEBF7"/>
          <bgColor rgb="FFDDEBF7"/>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000000"/>
        <name val="Calibri"/>
        <family val="2"/>
        <scheme val="minor"/>
      </font>
      <fill>
        <patternFill patternType="solid">
          <fgColor rgb="FFDDEBF7"/>
          <bgColor rgb="FFDDEBF7"/>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000000"/>
        <name val="Calibri"/>
        <family val="2"/>
        <scheme val="minor"/>
      </font>
      <fill>
        <patternFill patternType="solid">
          <fgColor rgb="FFDDEBF7"/>
          <bgColor rgb="FFDDEBF7"/>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000000"/>
        <name val="Calibri"/>
        <family val="2"/>
        <scheme val="minor"/>
      </font>
      <fill>
        <patternFill patternType="solid">
          <fgColor rgb="FFDDEBF7"/>
          <bgColor rgb="FFDDEBF7"/>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000000"/>
        <name val="Calibri"/>
        <family val="2"/>
        <scheme val="minor"/>
      </font>
      <fill>
        <patternFill patternType="solid">
          <fgColor rgb="FFDDEBF7"/>
          <bgColor rgb="FFDDEBF7"/>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000000"/>
        <name val="Calibri"/>
        <family val="2"/>
        <scheme val="minor"/>
      </font>
      <fill>
        <patternFill patternType="solid">
          <fgColor rgb="FFDDEBF7"/>
          <bgColor rgb="FFDDEBF7"/>
        </patternFill>
      </fill>
      <border diagonalUp="0" diagonalDown="0" outline="0">
        <left/>
        <right/>
        <top style="thin">
          <color theme="4" tint="0.39997558519241921"/>
        </top>
        <bottom style="thin">
          <color theme="4" tint="0.39997558519241921"/>
        </bottom>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rgb="FF000000"/>
        <name val="Calibri"/>
        <family val="2"/>
        <scheme val="minor"/>
      </font>
      <fill>
        <patternFill patternType="solid">
          <fgColor rgb="FFDDEBF7"/>
          <bgColor rgb="FFDDEBF7"/>
        </patternFill>
      </fill>
    </dxf>
    <dxf>
      <border outline="0">
        <bottom style="thin">
          <color theme="4" tint="0.39997558519241921"/>
        </bottom>
      </border>
    </dxf>
    <dxf>
      <font>
        <b/>
        <i val="0"/>
        <strike val="0"/>
        <condense val="0"/>
        <extend val="0"/>
        <outline val="0"/>
        <shadow val="0"/>
        <u val="none"/>
        <vertAlign val="baseline"/>
        <sz val="11"/>
        <color rgb="FFFFFFFF"/>
        <name val="Calibri"/>
        <family val="2"/>
        <scheme val="minor"/>
      </font>
      <fill>
        <patternFill patternType="solid">
          <fgColor rgb="FF5B9BD5"/>
          <bgColor rgb="FF5B9BD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Plaiting</c:v>
          </c:tx>
          <c:spPr>
            <a:solidFill>
              <a:schemeClr val="accent1"/>
            </a:solidFill>
            <a:ln>
              <a:noFill/>
            </a:ln>
            <a:effectLst/>
            <a:sp3d/>
          </c:spPr>
          <c:invertIfNegative val="0"/>
          <c:cat>
            <c:strLit>
              <c:ptCount val="70"/>
              <c:pt idx="0">
                <c:v>Accountant</c:v>
              </c:pt>
              <c:pt idx="1">
                <c:v>Accountant </c:v>
              </c:pt>
              <c:pt idx="2">
                <c:v>Apprentice </c:v>
              </c:pt>
              <c:pt idx="3">
                <c:v>Architect</c:v>
              </c:pt>
              <c:pt idx="4">
                <c:v>Architect </c:v>
              </c:pt>
              <c:pt idx="5">
                <c:v>Artist </c:v>
              </c:pt>
              <c:pt idx="6">
                <c:v>Banker</c:v>
              </c:pt>
              <c:pt idx="7">
                <c:v>Banker </c:v>
              </c:pt>
              <c:pt idx="8">
                <c:v>Business women</c:v>
              </c:pt>
              <c:pt idx="9">
                <c:v>Business women </c:v>
              </c:pt>
              <c:pt idx="10">
                <c:v>Chef</c:v>
              </c:pt>
              <c:pt idx="11">
                <c:v>Civil servant</c:v>
              </c:pt>
              <c:pt idx="12">
                <c:v>Content creator</c:v>
              </c:pt>
              <c:pt idx="13">
                <c:v>Corp member</c:v>
              </c:pt>
              <c:pt idx="14">
                <c:v>Customer service Rep.</c:v>
              </c:pt>
              <c:pt idx="15">
                <c:v>Data analyst</c:v>
              </c:pt>
              <c:pt idx="16">
                <c:v>Data analyst </c:v>
              </c:pt>
              <c:pt idx="17">
                <c:v>Dentist</c:v>
              </c:pt>
              <c:pt idx="18">
                <c:v>Designer </c:v>
              </c:pt>
              <c:pt idx="19">
                <c:v>Digital marketing manager</c:v>
              </c:pt>
              <c:pt idx="20">
                <c:v>Doctor</c:v>
              </c:pt>
              <c:pt idx="21">
                <c:v>Doctor </c:v>
              </c:pt>
              <c:pt idx="22">
                <c:v>Engineer</c:v>
              </c:pt>
              <c:pt idx="23">
                <c:v>Engineer </c:v>
              </c:pt>
              <c:pt idx="24">
                <c:v>Entrepreneur</c:v>
              </c:pt>
              <c:pt idx="25">
                <c:v>Entrepreneur </c:v>
              </c:pt>
              <c:pt idx="26">
                <c:v>Event planner </c:v>
              </c:pt>
              <c:pt idx="27">
                <c:v>Farmer</c:v>
              </c:pt>
              <c:pt idx="28">
                <c:v>Farmer </c:v>
              </c:pt>
              <c:pt idx="29">
                <c:v>Fashion designer</c:v>
              </c:pt>
              <c:pt idx="30">
                <c:v>Fashion designer </c:v>
              </c:pt>
              <c:pt idx="31">
                <c:v>Financial Analyst </c:v>
              </c:pt>
              <c:pt idx="32">
                <c:v>Freelance Graphic desinger</c:v>
              </c:pt>
              <c:pt idx="33">
                <c:v>Graduate </c:v>
              </c:pt>
              <c:pt idx="34">
                <c:v>Graphic desinger</c:v>
              </c:pt>
              <c:pt idx="35">
                <c:v>Hair stylist</c:v>
              </c:pt>
              <c:pt idx="36">
                <c:v>Hair stylist </c:v>
              </c:pt>
              <c:pt idx="37">
                <c:v>Handwork</c:v>
              </c:pt>
              <c:pt idx="38">
                <c:v>Human Resources Manager</c:v>
              </c:pt>
              <c:pt idx="39">
                <c:v>Intern</c:v>
              </c:pt>
              <c:pt idx="40">
                <c:v>IT consultant </c:v>
              </c:pt>
              <c:pt idx="41">
                <c:v>Journalist </c:v>
              </c:pt>
              <c:pt idx="42">
                <c:v>Landlady </c:v>
              </c:pt>
              <c:pt idx="43">
                <c:v>Lawyer</c:v>
              </c:pt>
              <c:pt idx="44">
                <c:v>Lawyer </c:v>
              </c:pt>
              <c:pt idx="45">
                <c:v>Marketer</c:v>
              </c:pt>
              <c:pt idx="46">
                <c:v>Marketing manager</c:v>
              </c:pt>
              <c:pt idx="47">
                <c:v>Marketing manager </c:v>
              </c:pt>
              <c:pt idx="48">
                <c:v>Marketing manger</c:v>
              </c:pt>
              <c:pt idx="49">
                <c:v>Model</c:v>
              </c:pt>
              <c:pt idx="50">
                <c:v>Nurse</c:v>
              </c:pt>
              <c:pt idx="51">
                <c:v>Nurse </c:v>
              </c:pt>
              <c:pt idx="52">
                <c:v>Office clerk</c:v>
              </c:pt>
              <c:pt idx="53">
                <c:v>Office clerk </c:v>
              </c:pt>
              <c:pt idx="54">
                <c:v>Realtor </c:v>
              </c:pt>
              <c:pt idx="55">
                <c:v>Sales Rep</c:v>
              </c:pt>
              <c:pt idx="56">
                <c:v>Sales Rep </c:v>
              </c:pt>
              <c:pt idx="57">
                <c:v>Secretary</c:v>
              </c:pt>
              <c:pt idx="58">
                <c:v>Secretary </c:v>
              </c:pt>
              <c:pt idx="59">
                <c:v>Self Employed</c:v>
              </c:pt>
              <c:pt idx="60">
                <c:v>Self employed </c:v>
              </c:pt>
              <c:pt idx="61">
                <c:v>Software Developer </c:v>
              </c:pt>
              <c:pt idx="62">
                <c:v>Software engineer </c:v>
              </c:pt>
              <c:pt idx="63">
                <c:v>Student </c:v>
              </c:pt>
              <c:pt idx="64">
                <c:v>Student  </c:v>
              </c:pt>
              <c:pt idx="65">
                <c:v>Teacher</c:v>
              </c:pt>
              <c:pt idx="66">
                <c:v>Teacher </c:v>
              </c:pt>
              <c:pt idx="67">
                <c:v>Unemployed</c:v>
              </c:pt>
              <c:pt idx="68">
                <c:v>Virtual assistant </c:v>
              </c:pt>
              <c:pt idx="69">
                <c:v>Web Developer </c:v>
              </c:pt>
            </c:strLit>
          </c:cat>
          <c:val>
            <c:numLit>
              <c:formatCode>General</c:formatCode>
              <c:ptCount val="70"/>
              <c:pt idx="0">
                <c:v>0</c:v>
              </c:pt>
              <c:pt idx="1">
                <c:v>2</c:v>
              </c:pt>
              <c:pt idx="2">
                <c:v>0</c:v>
              </c:pt>
              <c:pt idx="3">
                <c:v>1</c:v>
              </c:pt>
              <c:pt idx="4">
                <c:v>2</c:v>
              </c:pt>
              <c:pt idx="5">
                <c:v>0</c:v>
              </c:pt>
              <c:pt idx="6">
                <c:v>0</c:v>
              </c:pt>
              <c:pt idx="7">
                <c:v>0</c:v>
              </c:pt>
              <c:pt idx="8">
                <c:v>1</c:v>
              </c:pt>
              <c:pt idx="9">
                <c:v>0</c:v>
              </c:pt>
              <c:pt idx="10">
                <c:v>1</c:v>
              </c:pt>
              <c:pt idx="11">
                <c:v>1</c:v>
              </c:pt>
              <c:pt idx="12">
                <c:v>1</c:v>
              </c:pt>
              <c:pt idx="13">
                <c:v>0</c:v>
              </c:pt>
              <c:pt idx="14">
                <c:v>1</c:v>
              </c:pt>
              <c:pt idx="15">
                <c:v>1</c:v>
              </c:pt>
              <c:pt idx="16">
                <c:v>1</c:v>
              </c:pt>
              <c:pt idx="17">
                <c:v>1</c:v>
              </c:pt>
              <c:pt idx="18">
                <c:v>0</c:v>
              </c:pt>
              <c:pt idx="19">
                <c:v>0</c:v>
              </c:pt>
              <c:pt idx="20">
                <c:v>0</c:v>
              </c:pt>
              <c:pt idx="21">
                <c:v>3</c:v>
              </c:pt>
              <c:pt idx="22">
                <c:v>0</c:v>
              </c:pt>
              <c:pt idx="23">
                <c:v>1</c:v>
              </c:pt>
              <c:pt idx="24">
                <c:v>2</c:v>
              </c:pt>
              <c:pt idx="25">
                <c:v>17</c:v>
              </c:pt>
              <c:pt idx="26">
                <c:v>0</c:v>
              </c:pt>
              <c:pt idx="27">
                <c:v>2</c:v>
              </c:pt>
              <c:pt idx="28">
                <c:v>3</c:v>
              </c:pt>
              <c:pt idx="29">
                <c:v>2</c:v>
              </c:pt>
              <c:pt idx="30">
                <c:v>7</c:v>
              </c:pt>
              <c:pt idx="31">
                <c:v>0</c:v>
              </c:pt>
              <c:pt idx="32">
                <c:v>0</c:v>
              </c:pt>
              <c:pt idx="33">
                <c:v>1</c:v>
              </c:pt>
              <c:pt idx="34">
                <c:v>2</c:v>
              </c:pt>
              <c:pt idx="35">
                <c:v>1</c:v>
              </c:pt>
              <c:pt idx="36">
                <c:v>6</c:v>
              </c:pt>
              <c:pt idx="37">
                <c:v>0</c:v>
              </c:pt>
              <c:pt idx="38">
                <c:v>0</c:v>
              </c:pt>
              <c:pt idx="39">
                <c:v>0</c:v>
              </c:pt>
              <c:pt idx="40">
                <c:v>0</c:v>
              </c:pt>
              <c:pt idx="41">
                <c:v>0</c:v>
              </c:pt>
              <c:pt idx="42">
                <c:v>0</c:v>
              </c:pt>
              <c:pt idx="43">
                <c:v>0</c:v>
              </c:pt>
              <c:pt idx="44">
                <c:v>0</c:v>
              </c:pt>
              <c:pt idx="45">
                <c:v>0</c:v>
              </c:pt>
              <c:pt idx="46">
                <c:v>1</c:v>
              </c:pt>
              <c:pt idx="47">
                <c:v>0</c:v>
              </c:pt>
              <c:pt idx="48">
                <c:v>0</c:v>
              </c:pt>
              <c:pt idx="49">
                <c:v>1</c:v>
              </c:pt>
              <c:pt idx="50">
                <c:v>1</c:v>
              </c:pt>
              <c:pt idx="51">
                <c:v>0</c:v>
              </c:pt>
              <c:pt idx="52">
                <c:v>1</c:v>
              </c:pt>
              <c:pt idx="53">
                <c:v>0</c:v>
              </c:pt>
              <c:pt idx="54">
                <c:v>0</c:v>
              </c:pt>
              <c:pt idx="55">
                <c:v>1</c:v>
              </c:pt>
              <c:pt idx="56">
                <c:v>0</c:v>
              </c:pt>
              <c:pt idx="57">
                <c:v>0</c:v>
              </c:pt>
              <c:pt idx="58">
                <c:v>0</c:v>
              </c:pt>
              <c:pt idx="59">
                <c:v>1</c:v>
              </c:pt>
              <c:pt idx="60">
                <c:v>1</c:v>
              </c:pt>
              <c:pt idx="61">
                <c:v>0</c:v>
              </c:pt>
              <c:pt idx="62">
                <c:v>1</c:v>
              </c:pt>
              <c:pt idx="63">
                <c:v>10</c:v>
              </c:pt>
              <c:pt idx="64">
                <c:v>25</c:v>
              </c:pt>
              <c:pt idx="65">
                <c:v>1</c:v>
              </c:pt>
              <c:pt idx="66">
                <c:v>10</c:v>
              </c:pt>
              <c:pt idx="67">
                <c:v>2</c:v>
              </c:pt>
              <c:pt idx="68">
                <c:v>0</c:v>
              </c:pt>
              <c:pt idx="69">
                <c:v>1</c:v>
              </c:pt>
            </c:numLit>
          </c:val>
          <c:extLst>
            <c:ext xmlns:c16="http://schemas.microsoft.com/office/drawing/2014/chart" uri="{C3380CC4-5D6E-409C-BE32-E72D297353CC}">
              <c16:uniqueId val="{00000000-84BA-46C8-B48A-FE13801B7F5F}"/>
            </c:ext>
          </c:extLst>
        </c:ser>
        <c:ser>
          <c:idx val="1"/>
          <c:order val="1"/>
          <c:tx>
            <c:v>Wigs</c:v>
          </c:tx>
          <c:spPr>
            <a:solidFill>
              <a:schemeClr val="accent2"/>
            </a:solidFill>
            <a:ln>
              <a:noFill/>
            </a:ln>
            <a:effectLst/>
            <a:sp3d/>
          </c:spPr>
          <c:invertIfNegative val="0"/>
          <c:cat>
            <c:strLit>
              <c:ptCount val="70"/>
              <c:pt idx="0">
                <c:v>Accountant</c:v>
              </c:pt>
              <c:pt idx="1">
                <c:v>Accountant </c:v>
              </c:pt>
              <c:pt idx="2">
                <c:v>Apprentice </c:v>
              </c:pt>
              <c:pt idx="3">
                <c:v>Architect</c:v>
              </c:pt>
              <c:pt idx="4">
                <c:v>Architect </c:v>
              </c:pt>
              <c:pt idx="5">
                <c:v>Artist </c:v>
              </c:pt>
              <c:pt idx="6">
                <c:v>Banker</c:v>
              </c:pt>
              <c:pt idx="7">
                <c:v>Banker </c:v>
              </c:pt>
              <c:pt idx="8">
                <c:v>Business women</c:v>
              </c:pt>
              <c:pt idx="9">
                <c:v>Business women </c:v>
              </c:pt>
              <c:pt idx="10">
                <c:v>Chef</c:v>
              </c:pt>
              <c:pt idx="11">
                <c:v>Civil servant</c:v>
              </c:pt>
              <c:pt idx="12">
                <c:v>Content creator</c:v>
              </c:pt>
              <c:pt idx="13">
                <c:v>Corp member</c:v>
              </c:pt>
              <c:pt idx="14">
                <c:v>Customer service Rep.</c:v>
              </c:pt>
              <c:pt idx="15">
                <c:v>Data analyst</c:v>
              </c:pt>
              <c:pt idx="16">
                <c:v>Data analyst </c:v>
              </c:pt>
              <c:pt idx="17">
                <c:v>Dentist</c:v>
              </c:pt>
              <c:pt idx="18">
                <c:v>Designer </c:v>
              </c:pt>
              <c:pt idx="19">
                <c:v>Digital marketing manager</c:v>
              </c:pt>
              <c:pt idx="20">
                <c:v>Doctor</c:v>
              </c:pt>
              <c:pt idx="21">
                <c:v>Doctor </c:v>
              </c:pt>
              <c:pt idx="22">
                <c:v>Engineer</c:v>
              </c:pt>
              <c:pt idx="23">
                <c:v>Engineer </c:v>
              </c:pt>
              <c:pt idx="24">
                <c:v>Entrepreneur</c:v>
              </c:pt>
              <c:pt idx="25">
                <c:v>Entrepreneur </c:v>
              </c:pt>
              <c:pt idx="26">
                <c:v>Event planner </c:v>
              </c:pt>
              <c:pt idx="27">
                <c:v>Farmer</c:v>
              </c:pt>
              <c:pt idx="28">
                <c:v>Farmer </c:v>
              </c:pt>
              <c:pt idx="29">
                <c:v>Fashion designer</c:v>
              </c:pt>
              <c:pt idx="30">
                <c:v>Fashion designer </c:v>
              </c:pt>
              <c:pt idx="31">
                <c:v>Financial Analyst </c:v>
              </c:pt>
              <c:pt idx="32">
                <c:v>Freelance Graphic desinger</c:v>
              </c:pt>
              <c:pt idx="33">
                <c:v>Graduate </c:v>
              </c:pt>
              <c:pt idx="34">
                <c:v>Graphic desinger</c:v>
              </c:pt>
              <c:pt idx="35">
                <c:v>Hair stylist</c:v>
              </c:pt>
              <c:pt idx="36">
                <c:v>Hair stylist </c:v>
              </c:pt>
              <c:pt idx="37">
                <c:v>Handwork</c:v>
              </c:pt>
              <c:pt idx="38">
                <c:v>Human Resources Manager</c:v>
              </c:pt>
              <c:pt idx="39">
                <c:v>Intern</c:v>
              </c:pt>
              <c:pt idx="40">
                <c:v>IT consultant </c:v>
              </c:pt>
              <c:pt idx="41">
                <c:v>Journalist </c:v>
              </c:pt>
              <c:pt idx="42">
                <c:v>Landlady </c:v>
              </c:pt>
              <c:pt idx="43">
                <c:v>Lawyer</c:v>
              </c:pt>
              <c:pt idx="44">
                <c:v>Lawyer </c:v>
              </c:pt>
              <c:pt idx="45">
                <c:v>Marketer</c:v>
              </c:pt>
              <c:pt idx="46">
                <c:v>Marketing manager</c:v>
              </c:pt>
              <c:pt idx="47">
                <c:v>Marketing manager </c:v>
              </c:pt>
              <c:pt idx="48">
                <c:v>Marketing manger</c:v>
              </c:pt>
              <c:pt idx="49">
                <c:v>Model</c:v>
              </c:pt>
              <c:pt idx="50">
                <c:v>Nurse</c:v>
              </c:pt>
              <c:pt idx="51">
                <c:v>Nurse </c:v>
              </c:pt>
              <c:pt idx="52">
                <c:v>Office clerk</c:v>
              </c:pt>
              <c:pt idx="53">
                <c:v>Office clerk </c:v>
              </c:pt>
              <c:pt idx="54">
                <c:v>Realtor </c:v>
              </c:pt>
              <c:pt idx="55">
                <c:v>Sales Rep</c:v>
              </c:pt>
              <c:pt idx="56">
                <c:v>Sales Rep </c:v>
              </c:pt>
              <c:pt idx="57">
                <c:v>Secretary</c:v>
              </c:pt>
              <c:pt idx="58">
                <c:v>Secretary </c:v>
              </c:pt>
              <c:pt idx="59">
                <c:v>Self Employed</c:v>
              </c:pt>
              <c:pt idx="60">
                <c:v>Self employed </c:v>
              </c:pt>
              <c:pt idx="61">
                <c:v>Software Developer </c:v>
              </c:pt>
              <c:pt idx="62">
                <c:v>Software engineer </c:v>
              </c:pt>
              <c:pt idx="63">
                <c:v>Student </c:v>
              </c:pt>
              <c:pt idx="64">
                <c:v>Student  </c:v>
              </c:pt>
              <c:pt idx="65">
                <c:v>Teacher</c:v>
              </c:pt>
              <c:pt idx="66">
                <c:v>Teacher </c:v>
              </c:pt>
              <c:pt idx="67">
                <c:v>Unemployed</c:v>
              </c:pt>
              <c:pt idx="68">
                <c:v>Virtual assistant </c:v>
              </c:pt>
              <c:pt idx="69">
                <c:v>Web Developer </c:v>
              </c:pt>
            </c:strLit>
          </c:cat>
          <c:val>
            <c:numLit>
              <c:formatCode>General</c:formatCode>
              <c:ptCount val="70"/>
              <c:pt idx="0">
                <c:v>1</c:v>
              </c:pt>
              <c:pt idx="1">
                <c:v>4</c:v>
              </c:pt>
              <c:pt idx="2">
                <c:v>1</c:v>
              </c:pt>
              <c:pt idx="3">
                <c:v>0</c:v>
              </c:pt>
              <c:pt idx="4">
                <c:v>0</c:v>
              </c:pt>
              <c:pt idx="5">
                <c:v>3</c:v>
              </c:pt>
              <c:pt idx="6">
                <c:v>7</c:v>
              </c:pt>
              <c:pt idx="7">
                <c:v>2</c:v>
              </c:pt>
              <c:pt idx="8">
                <c:v>1</c:v>
              </c:pt>
              <c:pt idx="9">
                <c:v>1</c:v>
              </c:pt>
              <c:pt idx="10">
                <c:v>0</c:v>
              </c:pt>
              <c:pt idx="11">
                <c:v>1</c:v>
              </c:pt>
              <c:pt idx="12">
                <c:v>0</c:v>
              </c:pt>
              <c:pt idx="13">
                <c:v>2</c:v>
              </c:pt>
              <c:pt idx="14">
                <c:v>0</c:v>
              </c:pt>
              <c:pt idx="15">
                <c:v>0</c:v>
              </c:pt>
              <c:pt idx="16">
                <c:v>1</c:v>
              </c:pt>
              <c:pt idx="17">
                <c:v>0</c:v>
              </c:pt>
              <c:pt idx="18">
                <c:v>1</c:v>
              </c:pt>
              <c:pt idx="19">
                <c:v>1</c:v>
              </c:pt>
              <c:pt idx="20">
                <c:v>1</c:v>
              </c:pt>
              <c:pt idx="21">
                <c:v>5</c:v>
              </c:pt>
              <c:pt idx="22">
                <c:v>1</c:v>
              </c:pt>
              <c:pt idx="23">
                <c:v>10</c:v>
              </c:pt>
              <c:pt idx="24">
                <c:v>4</c:v>
              </c:pt>
              <c:pt idx="25">
                <c:v>18</c:v>
              </c:pt>
              <c:pt idx="26">
                <c:v>1</c:v>
              </c:pt>
              <c:pt idx="27">
                <c:v>0</c:v>
              </c:pt>
              <c:pt idx="28">
                <c:v>0</c:v>
              </c:pt>
              <c:pt idx="29">
                <c:v>2</c:v>
              </c:pt>
              <c:pt idx="30">
                <c:v>5</c:v>
              </c:pt>
              <c:pt idx="31">
                <c:v>2</c:v>
              </c:pt>
              <c:pt idx="32">
                <c:v>1</c:v>
              </c:pt>
              <c:pt idx="33">
                <c:v>0</c:v>
              </c:pt>
              <c:pt idx="34">
                <c:v>2</c:v>
              </c:pt>
              <c:pt idx="35">
                <c:v>2</c:v>
              </c:pt>
              <c:pt idx="36">
                <c:v>1</c:v>
              </c:pt>
              <c:pt idx="37">
                <c:v>1</c:v>
              </c:pt>
              <c:pt idx="38">
                <c:v>1</c:v>
              </c:pt>
              <c:pt idx="39">
                <c:v>1</c:v>
              </c:pt>
              <c:pt idx="40">
                <c:v>1</c:v>
              </c:pt>
              <c:pt idx="41">
                <c:v>2</c:v>
              </c:pt>
              <c:pt idx="42">
                <c:v>1</c:v>
              </c:pt>
              <c:pt idx="43">
                <c:v>1</c:v>
              </c:pt>
              <c:pt idx="44">
                <c:v>10</c:v>
              </c:pt>
              <c:pt idx="45">
                <c:v>1</c:v>
              </c:pt>
              <c:pt idx="46">
                <c:v>3</c:v>
              </c:pt>
              <c:pt idx="47">
                <c:v>3</c:v>
              </c:pt>
              <c:pt idx="48">
                <c:v>1</c:v>
              </c:pt>
              <c:pt idx="49">
                <c:v>0</c:v>
              </c:pt>
              <c:pt idx="50">
                <c:v>8</c:v>
              </c:pt>
              <c:pt idx="51">
                <c:v>4</c:v>
              </c:pt>
              <c:pt idx="52">
                <c:v>0</c:v>
              </c:pt>
              <c:pt idx="53">
                <c:v>2</c:v>
              </c:pt>
              <c:pt idx="54">
                <c:v>15</c:v>
              </c:pt>
              <c:pt idx="55">
                <c:v>3</c:v>
              </c:pt>
              <c:pt idx="56">
                <c:v>1</c:v>
              </c:pt>
              <c:pt idx="57">
                <c:v>2</c:v>
              </c:pt>
              <c:pt idx="58">
                <c:v>1</c:v>
              </c:pt>
              <c:pt idx="59">
                <c:v>0</c:v>
              </c:pt>
              <c:pt idx="60">
                <c:v>2</c:v>
              </c:pt>
              <c:pt idx="61">
                <c:v>3</c:v>
              </c:pt>
              <c:pt idx="62">
                <c:v>1</c:v>
              </c:pt>
              <c:pt idx="63">
                <c:v>11</c:v>
              </c:pt>
              <c:pt idx="64">
                <c:v>47</c:v>
              </c:pt>
              <c:pt idx="65">
                <c:v>4</c:v>
              </c:pt>
              <c:pt idx="66">
                <c:v>5</c:v>
              </c:pt>
              <c:pt idx="67">
                <c:v>1</c:v>
              </c:pt>
              <c:pt idx="68">
                <c:v>1</c:v>
              </c:pt>
              <c:pt idx="69">
                <c:v>0</c:v>
              </c:pt>
            </c:numLit>
          </c:val>
          <c:extLst>
            <c:ext xmlns:c16="http://schemas.microsoft.com/office/drawing/2014/chart" uri="{C3380CC4-5D6E-409C-BE32-E72D297353CC}">
              <c16:uniqueId val="{00000001-84BA-46C8-B48A-FE13801B7F5F}"/>
            </c:ext>
          </c:extLst>
        </c:ser>
        <c:dLbls>
          <c:showLegendKey val="0"/>
          <c:showVal val="0"/>
          <c:showCatName val="0"/>
          <c:showSerName val="0"/>
          <c:showPercent val="0"/>
          <c:showBubbleSize val="0"/>
        </c:dLbls>
        <c:gapWidth val="150"/>
        <c:shape val="box"/>
        <c:axId val="522832208"/>
        <c:axId val="522832568"/>
        <c:axId val="0"/>
      </c:bar3DChart>
      <c:catAx>
        <c:axId val="5228322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832568"/>
        <c:crosses val="autoZero"/>
        <c:auto val="1"/>
        <c:lblAlgn val="ctr"/>
        <c:lblOffset val="100"/>
        <c:noMultiLvlLbl val="0"/>
      </c:catAx>
      <c:valAx>
        <c:axId val="522832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83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WIGS VS PLAITING.xlsx]Pivot Tables!PivotTable2</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Tables'!$E$12:$E$13</c:f>
              <c:strCache>
                <c:ptCount val="1"/>
                <c:pt idx="0">
                  <c:v>Maybe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Tables'!$D$14:$D$16</c:f>
              <c:strCache>
                <c:ptCount val="2"/>
                <c:pt idx="0">
                  <c:v>Rural area</c:v>
                </c:pt>
                <c:pt idx="1">
                  <c:v>Urban area</c:v>
                </c:pt>
              </c:strCache>
            </c:strRef>
          </c:cat>
          <c:val>
            <c:numRef>
              <c:f>'Pivot Tables'!$E$14:$E$16</c:f>
              <c:numCache>
                <c:formatCode>General</c:formatCode>
                <c:ptCount val="2"/>
                <c:pt idx="0">
                  <c:v>5</c:v>
                </c:pt>
                <c:pt idx="1">
                  <c:v>5</c:v>
                </c:pt>
              </c:numCache>
            </c:numRef>
          </c:val>
          <c:extLst>
            <c:ext xmlns:c16="http://schemas.microsoft.com/office/drawing/2014/chart" uri="{C3380CC4-5D6E-409C-BE32-E72D297353CC}">
              <c16:uniqueId val="{00000000-9480-476B-B692-0D24D1895FE6}"/>
            </c:ext>
          </c:extLst>
        </c:ser>
        <c:ser>
          <c:idx val="1"/>
          <c:order val="1"/>
          <c:tx>
            <c:strRef>
              <c:f>'Pivot Tables'!$F$12:$F$13</c:f>
              <c:strCache>
                <c:ptCount val="1"/>
                <c:pt idx="0">
                  <c:v>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Tables'!$D$14:$D$16</c:f>
              <c:strCache>
                <c:ptCount val="2"/>
                <c:pt idx="0">
                  <c:v>Rural area</c:v>
                </c:pt>
                <c:pt idx="1">
                  <c:v>Urban area</c:v>
                </c:pt>
              </c:strCache>
            </c:strRef>
          </c:cat>
          <c:val>
            <c:numRef>
              <c:f>'Pivot Tables'!$F$14:$F$16</c:f>
              <c:numCache>
                <c:formatCode>General</c:formatCode>
                <c:ptCount val="2"/>
                <c:pt idx="0">
                  <c:v>68</c:v>
                </c:pt>
                <c:pt idx="1">
                  <c:v>159</c:v>
                </c:pt>
              </c:numCache>
            </c:numRef>
          </c:val>
          <c:extLst>
            <c:ext xmlns:c16="http://schemas.microsoft.com/office/drawing/2014/chart" uri="{C3380CC4-5D6E-409C-BE32-E72D297353CC}">
              <c16:uniqueId val="{00000004-9480-476B-B692-0D24D1895FE6}"/>
            </c:ext>
          </c:extLst>
        </c:ser>
        <c:ser>
          <c:idx val="2"/>
          <c:order val="2"/>
          <c:tx>
            <c:strRef>
              <c:f>'Pivot Tables'!$G$12:$G$13</c:f>
              <c:strCache>
                <c:ptCount val="1"/>
                <c:pt idx="0">
                  <c:v>Yes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Tables'!$D$14:$D$16</c:f>
              <c:strCache>
                <c:ptCount val="2"/>
                <c:pt idx="0">
                  <c:v>Rural area</c:v>
                </c:pt>
                <c:pt idx="1">
                  <c:v>Urban area</c:v>
                </c:pt>
              </c:strCache>
            </c:strRef>
          </c:cat>
          <c:val>
            <c:numRef>
              <c:f>'Pivot Tables'!$G$14:$G$16</c:f>
              <c:numCache>
                <c:formatCode>General</c:formatCode>
                <c:ptCount val="2"/>
                <c:pt idx="0">
                  <c:v>26</c:v>
                </c:pt>
                <c:pt idx="1">
                  <c:v>72</c:v>
                </c:pt>
              </c:numCache>
            </c:numRef>
          </c:val>
          <c:extLst>
            <c:ext xmlns:c16="http://schemas.microsoft.com/office/drawing/2014/chart" uri="{C3380CC4-5D6E-409C-BE32-E72D297353CC}">
              <c16:uniqueId val="{00000003-B69C-4575-9625-0BC4A915DEE5}"/>
            </c:ext>
          </c:extLst>
        </c:ser>
        <c:dLbls>
          <c:dLblPos val="outEnd"/>
          <c:showLegendKey val="0"/>
          <c:showVal val="1"/>
          <c:showCatName val="0"/>
          <c:showSerName val="0"/>
          <c:showPercent val="0"/>
          <c:showBubbleSize val="0"/>
        </c:dLbls>
        <c:gapWidth val="182"/>
        <c:axId val="671988680"/>
        <c:axId val="671986520"/>
      </c:barChart>
      <c:catAx>
        <c:axId val="6719886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Region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986520"/>
        <c:crosses val="autoZero"/>
        <c:auto val="1"/>
        <c:lblAlgn val="ctr"/>
        <c:lblOffset val="100"/>
        <c:noMultiLvlLbl val="0"/>
      </c:catAx>
      <c:valAx>
        <c:axId val="671986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Count</a:t>
                </a:r>
                <a:r>
                  <a:rPr lang="en-US" sz="1050" b="1" baseline="0"/>
                  <a:t> of ID</a:t>
                </a:r>
                <a:endParaRPr lang="en-US" sz="105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988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WIGS VS PLAITING.xlsx]Pivot Tables!PivotTable3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Tables'!$E$19:$E$20</c:f>
              <c:strCache>
                <c:ptCount val="1"/>
                <c:pt idx="0">
                  <c:v>Rural area</c:v>
                </c:pt>
              </c:strCache>
            </c:strRef>
          </c:tx>
          <c:spPr>
            <a:solidFill>
              <a:schemeClr val="accent1"/>
            </a:solidFill>
            <a:ln>
              <a:noFill/>
            </a:ln>
            <a:effectLst/>
          </c:spPr>
          <c:invertIfNegative val="0"/>
          <c:cat>
            <c:strRef>
              <c:f>'Pivot Tables'!$D$21:$D$23</c:f>
              <c:strCache>
                <c:ptCount val="2"/>
                <c:pt idx="0">
                  <c:v>Plaiting</c:v>
                </c:pt>
                <c:pt idx="1">
                  <c:v>Wigs</c:v>
                </c:pt>
              </c:strCache>
            </c:strRef>
          </c:cat>
          <c:val>
            <c:numRef>
              <c:f>'Pivot Tables'!$E$21:$E$23</c:f>
              <c:numCache>
                <c:formatCode>General</c:formatCode>
                <c:ptCount val="2"/>
                <c:pt idx="0">
                  <c:v>56</c:v>
                </c:pt>
                <c:pt idx="1">
                  <c:v>43</c:v>
                </c:pt>
              </c:numCache>
            </c:numRef>
          </c:val>
          <c:extLst>
            <c:ext xmlns:c16="http://schemas.microsoft.com/office/drawing/2014/chart" uri="{C3380CC4-5D6E-409C-BE32-E72D297353CC}">
              <c16:uniqueId val="{00000000-50AC-408D-9FF9-7906D23BF090}"/>
            </c:ext>
          </c:extLst>
        </c:ser>
        <c:ser>
          <c:idx val="1"/>
          <c:order val="1"/>
          <c:tx>
            <c:strRef>
              <c:f>'Pivot Tables'!$F$19:$F$20</c:f>
              <c:strCache>
                <c:ptCount val="1"/>
                <c:pt idx="0">
                  <c:v>Urban area</c:v>
                </c:pt>
              </c:strCache>
            </c:strRef>
          </c:tx>
          <c:spPr>
            <a:solidFill>
              <a:schemeClr val="accent2"/>
            </a:solidFill>
            <a:ln>
              <a:noFill/>
            </a:ln>
            <a:effectLst/>
          </c:spPr>
          <c:invertIfNegative val="0"/>
          <c:cat>
            <c:strRef>
              <c:f>'Pivot Tables'!$D$21:$D$23</c:f>
              <c:strCache>
                <c:ptCount val="2"/>
                <c:pt idx="0">
                  <c:v>Plaiting</c:v>
                </c:pt>
                <c:pt idx="1">
                  <c:v>Wigs</c:v>
                </c:pt>
              </c:strCache>
            </c:strRef>
          </c:cat>
          <c:val>
            <c:numRef>
              <c:f>'Pivot Tables'!$F$21:$F$23</c:f>
              <c:numCache>
                <c:formatCode>General</c:formatCode>
                <c:ptCount val="2"/>
                <c:pt idx="0">
                  <c:v>61</c:v>
                </c:pt>
                <c:pt idx="1">
                  <c:v>175</c:v>
                </c:pt>
              </c:numCache>
            </c:numRef>
          </c:val>
          <c:extLst>
            <c:ext xmlns:c16="http://schemas.microsoft.com/office/drawing/2014/chart" uri="{C3380CC4-5D6E-409C-BE32-E72D297353CC}">
              <c16:uniqueId val="{00000002-60EF-418A-A3E0-ABD883A600B0}"/>
            </c:ext>
          </c:extLst>
        </c:ser>
        <c:dLbls>
          <c:showLegendKey val="0"/>
          <c:showVal val="0"/>
          <c:showCatName val="0"/>
          <c:showSerName val="0"/>
          <c:showPercent val="0"/>
          <c:showBubbleSize val="0"/>
        </c:dLbls>
        <c:gapWidth val="219"/>
        <c:overlap val="-27"/>
        <c:axId val="425661944"/>
        <c:axId val="425662304"/>
      </c:barChart>
      <c:catAx>
        <c:axId val="425661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Preference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662304"/>
        <c:crosses val="autoZero"/>
        <c:auto val="1"/>
        <c:lblAlgn val="ctr"/>
        <c:lblOffset val="100"/>
        <c:noMultiLvlLbl val="0"/>
      </c:catAx>
      <c:valAx>
        <c:axId val="425662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Count</a:t>
                </a:r>
                <a:r>
                  <a:rPr lang="en-US" sz="1050" b="1" baseline="0"/>
                  <a:t> of ID</a:t>
                </a:r>
                <a:endParaRPr lang="en-US" sz="105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661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WIGS VS PLAITING.xlsx]Pivot Tables!PivotTable4</c:name>
    <c:fmtId val="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Tables'!$K$3:$K$4</c:f>
              <c:strCache>
                <c:ptCount val="1"/>
                <c:pt idx="0">
                  <c:v>Plaiting</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Tables'!$J$5:$J$7</c:f>
              <c:strCache>
                <c:ptCount val="2"/>
                <c:pt idx="0">
                  <c:v>Rural area</c:v>
                </c:pt>
                <c:pt idx="1">
                  <c:v>Urban area</c:v>
                </c:pt>
              </c:strCache>
            </c:strRef>
          </c:cat>
          <c:val>
            <c:numRef>
              <c:f>'Pivot Tables'!$K$5:$K$7</c:f>
              <c:numCache>
                <c:formatCode>"$"#,##0.00</c:formatCode>
                <c:ptCount val="2"/>
                <c:pt idx="0">
                  <c:v>48.232142857142854</c:v>
                </c:pt>
                <c:pt idx="1">
                  <c:v>71.795081967213122</c:v>
                </c:pt>
              </c:numCache>
            </c:numRef>
          </c:val>
          <c:extLst>
            <c:ext xmlns:c16="http://schemas.microsoft.com/office/drawing/2014/chart" uri="{C3380CC4-5D6E-409C-BE32-E72D297353CC}">
              <c16:uniqueId val="{00000000-7C80-443D-81C4-A97E08EAE07C}"/>
            </c:ext>
          </c:extLst>
        </c:ser>
        <c:ser>
          <c:idx val="1"/>
          <c:order val="1"/>
          <c:tx>
            <c:strRef>
              <c:f>'Pivot Tables'!$L$3:$L$4</c:f>
              <c:strCache>
                <c:ptCount val="1"/>
                <c:pt idx="0">
                  <c:v>Wigs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Tables'!$J$5:$J$7</c:f>
              <c:strCache>
                <c:ptCount val="2"/>
                <c:pt idx="0">
                  <c:v>Rural area</c:v>
                </c:pt>
                <c:pt idx="1">
                  <c:v>Urban area</c:v>
                </c:pt>
              </c:strCache>
            </c:strRef>
          </c:cat>
          <c:val>
            <c:numRef>
              <c:f>'Pivot Tables'!$L$5:$L$7</c:f>
              <c:numCache>
                <c:formatCode>"$"#,##0.00</c:formatCode>
                <c:ptCount val="2"/>
                <c:pt idx="0">
                  <c:v>57.011627906976742</c:v>
                </c:pt>
                <c:pt idx="1">
                  <c:v>75.608571428571423</c:v>
                </c:pt>
              </c:numCache>
            </c:numRef>
          </c:val>
          <c:extLst>
            <c:ext xmlns:c16="http://schemas.microsoft.com/office/drawing/2014/chart" uri="{C3380CC4-5D6E-409C-BE32-E72D297353CC}">
              <c16:uniqueId val="{00000003-7C80-443D-81C4-A97E08EAE07C}"/>
            </c:ext>
          </c:extLst>
        </c:ser>
        <c:dLbls>
          <c:showLegendKey val="0"/>
          <c:showVal val="1"/>
          <c:showCatName val="0"/>
          <c:showSerName val="0"/>
          <c:showPercent val="0"/>
          <c:showBubbleSize val="0"/>
        </c:dLbls>
        <c:gapWidth val="150"/>
        <c:shape val="box"/>
        <c:axId val="527986128"/>
        <c:axId val="527988288"/>
        <c:axId val="0"/>
      </c:bar3DChart>
      <c:catAx>
        <c:axId val="5279861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Region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988288"/>
        <c:crosses val="autoZero"/>
        <c:auto val="1"/>
        <c:lblAlgn val="ctr"/>
        <c:lblOffset val="100"/>
        <c:noMultiLvlLbl val="0"/>
      </c:catAx>
      <c:valAx>
        <c:axId val="5279882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Avg</a:t>
                </a:r>
                <a:r>
                  <a:rPr lang="en-US" sz="1050" b="1" baseline="0"/>
                  <a:t> Monthly Budget on HairCare</a:t>
                </a:r>
                <a:endParaRPr lang="en-US" sz="105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98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WIGS VS PLAITING.xlsx]Pivot Tables!PivotTable5</c:name>
    <c:fmtId val="2"/>
  </c:pivotSource>
  <c:chart>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36405612668656"/>
          <c:y val="6.5040665547116766E-2"/>
          <c:w val="0.66352602632747115"/>
          <c:h val="0.6785165733784726"/>
        </c:manualLayout>
      </c:layout>
      <c:barChart>
        <c:barDir val="col"/>
        <c:grouping val="clustered"/>
        <c:varyColors val="0"/>
        <c:ser>
          <c:idx val="0"/>
          <c:order val="0"/>
          <c:tx>
            <c:strRef>
              <c:f>'Pivot Tables'!$K$10:$K$11</c:f>
              <c:strCache>
                <c:ptCount val="1"/>
                <c:pt idx="0">
                  <c:v>Rural area</c:v>
                </c:pt>
              </c:strCache>
            </c:strRef>
          </c:tx>
          <c:spPr>
            <a:solidFill>
              <a:schemeClr val="accent1"/>
            </a:solidFill>
            <a:ln>
              <a:noFill/>
            </a:ln>
            <a:effectLst/>
          </c:spPr>
          <c:invertIfNegative val="0"/>
          <c:cat>
            <c:strRef>
              <c:f>'Pivot Tables'!$J$12:$J$15</c:f>
              <c:strCache>
                <c:ptCount val="3"/>
                <c:pt idx="0">
                  <c:v>0-1 time</c:v>
                </c:pt>
                <c:pt idx="1">
                  <c:v>2-3 times</c:v>
                </c:pt>
                <c:pt idx="2">
                  <c:v>4+ times</c:v>
                </c:pt>
              </c:strCache>
            </c:strRef>
          </c:cat>
          <c:val>
            <c:numRef>
              <c:f>'Pivot Tables'!$K$12:$K$15</c:f>
              <c:numCache>
                <c:formatCode>General</c:formatCode>
                <c:ptCount val="3"/>
                <c:pt idx="0">
                  <c:v>48</c:v>
                </c:pt>
                <c:pt idx="1">
                  <c:v>46</c:v>
                </c:pt>
                <c:pt idx="2">
                  <c:v>5</c:v>
                </c:pt>
              </c:numCache>
            </c:numRef>
          </c:val>
          <c:extLst>
            <c:ext xmlns:c16="http://schemas.microsoft.com/office/drawing/2014/chart" uri="{C3380CC4-5D6E-409C-BE32-E72D297353CC}">
              <c16:uniqueId val="{00000000-2074-416E-812C-F7B78522F65F}"/>
            </c:ext>
          </c:extLst>
        </c:ser>
        <c:ser>
          <c:idx val="1"/>
          <c:order val="1"/>
          <c:tx>
            <c:strRef>
              <c:f>'Pivot Tables'!$L$10:$L$11</c:f>
              <c:strCache>
                <c:ptCount val="1"/>
                <c:pt idx="0">
                  <c:v>Urban area</c:v>
                </c:pt>
              </c:strCache>
            </c:strRef>
          </c:tx>
          <c:spPr>
            <a:solidFill>
              <a:schemeClr val="accent2"/>
            </a:solidFill>
            <a:ln>
              <a:noFill/>
            </a:ln>
            <a:effectLst/>
          </c:spPr>
          <c:invertIfNegative val="0"/>
          <c:cat>
            <c:strRef>
              <c:f>'Pivot Tables'!$J$12:$J$15</c:f>
              <c:strCache>
                <c:ptCount val="3"/>
                <c:pt idx="0">
                  <c:v>0-1 time</c:v>
                </c:pt>
                <c:pt idx="1">
                  <c:v>2-3 times</c:v>
                </c:pt>
                <c:pt idx="2">
                  <c:v>4+ times</c:v>
                </c:pt>
              </c:strCache>
            </c:strRef>
          </c:cat>
          <c:val>
            <c:numRef>
              <c:f>'Pivot Tables'!$L$12:$L$15</c:f>
              <c:numCache>
                <c:formatCode>General</c:formatCode>
                <c:ptCount val="3"/>
                <c:pt idx="0">
                  <c:v>160</c:v>
                </c:pt>
                <c:pt idx="1">
                  <c:v>64</c:v>
                </c:pt>
                <c:pt idx="2">
                  <c:v>12</c:v>
                </c:pt>
              </c:numCache>
            </c:numRef>
          </c:val>
          <c:extLst>
            <c:ext xmlns:c16="http://schemas.microsoft.com/office/drawing/2014/chart" uri="{C3380CC4-5D6E-409C-BE32-E72D297353CC}">
              <c16:uniqueId val="{00000002-BA2C-47A2-B4ED-2AB6E3918A90}"/>
            </c:ext>
          </c:extLst>
        </c:ser>
        <c:dLbls>
          <c:showLegendKey val="0"/>
          <c:showVal val="0"/>
          <c:showCatName val="0"/>
          <c:showSerName val="0"/>
          <c:showPercent val="0"/>
          <c:showBubbleSize val="0"/>
        </c:dLbls>
        <c:gapWidth val="219"/>
        <c:overlap val="-27"/>
        <c:axId val="510962528"/>
        <c:axId val="510963968"/>
      </c:barChart>
      <c:catAx>
        <c:axId val="51096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963968"/>
        <c:crosses val="autoZero"/>
        <c:auto val="1"/>
        <c:lblAlgn val="ctr"/>
        <c:lblOffset val="100"/>
        <c:noMultiLvlLbl val="0"/>
      </c:catAx>
      <c:valAx>
        <c:axId val="510963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Count</a:t>
                </a:r>
                <a:r>
                  <a:rPr lang="en-US" sz="1050" b="1" baseline="0"/>
                  <a:t> of ID</a:t>
                </a:r>
                <a:endParaRPr lang="en-US" sz="105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962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WIGS VS PLAITING.xlsx]Pivot Tables!PivotTable6</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doughnutChart>
        <c:varyColors val="1"/>
        <c:ser>
          <c:idx val="0"/>
          <c:order val="0"/>
          <c:tx>
            <c:strRef>
              <c:f>'Pivot Tables'!$K$19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BD6-4F9E-8705-D8DF236A020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BD6-4F9E-8705-D8DF236A020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Tables'!$J$20:$J$22</c:f>
              <c:strCache>
                <c:ptCount val="2"/>
                <c:pt idx="0">
                  <c:v>Rural area</c:v>
                </c:pt>
                <c:pt idx="1">
                  <c:v>Urban area</c:v>
                </c:pt>
              </c:strCache>
            </c:strRef>
          </c:cat>
          <c:val>
            <c:numRef>
              <c:f>'Pivot Tables'!$K$20:$K$22</c:f>
              <c:numCache>
                <c:formatCode>"$"#,##0.00</c:formatCode>
                <c:ptCount val="2"/>
                <c:pt idx="0">
                  <c:v>59.661616161616159</c:v>
                </c:pt>
                <c:pt idx="1">
                  <c:v>101.78601694915254</c:v>
                </c:pt>
              </c:numCache>
            </c:numRef>
          </c:val>
          <c:extLst>
            <c:ext xmlns:c16="http://schemas.microsoft.com/office/drawing/2014/chart" uri="{C3380CC4-5D6E-409C-BE32-E72D297353CC}">
              <c16:uniqueId val="{00000004-DBD6-4F9E-8705-D8DF236A020B}"/>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WIGS VS PLAITING.xlsx]Pivot Tables!PivotTable1</c:name>
    <c:fmtId val="11"/>
  </c:pivotSource>
  <c:chart>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Tables'!$E$3:$E$4</c:f>
              <c:strCache>
                <c:ptCount val="1"/>
                <c:pt idx="0">
                  <c:v>Wigs</c:v>
                </c:pt>
              </c:strCache>
            </c:strRef>
          </c:tx>
          <c:spPr>
            <a:solidFill>
              <a:schemeClr val="accent1"/>
            </a:solidFill>
            <a:ln>
              <a:noFill/>
            </a:ln>
            <a:effectLst/>
          </c:spPr>
          <c:invertIfNegative val="0"/>
          <c:cat>
            <c:strRef>
              <c:f>'Pivot Tables'!$D$5:$D$8</c:f>
              <c:strCache>
                <c:ptCount val="3"/>
                <c:pt idx="0">
                  <c:v> Mid-Adult</c:v>
                </c:pt>
                <c:pt idx="1">
                  <c:v>Young Adult</c:v>
                </c:pt>
                <c:pt idx="2">
                  <c:v> Mature Adult</c:v>
                </c:pt>
              </c:strCache>
            </c:strRef>
          </c:cat>
          <c:val>
            <c:numRef>
              <c:f>'Pivot Tables'!$E$5:$E$8</c:f>
              <c:numCache>
                <c:formatCode>General</c:formatCode>
                <c:ptCount val="3"/>
                <c:pt idx="0">
                  <c:v>106</c:v>
                </c:pt>
                <c:pt idx="1">
                  <c:v>74</c:v>
                </c:pt>
                <c:pt idx="2">
                  <c:v>38</c:v>
                </c:pt>
              </c:numCache>
            </c:numRef>
          </c:val>
          <c:extLst>
            <c:ext xmlns:c16="http://schemas.microsoft.com/office/drawing/2014/chart" uri="{C3380CC4-5D6E-409C-BE32-E72D297353CC}">
              <c16:uniqueId val="{00000000-A592-4377-80BD-AC1C69ED54C5}"/>
            </c:ext>
          </c:extLst>
        </c:ser>
        <c:ser>
          <c:idx val="1"/>
          <c:order val="1"/>
          <c:tx>
            <c:strRef>
              <c:f>'Pivot Tables'!$F$3:$F$4</c:f>
              <c:strCache>
                <c:ptCount val="1"/>
                <c:pt idx="0">
                  <c:v>Plaiting</c:v>
                </c:pt>
              </c:strCache>
            </c:strRef>
          </c:tx>
          <c:spPr>
            <a:solidFill>
              <a:schemeClr val="accent2"/>
            </a:solidFill>
            <a:ln>
              <a:noFill/>
            </a:ln>
            <a:effectLst/>
          </c:spPr>
          <c:invertIfNegative val="0"/>
          <c:cat>
            <c:strRef>
              <c:f>'Pivot Tables'!$D$5:$D$8</c:f>
              <c:strCache>
                <c:ptCount val="3"/>
                <c:pt idx="0">
                  <c:v> Mid-Adult</c:v>
                </c:pt>
                <c:pt idx="1">
                  <c:v>Young Adult</c:v>
                </c:pt>
                <c:pt idx="2">
                  <c:v> Mature Adult</c:v>
                </c:pt>
              </c:strCache>
            </c:strRef>
          </c:cat>
          <c:val>
            <c:numRef>
              <c:f>'Pivot Tables'!$F$5:$F$8</c:f>
              <c:numCache>
                <c:formatCode>General</c:formatCode>
                <c:ptCount val="3"/>
                <c:pt idx="0">
                  <c:v>52</c:v>
                </c:pt>
                <c:pt idx="1">
                  <c:v>51</c:v>
                </c:pt>
                <c:pt idx="2">
                  <c:v>14</c:v>
                </c:pt>
              </c:numCache>
            </c:numRef>
          </c:val>
          <c:extLst>
            <c:ext xmlns:c16="http://schemas.microsoft.com/office/drawing/2014/chart" uri="{C3380CC4-5D6E-409C-BE32-E72D297353CC}">
              <c16:uniqueId val="{0000000A-A592-4377-80BD-AC1C69ED54C5}"/>
            </c:ext>
          </c:extLst>
        </c:ser>
        <c:dLbls>
          <c:showLegendKey val="0"/>
          <c:showVal val="0"/>
          <c:showCatName val="0"/>
          <c:showSerName val="0"/>
          <c:showPercent val="0"/>
          <c:showBubbleSize val="0"/>
        </c:dLbls>
        <c:gapWidth val="219"/>
        <c:overlap val="-27"/>
        <c:axId val="545854944"/>
        <c:axId val="545853144"/>
      </c:barChart>
      <c:catAx>
        <c:axId val="545854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Age</a:t>
                </a:r>
                <a:r>
                  <a:rPr lang="en-US" sz="1050" b="1" baseline="0"/>
                  <a:t> Brackets</a:t>
                </a:r>
                <a:endParaRPr lang="en-US" sz="105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853144"/>
        <c:crosses val="autoZero"/>
        <c:auto val="1"/>
        <c:lblAlgn val="ctr"/>
        <c:lblOffset val="100"/>
        <c:noMultiLvlLbl val="0"/>
      </c:catAx>
      <c:valAx>
        <c:axId val="545853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Count</a:t>
                </a:r>
                <a:r>
                  <a:rPr lang="en-US" sz="1050" b="1" baseline="0"/>
                  <a:t> of ID</a:t>
                </a:r>
                <a:endParaRPr lang="en-US" sz="105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85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WIGS VS PLAITING.xlsx]Pivot Tables!PivotTable7</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Tables'!$P$3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Tables'!$O$4:$O$9</c:f>
              <c:strCache>
                <c:ptCount val="5"/>
                <c:pt idx="0">
                  <c:v>Convenience of use</c:v>
                </c:pt>
                <c:pt idx="1">
                  <c:v>Cost-effectiveness</c:v>
                </c:pt>
                <c:pt idx="2">
                  <c:v>Durability</c:v>
                </c:pt>
                <c:pt idx="3">
                  <c:v>Fashion and trends</c:v>
                </c:pt>
                <c:pt idx="4">
                  <c:v>No Wigs</c:v>
                </c:pt>
              </c:strCache>
            </c:strRef>
          </c:cat>
          <c:val>
            <c:numRef>
              <c:f>'Pivot Tables'!$P$4:$P$9</c:f>
              <c:numCache>
                <c:formatCode>General</c:formatCode>
                <c:ptCount val="5"/>
                <c:pt idx="0">
                  <c:v>104</c:v>
                </c:pt>
                <c:pt idx="1">
                  <c:v>14</c:v>
                </c:pt>
                <c:pt idx="2">
                  <c:v>83</c:v>
                </c:pt>
                <c:pt idx="3">
                  <c:v>67</c:v>
                </c:pt>
                <c:pt idx="4">
                  <c:v>67</c:v>
                </c:pt>
              </c:numCache>
            </c:numRef>
          </c:val>
          <c:smooth val="0"/>
          <c:extLst>
            <c:ext xmlns:c16="http://schemas.microsoft.com/office/drawing/2014/chart" uri="{C3380CC4-5D6E-409C-BE32-E72D297353CC}">
              <c16:uniqueId val="{00000000-E92E-47B0-A9B8-2CDE8E1DEB4F}"/>
            </c:ext>
          </c:extLst>
        </c:ser>
        <c:dLbls>
          <c:dLblPos val="t"/>
          <c:showLegendKey val="0"/>
          <c:showVal val="1"/>
          <c:showCatName val="0"/>
          <c:showSerName val="0"/>
          <c:showPercent val="0"/>
          <c:showBubbleSize val="0"/>
        </c:dLbls>
        <c:marker val="1"/>
        <c:smooth val="0"/>
        <c:axId val="693153480"/>
        <c:axId val="425664104"/>
      </c:lineChart>
      <c:catAx>
        <c:axId val="693153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Reason</a:t>
                </a:r>
                <a:r>
                  <a:rPr lang="en-US" sz="1200" b="1" baseline="0"/>
                  <a:t> for Preference</a:t>
                </a:r>
                <a:endParaRPr lang="en-US" sz="12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664104"/>
        <c:crosses val="autoZero"/>
        <c:auto val="1"/>
        <c:lblAlgn val="ctr"/>
        <c:lblOffset val="100"/>
        <c:noMultiLvlLbl val="0"/>
      </c:catAx>
      <c:valAx>
        <c:axId val="425664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Count</a:t>
                </a:r>
                <a:r>
                  <a:rPr lang="en-US" sz="1050" b="1" baseline="0"/>
                  <a:t> of ID</a:t>
                </a:r>
                <a:endParaRPr lang="en-US" sz="105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153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Cleaned Data'!A1"/><Relationship Id="rId3" Type="http://schemas.openxmlformats.org/officeDocument/2006/relationships/image" Target="../media/image2.svg"/><Relationship Id="rId7" Type="http://schemas.openxmlformats.org/officeDocument/2006/relationships/hyperlink" Target="#'Pivot Tables'!A1"/><Relationship Id="rId12" Type="http://schemas.openxmlformats.org/officeDocument/2006/relationships/image" Target="../media/image8.svg"/><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4.svg"/><Relationship Id="rId11" Type="http://schemas.openxmlformats.org/officeDocument/2006/relationships/image" Target="../media/image7.png"/><Relationship Id="rId5" Type="http://schemas.openxmlformats.org/officeDocument/2006/relationships/image" Target="../media/image3.png"/><Relationship Id="rId10" Type="http://schemas.openxmlformats.org/officeDocument/2006/relationships/image" Target="../media/image6.svg"/><Relationship Id="rId4" Type="http://schemas.openxmlformats.org/officeDocument/2006/relationships/hyperlink" Target="#Dashboard!A1"/><Relationship Id="rId9" Type="http://schemas.openxmlformats.org/officeDocument/2006/relationships/image" Target="../media/image5.png"/></Relationships>
</file>

<file path=xl/drawings/_rels/drawing2.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chart" Target="../charts/chart3.xml"/><Relationship Id="rId18" Type="http://schemas.openxmlformats.org/officeDocument/2006/relationships/chart" Target="../charts/chart8.xml"/><Relationship Id="rId3" Type="http://schemas.openxmlformats.org/officeDocument/2006/relationships/hyperlink" Target="#Dashboard!A1"/><Relationship Id="rId7" Type="http://schemas.openxmlformats.org/officeDocument/2006/relationships/image" Target="../media/image5.png"/><Relationship Id="rId12" Type="http://schemas.openxmlformats.org/officeDocument/2006/relationships/chart" Target="../charts/chart2.xml"/><Relationship Id="rId17" Type="http://schemas.openxmlformats.org/officeDocument/2006/relationships/chart" Target="../charts/chart7.xml"/><Relationship Id="rId2" Type="http://schemas.openxmlformats.org/officeDocument/2006/relationships/image" Target="../media/image10.svg"/><Relationship Id="rId16" Type="http://schemas.openxmlformats.org/officeDocument/2006/relationships/chart" Target="../charts/chart6.xml"/><Relationship Id="rId1" Type="http://schemas.openxmlformats.org/officeDocument/2006/relationships/image" Target="../media/image9.png"/><Relationship Id="rId6" Type="http://schemas.openxmlformats.org/officeDocument/2006/relationships/hyperlink" Target="#'Cleaned Data'!A1"/><Relationship Id="rId11" Type="http://schemas.openxmlformats.org/officeDocument/2006/relationships/image" Target="../media/image8.svg"/><Relationship Id="rId5" Type="http://schemas.openxmlformats.org/officeDocument/2006/relationships/image" Target="../media/image4.svg"/><Relationship Id="rId15" Type="http://schemas.openxmlformats.org/officeDocument/2006/relationships/chart" Target="../charts/chart5.xml"/><Relationship Id="rId10" Type="http://schemas.openxmlformats.org/officeDocument/2006/relationships/image" Target="../media/image7.png"/><Relationship Id="rId4" Type="http://schemas.openxmlformats.org/officeDocument/2006/relationships/image" Target="../media/image3.png"/><Relationship Id="rId9" Type="http://schemas.openxmlformats.org/officeDocument/2006/relationships/hyperlink" Target="#'Pivot Tables'!A1"/><Relationship Id="rId1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93773</xdr:colOff>
      <xdr:row>100</xdr:row>
      <xdr:rowOff>27689</xdr:rowOff>
    </xdr:from>
    <xdr:to>
      <xdr:col>10</xdr:col>
      <xdr:colOff>333596</xdr:colOff>
      <xdr:row>115</xdr:row>
      <xdr:rowOff>8639</xdr:rowOff>
    </xdr:to>
    <xdr:graphicFrame macro="">
      <xdr:nvGraphicFramePr>
        <xdr:cNvPr id="4" name="Chart 3">
          <a:extLst>
            <a:ext uri="{FF2B5EF4-FFF2-40B4-BE49-F238E27FC236}">
              <a16:creationId xmlns:a16="http://schemas.microsoft.com/office/drawing/2014/main" id="{8BF12B8F-3532-FFC5-43AD-D5B08AAA30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152400</xdr:colOff>
      <xdr:row>0</xdr:row>
      <xdr:rowOff>120650</xdr:rowOff>
    </xdr:from>
    <xdr:to>
      <xdr:col>1</xdr:col>
      <xdr:colOff>57150</xdr:colOff>
      <xdr:row>2</xdr:row>
      <xdr:rowOff>165100</xdr:rowOff>
    </xdr:to>
    <xdr:pic>
      <xdr:nvPicPr>
        <xdr:cNvPr id="19" name="Graphic 18" descr="Mountain scene">
          <a:extLst>
            <a:ext uri="{FF2B5EF4-FFF2-40B4-BE49-F238E27FC236}">
              <a16:creationId xmlns:a16="http://schemas.microsoft.com/office/drawing/2014/main" id="{AB61D934-113F-40B1-BB6B-C12311635AB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52400" y="120650"/>
          <a:ext cx="514350" cy="514350"/>
        </a:xfrm>
        <a:prstGeom prst="rect">
          <a:avLst/>
        </a:prstGeom>
      </xdr:spPr>
    </xdr:pic>
    <xdr:clientData/>
  </xdr:twoCellAnchor>
  <xdr:twoCellAnchor>
    <xdr:from>
      <xdr:col>1</xdr:col>
      <xdr:colOff>26783</xdr:colOff>
      <xdr:row>0</xdr:row>
      <xdr:rowOff>138317</xdr:rowOff>
    </xdr:from>
    <xdr:to>
      <xdr:col>2</xdr:col>
      <xdr:colOff>706233</xdr:colOff>
      <xdr:row>3</xdr:row>
      <xdr:rowOff>157178</xdr:rowOff>
    </xdr:to>
    <xdr:sp macro="" textlink="">
      <xdr:nvSpPr>
        <xdr:cNvPr id="20" name="TextBox 19">
          <a:extLst>
            <a:ext uri="{FF2B5EF4-FFF2-40B4-BE49-F238E27FC236}">
              <a16:creationId xmlns:a16="http://schemas.microsoft.com/office/drawing/2014/main" id="{1AD74129-A3D0-4F7C-B025-86D7501C6A49}"/>
            </a:ext>
          </a:extLst>
        </xdr:cNvPr>
        <xdr:cNvSpPr txBox="1"/>
      </xdr:nvSpPr>
      <xdr:spPr>
        <a:xfrm>
          <a:off x="636383" y="138317"/>
          <a:ext cx="1289050" cy="571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GRATIAVOBIS</a:t>
          </a:r>
          <a:r>
            <a:rPr lang="en-US" sz="1400" b="1" baseline="0">
              <a:solidFill>
                <a:schemeClr val="bg1"/>
              </a:solidFill>
            </a:rPr>
            <a:t> EXQUISITE</a:t>
          </a:r>
          <a:endParaRPr lang="en-US" sz="1400" b="1">
            <a:solidFill>
              <a:schemeClr val="bg1"/>
            </a:solidFill>
          </a:endParaRPr>
        </a:p>
      </xdr:txBody>
    </xdr:sp>
    <xdr:clientData/>
  </xdr:twoCellAnchor>
  <xdr:twoCellAnchor>
    <xdr:from>
      <xdr:col>0</xdr:col>
      <xdr:colOff>238911</xdr:colOff>
      <xdr:row>5</xdr:row>
      <xdr:rowOff>6287</xdr:rowOff>
    </xdr:from>
    <xdr:to>
      <xdr:col>2</xdr:col>
      <xdr:colOff>1</xdr:colOff>
      <xdr:row>7</xdr:row>
      <xdr:rowOff>69159</xdr:rowOff>
    </xdr:to>
    <xdr:grpSp>
      <xdr:nvGrpSpPr>
        <xdr:cNvPr id="21" name="Group 20">
          <a:hlinkClick xmlns:r="http://schemas.openxmlformats.org/officeDocument/2006/relationships" r:id="rId4"/>
          <a:extLst>
            <a:ext uri="{FF2B5EF4-FFF2-40B4-BE49-F238E27FC236}">
              <a16:creationId xmlns:a16="http://schemas.microsoft.com/office/drawing/2014/main" id="{353BDF96-DEB2-475F-B233-169ECA6085B7}"/>
            </a:ext>
          </a:extLst>
        </xdr:cNvPr>
        <xdr:cNvGrpSpPr/>
      </xdr:nvGrpSpPr>
      <xdr:grpSpPr>
        <a:xfrm>
          <a:off x="238911" y="1017583"/>
          <a:ext cx="1924793" cy="423490"/>
          <a:chOff x="238911" y="917921"/>
          <a:chExt cx="1565495" cy="427525"/>
        </a:xfrm>
      </xdr:grpSpPr>
      <xdr:sp macro="" textlink="">
        <xdr:nvSpPr>
          <xdr:cNvPr id="22" name="Rectangle: Rounded Corners 21">
            <a:extLst>
              <a:ext uri="{FF2B5EF4-FFF2-40B4-BE49-F238E27FC236}">
                <a16:creationId xmlns:a16="http://schemas.microsoft.com/office/drawing/2014/main" id="{5F69E176-A6AE-F194-FD51-147C92CCE48E}"/>
              </a:ext>
            </a:extLst>
          </xdr:cNvPr>
          <xdr:cNvSpPr/>
        </xdr:nvSpPr>
        <xdr:spPr>
          <a:xfrm>
            <a:off x="238911" y="917921"/>
            <a:ext cx="421238" cy="427525"/>
          </a:xfrm>
          <a:prstGeom prst="round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3" name="Graphic 22" descr="Home">
            <a:extLst>
              <a:ext uri="{FF2B5EF4-FFF2-40B4-BE49-F238E27FC236}">
                <a16:creationId xmlns:a16="http://schemas.microsoft.com/office/drawing/2014/main" id="{BFD4F680-0E06-674F-459E-BA4780F269F7}"/>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70344" y="943070"/>
            <a:ext cx="358365" cy="358365"/>
          </a:xfrm>
          <a:prstGeom prst="rect">
            <a:avLst/>
          </a:prstGeom>
        </xdr:spPr>
      </xdr:pic>
      <xdr:sp macro="" textlink="">
        <xdr:nvSpPr>
          <xdr:cNvPr id="24" name="TextBox 23">
            <a:hlinkClick xmlns:r="http://schemas.openxmlformats.org/officeDocument/2006/relationships" r:id="rId7"/>
            <a:extLst>
              <a:ext uri="{FF2B5EF4-FFF2-40B4-BE49-F238E27FC236}">
                <a16:creationId xmlns:a16="http://schemas.microsoft.com/office/drawing/2014/main" id="{4F00A1E8-F81B-499D-56B7-FF72B4FB0D91}"/>
              </a:ext>
            </a:extLst>
          </xdr:cNvPr>
          <xdr:cNvSpPr txBox="1"/>
        </xdr:nvSpPr>
        <xdr:spPr>
          <a:xfrm>
            <a:off x="735594" y="974505"/>
            <a:ext cx="1068812" cy="358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b="0">
                <a:solidFill>
                  <a:schemeClr val="bg1"/>
                </a:solidFill>
              </a:rPr>
              <a:t>Home</a:t>
            </a:r>
          </a:p>
        </xdr:txBody>
      </xdr:sp>
    </xdr:grpSp>
    <xdr:clientData/>
  </xdr:twoCellAnchor>
  <xdr:twoCellAnchor>
    <xdr:from>
      <xdr:col>0</xdr:col>
      <xdr:colOff>265569</xdr:colOff>
      <xdr:row>9</xdr:row>
      <xdr:rowOff>102102</xdr:rowOff>
    </xdr:from>
    <xdr:to>
      <xdr:col>2</xdr:col>
      <xdr:colOff>611361</xdr:colOff>
      <xdr:row>11</xdr:row>
      <xdr:rowOff>164974</xdr:rowOff>
    </xdr:to>
    <xdr:grpSp>
      <xdr:nvGrpSpPr>
        <xdr:cNvPr id="25" name="Group 24">
          <a:hlinkClick xmlns:r="http://schemas.openxmlformats.org/officeDocument/2006/relationships" r:id="rId8"/>
          <a:extLst>
            <a:ext uri="{FF2B5EF4-FFF2-40B4-BE49-F238E27FC236}">
              <a16:creationId xmlns:a16="http://schemas.microsoft.com/office/drawing/2014/main" id="{1368EF62-8BCA-4E21-A07A-B0209C225227}"/>
            </a:ext>
          </a:extLst>
        </xdr:cNvPr>
        <xdr:cNvGrpSpPr/>
      </xdr:nvGrpSpPr>
      <xdr:grpSpPr>
        <a:xfrm>
          <a:off x="265569" y="1889509"/>
          <a:ext cx="1898135" cy="478366"/>
          <a:chOff x="238911" y="917921"/>
          <a:chExt cx="1565495" cy="427525"/>
        </a:xfrm>
      </xdr:grpSpPr>
      <xdr:sp macro="" textlink="">
        <xdr:nvSpPr>
          <xdr:cNvPr id="26" name="Rectangle: Rounded Corners 25">
            <a:extLst>
              <a:ext uri="{FF2B5EF4-FFF2-40B4-BE49-F238E27FC236}">
                <a16:creationId xmlns:a16="http://schemas.microsoft.com/office/drawing/2014/main" id="{B461D7CD-A307-EB61-2500-C3D595DA39E2}"/>
              </a:ext>
            </a:extLst>
          </xdr:cNvPr>
          <xdr:cNvSpPr/>
        </xdr:nvSpPr>
        <xdr:spPr>
          <a:xfrm>
            <a:off x="238911" y="917921"/>
            <a:ext cx="421238" cy="427525"/>
          </a:xfrm>
          <a:prstGeom prst="round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7" name="Graphic 26" descr="Bar chart">
            <a:extLst>
              <a:ext uri="{FF2B5EF4-FFF2-40B4-BE49-F238E27FC236}">
                <a16:creationId xmlns:a16="http://schemas.microsoft.com/office/drawing/2014/main" id="{4C444F1D-92F6-33F3-7341-9C77AA345DE9}"/>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rcRect/>
          <a:stretch/>
        </xdr:blipFill>
        <xdr:spPr>
          <a:xfrm>
            <a:off x="270344" y="943070"/>
            <a:ext cx="358365" cy="358365"/>
          </a:xfrm>
          <a:prstGeom prst="rect">
            <a:avLst/>
          </a:prstGeom>
        </xdr:spPr>
      </xdr:pic>
      <xdr:sp macro="" textlink="">
        <xdr:nvSpPr>
          <xdr:cNvPr id="28" name="TextBox 27">
            <a:extLst>
              <a:ext uri="{FF2B5EF4-FFF2-40B4-BE49-F238E27FC236}">
                <a16:creationId xmlns:a16="http://schemas.microsoft.com/office/drawing/2014/main" id="{7A2F0E75-C4B4-A16B-B54D-C5E3D02B2096}"/>
              </a:ext>
            </a:extLst>
          </xdr:cNvPr>
          <xdr:cNvSpPr txBox="1"/>
        </xdr:nvSpPr>
        <xdr:spPr>
          <a:xfrm>
            <a:off x="735594" y="974505"/>
            <a:ext cx="1068812" cy="358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b="0">
                <a:solidFill>
                  <a:schemeClr val="bg1"/>
                </a:solidFill>
              </a:rPr>
              <a:t>Cleaned Data</a:t>
            </a:r>
          </a:p>
        </xdr:txBody>
      </xdr:sp>
    </xdr:grpSp>
    <xdr:clientData/>
  </xdr:twoCellAnchor>
  <xdr:twoCellAnchor>
    <xdr:from>
      <xdr:col>0</xdr:col>
      <xdr:colOff>267078</xdr:colOff>
      <xdr:row>14</xdr:row>
      <xdr:rowOff>3018</xdr:rowOff>
    </xdr:from>
    <xdr:to>
      <xdr:col>2</xdr:col>
      <xdr:colOff>612870</xdr:colOff>
      <xdr:row>16</xdr:row>
      <xdr:rowOff>65889</xdr:rowOff>
    </xdr:to>
    <xdr:grpSp>
      <xdr:nvGrpSpPr>
        <xdr:cNvPr id="29" name="Group 28">
          <a:hlinkClick xmlns:r="http://schemas.openxmlformats.org/officeDocument/2006/relationships" r:id="rId7"/>
          <a:extLst>
            <a:ext uri="{FF2B5EF4-FFF2-40B4-BE49-F238E27FC236}">
              <a16:creationId xmlns:a16="http://schemas.microsoft.com/office/drawing/2014/main" id="{F4E12976-E959-466E-8EE4-277ED3C9BBFA}"/>
            </a:ext>
          </a:extLst>
        </xdr:cNvPr>
        <xdr:cNvGrpSpPr/>
      </xdr:nvGrpSpPr>
      <xdr:grpSpPr>
        <a:xfrm>
          <a:off x="267078" y="2746845"/>
          <a:ext cx="1896626" cy="423488"/>
          <a:chOff x="238911" y="917921"/>
          <a:chExt cx="1565495" cy="427525"/>
        </a:xfrm>
      </xdr:grpSpPr>
      <xdr:sp macro="" textlink="">
        <xdr:nvSpPr>
          <xdr:cNvPr id="30" name="Rectangle: Rounded Corners 29">
            <a:extLst>
              <a:ext uri="{FF2B5EF4-FFF2-40B4-BE49-F238E27FC236}">
                <a16:creationId xmlns:a16="http://schemas.microsoft.com/office/drawing/2014/main" id="{EE8F6B09-37D8-D368-B526-FA1ED8C09CA5}"/>
              </a:ext>
            </a:extLst>
          </xdr:cNvPr>
          <xdr:cNvSpPr/>
        </xdr:nvSpPr>
        <xdr:spPr>
          <a:xfrm>
            <a:off x="238911" y="917921"/>
            <a:ext cx="421238" cy="427525"/>
          </a:xfrm>
          <a:prstGeom prst="round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31" name="Graphic 30" descr="Database">
            <a:extLst>
              <a:ext uri="{FF2B5EF4-FFF2-40B4-BE49-F238E27FC236}">
                <a16:creationId xmlns:a16="http://schemas.microsoft.com/office/drawing/2014/main" id="{E9AEC5AF-95AF-1FD2-9DDE-04D40BA97CF5}"/>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rcRect/>
          <a:stretch/>
        </xdr:blipFill>
        <xdr:spPr>
          <a:xfrm>
            <a:off x="270344" y="943070"/>
            <a:ext cx="358365" cy="358365"/>
          </a:xfrm>
          <a:prstGeom prst="rect">
            <a:avLst/>
          </a:prstGeom>
        </xdr:spPr>
      </xdr:pic>
      <xdr:sp macro="" textlink="">
        <xdr:nvSpPr>
          <xdr:cNvPr id="32" name="TextBox 31">
            <a:extLst>
              <a:ext uri="{FF2B5EF4-FFF2-40B4-BE49-F238E27FC236}">
                <a16:creationId xmlns:a16="http://schemas.microsoft.com/office/drawing/2014/main" id="{BA58097C-5D67-AFB2-88CF-C6ADB6A0AE7C}"/>
              </a:ext>
            </a:extLst>
          </xdr:cNvPr>
          <xdr:cNvSpPr txBox="1"/>
        </xdr:nvSpPr>
        <xdr:spPr>
          <a:xfrm>
            <a:off x="735594" y="974505"/>
            <a:ext cx="1068812" cy="358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b="0">
                <a:solidFill>
                  <a:schemeClr val="bg1"/>
                </a:solidFill>
              </a:rPr>
              <a:t>Tables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152400</xdr:colOff>
      <xdr:row>0</xdr:row>
      <xdr:rowOff>120650</xdr:rowOff>
    </xdr:from>
    <xdr:to>
      <xdr:col>1</xdr:col>
      <xdr:colOff>57150</xdr:colOff>
      <xdr:row>3</xdr:row>
      <xdr:rowOff>82550</xdr:rowOff>
    </xdr:to>
    <xdr:pic>
      <xdr:nvPicPr>
        <xdr:cNvPr id="4" name="Graphic 3" descr="Mountain scene">
          <a:extLst>
            <a:ext uri="{FF2B5EF4-FFF2-40B4-BE49-F238E27FC236}">
              <a16:creationId xmlns:a16="http://schemas.microsoft.com/office/drawing/2014/main" id="{14C36B59-BDF9-81BD-FF8A-815B09A5471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52400" y="120650"/>
          <a:ext cx="514350" cy="514350"/>
        </a:xfrm>
        <a:prstGeom prst="rect">
          <a:avLst/>
        </a:prstGeom>
      </xdr:spPr>
    </xdr:pic>
    <xdr:clientData/>
  </xdr:twoCellAnchor>
  <xdr:twoCellAnchor>
    <xdr:from>
      <xdr:col>1</xdr:col>
      <xdr:colOff>26783</xdr:colOff>
      <xdr:row>0</xdr:row>
      <xdr:rowOff>138317</xdr:rowOff>
    </xdr:from>
    <xdr:to>
      <xdr:col>2</xdr:col>
      <xdr:colOff>706233</xdr:colOff>
      <xdr:row>3</xdr:row>
      <xdr:rowOff>157178</xdr:rowOff>
    </xdr:to>
    <xdr:sp macro="" textlink="">
      <xdr:nvSpPr>
        <xdr:cNvPr id="5" name="TextBox 4">
          <a:extLst>
            <a:ext uri="{FF2B5EF4-FFF2-40B4-BE49-F238E27FC236}">
              <a16:creationId xmlns:a16="http://schemas.microsoft.com/office/drawing/2014/main" id="{727C4974-31DB-C139-1F41-C83ACCC18D58}"/>
            </a:ext>
          </a:extLst>
        </xdr:cNvPr>
        <xdr:cNvSpPr txBox="1"/>
      </xdr:nvSpPr>
      <xdr:spPr>
        <a:xfrm>
          <a:off x="636634" y="138317"/>
          <a:ext cx="1289302" cy="5658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GRATIAVOBIS</a:t>
          </a:r>
          <a:r>
            <a:rPr lang="en-US" sz="1400" b="1" baseline="0">
              <a:solidFill>
                <a:schemeClr val="bg1"/>
              </a:solidFill>
            </a:rPr>
            <a:t> EXQUISITE</a:t>
          </a:r>
          <a:endParaRPr lang="en-US" sz="1400" b="1">
            <a:solidFill>
              <a:schemeClr val="bg1"/>
            </a:solidFill>
          </a:endParaRPr>
        </a:p>
      </xdr:txBody>
    </xdr:sp>
    <xdr:clientData/>
  </xdr:twoCellAnchor>
  <xdr:twoCellAnchor>
    <xdr:from>
      <xdr:col>0</xdr:col>
      <xdr:colOff>238911</xdr:colOff>
      <xdr:row>6</xdr:row>
      <xdr:rowOff>88023</xdr:rowOff>
    </xdr:from>
    <xdr:to>
      <xdr:col>2</xdr:col>
      <xdr:colOff>584703</xdr:colOff>
      <xdr:row>8</xdr:row>
      <xdr:rowOff>177937</xdr:rowOff>
    </xdr:to>
    <xdr:grpSp>
      <xdr:nvGrpSpPr>
        <xdr:cNvPr id="10" name="Group 9">
          <a:hlinkClick xmlns:r="http://schemas.openxmlformats.org/officeDocument/2006/relationships" r:id="rId3"/>
          <a:extLst>
            <a:ext uri="{FF2B5EF4-FFF2-40B4-BE49-F238E27FC236}">
              <a16:creationId xmlns:a16="http://schemas.microsoft.com/office/drawing/2014/main" id="{37739DA2-F149-2704-1854-18E53DE7EFEC}"/>
            </a:ext>
          </a:extLst>
        </xdr:cNvPr>
        <xdr:cNvGrpSpPr/>
      </xdr:nvGrpSpPr>
      <xdr:grpSpPr>
        <a:xfrm>
          <a:off x="238911" y="1197264"/>
          <a:ext cx="1567564" cy="459660"/>
          <a:chOff x="238911" y="917921"/>
          <a:chExt cx="1565495" cy="427525"/>
        </a:xfrm>
      </xdr:grpSpPr>
      <xdr:sp macro="" textlink="">
        <xdr:nvSpPr>
          <xdr:cNvPr id="8" name="Rectangle: Rounded Corners 7">
            <a:extLst>
              <a:ext uri="{FF2B5EF4-FFF2-40B4-BE49-F238E27FC236}">
                <a16:creationId xmlns:a16="http://schemas.microsoft.com/office/drawing/2014/main" id="{B6E7271F-79BA-182B-8D04-AFADD87EB9D1}"/>
              </a:ext>
            </a:extLst>
          </xdr:cNvPr>
          <xdr:cNvSpPr/>
        </xdr:nvSpPr>
        <xdr:spPr>
          <a:xfrm>
            <a:off x="238911" y="917921"/>
            <a:ext cx="421238" cy="427525"/>
          </a:xfrm>
          <a:prstGeom prst="round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7" name="Graphic 6" descr="Home">
            <a:extLst>
              <a:ext uri="{FF2B5EF4-FFF2-40B4-BE49-F238E27FC236}">
                <a16:creationId xmlns:a16="http://schemas.microsoft.com/office/drawing/2014/main" id="{F071A1DC-F8D6-27D6-9CE7-536E3B33B17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70344" y="943070"/>
            <a:ext cx="358365" cy="358365"/>
          </a:xfrm>
          <a:prstGeom prst="rect">
            <a:avLst/>
          </a:prstGeom>
        </xdr:spPr>
      </xdr:pic>
      <xdr:sp macro="" textlink="">
        <xdr:nvSpPr>
          <xdr:cNvPr id="9" name="TextBox 8">
            <a:hlinkClick xmlns:r="http://schemas.openxmlformats.org/officeDocument/2006/relationships" r:id="rId3"/>
            <a:extLst>
              <a:ext uri="{FF2B5EF4-FFF2-40B4-BE49-F238E27FC236}">
                <a16:creationId xmlns:a16="http://schemas.microsoft.com/office/drawing/2014/main" id="{916B574F-6037-D092-CA84-E149D3E1C35A}"/>
              </a:ext>
            </a:extLst>
          </xdr:cNvPr>
          <xdr:cNvSpPr txBox="1"/>
        </xdr:nvSpPr>
        <xdr:spPr>
          <a:xfrm>
            <a:off x="735594" y="974505"/>
            <a:ext cx="1068812" cy="358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b="0">
                <a:solidFill>
                  <a:schemeClr val="bg1"/>
                </a:solidFill>
              </a:rPr>
              <a:t>Home</a:t>
            </a:r>
          </a:p>
        </xdr:txBody>
      </xdr:sp>
    </xdr:grpSp>
    <xdr:clientData/>
  </xdr:twoCellAnchor>
  <xdr:twoCellAnchor>
    <xdr:from>
      <xdr:col>0</xdr:col>
      <xdr:colOff>265569</xdr:colOff>
      <xdr:row>12</xdr:row>
      <xdr:rowOff>98311</xdr:rowOff>
    </xdr:from>
    <xdr:to>
      <xdr:col>2</xdr:col>
      <xdr:colOff>611361</xdr:colOff>
      <xdr:row>15</xdr:row>
      <xdr:rowOff>5662</xdr:rowOff>
    </xdr:to>
    <xdr:grpSp>
      <xdr:nvGrpSpPr>
        <xdr:cNvPr id="11" name="Group 10">
          <a:hlinkClick xmlns:r="http://schemas.openxmlformats.org/officeDocument/2006/relationships" r:id="rId6"/>
          <a:extLst>
            <a:ext uri="{FF2B5EF4-FFF2-40B4-BE49-F238E27FC236}">
              <a16:creationId xmlns:a16="http://schemas.microsoft.com/office/drawing/2014/main" id="{88B7DE2C-883C-442E-8DF0-62CB4D2DA65E}"/>
            </a:ext>
          </a:extLst>
        </xdr:cNvPr>
        <xdr:cNvGrpSpPr/>
      </xdr:nvGrpSpPr>
      <xdr:grpSpPr>
        <a:xfrm>
          <a:off x="265569" y="2316792"/>
          <a:ext cx="1567564" cy="461971"/>
          <a:chOff x="238911" y="917921"/>
          <a:chExt cx="1565495" cy="427525"/>
        </a:xfrm>
      </xdr:grpSpPr>
      <xdr:sp macro="" textlink="">
        <xdr:nvSpPr>
          <xdr:cNvPr id="12" name="Rectangle: Rounded Corners 11">
            <a:extLst>
              <a:ext uri="{FF2B5EF4-FFF2-40B4-BE49-F238E27FC236}">
                <a16:creationId xmlns:a16="http://schemas.microsoft.com/office/drawing/2014/main" id="{A0E7E2FB-006E-7096-DE4F-CBD8C69E2075}"/>
              </a:ext>
            </a:extLst>
          </xdr:cNvPr>
          <xdr:cNvSpPr/>
        </xdr:nvSpPr>
        <xdr:spPr>
          <a:xfrm>
            <a:off x="238911" y="917921"/>
            <a:ext cx="421238" cy="427525"/>
          </a:xfrm>
          <a:prstGeom prst="round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3" name="Graphic 12" descr="Bar chart">
            <a:extLst>
              <a:ext uri="{FF2B5EF4-FFF2-40B4-BE49-F238E27FC236}">
                <a16:creationId xmlns:a16="http://schemas.microsoft.com/office/drawing/2014/main" id="{779419EE-F2E9-0ABF-9249-A433A9462539}"/>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rcRect/>
          <a:stretch/>
        </xdr:blipFill>
        <xdr:spPr>
          <a:xfrm>
            <a:off x="270344" y="943070"/>
            <a:ext cx="358365" cy="358365"/>
          </a:xfrm>
          <a:prstGeom prst="rect">
            <a:avLst/>
          </a:prstGeom>
        </xdr:spPr>
      </xdr:pic>
      <xdr:sp macro="" textlink="">
        <xdr:nvSpPr>
          <xdr:cNvPr id="14" name="TextBox 13">
            <a:extLst>
              <a:ext uri="{FF2B5EF4-FFF2-40B4-BE49-F238E27FC236}">
                <a16:creationId xmlns:a16="http://schemas.microsoft.com/office/drawing/2014/main" id="{191698D9-FB11-69E6-B022-87AA6FFEBAFF}"/>
              </a:ext>
            </a:extLst>
          </xdr:cNvPr>
          <xdr:cNvSpPr txBox="1"/>
        </xdr:nvSpPr>
        <xdr:spPr>
          <a:xfrm>
            <a:off x="735594" y="974505"/>
            <a:ext cx="1068812" cy="358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b="0">
                <a:solidFill>
                  <a:schemeClr val="bg1"/>
                </a:solidFill>
              </a:rPr>
              <a:t>Cleaned Data</a:t>
            </a:r>
          </a:p>
        </xdr:txBody>
      </xdr:sp>
    </xdr:grpSp>
    <xdr:clientData/>
  </xdr:twoCellAnchor>
  <xdr:twoCellAnchor>
    <xdr:from>
      <xdr:col>0</xdr:col>
      <xdr:colOff>267078</xdr:colOff>
      <xdr:row>18</xdr:row>
      <xdr:rowOff>108599</xdr:rowOff>
    </xdr:from>
    <xdr:to>
      <xdr:col>2</xdr:col>
      <xdr:colOff>612870</xdr:colOff>
      <xdr:row>21</xdr:row>
      <xdr:rowOff>15948</xdr:rowOff>
    </xdr:to>
    <xdr:grpSp>
      <xdr:nvGrpSpPr>
        <xdr:cNvPr id="15" name="Group 14">
          <a:hlinkClick xmlns:r="http://schemas.openxmlformats.org/officeDocument/2006/relationships" r:id="rId9"/>
          <a:extLst>
            <a:ext uri="{FF2B5EF4-FFF2-40B4-BE49-F238E27FC236}">
              <a16:creationId xmlns:a16="http://schemas.microsoft.com/office/drawing/2014/main" id="{72190418-85EE-4017-8762-E86302464FE1}"/>
            </a:ext>
          </a:extLst>
        </xdr:cNvPr>
        <xdr:cNvGrpSpPr/>
      </xdr:nvGrpSpPr>
      <xdr:grpSpPr>
        <a:xfrm>
          <a:off x="267078" y="3436321"/>
          <a:ext cx="1567564" cy="461969"/>
          <a:chOff x="238911" y="917921"/>
          <a:chExt cx="1565495" cy="427525"/>
        </a:xfrm>
      </xdr:grpSpPr>
      <xdr:sp macro="" textlink="">
        <xdr:nvSpPr>
          <xdr:cNvPr id="16" name="Rectangle: Rounded Corners 15">
            <a:extLst>
              <a:ext uri="{FF2B5EF4-FFF2-40B4-BE49-F238E27FC236}">
                <a16:creationId xmlns:a16="http://schemas.microsoft.com/office/drawing/2014/main" id="{2CEBA41E-1AFE-F177-B584-300CE0FB160B}"/>
              </a:ext>
            </a:extLst>
          </xdr:cNvPr>
          <xdr:cNvSpPr/>
        </xdr:nvSpPr>
        <xdr:spPr>
          <a:xfrm>
            <a:off x="238911" y="917921"/>
            <a:ext cx="421238" cy="427525"/>
          </a:xfrm>
          <a:prstGeom prst="round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7" name="Graphic 16" descr="Database">
            <a:extLst>
              <a:ext uri="{FF2B5EF4-FFF2-40B4-BE49-F238E27FC236}">
                <a16:creationId xmlns:a16="http://schemas.microsoft.com/office/drawing/2014/main" id="{C8317F09-BFE4-5BD9-2FEC-7C6A75A3FEDA}"/>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rcRect/>
          <a:stretch/>
        </xdr:blipFill>
        <xdr:spPr>
          <a:xfrm>
            <a:off x="270344" y="943070"/>
            <a:ext cx="358365" cy="358365"/>
          </a:xfrm>
          <a:prstGeom prst="rect">
            <a:avLst/>
          </a:prstGeom>
        </xdr:spPr>
      </xdr:pic>
      <xdr:sp macro="" textlink="">
        <xdr:nvSpPr>
          <xdr:cNvPr id="18" name="TextBox 17">
            <a:extLst>
              <a:ext uri="{FF2B5EF4-FFF2-40B4-BE49-F238E27FC236}">
                <a16:creationId xmlns:a16="http://schemas.microsoft.com/office/drawing/2014/main" id="{C621323B-E2E3-48A7-1532-7F718D254B4B}"/>
              </a:ext>
            </a:extLst>
          </xdr:cNvPr>
          <xdr:cNvSpPr txBox="1"/>
        </xdr:nvSpPr>
        <xdr:spPr>
          <a:xfrm>
            <a:off x="735594" y="974505"/>
            <a:ext cx="1068812" cy="358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b="0">
                <a:solidFill>
                  <a:schemeClr val="bg1"/>
                </a:solidFill>
              </a:rPr>
              <a:t>Tables</a:t>
            </a:r>
          </a:p>
        </xdr:txBody>
      </xdr:sp>
    </xdr:grpSp>
    <xdr:clientData/>
  </xdr:twoCellAnchor>
  <xdr:twoCellAnchor>
    <xdr:from>
      <xdr:col>3</xdr:col>
      <xdr:colOff>162277</xdr:colOff>
      <xdr:row>0</xdr:row>
      <xdr:rowOff>84668</xdr:rowOff>
    </xdr:from>
    <xdr:to>
      <xdr:col>6</xdr:col>
      <xdr:colOff>28221</xdr:colOff>
      <xdr:row>2</xdr:row>
      <xdr:rowOff>70556</xdr:rowOff>
    </xdr:to>
    <xdr:sp macro="" textlink="">
      <xdr:nvSpPr>
        <xdr:cNvPr id="19" name="TextBox 18">
          <a:extLst>
            <a:ext uri="{FF2B5EF4-FFF2-40B4-BE49-F238E27FC236}">
              <a16:creationId xmlns:a16="http://schemas.microsoft.com/office/drawing/2014/main" id="{E0392B3C-6AA5-6A68-8F11-0234DC85DE5B}"/>
            </a:ext>
          </a:extLst>
        </xdr:cNvPr>
        <xdr:cNvSpPr txBox="1"/>
      </xdr:nvSpPr>
      <xdr:spPr>
        <a:xfrm>
          <a:off x="2264833" y="84668"/>
          <a:ext cx="1686277" cy="35277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Haircare Analysis</a:t>
          </a:r>
        </a:p>
      </xdr:txBody>
    </xdr:sp>
    <xdr:clientData/>
  </xdr:twoCellAnchor>
  <xdr:twoCellAnchor>
    <xdr:from>
      <xdr:col>3</xdr:col>
      <xdr:colOff>153458</xdr:colOff>
      <xdr:row>0</xdr:row>
      <xdr:rowOff>84668</xdr:rowOff>
    </xdr:from>
    <xdr:to>
      <xdr:col>6</xdr:col>
      <xdr:colOff>19402</xdr:colOff>
      <xdr:row>2</xdr:row>
      <xdr:rowOff>70556</xdr:rowOff>
    </xdr:to>
    <xdr:sp macro="" textlink="">
      <xdr:nvSpPr>
        <xdr:cNvPr id="21" name="TextBox 20">
          <a:extLst>
            <a:ext uri="{FF2B5EF4-FFF2-40B4-BE49-F238E27FC236}">
              <a16:creationId xmlns:a16="http://schemas.microsoft.com/office/drawing/2014/main" id="{0D602F43-306F-4B6B-8AAE-605CAEB19237}"/>
            </a:ext>
          </a:extLst>
        </xdr:cNvPr>
        <xdr:cNvSpPr txBox="1"/>
      </xdr:nvSpPr>
      <xdr:spPr>
        <a:xfrm>
          <a:off x="2264833" y="84668"/>
          <a:ext cx="1699507" cy="3510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Haircare Analysis</a:t>
          </a:r>
        </a:p>
      </xdr:txBody>
    </xdr:sp>
    <xdr:clientData/>
  </xdr:twoCellAnchor>
  <xdr:twoCellAnchor>
    <xdr:from>
      <xdr:col>3</xdr:col>
      <xdr:colOff>155045</xdr:colOff>
      <xdr:row>1</xdr:row>
      <xdr:rowOff>110067</xdr:rowOff>
    </xdr:from>
    <xdr:to>
      <xdr:col>6</xdr:col>
      <xdr:colOff>20989</xdr:colOff>
      <xdr:row>3</xdr:row>
      <xdr:rowOff>95955</xdr:rowOff>
    </xdr:to>
    <xdr:sp macro="" textlink="">
      <xdr:nvSpPr>
        <xdr:cNvPr id="22" name="TextBox 21">
          <a:extLst>
            <a:ext uri="{FF2B5EF4-FFF2-40B4-BE49-F238E27FC236}">
              <a16:creationId xmlns:a16="http://schemas.microsoft.com/office/drawing/2014/main" id="{84A1F6EC-7340-4645-94AE-7C9D8316DD94}"/>
            </a:ext>
          </a:extLst>
        </xdr:cNvPr>
        <xdr:cNvSpPr txBox="1"/>
      </xdr:nvSpPr>
      <xdr:spPr>
        <a:xfrm>
          <a:off x="2266420" y="292630"/>
          <a:ext cx="1699507" cy="351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lumMod val="65000"/>
                  <a:lumOff val="35000"/>
                </a:schemeClr>
              </a:solidFill>
            </a:rPr>
            <a:t>Analysis</a:t>
          </a:r>
          <a:r>
            <a:rPr lang="en-US" sz="1200" b="1" baseline="0">
              <a:solidFill>
                <a:schemeClr val="tx1">
                  <a:lumMod val="65000"/>
                  <a:lumOff val="35000"/>
                </a:schemeClr>
              </a:solidFill>
            </a:rPr>
            <a:t> Year : 2024</a:t>
          </a:r>
          <a:endParaRPr lang="en-US" sz="1200" b="1">
            <a:solidFill>
              <a:schemeClr val="tx1">
                <a:lumMod val="65000"/>
                <a:lumOff val="35000"/>
              </a:schemeClr>
            </a:solidFill>
          </a:endParaRPr>
        </a:p>
      </xdr:txBody>
    </xdr:sp>
    <xdr:clientData/>
  </xdr:twoCellAnchor>
  <xdr:twoCellAnchor>
    <xdr:from>
      <xdr:col>10</xdr:col>
      <xdr:colOff>238126</xdr:colOff>
      <xdr:row>6</xdr:row>
      <xdr:rowOff>15884</xdr:rowOff>
    </xdr:from>
    <xdr:to>
      <xdr:col>17</xdr:col>
      <xdr:colOff>63501</xdr:colOff>
      <xdr:row>17</xdr:row>
      <xdr:rowOff>119071</xdr:rowOff>
    </xdr:to>
    <xdr:graphicFrame macro="">
      <xdr:nvGraphicFramePr>
        <xdr:cNvPr id="24" name="Chart 23">
          <a:extLst>
            <a:ext uri="{FF2B5EF4-FFF2-40B4-BE49-F238E27FC236}">
              <a16:creationId xmlns:a16="http://schemas.microsoft.com/office/drawing/2014/main" id="{F81806F0-ADF0-48AF-AF28-C4E7EA10B1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18</xdr:col>
      <xdr:colOff>49458</xdr:colOff>
      <xdr:row>20</xdr:row>
      <xdr:rowOff>65129</xdr:rowOff>
    </xdr:from>
    <xdr:to>
      <xdr:col>23</xdr:col>
      <xdr:colOff>130257</xdr:colOff>
      <xdr:row>31</xdr:row>
      <xdr:rowOff>24424</xdr:rowOff>
    </xdr:to>
    <xdr:graphicFrame macro="">
      <xdr:nvGraphicFramePr>
        <xdr:cNvPr id="25" name="Chart 24">
          <a:extLst>
            <a:ext uri="{FF2B5EF4-FFF2-40B4-BE49-F238E27FC236}">
              <a16:creationId xmlns:a16="http://schemas.microsoft.com/office/drawing/2014/main" id="{58BE1776-E9E6-4FC1-BAC1-166A4B6A6A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357187</xdr:colOff>
      <xdr:row>19</xdr:row>
      <xdr:rowOff>174633</xdr:rowOff>
    </xdr:from>
    <xdr:to>
      <xdr:col>10</xdr:col>
      <xdr:colOff>79375</xdr:colOff>
      <xdr:row>31</xdr:row>
      <xdr:rowOff>95258</xdr:rowOff>
    </xdr:to>
    <xdr:graphicFrame macro="">
      <xdr:nvGraphicFramePr>
        <xdr:cNvPr id="26" name="Chart 25">
          <a:extLst>
            <a:ext uri="{FF2B5EF4-FFF2-40B4-BE49-F238E27FC236}">
              <a16:creationId xmlns:a16="http://schemas.microsoft.com/office/drawing/2014/main" id="{631E3CB2-8536-4D1C-B452-7068B40619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222248</xdr:colOff>
      <xdr:row>20</xdr:row>
      <xdr:rowOff>130256</xdr:rowOff>
    </xdr:from>
    <xdr:to>
      <xdr:col>17</xdr:col>
      <xdr:colOff>138397</xdr:colOff>
      <xdr:row>31</xdr:row>
      <xdr:rowOff>105834</xdr:rowOff>
    </xdr:to>
    <xdr:graphicFrame macro="">
      <xdr:nvGraphicFramePr>
        <xdr:cNvPr id="27" name="Chart 26">
          <a:extLst>
            <a:ext uri="{FF2B5EF4-FFF2-40B4-BE49-F238E27FC236}">
              <a16:creationId xmlns:a16="http://schemas.microsoft.com/office/drawing/2014/main" id="{F0483C7B-2C28-41A0-A8BA-749B0F00D7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17</xdr:col>
      <xdr:colOff>301625</xdr:colOff>
      <xdr:row>6</xdr:row>
      <xdr:rowOff>63510</xdr:rowOff>
    </xdr:from>
    <xdr:to>
      <xdr:col>23</xdr:col>
      <xdr:colOff>7937</xdr:colOff>
      <xdr:row>17</xdr:row>
      <xdr:rowOff>95260</xdr:rowOff>
    </xdr:to>
    <xdr:graphicFrame macro="">
      <xdr:nvGraphicFramePr>
        <xdr:cNvPr id="28" name="Chart 27">
          <a:extLst>
            <a:ext uri="{FF2B5EF4-FFF2-40B4-BE49-F238E27FC236}">
              <a16:creationId xmlns:a16="http://schemas.microsoft.com/office/drawing/2014/main" id="{B5EE7E47-64BD-4236-996C-33E6789971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222250</xdr:colOff>
      <xdr:row>4</xdr:row>
      <xdr:rowOff>166697</xdr:rowOff>
    </xdr:from>
    <xdr:to>
      <xdr:col>23</xdr:col>
      <xdr:colOff>254000</xdr:colOff>
      <xdr:row>18</xdr:row>
      <xdr:rowOff>15885</xdr:rowOff>
    </xdr:to>
    <xdr:sp macro="" textlink="">
      <xdr:nvSpPr>
        <xdr:cNvPr id="30" name="Rectangle: Rounded Corners 29">
          <a:extLst>
            <a:ext uri="{FF2B5EF4-FFF2-40B4-BE49-F238E27FC236}">
              <a16:creationId xmlns:a16="http://schemas.microsoft.com/office/drawing/2014/main" id="{CB37C999-004D-F523-84FA-9360A6FD9A6D}"/>
            </a:ext>
          </a:extLst>
        </xdr:cNvPr>
        <xdr:cNvSpPr/>
      </xdr:nvSpPr>
      <xdr:spPr>
        <a:xfrm>
          <a:off x="2330776" y="915671"/>
          <a:ext cx="12243288" cy="2470599"/>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254000</xdr:colOff>
      <xdr:row>6</xdr:row>
      <xdr:rowOff>174636</xdr:rowOff>
    </xdr:from>
    <xdr:to>
      <xdr:col>10</xdr:col>
      <xdr:colOff>63500</xdr:colOff>
      <xdr:row>18</xdr:row>
      <xdr:rowOff>134948</xdr:rowOff>
    </xdr:to>
    <xdr:graphicFrame macro="">
      <xdr:nvGraphicFramePr>
        <xdr:cNvPr id="23" name="Chart 22">
          <a:extLst>
            <a:ext uri="{FF2B5EF4-FFF2-40B4-BE49-F238E27FC236}">
              <a16:creationId xmlns:a16="http://schemas.microsoft.com/office/drawing/2014/main" id="{66A940F5-6EE1-4A3D-BC22-516C13AB9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4</xdr:col>
      <xdr:colOff>95250</xdr:colOff>
      <xdr:row>5</xdr:row>
      <xdr:rowOff>41285</xdr:rowOff>
    </xdr:from>
    <xdr:to>
      <xdr:col>8</xdr:col>
      <xdr:colOff>444500</xdr:colOff>
      <xdr:row>6</xdr:row>
      <xdr:rowOff>112723</xdr:rowOff>
    </xdr:to>
    <xdr:sp macro="" textlink="">
      <xdr:nvSpPr>
        <xdr:cNvPr id="31" name="TextBox 30">
          <a:extLst>
            <a:ext uri="{FF2B5EF4-FFF2-40B4-BE49-F238E27FC236}">
              <a16:creationId xmlns:a16="http://schemas.microsoft.com/office/drawing/2014/main" id="{529DBC1A-5A03-4936-98AB-008AD7D301D3}"/>
            </a:ext>
          </a:extLst>
        </xdr:cNvPr>
        <xdr:cNvSpPr txBox="1"/>
      </xdr:nvSpPr>
      <xdr:spPr>
        <a:xfrm>
          <a:off x="2817813" y="954098"/>
          <a:ext cx="2794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Hair</a:t>
          </a:r>
          <a:r>
            <a:rPr lang="en-US" sz="1200" b="1" baseline="0"/>
            <a:t> Preference by Age Brackets</a:t>
          </a:r>
          <a:endParaRPr lang="en-US" sz="1200" b="1"/>
        </a:p>
      </xdr:txBody>
    </xdr:sp>
    <xdr:clientData/>
  </xdr:twoCellAnchor>
  <xdr:twoCellAnchor>
    <xdr:from>
      <xdr:col>10</xdr:col>
      <xdr:colOff>111125</xdr:colOff>
      <xdr:row>7</xdr:row>
      <xdr:rowOff>79384</xdr:rowOff>
    </xdr:from>
    <xdr:to>
      <xdr:col>10</xdr:col>
      <xdr:colOff>111125</xdr:colOff>
      <xdr:row>14</xdr:row>
      <xdr:rowOff>71447</xdr:rowOff>
    </xdr:to>
    <xdr:cxnSp macro="">
      <xdr:nvCxnSpPr>
        <xdr:cNvPr id="33" name="Straight Connector 32">
          <a:extLst>
            <a:ext uri="{FF2B5EF4-FFF2-40B4-BE49-F238E27FC236}">
              <a16:creationId xmlns:a16="http://schemas.microsoft.com/office/drawing/2014/main" id="{4CD61B60-37BA-CBAF-65E6-997C1B5E2E8A}"/>
            </a:ext>
          </a:extLst>
        </xdr:cNvPr>
        <xdr:cNvCxnSpPr/>
      </xdr:nvCxnSpPr>
      <xdr:spPr>
        <a:xfrm>
          <a:off x="6500813" y="1357322"/>
          <a:ext cx="0" cy="1270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438150</xdr:colOff>
      <xdr:row>7</xdr:row>
      <xdr:rowOff>87321</xdr:rowOff>
    </xdr:from>
    <xdr:to>
      <xdr:col>17</xdr:col>
      <xdr:colOff>438150</xdr:colOff>
      <xdr:row>14</xdr:row>
      <xdr:rowOff>79384</xdr:rowOff>
    </xdr:to>
    <xdr:cxnSp macro="">
      <xdr:nvCxnSpPr>
        <xdr:cNvPr id="35" name="Straight Connector 34">
          <a:extLst>
            <a:ext uri="{FF2B5EF4-FFF2-40B4-BE49-F238E27FC236}">
              <a16:creationId xmlns:a16="http://schemas.microsoft.com/office/drawing/2014/main" id="{15BA01DE-A129-C1FE-6919-0FFBFC6FA54D}"/>
            </a:ext>
          </a:extLst>
        </xdr:cNvPr>
        <xdr:cNvCxnSpPr/>
      </xdr:nvCxnSpPr>
      <xdr:spPr>
        <a:xfrm>
          <a:off x="11106150" y="1365259"/>
          <a:ext cx="0" cy="1270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215900</xdr:colOff>
      <xdr:row>5</xdr:row>
      <xdr:rowOff>41285</xdr:rowOff>
    </xdr:from>
    <xdr:to>
      <xdr:col>22</xdr:col>
      <xdr:colOff>565150</xdr:colOff>
      <xdr:row>6</xdr:row>
      <xdr:rowOff>112723</xdr:rowOff>
    </xdr:to>
    <xdr:sp macro="" textlink="">
      <xdr:nvSpPr>
        <xdr:cNvPr id="36" name="TextBox 35">
          <a:extLst>
            <a:ext uri="{FF2B5EF4-FFF2-40B4-BE49-F238E27FC236}">
              <a16:creationId xmlns:a16="http://schemas.microsoft.com/office/drawing/2014/main" id="{25C06092-0463-41D4-B869-571CE4C928E3}"/>
            </a:ext>
          </a:extLst>
        </xdr:cNvPr>
        <xdr:cNvSpPr txBox="1"/>
      </xdr:nvSpPr>
      <xdr:spPr>
        <a:xfrm>
          <a:off x="11495088" y="954098"/>
          <a:ext cx="2794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Average</a:t>
          </a:r>
          <a:r>
            <a:rPr lang="en-US" sz="1200" b="1" baseline="0"/>
            <a:t> Expenses on Wigs per Region</a:t>
          </a:r>
          <a:endParaRPr lang="en-US" sz="1200" b="1"/>
        </a:p>
      </xdr:txBody>
    </xdr:sp>
    <xdr:clientData/>
  </xdr:twoCellAnchor>
  <xdr:twoCellAnchor>
    <xdr:from>
      <xdr:col>11</xdr:col>
      <xdr:colOff>195765</xdr:colOff>
      <xdr:row>4</xdr:row>
      <xdr:rowOff>145778</xdr:rowOff>
    </xdr:from>
    <xdr:to>
      <xdr:col>15</xdr:col>
      <xdr:colOff>545015</xdr:colOff>
      <xdr:row>6</xdr:row>
      <xdr:rowOff>32343</xdr:rowOff>
    </xdr:to>
    <xdr:sp macro="" textlink="">
      <xdr:nvSpPr>
        <xdr:cNvPr id="37" name="TextBox 36">
          <a:extLst>
            <a:ext uri="{FF2B5EF4-FFF2-40B4-BE49-F238E27FC236}">
              <a16:creationId xmlns:a16="http://schemas.microsoft.com/office/drawing/2014/main" id="{C8289161-D9C2-47F2-8DC1-9FF3777CB688}"/>
            </a:ext>
          </a:extLst>
        </xdr:cNvPr>
        <xdr:cNvSpPr txBox="1"/>
      </xdr:nvSpPr>
      <xdr:spPr>
        <a:xfrm>
          <a:off x="7196841" y="885272"/>
          <a:ext cx="2792794" cy="256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Wigs</a:t>
          </a:r>
          <a:r>
            <a:rPr lang="en-US" sz="1200" b="1" baseline="0"/>
            <a:t> Accessibility By Region</a:t>
          </a:r>
          <a:endParaRPr lang="en-US" sz="1200" b="1"/>
        </a:p>
      </xdr:txBody>
    </xdr:sp>
    <xdr:clientData/>
  </xdr:twoCellAnchor>
  <xdr:twoCellAnchor>
    <xdr:from>
      <xdr:col>3</xdr:col>
      <xdr:colOff>255587</xdr:colOff>
      <xdr:row>18</xdr:row>
      <xdr:rowOff>136534</xdr:rowOff>
    </xdr:from>
    <xdr:to>
      <xdr:col>23</xdr:col>
      <xdr:colOff>287337</xdr:colOff>
      <xdr:row>31</xdr:row>
      <xdr:rowOff>168284</xdr:rowOff>
    </xdr:to>
    <xdr:sp macro="" textlink="">
      <xdr:nvSpPr>
        <xdr:cNvPr id="38" name="Rectangle: Rounded Corners 37">
          <a:extLst>
            <a:ext uri="{FF2B5EF4-FFF2-40B4-BE49-F238E27FC236}">
              <a16:creationId xmlns:a16="http://schemas.microsoft.com/office/drawing/2014/main" id="{28C5F72E-1170-4B03-94F7-E97BA3FCEE68}"/>
            </a:ext>
          </a:extLst>
        </xdr:cNvPr>
        <xdr:cNvSpPr/>
      </xdr:nvSpPr>
      <xdr:spPr>
        <a:xfrm>
          <a:off x="2364113" y="3506919"/>
          <a:ext cx="12243288" cy="2465916"/>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8</xdr:col>
      <xdr:colOff>500062</xdr:colOff>
      <xdr:row>0</xdr:row>
      <xdr:rowOff>23813</xdr:rowOff>
    </xdr:from>
    <xdr:to>
      <xdr:col>12</xdr:col>
      <xdr:colOff>311150</xdr:colOff>
      <xdr:row>4</xdr:row>
      <xdr:rowOff>142876</xdr:rowOff>
    </xdr:to>
    <mc:AlternateContent xmlns:mc="http://schemas.openxmlformats.org/markup-compatibility/2006" xmlns:a14="http://schemas.microsoft.com/office/drawing/2010/main">
      <mc:Choice Requires="a14">
        <xdr:graphicFrame macro="">
          <xdr:nvGraphicFramePr>
            <xdr:cNvPr id="39" name="Age Brackets">
              <a:extLst>
                <a:ext uri="{FF2B5EF4-FFF2-40B4-BE49-F238E27FC236}">
                  <a16:creationId xmlns:a16="http://schemas.microsoft.com/office/drawing/2014/main" id="{8E2FD608-F561-87F1-754F-B24E7DE0E1AD}"/>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5661472" y="23813"/>
              <a:ext cx="2253396" cy="8680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507999</xdr:colOff>
      <xdr:row>0</xdr:row>
      <xdr:rowOff>0</xdr:rowOff>
    </xdr:from>
    <xdr:to>
      <xdr:col>15</xdr:col>
      <xdr:colOff>503237</xdr:colOff>
      <xdr:row>4</xdr:row>
      <xdr:rowOff>166688</xdr:rowOff>
    </xdr:to>
    <mc:AlternateContent xmlns:mc="http://schemas.openxmlformats.org/markup-compatibility/2006" xmlns:a14="http://schemas.microsoft.com/office/drawing/2010/main">
      <mc:Choice Requires="a14">
        <xdr:graphicFrame macro="">
          <xdr:nvGraphicFramePr>
            <xdr:cNvPr id="40" name="Region">
              <a:extLst>
                <a:ext uri="{FF2B5EF4-FFF2-40B4-BE49-F238E27FC236}">
                  <a16:creationId xmlns:a16="http://schemas.microsoft.com/office/drawing/2014/main" id="{1AE8DCB6-CDD0-B935-FCC8-68F252F83F3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111717" y="0"/>
              <a:ext cx="1826969" cy="9156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88898</xdr:colOff>
      <xdr:row>0</xdr:row>
      <xdr:rowOff>23813</xdr:rowOff>
    </xdr:from>
    <xdr:to>
      <xdr:col>22</xdr:col>
      <xdr:colOff>47624</xdr:colOff>
      <xdr:row>4</xdr:row>
      <xdr:rowOff>142876</xdr:rowOff>
    </xdr:to>
    <mc:AlternateContent xmlns:mc="http://schemas.openxmlformats.org/markup-compatibility/2006" xmlns:a14="http://schemas.microsoft.com/office/drawing/2010/main">
      <mc:Choice Requires="a14">
        <xdr:graphicFrame macro="">
          <xdr:nvGraphicFramePr>
            <xdr:cNvPr id="43" name="Reason for Preference">
              <a:extLst>
                <a:ext uri="{FF2B5EF4-FFF2-40B4-BE49-F238E27FC236}">
                  <a16:creationId xmlns:a16="http://schemas.microsoft.com/office/drawing/2014/main" id="{92C3758A-621E-D819-6832-8C2263A7F5D0}"/>
                </a:ext>
              </a:extLst>
            </xdr:cNvPr>
            <xdr:cNvGraphicFramePr/>
          </xdr:nvGraphicFramePr>
          <xdr:xfrm>
            <a:off x="0" y="0"/>
            <a:ext cx="0" cy="0"/>
          </xdr:xfrm>
          <a:graphic>
            <a:graphicData uri="http://schemas.microsoft.com/office/drawing/2010/slicer">
              <sle:slicer xmlns:sle="http://schemas.microsoft.com/office/drawing/2010/slicer" name="Reason for Preference"/>
            </a:graphicData>
          </a:graphic>
        </xdr:graphicFrame>
      </mc:Choice>
      <mc:Fallback xmlns="">
        <xdr:sp macro="" textlink="">
          <xdr:nvSpPr>
            <xdr:cNvPr id="0" name=""/>
            <xdr:cNvSpPr>
              <a:spLocks noTextEdit="1"/>
            </xdr:cNvSpPr>
          </xdr:nvSpPr>
          <xdr:spPr>
            <a:xfrm>
              <a:off x="10134924" y="23813"/>
              <a:ext cx="3622187" cy="8680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10</xdr:col>
      <xdr:colOff>91546</xdr:colOff>
      <xdr:row>21</xdr:row>
      <xdr:rowOff>158312</xdr:rowOff>
    </xdr:from>
    <xdr:to>
      <xdr:col>10</xdr:col>
      <xdr:colOff>91546</xdr:colOff>
      <xdr:row>28</xdr:row>
      <xdr:rowOff>150374</xdr:rowOff>
    </xdr:to>
    <xdr:cxnSp macro="">
      <xdr:nvCxnSpPr>
        <xdr:cNvPr id="3" name="Straight Connector 2">
          <a:extLst>
            <a:ext uri="{FF2B5EF4-FFF2-40B4-BE49-F238E27FC236}">
              <a16:creationId xmlns:a16="http://schemas.microsoft.com/office/drawing/2014/main" id="{E4BE39D7-41CB-4F00-8185-E4B95E029AFC}"/>
            </a:ext>
          </a:extLst>
        </xdr:cNvPr>
        <xdr:cNvCxnSpPr/>
      </xdr:nvCxnSpPr>
      <xdr:spPr>
        <a:xfrm>
          <a:off x="6474110" y="4090427"/>
          <a:ext cx="0" cy="130276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203524</xdr:colOff>
      <xdr:row>32</xdr:row>
      <xdr:rowOff>179102</xdr:rowOff>
    </xdr:from>
    <xdr:to>
      <xdr:col>23</xdr:col>
      <xdr:colOff>488461</xdr:colOff>
      <xdr:row>47</xdr:row>
      <xdr:rowOff>8141</xdr:rowOff>
    </xdr:to>
    <xdr:sp macro="" textlink="">
      <xdr:nvSpPr>
        <xdr:cNvPr id="20" name="Rectangle: Rounded Corners 19">
          <a:extLst>
            <a:ext uri="{FF2B5EF4-FFF2-40B4-BE49-F238E27FC236}">
              <a16:creationId xmlns:a16="http://schemas.microsoft.com/office/drawing/2014/main" id="{88FCE212-81DD-3FA7-F194-59551F7FCFC9}"/>
            </a:ext>
          </a:extLst>
        </xdr:cNvPr>
        <xdr:cNvSpPr/>
      </xdr:nvSpPr>
      <xdr:spPr>
        <a:xfrm>
          <a:off x="2312050" y="6170897"/>
          <a:ext cx="12496475" cy="2637693"/>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341638</xdr:colOff>
      <xdr:row>21</xdr:row>
      <xdr:rowOff>158312</xdr:rowOff>
    </xdr:from>
    <xdr:to>
      <xdr:col>17</xdr:col>
      <xdr:colOff>341638</xdr:colOff>
      <xdr:row>28</xdr:row>
      <xdr:rowOff>150374</xdr:rowOff>
    </xdr:to>
    <xdr:cxnSp macro="">
      <xdr:nvCxnSpPr>
        <xdr:cNvPr id="6" name="Straight Connector 5">
          <a:extLst>
            <a:ext uri="{FF2B5EF4-FFF2-40B4-BE49-F238E27FC236}">
              <a16:creationId xmlns:a16="http://schemas.microsoft.com/office/drawing/2014/main" id="{70CC0CC8-BFAA-45BB-8D86-1A9B63306B29}"/>
            </a:ext>
          </a:extLst>
        </xdr:cNvPr>
        <xdr:cNvCxnSpPr/>
      </xdr:nvCxnSpPr>
      <xdr:spPr>
        <a:xfrm>
          <a:off x="10998241" y="4090427"/>
          <a:ext cx="0" cy="130276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434051</xdr:colOff>
      <xdr:row>34</xdr:row>
      <xdr:rowOff>152721</xdr:rowOff>
    </xdr:from>
    <xdr:to>
      <xdr:col>23</xdr:col>
      <xdr:colOff>208986</xdr:colOff>
      <xdr:row>46</xdr:row>
      <xdr:rowOff>88417</xdr:rowOff>
    </xdr:to>
    <xdr:graphicFrame macro="">
      <xdr:nvGraphicFramePr>
        <xdr:cNvPr id="29" name="Chart 28">
          <a:extLst>
            <a:ext uri="{FF2B5EF4-FFF2-40B4-BE49-F238E27FC236}">
              <a16:creationId xmlns:a16="http://schemas.microsoft.com/office/drawing/2014/main" id="{DF88B5A4-FA78-41FF-A31F-3F0228E5D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10</xdr:col>
      <xdr:colOff>605380</xdr:colOff>
      <xdr:row>18</xdr:row>
      <xdr:rowOff>169570</xdr:rowOff>
    </xdr:from>
    <xdr:to>
      <xdr:col>15</xdr:col>
      <xdr:colOff>343744</xdr:colOff>
      <xdr:row>20</xdr:row>
      <xdr:rowOff>56136</xdr:rowOff>
    </xdr:to>
    <xdr:sp macro="" textlink="">
      <xdr:nvSpPr>
        <xdr:cNvPr id="42" name="TextBox 41">
          <a:extLst>
            <a:ext uri="{FF2B5EF4-FFF2-40B4-BE49-F238E27FC236}">
              <a16:creationId xmlns:a16="http://schemas.microsoft.com/office/drawing/2014/main" id="{D21A83CD-8B1D-454F-A96A-CB4AA9F6897A}"/>
            </a:ext>
          </a:extLst>
        </xdr:cNvPr>
        <xdr:cNvSpPr txBox="1"/>
      </xdr:nvSpPr>
      <xdr:spPr>
        <a:xfrm>
          <a:off x="6995570" y="3497292"/>
          <a:ext cx="2792794" cy="256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baseline="0"/>
            <a:t>Monthly Hair Plaiting By Region</a:t>
          </a:r>
          <a:endParaRPr lang="en-US" sz="1200" b="1"/>
        </a:p>
      </xdr:txBody>
    </xdr:sp>
    <xdr:clientData/>
  </xdr:twoCellAnchor>
  <xdr:twoCellAnchor>
    <xdr:from>
      <xdr:col>18</xdr:col>
      <xdr:colOff>138857</xdr:colOff>
      <xdr:row>18</xdr:row>
      <xdr:rowOff>129058</xdr:rowOff>
    </xdr:from>
    <xdr:to>
      <xdr:col>22</xdr:col>
      <xdr:colOff>488106</xdr:colOff>
      <xdr:row>20</xdr:row>
      <xdr:rowOff>15624</xdr:rowOff>
    </xdr:to>
    <xdr:sp macro="" textlink="">
      <xdr:nvSpPr>
        <xdr:cNvPr id="44" name="TextBox 43">
          <a:extLst>
            <a:ext uri="{FF2B5EF4-FFF2-40B4-BE49-F238E27FC236}">
              <a16:creationId xmlns:a16="http://schemas.microsoft.com/office/drawing/2014/main" id="{760DAF79-ED27-4859-9EEC-3E90D9F5AC37}"/>
            </a:ext>
          </a:extLst>
        </xdr:cNvPr>
        <xdr:cNvSpPr txBox="1"/>
      </xdr:nvSpPr>
      <xdr:spPr>
        <a:xfrm>
          <a:off x="11416135" y="3456780"/>
          <a:ext cx="2792794" cy="256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Hair</a:t>
          </a:r>
          <a:r>
            <a:rPr lang="en-US" sz="1200" b="1" baseline="0"/>
            <a:t> Preference By Region</a:t>
          </a:r>
          <a:endParaRPr lang="en-US" sz="1200" b="1"/>
        </a:p>
      </xdr:txBody>
    </xdr:sp>
    <xdr:clientData/>
  </xdr:twoCellAnchor>
  <xdr:twoCellAnchor>
    <xdr:from>
      <xdr:col>11</xdr:col>
      <xdr:colOff>33719</xdr:colOff>
      <xdr:row>33</xdr:row>
      <xdr:rowOff>31960</xdr:rowOff>
    </xdr:from>
    <xdr:to>
      <xdr:col>15</xdr:col>
      <xdr:colOff>382969</xdr:colOff>
      <xdr:row>34</xdr:row>
      <xdr:rowOff>103399</xdr:rowOff>
    </xdr:to>
    <xdr:sp macro="" textlink="">
      <xdr:nvSpPr>
        <xdr:cNvPr id="46" name="TextBox 45">
          <a:extLst>
            <a:ext uri="{FF2B5EF4-FFF2-40B4-BE49-F238E27FC236}">
              <a16:creationId xmlns:a16="http://schemas.microsoft.com/office/drawing/2014/main" id="{DE70DD91-7C56-4018-96AE-BE10ED1A7C90}"/>
            </a:ext>
          </a:extLst>
        </xdr:cNvPr>
        <xdr:cNvSpPr txBox="1"/>
      </xdr:nvSpPr>
      <xdr:spPr>
        <a:xfrm>
          <a:off x="7034795" y="6132783"/>
          <a:ext cx="2792794" cy="256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Reason</a:t>
          </a:r>
          <a:r>
            <a:rPr lang="en-US" sz="1200" b="1" baseline="0"/>
            <a:t> for Preference By Count of ID</a:t>
          </a:r>
          <a:endParaRPr lang="en-US" sz="1200" b="1"/>
        </a:p>
      </xdr:txBody>
    </xdr:sp>
    <xdr:clientData/>
  </xdr:twoCellAnchor>
  <xdr:twoCellAnchor>
    <xdr:from>
      <xdr:col>3</xdr:col>
      <xdr:colOff>506393</xdr:colOff>
      <xdr:row>18</xdr:row>
      <xdr:rowOff>152207</xdr:rowOff>
    </xdr:from>
    <xdr:to>
      <xdr:col>10</xdr:col>
      <xdr:colOff>152721</xdr:colOff>
      <xdr:row>20</xdr:row>
      <xdr:rowOff>32152</xdr:rowOff>
    </xdr:to>
    <xdr:sp macro="" textlink="">
      <xdr:nvSpPr>
        <xdr:cNvPr id="47" name="TextBox 46">
          <a:extLst>
            <a:ext uri="{FF2B5EF4-FFF2-40B4-BE49-F238E27FC236}">
              <a16:creationId xmlns:a16="http://schemas.microsoft.com/office/drawing/2014/main" id="{FE681901-07D6-414A-AF72-A44E025235ED}"/>
            </a:ext>
          </a:extLst>
        </xdr:cNvPr>
        <xdr:cNvSpPr txBox="1"/>
      </xdr:nvSpPr>
      <xdr:spPr>
        <a:xfrm>
          <a:off x="2620380" y="3479929"/>
          <a:ext cx="3922531" cy="2496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Avg</a:t>
          </a:r>
          <a:r>
            <a:rPr lang="en-US" sz="1200" b="1" baseline="0"/>
            <a:t> Monthly Budget on Haircare By Region and Preference</a:t>
          </a:r>
          <a:endParaRPr lang="en-US" sz="12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SPIN 7" refreshedDate="45749.65942650463" createdVersion="8" refreshedVersion="8" minRefreshableVersion="3" recordCount="335" xr:uid="{E7147522-4CF6-430F-ABD7-4B458452FFBB}">
  <cacheSource type="worksheet">
    <worksheetSource name="Table1"/>
  </cacheSource>
  <cacheFields count="16">
    <cacheField name="ID" numFmtId="0">
      <sharedItems containsSemiMixedTypes="0" containsString="0" containsNumber="1" containsInteger="1" minValue="1" maxValue="335"/>
    </cacheField>
    <cacheField name="Age" numFmtId="0">
      <sharedItems containsSemiMixedTypes="0" containsString="0" containsNumber="1" containsInteger="1" minValue="18" maxValue="45"/>
    </cacheField>
    <cacheField name="Age Brackets" numFmtId="0">
      <sharedItems count="3">
        <s v="Young Adult"/>
        <s v=" Mid-Adult"/>
        <s v=" Mature Adult"/>
      </sharedItems>
    </cacheField>
    <cacheField name="Occupation" numFmtId="0">
      <sharedItems/>
    </cacheField>
    <cacheField name="Preference" numFmtId="0">
      <sharedItems count="2">
        <s v="Wigs"/>
        <s v="Plaiting"/>
      </sharedItems>
    </cacheField>
    <cacheField name="Monthly budget on Haircare" numFmtId="0">
      <sharedItems containsMixedTypes="1" containsNumber="1" containsInteger="1" minValue="200" maxValue="200"/>
    </cacheField>
    <cacheField name="Avg Monthly Budget on Haircare" numFmtId="164">
      <sharedItems containsSemiMixedTypes="0" containsString="0" containsNumber="1" minValue="25" maxValue="200"/>
    </cacheField>
    <cacheField name="Monthly Hair Plaiting" numFmtId="0">
      <sharedItems count="3">
        <s v="0-1 time"/>
        <s v="2-3 times"/>
        <s v="4+ times"/>
      </sharedItems>
    </cacheField>
    <cacheField name="States" numFmtId="0">
      <sharedItems/>
    </cacheField>
    <cacheField name="Region" numFmtId="0">
      <sharedItems count="2">
        <s v="Urban area"/>
        <s v="Rural area"/>
      </sharedItems>
    </cacheField>
    <cacheField name="Reason for Preference" numFmtId="0">
      <sharedItems count="9">
        <s v="Convenience of use"/>
        <s v="Durability"/>
        <s v="Cost-effectiveness"/>
        <s v="Fashion and trends"/>
        <s v="No Wigs"/>
        <s v="Nill" u="1"/>
        <s v=" Fashion and trends  " u="1"/>
        <s v="Nill " u="1"/>
        <s v=" Fashion and trends   " u="1"/>
      </sharedItems>
    </cacheField>
    <cacheField name="Monthly Wig Expense" numFmtId="0">
      <sharedItems containsMixedTypes="1" containsNumber="1" containsInteger="1" minValue="200" maxValue="200"/>
    </cacheField>
    <cacheField name="Average Expenses on Wigs per Month" numFmtId="164">
      <sharedItems containsSemiMixedTypes="0" containsString="0" containsNumber="1" minValue="25" maxValue="200"/>
    </cacheField>
    <cacheField name="Wigs More Accesible?" numFmtId="0">
      <sharedItems count="3">
        <s v="Yes"/>
        <s v="No"/>
        <s v="Maybe"/>
      </sharedItems>
    </cacheField>
    <cacheField name="Social Pressure for Wigs" numFmtId="0">
      <sharedItems/>
    </cacheField>
    <cacheField name=". What is the main reason you purchase wigs? " numFmtId="0">
      <sharedItems/>
    </cacheField>
  </cacheFields>
  <extLst>
    <ext xmlns:x14="http://schemas.microsoft.com/office/spreadsheetml/2009/9/main" uri="{725AE2AE-9491-48be-B2B4-4EB974FC3084}">
      <x14:pivotCacheDefinition pivotCacheId="15370667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5">
  <r>
    <n v="1"/>
    <n v="21"/>
    <x v="0"/>
    <s v="Corp member"/>
    <x v="0"/>
    <s v="0 - 50"/>
    <n v="25"/>
    <x v="0"/>
    <s v="Abuja "/>
    <x v="0"/>
    <x v="0"/>
    <s v="50 - 100"/>
    <n v="75"/>
    <x v="0"/>
    <s v="No"/>
    <s v="Convenience of use"/>
  </r>
  <r>
    <n v="2"/>
    <n v="25"/>
    <x v="0"/>
    <s v="Entrepreneur"/>
    <x v="0"/>
    <s v="0 - 50"/>
    <n v="25"/>
    <x v="0"/>
    <s v="Abuja"/>
    <x v="0"/>
    <x v="1"/>
    <s v="50 - 100"/>
    <n v="75"/>
    <x v="0"/>
    <s v="Yes"/>
    <s v="Durability "/>
  </r>
  <r>
    <n v="3"/>
    <n v="22"/>
    <x v="0"/>
    <s v="Fashion designer "/>
    <x v="0"/>
    <s v="0 - 50"/>
    <n v="25"/>
    <x v="0"/>
    <s v="Nasarawa "/>
    <x v="0"/>
    <x v="0"/>
    <s v="0 - 50"/>
    <n v="25"/>
    <x v="0"/>
    <s v="No"/>
    <s v="Convenience of use"/>
  </r>
  <r>
    <n v="4"/>
    <n v="26"/>
    <x v="1"/>
    <s v="Civil servant"/>
    <x v="0"/>
    <s v="0 - 50"/>
    <n v="25"/>
    <x v="0"/>
    <s v="Anambra"/>
    <x v="0"/>
    <x v="2"/>
    <s v="50 - 100"/>
    <n v="75"/>
    <x v="1"/>
    <s v="No"/>
    <s v="Convenience of use"/>
  </r>
  <r>
    <n v="5"/>
    <n v="25"/>
    <x v="0"/>
    <s v="Fashion designer "/>
    <x v="1"/>
    <s v="0 - 50"/>
    <n v="25"/>
    <x v="0"/>
    <s v="Abuja "/>
    <x v="0"/>
    <x v="3"/>
    <s v="0 - 50"/>
    <n v="25"/>
    <x v="0"/>
    <s v="No"/>
    <s v="Convenience of use"/>
  </r>
  <r>
    <n v="6"/>
    <n v="24"/>
    <x v="0"/>
    <s v="Hair stylist"/>
    <x v="0"/>
    <s v="101 - 200"/>
    <n v="150.5"/>
    <x v="0"/>
    <s v="Abuja "/>
    <x v="0"/>
    <x v="0"/>
    <n v="200"/>
    <n v="200"/>
    <x v="0"/>
    <s v="No"/>
    <s v="Convenience of use"/>
  </r>
  <r>
    <n v="7"/>
    <n v="26"/>
    <x v="1"/>
    <s v="Virtual assistant "/>
    <x v="0"/>
    <s v="0 - 50"/>
    <n v="25"/>
    <x v="0"/>
    <s v="Ogun "/>
    <x v="0"/>
    <x v="0"/>
    <s v="50 - 100"/>
    <n v="75"/>
    <x v="1"/>
    <s v="No"/>
    <s v="Convenience of use"/>
  </r>
  <r>
    <n v="8"/>
    <n v="27"/>
    <x v="1"/>
    <s v="Student  "/>
    <x v="0"/>
    <s v="0 - 50"/>
    <n v="25"/>
    <x v="0"/>
    <s v="Plateau"/>
    <x v="0"/>
    <x v="1"/>
    <s v="0 - 50"/>
    <n v="25"/>
    <x v="1"/>
    <s v="Yes"/>
    <s v="Convenience of use"/>
  </r>
  <r>
    <n v="9"/>
    <n v="28"/>
    <x v="1"/>
    <s v="Content creator"/>
    <x v="1"/>
    <s v="50 - 100"/>
    <n v="75"/>
    <x v="1"/>
    <s v="Lagos"/>
    <x v="0"/>
    <x v="4"/>
    <s v="50 - 100"/>
    <n v="75"/>
    <x v="1"/>
    <s v="Yes"/>
    <s v="Beauty"/>
  </r>
  <r>
    <n v="10"/>
    <n v="27"/>
    <x v="1"/>
    <s v="Student  "/>
    <x v="1"/>
    <s v="50 - 100"/>
    <n v="75"/>
    <x v="1"/>
    <s v="Kaduna "/>
    <x v="1"/>
    <x v="4"/>
    <s v="50 - 100"/>
    <n v="75"/>
    <x v="0"/>
    <s v="No"/>
    <s v="Convenience of use"/>
  </r>
  <r>
    <n v="11"/>
    <n v="27"/>
    <x v="1"/>
    <s v="Student  "/>
    <x v="1"/>
    <s v="50 - 100"/>
    <n v="75"/>
    <x v="1"/>
    <s v="Niger"/>
    <x v="1"/>
    <x v="4"/>
    <s v="50 - 100"/>
    <n v="75"/>
    <x v="0"/>
    <s v="No"/>
    <s v="Convenience of use"/>
  </r>
  <r>
    <n v="12"/>
    <n v="18"/>
    <x v="0"/>
    <s v="Student "/>
    <x v="1"/>
    <s v="0 - 50"/>
    <n v="25"/>
    <x v="1"/>
    <s v="Abuja"/>
    <x v="1"/>
    <x v="4"/>
    <s v="0 - 50"/>
    <n v="25"/>
    <x v="1"/>
    <s v="No"/>
    <s v=" Beauty "/>
  </r>
  <r>
    <n v="13"/>
    <n v="21"/>
    <x v="0"/>
    <s v="Unemployed"/>
    <x v="0"/>
    <s v="0 - 50"/>
    <n v="25"/>
    <x v="0"/>
    <s v="Nasarawa "/>
    <x v="1"/>
    <x v="1"/>
    <s v="0 - 50"/>
    <n v="25"/>
    <x v="0"/>
    <s v="No"/>
    <s v="Durability "/>
  </r>
  <r>
    <n v="14"/>
    <n v="25"/>
    <x v="0"/>
    <s v="Graduate "/>
    <x v="1"/>
    <s v="0 - 50"/>
    <n v="25"/>
    <x v="1"/>
    <s v="Nasarawa "/>
    <x v="0"/>
    <x v="4"/>
    <s v="0 - 50"/>
    <n v="25"/>
    <x v="0"/>
    <s v="No"/>
    <s v="Convenience of use"/>
  </r>
  <r>
    <n v="15"/>
    <n v="20"/>
    <x v="0"/>
    <s v="Student  "/>
    <x v="1"/>
    <s v="0 - 50"/>
    <n v="25"/>
    <x v="1"/>
    <s v="Abuja"/>
    <x v="0"/>
    <x v="4"/>
    <s v="50 - 100"/>
    <n v="75"/>
    <x v="0"/>
    <s v="Yes"/>
    <s v="Convenience of use"/>
  </r>
  <r>
    <n v="16"/>
    <n v="26"/>
    <x v="0"/>
    <s v="Entrepreneur "/>
    <x v="1"/>
    <s v="50 - 100"/>
    <n v="75"/>
    <x v="1"/>
    <s v="Lagos"/>
    <x v="1"/>
    <x v="4"/>
    <s v="101 - 200"/>
    <n v="150.5"/>
    <x v="0"/>
    <s v="Yes"/>
    <s v="Beauty"/>
  </r>
  <r>
    <n v="18"/>
    <n v="22"/>
    <x v="0"/>
    <s v="Hair stylist "/>
    <x v="1"/>
    <s v="0 - 50"/>
    <n v="25"/>
    <x v="2"/>
    <s v="Kano"/>
    <x v="1"/>
    <x v="4"/>
    <s v="0 - 50"/>
    <n v="25"/>
    <x v="1"/>
    <s v="No"/>
    <s v="Beauty"/>
  </r>
  <r>
    <n v="18"/>
    <n v="25"/>
    <x v="0"/>
    <s v="Hair stylist "/>
    <x v="1"/>
    <s v="0 - 50"/>
    <n v="25"/>
    <x v="0"/>
    <s v="Kano"/>
    <x v="1"/>
    <x v="4"/>
    <s v="0 - 50"/>
    <n v="25"/>
    <x v="1"/>
    <s v="No"/>
    <s v="Durability "/>
  </r>
  <r>
    <n v="19"/>
    <n v="39"/>
    <x v="2"/>
    <s v="Hair stylist "/>
    <x v="1"/>
    <s v="0 - 50"/>
    <n v="25"/>
    <x v="0"/>
    <s v="Kano"/>
    <x v="1"/>
    <x v="4"/>
    <s v="0 - 50"/>
    <n v="25"/>
    <x v="1"/>
    <s v="No"/>
    <s v="Beauty"/>
  </r>
  <r>
    <n v="20"/>
    <n v="22"/>
    <x v="0"/>
    <s v="Unemployed"/>
    <x v="1"/>
    <s v="0 - 50"/>
    <n v="25"/>
    <x v="2"/>
    <s v="Kano"/>
    <x v="1"/>
    <x v="4"/>
    <s v="0 - 50"/>
    <n v="25"/>
    <x v="1"/>
    <s v="No"/>
    <s v="Beauty"/>
  </r>
  <r>
    <n v="21"/>
    <n v="45"/>
    <x v="2"/>
    <s v="Student "/>
    <x v="1"/>
    <s v="0 - 50"/>
    <n v="25"/>
    <x v="0"/>
    <s v="Kano "/>
    <x v="1"/>
    <x v="4"/>
    <s v="0 - 50"/>
    <n v="25"/>
    <x v="1"/>
    <s v="No"/>
    <s v="Beauty"/>
  </r>
  <r>
    <n v="22"/>
    <n v="30"/>
    <x v="1"/>
    <s v="Handwork"/>
    <x v="0"/>
    <s v="0 - 50"/>
    <n v="25"/>
    <x v="0"/>
    <s v="Kano"/>
    <x v="1"/>
    <x v="2"/>
    <s v="0 - 50"/>
    <n v="25"/>
    <x v="1"/>
    <s v="No"/>
    <s v="Convenience of use"/>
  </r>
  <r>
    <n v="23"/>
    <n v="18"/>
    <x v="0"/>
    <s v="Fashion designer "/>
    <x v="1"/>
    <s v="0 - 50"/>
    <n v="25"/>
    <x v="1"/>
    <s v="Kano"/>
    <x v="1"/>
    <x v="4"/>
    <s v="0 - 50"/>
    <n v="25"/>
    <x v="1"/>
    <s v="No"/>
    <s v="Beauty"/>
  </r>
  <r>
    <n v="24"/>
    <n v="27"/>
    <x v="1"/>
    <s v="Hair stylist "/>
    <x v="0"/>
    <s v="0 - 50"/>
    <n v="25"/>
    <x v="0"/>
    <s v="Kano"/>
    <x v="1"/>
    <x v="1"/>
    <s v="0 - 50"/>
    <n v="25"/>
    <x v="0"/>
    <s v="Yes"/>
    <s v="Convenience of use"/>
  </r>
  <r>
    <n v="25"/>
    <n v="21"/>
    <x v="0"/>
    <s v="Student "/>
    <x v="0"/>
    <s v="50 - 100"/>
    <n v="75"/>
    <x v="0"/>
    <s v="Kano"/>
    <x v="0"/>
    <x v="1"/>
    <s v="50 - 100"/>
    <n v="75"/>
    <x v="0"/>
    <s v="No"/>
    <s v="Durability "/>
  </r>
  <r>
    <n v="26"/>
    <n v="30"/>
    <x v="1"/>
    <s v="Student "/>
    <x v="0"/>
    <s v="0 - 50"/>
    <n v="25"/>
    <x v="0"/>
    <s v="Kano"/>
    <x v="1"/>
    <x v="1"/>
    <s v="0 - 50"/>
    <n v="25"/>
    <x v="1"/>
    <s v="No"/>
    <s v="Convenience of use"/>
  </r>
  <r>
    <n v="27"/>
    <n v="25"/>
    <x v="0"/>
    <s v="Entrepreneur "/>
    <x v="1"/>
    <s v="0 - 50"/>
    <n v="25"/>
    <x v="1"/>
    <s v="Lagos"/>
    <x v="0"/>
    <x v="4"/>
    <s v="0 - 50"/>
    <n v="25"/>
    <x v="1"/>
    <s v="No"/>
    <s v="Beauty"/>
  </r>
  <r>
    <n v="28"/>
    <n v="26"/>
    <x v="1"/>
    <s v="Hair stylist "/>
    <x v="1"/>
    <s v="0 - 50"/>
    <n v="25"/>
    <x v="2"/>
    <s v="Ogun "/>
    <x v="0"/>
    <x v="4"/>
    <s v="0 - 50"/>
    <n v="25"/>
    <x v="0"/>
    <s v="No"/>
    <s v="Beauty"/>
  </r>
  <r>
    <n v="29"/>
    <n v="22"/>
    <x v="0"/>
    <s v="Student  "/>
    <x v="1"/>
    <s v="0 - 50"/>
    <n v="25"/>
    <x v="1"/>
    <s v="Abia"/>
    <x v="1"/>
    <x v="2"/>
    <s v="0 - 50"/>
    <n v="25"/>
    <x v="1"/>
    <s v="No"/>
    <s v="Beauty"/>
  </r>
  <r>
    <n v="30"/>
    <n v="18"/>
    <x v="0"/>
    <s v="Entrepreneur"/>
    <x v="1"/>
    <s v="0 - 50"/>
    <n v="25"/>
    <x v="0"/>
    <s v="Lagos"/>
    <x v="0"/>
    <x v="2"/>
    <s v="50 - 100"/>
    <n v="75"/>
    <x v="1"/>
    <s v="No"/>
    <s v="Beauty"/>
  </r>
  <r>
    <n v="31"/>
    <n v="24"/>
    <x v="0"/>
    <s v="Entrepreneur"/>
    <x v="1"/>
    <s v="0 - 50"/>
    <n v="25"/>
    <x v="0"/>
    <s v="Niger"/>
    <x v="1"/>
    <x v="4"/>
    <s v="0 - 50"/>
    <n v="25"/>
    <x v="1"/>
    <s v="No"/>
    <s v="Beauty"/>
  </r>
  <r>
    <n v="32"/>
    <n v="30"/>
    <x v="1"/>
    <s v="Realtor "/>
    <x v="0"/>
    <s v="50 - 100"/>
    <n v="75"/>
    <x v="1"/>
    <s v="Abuja "/>
    <x v="0"/>
    <x v="0"/>
    <s v="50 - 100"/>
    <n v="75"/>
    <x v="0"/>
    <s v="No"/>
    <s v="Convenience of use"/>
  </r>
  <r>
    <n v="33"/>
    <n v="26"/>
    <x v="1"/>
    <s v="Student  "/>
    <x v="0"/>
    <s v="0 - 50"/>
    <n v="25"/>
    <x v="1"/>
    <s v="Abuja "/>
    <x v="0"/>
    <x v="0"/>
    <s v="0 - 50"/>
    <n v="25"/>
    <x v="0"/>
    <s v="No"/>
    <s v="Convenience of use"/>
  </r>
  <r>
    <n v="34"/>
    <n v="30"/>
    <x v="1"/>
    <s v="Sales Rep "/>
    <x v="0"/>
    <s v="0 - 50"/>
    <n v="25"/>
    <x v="0"/>
    <s v="Abuja"/>
    <x v="0"/>
    <x v="0"/>
    <s v="50 - 100"/>
    <n v="75"/>
    <x v="0"/>
    <s v="No"/>
    <s v="Convenience of use"/>
  </r>
  <r>
    <n v="35"/>
    <n v="22"/>
    <x v="0"/>
    <s v="Entrepreneur"/>
    <x v="0"/>
    <s v="50 - 100"/>
    <n v="75"/>
    <x v="0"/>
    <s v="Abuja"/>
    <x v="0"/>
    <x v="1"/>
    <s v="101 - 200"/>
    <n v="150.5"/>
    <x v="1"/>
    <s v="Yes"/>
    <s v=" Fashion and trends  "/>
  </r>
  <r>
    <n v="36"/>
    <n v="24"/>
    <x v="0"/>
    <s v="Student "/>
    <x v="1"/>
    <s v="0 - 50"/>
    <n v="25"/>
    <x v="1"/>
    <s v="Abuja"/>
    <x v="0"/>
    <x v="0"/>
    <s v="50 - 100"/>
    <n v="75"/>
    <x v="0"/>
    <s v="Yes"/>
    <s v="Convenience of use"/>
  </r>
  <r>
    <n v="37"/>
    <n v="33"/>
    <x v="1"/>
    <s v="Unemployed"/>
    <x v="1"/>
    <s v="50 - 100"/>
    <n v="75"/>
    <x v="2"/>
    <s v="River's "/>
    <x v="1"/>
    <x v="0"/>
    <n v="200"/>
    <n v="200"/>
    <x v="1"/>
    <s v="Yes"/>
    <s v="Convenience of use"/>
  </r>
  <r>
    <n v="38"/>
    <n v="18"/>
    <x v="0"/>
    <s v="Student "/>
    <x v="0"/>
    <s v="0 - 50"/>
    <n v="25"/>
    <x v="0"/>
    <s v="River's "/>
    <x v="0"/>
    <x v="0"/>
    <s v="0 - 50"/>
    <n v="25"/>
    <x v="0"/>
    <s v="Yes"/>
    <s v="Convenience of use"/>
  </r>
  <r>
    <n v="39"/>
    <n v="24"/>
    <x v="0"/>
    <s v="Student  "/>
    <x v="0"/>
    <s v="0 - 50"/>
    <n v="25"/>
    <x v="0"/>
    <s v="Kano"/>
    <x v="0"/>
    <x v="0"/>
    <s v="0 - 50"/>
    <n v="25"/>
    <x v="0"/>
    <s v="No"/>
    <s v="Convenience of use"/>
  </r>
  <r>
    <n v="40"/>
    <n v="25"/>
    <x v="0"/>
    <s v="Student  "/>
    <x v="1"/>
    <s v="50 - 100"/>
    <n v="75"/>
    <x v="1"/>
    <s v="Gombe"/>
    <x v="1"/>
    <x v="4"/>
    <s v="0 - 50"/>
    <n v="25"/>
    <x v="1"/>
    <s v="No"/>
    <s v=" Fashion and trends  "/>
  </r>
  <r>
    <n v="41"/>
    <n v="18"/>
    <x v="0"/>
    <s v="Student  "/>
    <x v="1"/>
    <s v="0 - 50"/>
    <n v="25"/>
    <x v="1"/>
    <s v="Enugu "/>
    <x v="1"/>
    <x v="0"/>
    <s v="0 - 50"/>
    <n v="25"/>
    <x v="1"/>
    <s v="Yes"/>
    <s v="Convenience of use"/>
  </r>
  <r>
    <n v="42"/>
    <n v="22"/>
    <x v="0"/>
    <s v="Student "/>
    <x v="0"/>
    <s v="0 - 50"/>
    <n v="25"/>
    <x v="1"/>
    <s v="Plateau"/>
    <x v="0"/>
    <x v="0"/>
    <s v="0 - 50"/>
    <n v="25"/>
    <x v="0"/>
    <s v="No"/>
    <s v="Convenience of use"/>
  </r>
  <r>
    <n v="43"/>
    <n v="24"/>
    <x v="0"/>
    <s v="Teacher "/>
    <x v="0"/>
    <s v="50 - 100"/>
    <n v="75"/>
    <x v="1"/>
    <s v="Ogun "/>
    <x v="0"/>
    <x v="0"/>
    <n v="200"/>
    <n v="200"/>
    <x v="0"/>
    <s v="No"/>
    <s v="Durability "/>
  </r>
  <r>
    <n v="44"/>
    <n v="23"/>
    <x v="0"/>
    <s v="Student  "/>
    <x v="1"/>
    <s v="50 - 100"/>
    <n v="75"/>
    <x v="1"/>
    <s v="Nasarawa "/>
    <x v="0"/>
    <x v="0"/>
    <s v="0 - 50"/>
    <n v="25"/>
    <x v="0"/>
    <s v="Yes"/>
    <s v="Convenience of use"/>
  </r>
  <r>
    <n v="45"/>
    <n v="24"/>
    <x v="0"/>
    <s v="Student "/>
    <x v="0"/>
    <s v="0 - 50"/>
    <n v="25"/>
    <x v="1"/>
    <s v="Abuja"/>
    <x v="0"/>
    <x v="3"/>
    <s v="50 - 100"/>
    <n v="75"/>
    <x v="0"/>
    <s v="No"/>
    <s v="Beauty"/>
  </r>
  <r>
    <n v="46"/>
    <n v="31"/>
    <x v="1"/>
    <s v="Civil servant"/>
    <x v="1"/>
    <s v="0 - 50"/>
    <n v="25"/>
    <x v="1"/>
    <s v="Lagos"/>
    <x v="0"/>
    <x v="0"/>
    <s v="50 - 100"/>
    <n v="75"/>
    <x v="1"/>
    <s v="No"/>
    <s v="Durability"/>
  </r>
  <r>
    <n v="47"/>
    <n v="25"/>
    <x v="0"/>
    <s v="Fashion designer "/>
    <x v="1"/>
    <s v="0 - 50"/>
    <n v="25"/>
    <x v="1"/>
    <s v="Kano "/>
    <x v="1"/>
    <x v="0"/>
    <s v="0 - 50"/>
    <n v="25"/>
    <x v="0"/>
    <s v="Yes"/>
    <s v="Beauty"/>
  </r>
  <r>
    <n v="48"/>
    <n v="27"/>
    <x v="0"/>
    <s v="Nurse "/>
    <x v="0"/>
    <s v="50 - 100"/>
    <n v="75"/>
    <x v="0"/>
    <s v="Nasarawa "/>
    <x v="0"/>
    <x v="0"/>
    <s v="101 - 200"/>
    <n v="150.5"/>
    <x v="1"/>
    <s v="No"/>
    <s v="Durability"/>
  </r>
  <r>
    <n v="45"/>
    <n v="24"/>
    <x v="0"/>
    <s v="Self Employed"/>
    <x v="1"/>
    <s v="0 - 50"/>
    <n v="25"/>
    <x v="1"/>
    <s v="Lagos"/>
    <x v="1"/>
    <x v="4"/>
    <s v="0 - 50"/>
    <n v="25"/>
    <x v="1"/>
    <s v="No"/>
    <s v="Convenience of use"/>
  </r>
  <r>
    <n v="50"/>
    <n v="26"/>
    <x v="1"/>
    <s v="Corp member"/>
    <x v="0"/>
    <s v="0 - 50"/>
    <n v="25"/>
    <x v="0"/>
    <s v="Kano"/>
    <x v="1"/>
    <x v="0"/>
    <s v="0 - 50"/>
    <n v="25"/>
    <x v="0"/>
    <s v="No"/>
    <s v="Beauty"/>
  </r>
  <r>
    <n v="51"/>
    <n v="24"/>
    <x v="0"/>
    <s v="Entrepreneur "/>
    <x v="1"/>
    <s v="0 - 50"/>
    <n v="25"/>
    <x v="1"/>
    <s v="Jigawa "/>
    <x v="0"/>
    <x v="3"/>
    <s v="0 - 50"/>
    <n v="25"/>
    <x v="1"/>
    <s v="No"/>
    <s v="Beauty "/>
  </r>
  <r>
    <n v="52"/>
    <n v="28"/>
    <x v="1"/>
    <s v="Self employed "/>
    <x v="1"/>
    <s v="0 - 50"/>
    <n v="25"/>
    <x v="1"/>
    <s v="Lagos"/>
    <x v="1"/>
    <x v="0"/>
    <s v="0 - 50"/>
    <n v="25"/>
    <x v="1"/>
    <s v="No"/>
    <s v="Beauty"/>
  </r>
  <r>
    <n v="53"/>
    <n v="20"/>
    <x v="0"/>
    <s v="Student "/>
    <x v="0"/>
    <s v="50 - 100"/>
    <n v="75"/>
    <x v="1"/>
    <s v="Edo"/>
    <x v="0"/>
    <x v="3"/>
    <s v="50 - 100"/>
    <n v="75"/>
    <x v="0"/>
    <s v="Yes"/>
    <s v="Beauty"/>
  </r>
  <r>
    <n v="54"/>
    <n v="40"/>
    <x v="2"/>
    <s v="Student "/>
    <x v="1"/>
    <s v="101 - 200"/>
    <n v="150.5"/>
    <x v="2"/>
    <s v="Nasarawa "/>
    <x v="1"/>
    <x v="3"/>
    <s v="50 - 100"/>
    <n v="75"/>
    <x v="0"/>
    <s v="No"/>
    <s v="Beauty"/>
  </r>
  <r>
    <n v="55"/>
    <n v="24"/>
    <x v="0"/>
    <s v="Student "/>
    <x v="0"/>
    <s v="200 - 200"/>
    <n v="200"/>
    <x v="1"/>
    <s v="Kano "/>
    <x v="0"/>
    <x v="0"/>
    <s v="50 - 100"/>
    <n v="75"/>
    <x v="0"/>
    <s v="No"/>
    <s v="Cost-effectiveness"/>
  </r>
  <r>
    <n v="56"/>
    <n v="20"/>
    <x v="0"/>
    <s v="Model"/>
    <x v="1"/>
    <s v="0 - 50"/>
    <n v="25"/>
    <x v="1"/>
    <s v="Oyo"/>
    <x v="0"/>
    <x v="1"/>
    <s v="0 - 50"/>
    <n v="25"/>
    <x v="0"/>
    <s v="No"/>
    <s v="Convenience of use"/>
  </r>
  <r>
    <n v="57"/>
    <n v="30"/>
    <x v="1"/>
    <s v="Entrepreneur "/>
    <x v="1"/>
    <s v="50 - 100"/>
    <n v="75"/>
    <x v="1"/>
    <s v="Nasarawa "/>
    <x v="0"/>
    <x v="3"/>
    <s v="50 - 100"/>
    <n v="75"/>
    <x v="0"/>
    <s v="Yes"/>
    <s v="Convenience of use"/>
  </r>
  <r>
    <n v="58"/>
    <n v="25"/>
    <x v="0"/>
    <s v="Self employed "/>
    <x v="0"/>
    <s v="50 - 100"/>
    <n v="75"/>
    <x v="1"/>
    <s v="Imo "/>
    <x v="0"/>
    <x v="0"/>
    <s v="50 - 100"/>
    <n v="75"/>
    <x v="0"/>
    <s v="Yes"/>
    <s v="Beauty "/>
  </r>
  <r>
    <n v="59"/>
    <n v="32"/>
    <x v="1"/>
    <s v="Farmer "/>
    <x v="1"/>
    <s v="50 - 100"/>
    <n v="75"/>
    <x v="0"/>
    <s v="Imo "/>
    <x v="1"/>
    <x v="2"/>
    <s v="50 - 100"/>
    <n v="75"/>
    <x v="1"/>
    <s v="Yes"/>
    <s v="Beauty"/>
  </r>
  <r>
    <n v="60"/>
    <n v="41"/>
    <x v="2"/>
    <s v="Entrepreneur "/>
    <x v="1"/>
    <s v="101 - 200"/>
    <n v="150.5"/>
    <x v="1"/>
    <s v="Enugu "/>
    <x v="0"/>
    <x v="2"/>
    <s v="50 - 100"/>
    <n v="75"/>
    <x v="0"/>
    <s v="Yes"/>
    <s v="Beauty"/>
  </r>
  <r>
    <n v="61"/>
    <n v="27"/>
    <x v="1"/>
    <s v="Secretary "/>
    <x v="0"/>
    <s v="50 - 100"/>
    <n v="75"/>
    <x v="0"/>
    <s v="Abuja "/>
    <x v="0"/>
    <x v="1"/>
    <s v="50 - 100"/>
    <n v="75"/>
    <x v="1"/>
    <s v="Yes"/>
    <s v="Convenience of use"/>
  </r>
  <r>
    <n v="62"/>
    <n v="30"/>
    <x v="1"/>
    <s v="Fashion designer "/>
    <x v="0"/>
    <s v="101 - 200"/>
    <n v="150.5"/>
    <x v="0"/>
    <s v="Nasarawa "/>
    <x v="0"/>
    <x v="3"/>
    <s v="101 - 200"/>
    <n v="150.5"/>
    <x v="1"/>
    <s v="Yes"/>
    <s v="Cost-effectiveness"/>
  </r>
  <r>
    <n v="63"/>
    <n v="27"/>
    <x v="1"/>
    <s v="Realtor "/>
    <x v="0"/>
    <s v="101 - 200"/>
    <n v="150.5"/>
    <x v="0"/>
    <s v="Nasarawa "/>
    <x v="0"/>
    <x v="3"/>
    <s v="101 - 200"/>
    <n v="150.5"/>
    <x v="0"/>
    <s v="Yes"/>
    <s v="Convenience of use"/>
  </r>
  <r>
    <n v="64"/>
    <n v="35"/>
    <x v="1"/>
    <s v="Realtor "/>
    <x v="0"/>
    <s v="101 - 200"/>
    <n v="150.5"/>
    <x v="0"/>
    <s v="Abuja "/>
    <x v="0"/>
    <x v="1"/>
    <s v="101 - 200"/>
    <n v="150.5"/>
    <x v="0"/>
    <s v="Yes"/>
    <s v=" Fashion and trends  "/>
  </r>
  <r>
    <n v="65"/>
    <n v="25"/>
    <x v="0"/>
    <s v="Entrepreneur "/>
    <x v="0"/>
    <s v="50 - 100"/>
    <n v="75"/>
    <x v="0"/>
    <s v="River's"/>
    <x v="0"/>
    <x v="0"/>
    <s v="101 - 200"/>
    <n v="150.5"/>
    <x v="0"/>
    <s v="Yes"/>
    <s v=" Fashion and trends  "/>
  </r>
  <r>
    <n v="66"/>
    <n v="23"/>
    <x v="0"/>
    <s v="Student "/>
    <x v="0"/>
    <s v="0 - 50"/>
    <n v="25"/>
    <x v="0"/>
    <s v="Benin "/>
    <x v="1"/>
    <x v="1"/>
    <s v="50 - 100"/>
    <n v="75"/>
    <x v="1"/>
    <s v="Yes"/>
    <s v="Convenience of use"/>
  </r>
  <r>
    <n v="67"/>
    <n v="20"/>
    <x v="0"/>
    <s v="Student  "/>
    <x v="0"/>
    <s v="0 - 50"/>
    <n v="25"/>
    <x v="0"/>
    <s v="Lagos"/>
    <x v="1"/>
    <x v="1"/>
    <s v="50 - 100"/>
    <n v="75"/>
    <x v="1"/>
    <s v="Yes"/>
    <s v="Cost-effectiveness"/>
  </r>
  <r>
    <n v="68"/>
    <n v="36"/>
    <x v="2"/>
    <s v="Lawyer "/>
    <x v="0"/>
    <s v="50 - 100"/>
    <n v="75"/>
    <x v="0"/>
    <s v="Anambra"/>
    <x v="0"/>
    <x v="0"/>
    <s v="50 - 100"/>
    <n v="75"/>
    <x v="1"/>
    <s v="No"/>
    <s v=" Convenience of use "/>
  </r>
  <r>
    <n v="69"/>
    <n v="29"/>
    <x v="1"/>
    <s v="Banker"/>
    <x v="0"/>
    <s v="50 - 100"/>
    <n v="75"/>
    <x v="0"/>
    <s v="Nasarawa "/>
    <x v="0"/>
    <x v="1"/>
    <s v="101 - 200"/>
    <n v="150.5"/>
    <x v="1"/>
    <s v="No"/>
    <s v="Convenience of use"/>
  </r>
  <r>
    <n v="70"/>
    <n v="37"/>
    <x v="2"/>
    <s v="Doctor"/>
    <x v="0"/>
    <s v="50 - 100"/>
    <n v="75"/>
    <x v="0"/>
    <s v="Abuja "/>
    <x v="0"/>
    <x v="0"/>
    <s v="101 - 200"/>
    <n v="150.5"/>
    <x v="1"/>
    <s v="No"/>
    <s v="Convenience of use"/>
  </r>
  <r>
    <n v="71"/>
    <n v="40"/>
    <x v="2"/>
    <s v="Realtor "/>
    <x v="0"/>
    <s v="50 - 100"/>
    <n v="75"/>
    <x v="0"/>
    <s v="Nasarawa "/>
    <x v="0"/>
    <x v="0"/>
    <s v="101 - 200"/>
    <n v="150.5"/>
    <x v="1"/>
    <s v="Yes"/>
    <s v="Convenience of use"/>
  </r>
  <r>
    <n v="72"/>
    <n v="39"/>
    <x v="2"/>
    <s v="Realtor "/>
    <x v="0"/>
    <s v="50 - 100"/>
    <n v="75"/>
    <x v="0"/>
    <s v="Nasarawa "/>
    <x v="0"/>
    <x v="1"/>
    <s v="101 - 200"/>
    <n v="150.5"/>
    <x v="0"/>
    <s v="Yes"/>
    <s v="Convenience of use"/>
  </r>
  <r>
    <n v="73"/>
    <n v="42"/>
    <x v="2"/>
    <s v="Entrepreneur "/>
    <x v="0"/>
    <s v="50 - 100"/>
    <n v="75"/>
    <x v="0"/>
    <s v="River's"/>
    <x v="0"/>
    <x v="3"/>
    <s v="101 - 200"/>
    <n v="150.5"/>
    <x v="0"/>
    <s v="Yes"/>
    <s v="Convenience of use"/>
  </r>
  <r>
    <n v="74"/>
    <n v="39"/>
    <x v="2"/>
    <s v="Banker"/>
    <x v="0"/>
    <s v="50 - 100"/>
    <n v="75"/>
    <x v="0"/>
    <s v="Delta"/>
    <x v="0"/>
    <x v="0"/>
    <s v="101 - 200"/>
    <n v="150.5"/>
    <x v="1"/>
    <s v="No"/>
    <s v="Convenience of use"/>
  </r>
  <r>
    <n v="75"/>
    <n v="22"/>
    <x v="0"/>
    <s v="Student  "/>
    <x v="0"/>
    <s v="0 - 50"/>
    <n v="25"/>
    <x v="0"/>
    <s v="Ondo"/>
    <x v="0"/>
    <x v="1"/>
    <s v="50 - 100"/>
    <n v="75"/>
    <x v="1"/>
    <s v="Yes"/>
    <s v="Convenience of use"/>
  </r>
  <r>
    <n v="76"/>
    <n v="24"/>
    <x v="0"/>
    <s v="Student  "/>
    <x v="0"/>
    <s v="0 - 50"/>
    <n v="25"/>
    <x v="0"/>
    <s v="Ondo"/>
    <x v="1"/>
    <x v="1"/>
    <s v="50 - 100"/>
    <n v="75"/>
    <x v="1"/>
    <s v="Yes"/>
    <s v=" Fashion and trends  "/>
  </r>
  <r>
    <n v="77"/>
    <n v="24"/>
    <x v="0"/>
    <s v="Entrepreneur "/>
    <x v="0"/>
    <s v="50 - 100"/>
    <n v="75"/>
    <x v="0"/>
    <s v="Delta"/>
    <x v="0"/>
    <x v="1"/>
    <s v="50 - 100"/>
    <n v="75"/>
    <x v="1"/>
    <s v="No"/>
    <s v="Durability "/>
  </r>
  <r>
    <n v="78"/>
    <n v="30"/>
    <x v="1"/>
    <s v="Teacher"/>
    <x v="0"/>
    <s v="0 - 50"/>
    <n v="25"/>
    <x v="0"/>
    <s v="Kano"/>
    <x v="1"/>
    <x v="1"/>
    <s v="0 - 50"/>
    <n v="25"/>
    <x v="1"/>
    <s v="No"/>
    <s v="Durability  "/>
  </r>
  <r>
    <n v="79"/>
    <n v="35"/>
    <x v="1"/>
    <s v="Entrepreneur "/>
    <x v="0"/>
    <s v="0 - 50"/>
    <n v="25"/>
    <x v="0"/>
    <s v="Imo"/>
    <x v="1"/>
    <x v="1"/>
    <s v="0 - 50"/>
    <n v="25"/>
    <x v="1"/>
    <s v="No"/>
    <s v="Durability "/>
  </r>
  <r>
    <n v="80"/>
    <n v="45"/>
    <x v="2"/>
    <s v="Landlady "/>
    <x v="0"/>
    <s v="50 - 100"/>
    <n v="75"/>
    <x v="0"/>
    <s v="Abuja "/>
    <x v="0"/>
    <x v="1"/>
    <s v="50 - 100"/>
    <n v="75"/>
    <x v="1"/>
    <s v="No"/>
    <s v="Convenience of use"/>
  </r>
  <r>
    <n v="81"/>
    <n v="25"/>
    <x v="0"/>
    <s v="Nurse"/>
    <x v="0"/>
    <s v="50 - 100"/>
    <n v="75"/>
    <x v="0"/>
    <s v="Nasarawa "/>
    <x v="0"/>
    <x v="1"/>
    <s v="50 - 100"/>
    <n v="75"/>
    <x v="1"/>
    <s v="No"/>
    <s v="Convenience of use "/>
  </r>
  <r>
    <n v="82"/>
    <n v="37"/>
    <x v="2"/>
    <s v="Fashion designer "/>
    <x v="0"/>
    <s v="50 - 100"/>
    <n v="75"/>
    <x v="0"/>
    <s v="Abuja "/>
    <x v="0"/>
    <x v="0"/>
    <s v="50 - 100"/>
    <n v="75"/>
    <x v="1"/>
    <s v="Yes"/>
    <s v="Convenience of use"/>
  </r>
  <r>
    <n v="83"/>
    <n v="34"/>
    <x v="1"/>
    <s v="Entrepreneur"/>
    <x v="0"/>
    <s v="50 - 100"/>
    <n v="75"/>
    <x v="0"/>
    <s v="Abuja "/>
    <x v="0"/>
    <x v="1"/>
    <s v="50 - 100"/>
    <n v="75"/>
    <x v="1"/>
    <s v="No"/>
    <s v="Convenience of use "/>
  </r>
  <r>
    <n v="84"/>
    <n v="24"/>
    <x v="0"/>
    <s v="Student  "/>
    <x v="1"/>
    <s v="0 - 50"/>
    <n v="25"/>
    <x v="1"/>
    <s v="Jigawa"/>
    <x v="1"/>
    <x v="3"/>
    <s v="0 - 50"/>
    <n v="25"/>
    <x v="1"/>
    <s v="No"/>
    <s v="Durability "/>
  </r>
  <r>
    <n v="85"/>
    <n v="45"/>
    <x v="2"/>
    <s v="Farmer"/>
    <x v="1"/>
    <s v="0 - 50"/>
    <n v="25"/>
    <x v="2"/>
    <s v="Borno"/>
    <x v="0"/>
    <x v="4"/>
    <s v="0 - 50"/>
    <n v="25"/>
    <x v="1"/>
    <s v="No"/>
    <s v="Convenience of use "/>
  </r>
  <r>
    <n v="86"/>
    <n v="40"/>
    <x v="2"/>
    <s v="Entrepreneur"/>
    <x v="0"/>
    <s v="0 - 50"/>
    <n v="25"/>
    <x v="0"/>
    <s v="Enugu "/>
    <x v="0"/>
    <x v="1"/>
    <s v="50 - 100"/>
    <n v="75"/>
    <x v="1"/>
    <s v="No"/>
    <s v="Durability  "/>
  </r>
  <r>
    <n v="87"/>
    <n v="37"/>
    <x v="2"/>
    <s v="Banker"/>
    <x v="0"/>
    <s v="0 - 50"/>
    <n v="25"/>
    <x v="0"/>
    <s v="Delta "/>
    <x v="0"/>
    <x v="0"/>
    <s v="50 - 100"/>
    <n v="75"/>
    <x v="1"/>
    <s v="Yes"/>
    <s v="Durability  "/>
  </r>
  <r>
    <n v="88"/>
    <n v="35"/>
    <x v="1"/>
    <s v="Realtor "/>
    <x v="0"/>
    <s v="0 - 50"/>
    <n v="25"/>
    <x v="0"/>
    <s v="Delta "/>
    <x v="0"/>
    <x v="0"/>
    <s v="50 - 100"/>
    <n v="75"/>
    <x v="1"/>
    <s v="Yes"/>
    <s v="Durability "/>
  </r>
  <r>
    <n v="89"/>
    <n v="25"/>
    <x v="0"/>
    <s v="Student  "/>
    <x v="0"/>
    <s v="0 - 50"/>
    <n v="25"/>
    <x v="0"/>
    <s v="Nasarawa "/>
    <x v="0"/>
    <x v="1"/>
    <s v="50 - 100"/>
    <n v="75"/>
    <x v="1"/>
    <s v="Yes"/>
    <s v="Fashion and trends "/>
  </r>
  <r>
    <n v="90"/>
    <n v="23"/>
    <x v="0"/>
    <s v="Student  "/>
    <x v="0"/>
    <s v="50 - 100"/>
    <n v="75"/>
    <x v="0"/>
    <s v="Nasarawa "/>
    <x v="0"/>
    <x v="3"/>
    <s v="101 - 200"/>
    <n v="150.5"/>
    <x v="1"/>
    <s v="Yes"/>
    <s v="Fashion and trends "/>
  </r>
  <r>
    <n v="91"/>
    <n v="24"/>
    <x v="0"/>
    <s v="Student  "/>
    <x v="0"/>
    <s v="0 - 50"/>
    <n v="25"/>
    <x v="0"/>
    <s v="Nasarawa "/>
    <x v="0"/>
    <x v="3"/>
    <s v="101 - 200"/>
    <n v="150.5"/>
    <x v="1"/>
    <s v="Yes"/>
    <s v="Durability "/>
  </r>
  <r>
    <n v="92"/>
    <n v="26"/>
    <x v="1"/>
    <s v="Student  "/>
    <x v="0"/>
    <s v="50 - 100"/>
    <n v="75"/>
    <x v="0"/>
    <s v="Benin"/>
    <x v="0"/>
    <x v="3"/>
    <s v="101 - 200"/>
    <n v="150.5"/>
    <x v="0"/>
    <s v="Yes"/>
    <s v="Durability  "/>
  </r>
  <r>
    <n v="93"/>
    <n v="18"/>
    <x v="0"/>
    <s v="Entrepreneur "/>
    <x v="1"/>
    <s v="50 - 100"/>
    <n v="75"/>
    <x v="1"/>
    <s v="Oyo "/>
    <x v="1"/>
    <x v="0"/>
    <s v="50 - 100"/>
    <n v="75"/>
    <x v="0"/>
    <s v="Yes"/>
    <s v="Beauty"/>
  </r>
  <r>
    <n v="94"/>
    <n v="30"/>
    <x v="1"/>
    <s v="Self employed "/>
    <x v="0"/>
    <s v="50 - 100"/>
    <n v="75"/>
    <x v="2"/>
    <s v="Nasarawa "/>
    <x v="0"/>
    <x v="3"/>
    <s v="101 - 200"/>
    <n v="150.5"/>
    <x v="0"/>
    <s v="Yes"/>
    <s v="Convenience of use "/>
  </r>
  <r>
    <n v="95"/>
    <n v="25"/>
    <x v="0"/>
    <s v="Student  "/>
    <x v="1"/>
    <s v="101 - 200"/>
    <n v="150.5"/>
    <x v="0"/>
    <s v="Nasarawa "/>
    <x v="0"/>
    <x v="3"/>
    <s v="50 - 100"/>
    <n v="75"/>
    <x v="0"/>
    <s v="Yes"/>
    <s v="Convenience of use "/>
  </r>
  <r>
    <n v="96"/>
    <n v="20"/>
    <x v="0"/>
    <s v="Entrepreneur "/>
    <x v="1"/>
    <s v="50 - 100"/>
    <n v="75"/>
    <x v="1"/>
    <s v="Abuja "/>
    <x v="1"/>
    <x v="3"/>
    <s v="101 - 200"/>
    <n v="150.5"/>
    <x v="0"/>
    <s v="Yes"/>
    <s v="Beauty "/>
  </r>
  <r>
    <n v="97"/>
    <n v="35"/>
    <x v="1"/>
    <s v="Hair stylist"/>
    <x v="1"/>
    <s v="0 - 50"/>
    <n v="25"/>
    <x v="1"/>
    <s v="Kano "/>
    <x v="0"/>
    <x v="4"/>
    <s v="0 - 50"/>
    <n v="25"/>
    <x v="1"/>
    <s v="No"/>
    <s v="Beauty"/>
  </r>
  <r>
    <n v="98"/>
    <n v="18"/>
    <x v="0"/>
    <s v="Student  "/>
    <x v="1"/>
    <s v="0 - 50"/>
    <n v="25"/>
    <x v="0"/>
    <s v="Imo "/>
    <x v="0"/>
    <x v="0"/>
    <s v="0 - 50"/>
    <n v="25"/>
    <x v="1"/>
    <s v="No"/>
    <s v="Convenience of use "/>
  </r>
  <r>
    <n v="99"/>
    <n v="45"/>
    <x v="2"/>
    <s v="Student  "/>
    <x v="0"/>
    <n v="200"/>
    <n v="200"/>
    <x v="2"/>
    <s v="Abuja "/>
    <x v="0"/>
    <x v="3"/>
    <s v="101 - 200"/>
    <n v="150.5"/>
    <x v="0"/>
    <s v="Yes"/>
    <s v="Beauty"/>
  </r>
  <r>
    <n v="100"/>
    <n v="30"/>
    <x v="1"/>
    <s v="Farmer "/>
    <x v="1"/>
    <s v="50 - 100"/>
    <n v="75"/>
    <x v="1"/>
    <s v="Enugu"/>
    <x v="0"/>
    <x v="3"/>
    <s v="50 - 100"/>
    <n v="75"/>
    <x v="0"/>
    <s v="Yes"/>
    <s v="Beauty "/>
  </r>
  <r>
    <n v="101"/>
    <n v="30"/>
    <x v="1"/>
    <s v="Data analyst "/>
    <x v="0"/>
    <s v="50 - 100"/>
    <n v="75"/>
    <x v="0"/>
    <s v="Abuja"/>
    <x v="0"/>
    <x v="0"/>
    <s v="101 - 200"/>
    <n v="150.5"/>
    <x v="1"/>
    <s v="No"/>
    <s v="Durability"/>
  </r>
  <r>
    <n v="102"/>
    <n v="36"/>
    <x v="2"/>
    <s v="Student  "/>
    <x v="0"/>
    <s v="0 - 50"/>
    <n v="25"/>
    <x v="0"/>
    <s v="Abuja "/>
    <x v="0"/>
    <x v="3"/>
    <s v="50 - 100"/>
    <n v="75"/>
    <x v="1"/>
    <s v="Yes"/>
    <s v="Convenience of use"/>
  </r>
  <r>
    <n v="103"/>
    <n v="25"/>
    <x v="0"/>
    <s v="Student  "/>
    <x v="0"/>
    <s v="0 - 50"/>
    <n v="25"/>
    <x v="0"/>
    <s v="Benin "/>
    <x v="0"/>
    <x v="3"/>
    <s v="50 - 100"/>
    <n v="75"/>
    <x v="1"/>
    <s v="Yes"/>
    <s v="Convenience of use "/>
  </r>
  <r>
    <n v="104"/>
    <n v="23"/>
    <x v="0"/>
    <s v="Entrepreneur "/>
    <x v="0"/>
    <s v="0 - 50"/>
    <n v="25"/>
    <x v="0"/>
    <s v="Abuja "/>
    <x v="0"/>
    <x v="1"/>
    <s v="101 - 200"/>
    <n v="150.5"/>
    <x v="1"/>
    <s v="Yes"/>
    <s v="Convenience of use"/>
  </r>
  <r>
    <n v="105"/>
    <n v="25"/>
    <x v="0"/>
    <s v="Sales Rep"/>
    <x v="0"/>
    <s v="0 - 50"/>
    <n v="25"/>
    <x v="0"/>
    <s v="Nasarawa "/>
    <x v="0"/>
    <x v="3"/>
    <s v="50 - 100"/>
    <n v="75"/>
    <x v="1"/>
    <s v="Yes"/>
    <s v="Convenience of use "/>
  </r>
  <r>
    <n v="106"/>
    <n v="20"/>
    <x v="0"/>
    <s v="Student  "/>
    <x v="1"/>
    <s v="0 - 50"/>
    <n v="25"/>
    <x v="1"/>
    <s v="Imo"/>
    <x v="1"/>
    <x v="4"/>
    <s v="0 - 50"/>
    <n v="25"/>
    <x v="1"/>
    <s v="No"/>
    <s v="Beauty"/>
  </r>
  <r>
    <n v="107"/>
    <n v="24"/>
    <x v="0"/>
    <s v="Student  "/>
    <x v="0"/>
    <s v="0 - 50"/>
    <n v="25"/>
    <x v="0"/>
    <s v="Nasarawa "/>
    <x v="0"/>
    <x v="3"/>
    <s v="50 - 100"/>
    <n v="75"/>
    <x v="1"/>
    <s v="Yes"/>
    <s v="Convenience of use"/>
  </r>
  <r>
    <n v="108"/>
    <n v="26"/>
    <x v="1"/>
    <s v="Teacher"/>
    <x v="0"/>
    <s v="0 - 50"/>
    <n v="25"/>
    <x v="0"/>
    <s v="Abuja "/>
    <x v="0"/>
    <x v="1"/>
    <s v="50 - 100"/>
    <n v="75"/>
    <x v="1"/>
    <s v="No"/>
    <s v="Convenience of use"/>
  </r>
  <r>
    <n v="109"/>
    <n v="29"/>
    <x v="1"/>
    <s v="Banker "/>
    <x v="0"/>
    <s v="0 - 50"/>
    <n v="25"/>
    <x v="0"/>
    <s v="Nasarawa "/>
    <x v="0"/>
    <x v="3"/>
    <s v="101 - 200"/>
    <n v="150.5"/>
    <x v="1"/>
    <s v="No"/>
    <s v="Durability  "/>
  </r>
  <r>
    <n v="110"/>
    <n v="34"/>
    <x v="1"/>
    <s v="Entrepreneur "/>
    <x v="0"/>
    <s v="0 - 50"/>
    <n v="25"/>
    <x v="0"/>
    <s v="River's"/>
    <x v="0"/>
    <x v="3"/>
    <s v="101 - 200"/>
    <n v="150.5"/>
    <x v="1"/>
    <s v="No"/>
    <s v="Convenience of use"/>
  </r>
  <r>
    <n v="111"/>
    <n v="40"/>
    <x v="2"/>
    <s v="Secretary"/>
    <x v="0"/>
    <s v="0 - 50"/>
    <n v="25"/>
    <x v="0"/>
    <s v="Nasarawa "/>
    <x v="0"/>
    <x v="3"/>
    <s v="101 - 200"/>
    <n v="150.5"/>
    <x v="1"/>
    <s v="Yes"/>
    <s v="Convenience of use"/>
  </r>
  <r>
    <n v="112"/>
    <n v="35"/>
    <x v="1"/>
    <s v="Realtor "/>
    <x v="0"/>
    <s v="0 - 50"/>
    <n v="25"/>
    <x v="0"/>
    <s v="River's"/>
    <x v="0"/>
    <x v="3"/>
    <s v="101 - 200"/>
    <n v="150.5"/>
    <x v="1"/>
    <s v="No"/>
    <s v="Durability  "/>
  </r>
  <r>
    <n v="113"/>
    <n v="25"/>
    <x v="0"/>
    <s v="Student  "/>
    <x v="1"/>
    <s v="0 - 50"/>
    <n v="25"/>
    <x v="1"/>
    <s v="Kano "/>
    <x v="0"/>
    <x v="4"/>
    <s v="0 - 50"/>
    <n v="25"/>
    <x v="1"/>
    <s v="No"/>
    <s v="Beauty"/>
  </r>
  <r>
    <n v="114"/>
    <n v="19"/>
    <x v="0"/>
    <s v="Student  "/>
    <x v="1"/>
    <s v="0 - 50"/>
    <n v="25"/>
    <x v="1"/>
    <s v="Kano"/>
    <x v="0"/>
    <x v="4"/>
    <s v="0 - 50"/>
    <n v="25"/>
    <x v="1"/>
    <s v="No"/>
    <s v="Beauty"/>
  </r>
  <r>
    <n v="115"/>
    <n v="18"/>
    <x v="0"/>
    <s v="Student  "/>
    <x v="1"/>
    <s v="0 - 50"/>
    <n v="25"/>
    <x v="1"/>
    <s v="Ondo"/>
    <x v="0"/>
    <x v="4"/>
    <s v="0 - 50"/>
    <n v="25"/>
    <x v="1"/>
    <s v="No"/>
    <s v="Beauty"/>
  </r>
  <r>
    <n v="116"/>
    <n v="38"/>
    <x v="1"/>
    <s v="Entrepreneur "/>
    <x v="0"/>
    <s v="0 - 50"/>
    <n v="25"/>
    <x v="0"/>
    <s v="Nasarawa "/>
    <x v="0"/>
    <x v="3"/>
    <s v="101 - 200"/>
    <n v="150.5"/>
    <x v="1"/>
    <s v="Yes"/>
    <s v=" Fashion and trends  "/>
  </r>
  <r>
    <n v="118"/>
    <n v="34"/>
    <x v="1"/>
    <s v="Secretary"/>
    <x v="0"/>
    <s v="0 - 50"/>
    <n v="25"/>
    <x v="0"/>
    <s v="River's"/>
    <x v="0"/>
    <x v="1"/>
    <s v="50 - 100"/>
    <n v="75"/>
    <x v="1"/>
    <s v="No"/>
    <s v="Convenience of use"/>
  </r>
  <r>
    <n v="118"/>
    <n v="35"/>
    <x v="1"/>
    <s v="Entrepreneur "/>
    <x v="0"/>
    <s v="101 - 200"/>
    <n v="150.5"/>
    <x v="0"/>
    <s v="Anambra "/>
    <x v="0"/>
    <x v="1"/>
    <s v="101 - 200"/>
    <n v="150.5"/>
    <x v="1"/>
    <s v="No"/>
    <s v="Durability  "/>
  </r>
  <r>
    <n v="119"/>
    <n v="20"/>
    <x v="0"/>
    <s v="Teacher "/>
    <x v="1"/>
    <s v="0 - 50"/>
    <n v="25"/>
    <x v="1"/>
    <s v="Kano "/>
    <x v="1"/>
    <x v="4"/>
    <s v="0 - 50"/>
    <n v="25"/>
    <x v="1"/>
    <s v="No"/>
    <s v="Beauty"/>
  </r>
  <r>
    <n v="120"/>
    <n v="29"/>
    <x v="1"/>
    <s v="Engineer "/>
    <x v="0"/>
    <s v="50 - 100"/>
    <n v="75"/>
    <x v="0"/>
    <s v="Abuja "/>
    <x v="0"/>
    <x v="0"/>
    <s v="101 - 200"/>
    <n v="150.5"/>
    <x v="0"/>
    <s v="Yes"/>
    <s v="Convenience of use"/>
  </r>
  <r>
    <n v="121"/>
    <n v="22"/>
    <x v="0"/>
    <s v="Student  "/>
    <x v="1"/>
    <s v="0 - 50"/>
    <n v="25"/>
    <x v="1"/>
    <s v="Nasarawa "/>
    <x v="0"/>
    <x v="0"/>
    <s v="0 - 50"/>
    <n v="25"/>
    <x v="1"/>
    <s v="No"/>
    <s v=" Fashion and trends  "/>
  </r>
  <r>
    <n v="122"/>
    <n v="27"/>
    <x v="1"/>
    <s v="Marketing manager"/>
    <x v="0"/>
    <s v="50 - 100"/>
    <n v="75"/>
    <x v="0"/>
    <s v="Delta"/>
    <x v="0"/>
    <x v="3"/>
    <s v="50 - 100"/>
    <n v="75"/>
    <x v="0"/>
    <s v="Yes"/>
    <s v="Convenience of use"/>
  </r>
  <r>
    <n v="123"/>
    <n v="23"/>
    <x v="0"/>
    <s v="Student  "/>
    <x v="1"/>
    <s v="50 - 100"/>
    <n v="75"/>
    <x v="1"/>
    <s v="Ondo"/>
    <x v="0"/>
    <x v="0"/>
    <s v="0 - 50"/>
    <n v="25"/>
    <x v="1"/>
    <s v="No"/>
    <s v=" Fashion and trends   "/>
  </r>
  <r>
    <n v="124"/>
    <n v="41"/>
    <x v="2"/>
    <s v="Engineer "/>
    <x v="0"/>
    <s v="101 - 200"/>
    <n v="150.5"/>
    <x v="0"/>
    <s v="Abuja "/>
    <x v="0"/>
    <x v="0"/>
    <s v="101 - 200"/>
    <n v="150.5"/>
    <x v="0"/>
    <s v="Yes"/>
    <s v="Convenience of use"/>
  </r>
  <r>
    <n v="125"/>
    <n v="19"/>
    <x v="0"/>
    <s v="Student  "/>
    <x v="1"/>
    <s v="0 - 50"/>
    <n v="25"/>
    <x v="1"/>
    <s v="Imo"/>
    <x v="1"/>
    <x v="0"/>
    <s v="0 - 50"/>
    <n v="25"/>
    <x v="1"/>
    <s v="Yes"/>
    <s v=" Fashion and trends   "/>
  </r>
  <r>
    <n v="126"/>
    <n v="30"/>
    <x v="1"/>
    <s v="Entrepreneur "/>
    <x v="0"/>
    <s v="50 - 100"/>
    <n v="75"/>
    <x v="0"/>
    <s v="Nasarawa "/>
    <x v="0"/>
    <x v="1"/>
    <s v="101 - 200"/>
    <n v="150.5"/>
    <x v="1"/>
    <s v="Yes"/>
    <s v="Durability  "/>
  </r>
  <r>
    <n v="127"/>
    <n v="38"/>
    <x v="2"/>
    <s v="Doctor "/>
    <x v="0"/>
    <s v="50 - 100"/>
    <n v="75"/>
    <x v="0"/>
    <s v="Benue"/>
    <x v="0"/>
    <x v="0"/>
    <s v="101 - 200"/>
    <n v="150.5"/>
    <x v="0"/>
    <s v="Yes"/>
    <s v="Convenience of use"/>
  </r>
  <r>
    <n v="128"/>
    <n v="25"/>
    <x v="0"/>
    <s v="Teacher "/>
    <x v="1"/>
    <s v="50 - 100"/>
    <n v="75"/>
    <x v="1"/>
    <s v="Ekiti"/>
    <x v="0"/>
    <x v="0"/>
    <s v="0 - 50"/>
    <n v="25"/>
    <x v="1"/>
    <s v="No"/>
    <s v=" Fashion and trends   "/>
  </r>
  <r>
    <n v="129"/>
    <n v="42"/>
    <x v="2"/>
    <s v="Lawyer "/>
    <x v="0"/>
    <s v="50 - 100"/>
    <n v="75"/>
    <x v="0"/>
    <s v="Cross River "/>
    <x v="0"/>
    <x v="1"/>
    <s v="101 - 200"/>
    <n v="150.5"/>
    <x v="0"/>
    <s v="No"/>
    <s v=" Fashion and trends  "/>
  </r>
  <r>
    <n v="130"/>
    <n v="39"/>
    <x v="2"/>
    <s v="Engineer "/>
    <x v="0"/>
    <s v="50 - 100"/>
    <n v="75"/>
    <x v="0"/>
    <s v="Niger"/>
    <x v="0"/>
    <x v="0"/>
    <s v="50 - 100"/>
    <n v="75"/>
    <x v="1"/>
    <s v="Yes"/>
    <s v="Durability  "/>
  </r>
  <r>
    <n v="131"/>
    <n v="27"/>
    <x v="1"/>
    <s v="Software Developer "/>
    <x v="0"/>
    <s v="50 - 100"/>
    <n v="75"/>
    <x v="0"/>
    <s v="Nasarawa "/>
    <x v="0"/>
    <x v="3"/>
    <s v="101 - 200"/>
    <n v="150.5"/>
    <x v="1"/>
    <s v="Yes"/>
    <s v="Convenience of use"/>
  </r>
  <r>
    <n v="132"/>
    <n v="32"/>
    <x v="1"/>
    <s v="Nurse"/>
    <x v="0"/>
    <s v="0 - 50"/>
    <n v="25"/>
    <x v="0"/>
    <s v="Abuja "/>
    <x v="0"/>
    <x v="0"/>
    <s v="50 - 100"/>
    <n v="75"/>
    <x v="1"/>
    <s v="No"/>
    <s v="Durability  "/>
  </r>
  <r>
    <n v="133"/>
    <n v="41"/>
    <x v="2"/>
    <s v="Financial Analyst "/>
    <x v="0"/>
    <s v="50 - 100"/>
    <n v="75"/>
    <x v="0"/>
    <s v="Delta"/>
    <x v="0"/>
    <x v="0"/>
    <s v="101 - 200"/>
    <n v="150.5"/>
    <x v="0"/>
    <s v="Yes"/>
    <s v="Durability  "/>
  </r>
  <r>
    <n v="134"/>
    <n v="29"/>
    <x v="1"/>
    <s v="Graphic desinger"/>
    <x v="1"/>
    <s v="0 - 50"/>
    <n v="25"/>
    <x v="1"/>
    <s v="Imo"/>
    <x v="1"/>
    <x v="0"/>
    <s v="0 - 50"/>
    <n v="25"/>
    <x v="1"/>
    <s v="No"/>
    <s v=" Fashion and trends   "/>
  </r>
  <r>
    <n v="135"/>
    <n v="24"/>
    <x v="0"/>
    <s v="Event planner "/>
    <x v="0"/>
    <s v="50 - 100"/>
    <n v="75"/>
    <x v="0"/>
    <s v="Nasarawa "/>
    <x v="0"/>
    <x v="3"/>
    <s v="101 - 200"/>
    <n v="150.5"/>
    <x v="0"/>
    <s v="Yes"/>
    <s v="Convenience of use"/>
  </r>
  <r>
    <n v="136"/>
    <n v="35"/>
    <x v="1"/>
    <s v="Architect "/>
    <x v="1"/>
    <s v="0 - 50"/>
    <n v="25"/>
    <x v="1"/>
    <s v="Abuja "/>
    <x v="0"/>
    <x v="0"/>
    <s v="0 - 50"/>
    <n v="25"/>
    <x v="1"/>
    <s v="No"/>
    <s v=" Fashion and trends   "/>
  </r>
  <r>
    <n v="137"/>
    <n v="40"/>
    <x v="2"/>
    <s v="Journalist "/>
    <x v="0"/>
    <s v="50 - 100"/>
    <n v="75"/>
    <x v="0"/>
    <s v="Nasarawa "/>
    <x v="0"/>
    <x v="0"/>
    <s v="101 - 200"/>
    <n v="150.5"/>
    <x v="1"/>
    <s v="No"/>
    <s v="Convenience of use"/>
  </r>
  <r>
    <n v="138"/>
    <n v="28"/>
    <x v="1"/>
    <s v="Student "/>
    <x v="1"/>
    <s v="0 - 50"/>
    <n v="25"/>
    <x v="1"/>
    <s v="Nasarawa "/>
    <x v="0"/>
    <x v="3"/>
    <s v="0 - 50"/>
    <n v="25"/>
    <x v="1"/>
    <s v="Yes"/>
    <s v=" Fashion and trends   "/>
  </r>
  <r>
    <n v="139"/>
    <n v="29"/>
    <x v="1"/>
    <s v="Fashion designer "/>
    <x v="1"/>
    <s v="50 - 100"/>
    <n v="75"/>
    <x v="1"/>
    <s v="Imo"/>
    <x v="0"/>
    <x v="4"/>
    <s v="0 - 50"/>
    <n v="25"/>
    <x v="1"/>
    <s v="No"/>
    <s v=" Fashion and trends   "/>
  </r>
  <r>
    <n v="140"/>
    <n v="39"/>
    <x v="2"/>
    <s v="IT consultant "/>
    <x v="0"/>
    <s v="50 - 100"/>
    <n v="75"/>
    <x v="0"/>
    <s v="Lagos"/>
    <x v="0"/>
    <x v="1"/>
    <s v="101 - 200"/>
    <n v="150.5"/>
    <x v="1"/>
    <s v="Yes"/>
    <s v="Convenience of use"/>
  </r>
  <r>
    <n v="141"/>
    <n v="26"/>
    <x v="1"/>
    <s v="Digital marketing manager"/>
    <x v="0"/>
    <s v="50 - 100"/>
    <n v="75"/>
    <x v="0"/>
    <s v="Nasarawa "/>
    <x v="0"/>
    <x v="3"/>
    <s v="101 - 200"/>
    <n v="150.5"/>
    <x v="1"/>
    <s v="No"/>
    <s v="Convenience of use"/>
  </r>
  <r>
    <n v="142"/>
    <n v="33"/>
    <x v="1"/>
    <s v="Human Resources Manager"/>
    <x v="0"/>
    <s v="50 - 100"/>
    <n v="75"/>
    <x v="0"/>
    <s v="Abuja"/>
    <x v="0"/>
    <x v="0"/>
    <s v="101 - 200"/>
    <n v="150.5"/>
    <x v="1"/>
    <s v="No"/>
    <s v="Convenience of use"/>
  </r>
  <r>
    <n v="143"/>
    <n v="25"/>
    <x v="0"/>
    <s v="Sales Rep"/>
    <x v="0"/>
    <s v="50 - 100"/>
    <n v="75"/>
    <x v="0"/>
    <s v="Nasarawa "/>
    <x v="0"/>
    <x v="3"/>
    <s v="101 - 200"/>
    <n v="150.5"/>
    <x v="1"/>
    <s v="Yes"/>
    <s v="Convenience of use"/>
  </r>
  <r>
    <n v="144"/>
    <n v="31"/>
    <x v="1"/>
    <s v="Accountant "/>
    <x v="1"/>
    <s v="50 - 100"/>
    <n v="75"/>
    <x v="1"/>
    <s v="Abuja "/>
    <x v="0"/>
    <x v="0"/>
    <s v="0 - 50"/>
    <n v="25"/>
    <x v="1"/>
    <s v="No"/>
    <s v=" Fashion and trends   "/>
  </r>
  <r>
    <n v="145"/>
    <n v="28"/>
    <x v="1"/>
    <s v="Graphic desinger"/>
    <x v="1"/>
    <s v="50 - 100"/>
    <n v="75"/>
    <x v="1"/>
    <s v="Nasarawa "/>
    <x v="0"/>
    <x v="0"/>
    <s v="0 - 50"/>
    <n v="25"/>
    <x v="1"/>
    <s v="No"/>
    <s v=" Fashion and trends  "/>
  </r>
  <r>
    <n v="146"/>
    <n v="24"/>
    <x v="0"/>
    <s v="Customer service Rep."/>
    <x v="1"/>
    <s v="101 - 200"/>
    <n v="150.5"/>
    <x v="1"/>
    <s v="Abuja "/>
    <x v="0"/>
    <x v="4"/>
    <s v="0 - 50"/>
    <n v="25"/>
    <x v="1"/>
    <s v="No"/>
    <s v="Convenience of use "/>
  </r>
  <r>
    <n v="147"/>
    <n v="36"/>
    <x v="2"/>
    <s v="Entrepreneur "/>
    <x v="1"/>
    <s v="50 - 100"/>
    <n v="75"/>
    <x v="1"/>
    <s v="Abuja "/>
    <x v="0"/>
    <x v="3"/>
    <s v="0 - 50"/>
    <n v="25"/>
    <x v="1"/>
    <s v="No"/>
    <s v="Convenience of use"/>
  </r>
  <r>
    <n v="148"/>
    <n v="29"/>
    <x v="1"/>
    <s v="Web Developer "/>
    <x v="1"/>
    <s v="50 - 100"/>
    <n v="75"/>
    <x v="1"/>
    <s v="Nasarawa "/>
    <x v="0"/>
    <x v="0"/>
    <s v="0 - 50"/>
    <n v="25"/>
    <x v="1"/>
    <s v="No"/>
    <s v="Convenience of use"/>
  </r>
  <r>
    <n v="145"/>
    <n v="30"/>
    <x v="1"/>
    <s v="Teacher "/>
    <x v="1"/>
    <s v="0 - 50"/>
    <n v="25"/>
    <x v="1"/>
    <s v="Abia"/>
    <x v="1"/>
    <x v="4"/>
    <s v="0 - 50"/>
    <n v="25"/>
    <x v="1"/>
    <s v="No"/>
    <s v=" Fashion and trends   "/>
  </r>
  <r>
    <n v="150"/>
    <n v="34"/>
    <x v="1"/>
    <s v="Entrepreneur "/>
    <x v="1"/>
    <s v="50 - 100"/>
    <n v="75"/>
    <x v="1"/>
    <s v="Abuja "/>
    <x v="0"/>
    <x v="0"/>
    <s v="50 - 100"/>
    <n v="75"/>
    <x v="1"/>
    <s v="No"/>
    <s v="Convenience of use "/>
  </r>
  <r>
    <n v="151"/>
    <n v="27"/>
    <x v="1"/>
    <s v="Marketing manager"/>
    <x v="0"/>
    <s v="50 - 100"/>
    <n v="75"/>
    <x v="0"/>
    <s v="Lagos"/>
    <x v="0"/>
    <x v="1"/>
    <s v="50 - 100"/>
    <n v="75"/>
    <x v="1"/>
    <s v="Yes"/>
    <s v="Convenience of use"/>
  </r>
  <r>
    <n v="152"/>
    <n v="26"/>
    <x v="1"/>
    <s v="Student "/>
    <x v="0"/>
    <s v="50 - 100"/>
    <n v="75"/>
    <x v="0"/>
    <s v="River's"/>
    <x v="0"/>
    <x v="3"/>
    <s v="101 - 200"/>
    <n v="150.5"/>
    <x v="1"/>
    <s v="Yes"/>
    <s v="Convenience of use"/>
  </r>
  <r>
    <n v="153"/>
    <n v="32"/>
    <x v="1"/>
    <s v="Doctor "/>
    <x v="1"/>
    <s v="50 - 100"/>
    <n v="75"/>
    <x v="1"/>
    <s v="Kano"/>
    <x v="0"/>
    <x v="0"/>
    <s v="0 - 50"/>
    <n v="25"/>
    <x v="1"/>
    <s v="No"/>
    <s v="Convenience of use"/>
  </r>
  <r>
    <n v="154"/>
    <n v="29"/>
    <x v="1"/>
    <s v="Fashion designer "/>
    <x v="1"/>
    <s v="50 - 100"/>
    <n v="75"/>
    <x v="1"/>
    <s v="Enugu "/>
    <x v="0"/>
    <x v="0"/>
    <s v="50 - 100"/>
    <n v="75"/>
    <x v="1"/>
    <s v="No"/>
    <s v="Convenience of use"/>
  </r>
  <r>
    <n v="155"/>
    <n v="35"/>
    <x v="1"/>
    <s v="Entrepreneur "/>
    <x v="0"/>
    <s v="50 - 100"/>
    <n v="75"/>
    <x v="1"/>
    <s v="Oyo"/>
    <x v="0"/>
    <x v="0"/>
    <s v="101 - 200"/>
    <n v="150.5"/>
    <x v="1"/>
    <s v="No"/>
    <s v="Convenience of use"/>
  </r>
  <r>
    <n v="156"/>
    <n v="20"/>
    <x v="0"/>
    <s v="Student "/>
    <x v="1"/>
    <s v="101 - 200"/>
    <n v="150.5"/>
    <x v="1"/>
    <s v="Kano"/>
    <x v="0"/>
    <x v="1"/>
    <n v="200"/>
    <n v="200"/>
    <x v="0"/>
    <s v="No"/>
    <s v=" Convenience of use"/>
  </r>
  <r>
    <n v="157"/>
    <n v="27"/>
    <x v="1"/>
    <s v="Teacher"/>
    <x v="1"/>
    <s v="50 - 100"/>
    <n v="75"/>
    <x v="1"/>
    <s v="Kano"/>
    <x v="0"/>
    <x v="3"/>
    <s v="50 - 100"/>
    <n v="75"/>
    <x v="0"/>
    <s v="Yes"/>
    <s v=" Durability"/>
  </r>
  <r>
    <n v="158"/>
    <n v="27"/>
    <x v="1"/>
    <s v="Marketing manager "/>
    <x v="0"/>
    <s v="50 - 100"/>
    <n v="75"/>
    <x v="0"/>
    <s v="Nasarawa "/>
    <x v="0"/>
    <x v="3"/>
    <s v="101 - 200"/>
    <n v="150.5"/>
    <x v="1"/>
    <s v="Yes"/>
    <s v="Convenience of use"/>
  </r>
  <r>
    <n v="159"/>
    <n v="32"/>
    <x v="1"/>
    <s v="Software engineer "/>
    <x v="1"/>
    <s v="50 - 100"/>
    <n v="75"/>
    <x v="2"/>
    <s v="Abuja "/>
    <x v="0"/>
    <x v="4"/>
    <s v="0 - 50"/>
    <n v="25"/>
    <x v="1"/>
    <s v="No"/>
    <s v="Beauty"/>
  </r>
  <r>
    <n v="160"/>
    <n v="41"/>
    <x v="2"/>
    <s v="Doctor "/>
    <x v="0"/>
    <s v="101 - 200"/>
    <n v="150.5"/>
    <x v="0"/>
    <s v="Delta "/>
    <x v="0"/>
    <x v="0"/>
    <n v="200"/>
    <n v="200"/>
    <x v="0"/>
    <s v="No"/>
    <s v="Convenience of use"/>
  </r>
  <r>
    <n v="161"/>
    <n v="29"/>
    <x v="1"/>
    <s v="Teacher "/>
    <x v="1"/>
    <s v="0 - 50"/>
    <n v="25"/>
    <x v="1"/>
    <s v="Ondo"/>
    <x v="1"/>
    <x v="4"/>
    <s v="0 - 50"/>
    <n v="25"/>
    <x v="1"/>
    <s v="No"/>
    <s v="Beauty"/>
  </r>
  <r>
    <n v="162"/>
    <n v="23"/>
    <x v="0"/>
    <s v="Student  "/>
    <x v="0"/>
    <s v="50 - 100"/>
    <n v="75"/>
    <x v="0"/>
    <s v="Benue "/>
    <x v="0"/>
    <x v="3"/>
    <s v="50 - 100"/>
    <n v="75"/>
    <x v="0"/>
    <s v="Yes"/>
    <s v=" Fashion and trends  "/>
  </r>
  <r>
    <n v="163"/>
    <n v="38"/>
    <x v="2"/>
    <s v="Engineer "/>
    <x v="1"/>
    <s v="101 - 200"/>
    <n v="150.5"/>
    <x v="2"/>
    <s v="Imo"/>
    <x v="0"/>
    <x v="4"/>
    <s v="0 - 50"/>
    <n v="25"/>
    <x v="1"/>
    <s v="No"/>
    <s v="Beauty"/>
  </r>
  <r>
    <n v="164"/>
    <n v="19"/>
    <x v="0"/>
    <s v="Apprentice "/>
    <x v="0"/>
    <s v="0 - 50"/>
    <n v="25"/>
    <x v="0"/>
    <s v="Anambra "/>
    <x v="1"/>
    <x v="1"/>
    <s v="0 - 50"/>
    <n v="25"/>
    <x v="1"/>
    <s v="Yes"/>
    <s v="Durability "/>
  </r>
  <r>
    <n v="165"/>
    <n v="42"/>
    <x v="2"/>
    <s v="Entrepreneur "/>
    <x v="0"/>
    <s v="101 - 200"/>
    <n v="150.5"/>
    <x v="0"/>
    <s v="Ekiti "/>
    <x v="0"/>
    <x v="3"/>
    <n v="200"/>
    <n v="200"/>
    <x v="1"/>
    <s v="Yes"/>
    <s v="Durability "/>
  </r>
  <r>
    <n v="166"/>
    <n v="25"/>
    <x v="0"/>
    <s v="Artist "/>
    <x v="0"/>
    <s v="50 - 100"/>
    <n v="75"/>
    <x v="0"/>
    <s v="Niger"/>
    <x v="0"/>
    <x v="3"/>
    <s v="50 - 100"/>
    <n v="75"/>
    <x v="0"/>
    <s v="Yes"/>
    <s v=" Fashion and trends  "/>
  </r>
  <r>
    <n v="167"/>
    <n v="39"/>
    <x v="2"/>
    <s v="Lawyer "/>
    <x v="0"/>
    <s v="50 - 100"/>
    <n v="75"/>
    <x v="0"/>
    <s v="Cross river "/>
    <x v="0"/>
    <x v="1"/>
    <s v="101 - 200"/>
    <n v="150.5"/>
    <x v="0"/>
    <s v="No"/>
    <s v="Convenience of use"/>
  </r>
  <r>
    <n v="168"/>
    <n v="30"/>
    <x v="1"/>
    <s v="Nurse "/>
    <x v="0"/>
    <s v="50 - 100"/>
    <n v="75"/>
    <x v="0"/>
    <s v="Abia"/>
    <x v="1"/>
    <x v="1"/>
    <s v="50 - 100"/>
    <n v="75"/>
    <x v="1"/>
    <s v="No"/>
    <s v="Convenience of use"/>
  </r>
  <r>
    <n v="169"/>
    <n v="36"/>
    <x v="1"/>
    <s v="Teacher "/>
    <x v="1"/>
    <s v="50 - 100"/>
    <n v="75"/>
    <x v="1"/>
    <s v="Kano"/>
    <x v="0"/>
    <x v="4"/>
    <s v="0 - 50"/>
    <n v="25"/>
    <x v="1"/>
    <s v="No"/>
    <s v="Beauty"/>
  </r>
  <r>
    <n v="180"/>
    <n v="24"/>
    <x v="1"/>
    <s v="Student  "/>
    <x v="0"/>
    <s v="0 - 50"/>
    <n v="25"/>
    <x v="0"/>
    <s v="Enugu "/>
    <x v="1"/>
    <x v="3"/>
    <s v="50 - 100"/>
    <n v="75"/>
    <x v="1"/>
    <s v="Yes"/>
    <s v="Convenience of use"/>
  </r>
  <r>
    <n v="181"/>
    <n v="45"/>
    <x v="1"/>
    <s v="Entrepreneur "/>
    <x v="1"/>
    <s v="50 - 100"/>
    <n v="75"/>
    <x v="2"/>
    <s v="Delta"/>
    <x v="0"/>
    <x v="4"/>
    <s v="0 - 50"/>
    <n v="25"/>
    <x v="1"/>
    <s v="No"/>
    <s v="Beauty"/>
  </r>
  <r>
    <n v="182"/>
    <n v="20"/>
    <x v="1"/>
    <s v="Intern"/>
    <x v="0"/>
    <s v="0 - 50"/>
    <n v="25"/>
    <x v="0"/>
    <s v="Nasarawa "/>
    <x v="1"/>
    <x v="1"/>
    <s v="0 - 50"/>
    <n v="25"/>
    <x v="1"/>
    <s v="No"/>
    <s v="Cost-effectiveness"/>
  </r>
  <r>
    <n v="183"/>
    <n v="35"/>
    <x v="2"/>
    <s v="Engineer "/>
    <x v="0"/>
    <s v="50 - 100"/>
    <n v="75"/>
    <x v="0"/>
    <s v="Benin "/>
    <x v="0"/>
    <x v="0"/>
    <s v="101 - 200"/>
    <n v="150.5"/>
    <x v="1"/>
    <s v="No"/>
    <s v="Durability "/>
  </r>
  <r>
    <n v="184"/>
    <n v="28"/>
    <x v="0"/>
    <s v="Nurse "/>
    <x v="0"/>
    <s v="50 - 100"/>
    <n v="75"/>
    <x v="0"/>
    <s v="River's"/>
    <x v="0"/>
    <x v="0"/>
    <s v="50 - 100"/>
    <n v="75"/>
    <x v="1"/>
    <s v="Yes"/>
    <s v="Convenience of use"/>
  </r>
  <r>
    <n v="185"/>
    <n v="22"/>
    <x v="1"/>
    <s v="Student  "/>
    <x v="0"/>
    <s v="0 - 50"/>
    <n v="25"/>
    <x v="0"/>
    <s v="Imo"/>
    <x v="1"/>
    <x v="0"/>
    <s v="50 - 100"/>
    <n v="75"/>
    <x v="1"/>
    <s v="Yes"/>
    <s v=" Fashion and trends  "/>
  </r>
  <r>
    <n v="186"/>
    <n v="26"/>
    <x v="2"/>
    <s v="Realtor "/>
    <x v="0"/>
    <s v="50 - 100"/>
    <n v="75"/>
    <x v="0"/>
    <s v="Abuja "/>
    <x v="0"/>
    <x v="0"/>
    <s v="101 - 200"/>
    <n v="150.5"/>
    <x v="1"/>
    <s v="Yes"/>
    <s v="Convenience of use"/>
  </r>
  <r>
    <n v="187"/>
    <n v="40"/>
    <x v="1"/>
    <s v="Entrepreneur "/>
    <x v="1"/>
    <s v="50 - 100"/>
    <n v="75"/>
    <x v="1"/>
    <s v="Nasarawa "/>
    <x v="0"/>
    <x v="4"/>
    <s v="0 - 50"/>
    <n v="25"/>
    <x v="1"/>
    <s v="No"/>
    <s v="Beauty"/>
  </r>
  <r>
    <n v="188"/>
    <n v="26"/>
    <x v="2"/>
    <s v="Engineer "/>
    <x v="0"/>
    <s v="50 - 100"/>
    <n v="75"/>
    <x v="0"/>
    <s v="Abuja "/>
    <x v="0"/>
    <x v="1"/>
    <s v="101 - 200"/>
    <n v="150.5"/>
    <x v="1"/>
    <s v="No"/>
    <s v="Convenience of use"/>
  </r>
  <r>
    <n v="189"/>
    <n v="34"/>
    <x v="1"/>
    <s v="Teacher "/>
    <x v="1"/>
    <s v="50 - 100"/>
    <n v="75"/>
    <x v="1"/>
    <s v="Ondo "/>
    <x v="0"/>
    <x v="4"/>
    <s v="0 - 50"/>
    <n v="25"/>
    <x v="1"/>
    <s v="No"/>
    <s v="Beauty"/>
  </r>
  <r>
    <n v="180"/>
    <n v="29"/>
    <x v="1"/>
    <s v="Marketing manager "/>
    <x v="0"/>
    <s v="50 - 100"/>
    <n v="75"/>
    <x v="0"/>
    <s v="Ekiti "/>
    <x v="1"/>
    <x v="0"/>
    <s v="50 - 100"/>
    <n v="75"/>
    <x v="1"/>
    <s v="Yes"/>
    <s v="Durability "/>
  </r>
  <r>
    <n v="181"/>
    <n v="28"/>
    <x v="1"/>
    <s v="Doctor "/>
    <x v="1"/>
    <s v="101 - 200"/>
    <n v="150.5"/>
    <x v="1"/>
    <s v="Kano"/>
    <x v="0"/>
    <x v="4"/>
    <s v="50 - 100"/>
    <n v="75"/>
    <x v="1"/>
    <s v="No"/>
    <s v="Convenience of use"/>
  </r>
  <r>
    <n v="182"/>
    <n v="32"/>
    <x v="1"/>
    <s v="Engineer "/>
    <x v="0"/>
    <s v="50 - 100"/>
    <n v="75"/>
    <x v="0"/>
    <s v="River's"/>
    <x v="0"/>
    <x v="1"/>
    <s v="101 - 200"/>
    <n v="150.5"/>
    <x v="1"/>
    <s v="Yes"/>
    <s v="Convenience of use"/>
  </r>
  <r>
    <n v="183"/>
    <n v="41"/>
    <x v="2"/>
    <s v="Lawyer "/>
    <x v="0"/>
    <s v="50 - 100"/>
    <n v="75"/>
    <x v="0"/>
    <s v="Nasarawa "/>
    <x v="0"/>
    <x v="0"/>
    <s v="101 - 200"/>
    <n v="150.5"/>
    <x v="1"/>
    <s v="No"/>
    <s v="Convenience of use"/>
  </r>
  <r>
    <n v="184"/>
    <n v="24"/>
    <x v="0"/>
    <s v="Student  "/>
    <x v="0"/>
    <s v="0 - 50"/>
    <n v="25"/>
    <x v="0"/>
    <s v="Abuja "/>
    <x v="1"/>
    <x v="0"/>
    <s v="50 - 100"/>
    <n v="75"/>
    <x v="1"/>
    <s v="Yes"/>
    <s v=" Fashion and trends  "/>
  </r>
  <r>
    <n v="185"/>
    <n v="26"/>
    <x v="1"/>
    <s v="Fashion designer "/>
    <x v="0"/>
    <s v="101 - 200"/>
    <n v="150.5"/>
    <x v="0"/>
    <s v="Abuja "/>
    <x v="0"/>
    <x v="0"/>
    <s v="50 - 100"/>
    <n v="75"/>
    <x v="1"/>
    <s v="Yes"/>
    <s v="Durability "/>
  </r>
  <r>
    <n v="186"/>
    <n v="39"/>
    <x v="2"/>
    <s v="Hair stylist "/>
    <x v="1"/>
    <s v="0 - 50"/>
    <n v="25"/>
    <x v="1"/>
    <s v="Kano "/>
    <x v="1"/>
    <x v="4"/>
    <s v="0 - 50"/>
    <n v="25"/>
    <x v="1"/>
    <s v="No"/>
    <s v="Beauty"/>
  </r>
  <r>
    <n v="187"/>
    <n v="26"/>
    <x v="1"/>
    <s v="Nurse"/>
    <x v="0"/>
    <s v="50 - 100"/>
    <n v="75"/>
    <x v="0"/>
    <s v="Anambra "/>
    <x v="1"/>
    <x v="1"/>
    <s v="50 - 100"/>
    <n v="75"/>
    <x v="1"/>
    <s v="Yes"/>
    <s v="Durability  "/>
  </r>
  <r>
    <n v="188"/>
    <n v="43"/>
    <x v="2"/>
    <s v="Entrepreneur "/>
    <x v="1"/>
    <s v="50 - 100"/>
    <n v="75"/>
    <x v="1"/>
    <s v="Delta"/>
    <x v="0"/>
    <x v="4"/>
    <s v="0 - 50"/>
    <n v="25"/>
    <x v="1"/>
    <s v="No"/>
    <s v="Beauty"/>
  </r>
  <r>
    <n v="189"/>
    <n v="25"/>
    <x v="0"/>
    <s v="Student "/>
    <x v="1"/>
    <s v="101 - 200"/>
    <n v="150.5"/>
    <x v="1"/>
    <s v="Abuja"/>
    <x v="0"/>
    <x v="1"/>
    <s v="101 - 200"/>
    <n v="150.5"/>
    <x v="0"/>
    <s v="No"/>
    <s v="Durability "/>
  </r>
  <r>
    <n v="190"/>
    <n v="28"/>
    <x v="1"/>
    <s v="Realtor "/>
    <x v="0"/>
    <s v="50 - 100"/>
    <n v="75"/>
    <x v="0"/>
    <s v="Nasarawa "/>
    <x v="0"/>
    <x v="0"/>
    <s v="101 - 200"/>
    <n v="150.5"/>
    <x v="1"/>
    <s v="Yes"/>
    <s v="Durability "/>
  </r>
  <r>
    <n v="191"/>
    <n v="35"/>
    <x v="1"/>
    <s v="Student  "/>
    <x v="0"/>
    <s v="50 - 100"/>
    <n v="75"/>
    <x v="0"/>
    <s v="Nasarawa "/>
    <x v="0"/>
    <x v="0"/>
    <s v="50 - 100"/>
    <n v="75"/>
    <x v="1"/>
    <s v="Yes"/>
    <s v="Convenience of use"/>
  </r>
  <r>
    <n v="192"/>
    <n v="42"/>
    <x v="2"/>
    <s v="Engineer "/>
    <x v="0"/>
    <s v="50 - 100"/>
    <n v="75"/>
    <x v="0"/>
    <s v="River's"/>
    <x v="0"/>
    <x v="3"/>
    <s v="101 - 200"/>
    <n v="150.5"/>
    <x v="1"/>
    <s v="No"/>
    <s v="Convenience of use"/>
  </r>
  <r>
    <n v="193"/>
    <n v="42"/>
    <x v="2"/>
    <s v="Engineer "/>
    <x v="0"/>
    <s v="50 - 100"/>
    <n v="75"/>
    <x v="0"/>
    <s v="River's"/>
    <x v="0"/>
    <x v="3"/>
    <s v="101 - 200"/>
    <n v="150.5"/>
    <x v="1"/>
    <s v="No"/>
    <s v="Convenience of use"/>
  </r>
  <r>
    <n v="194"/>
    <n v="34"/>
    <x v="1"/>
    <s v="Nurse"/>
    <x v="1"/>
    <s v="50 - 100"/>
    <n v="75"/>
    <x v="0"/>
    <s v="Kano"/>
    <x v="1"/>
    <x v="0"/>
    <s v="101 - 200"/>
    <n v="150.5"/>
    <x v="0"/>
    <s v="Yes"/>
    <s v="Convenience of use"/>
  </r>
  <r>
    <n v="195"/>
    <n v="30"/>
    <x v="1"/>
    <s v="Teacher "/>
    <x v="1"/>
    <s v="0 - 50"/>
    <n v="25"/>
    <x v="0"/>
    <s v="Kano"/>
    <x v="1"/>
    <x v="4"/>
    <s v="0 - 50"/>
    <n v="25"/>
    <x v="1"/>
    <s v="No"/>
    <s v="Beauty"/>
  </r>
  <r>
    <n v="196"/>
    <n v="29"/>
    <x v="1"/>
    <s v="Graphic desinger"/>
    <x v="0"/>
    <s v="50 - 100"/>
    <n v="75"/>
    <x v="0"/>
    <s v="Edo"/>
    <x v="1"/>
    <x v="0"/>
    <s v="50 - 100"/>
    <n v="75"/>
    <x v="1"/>
    <s v="Yes"/>
    <s v="Fashion and trends  "/>
  </r>
  <r>
    <n v="197"/>
    <n v="31"/>
    <x v="1"/>
    <s v="Data analyst "/>
    <x v="1"/>
    <s v="50 - 100"/>
    <n v="75"/>
    <x v="1"/>
    <s v="Osun"/>
    <x v="0"/>
    <x v="4"/>
    <s v="0 - 50"/>
    <n v="25"/>
    <x v="1"/>
    <s v="No"/>
    <s v="Beauty"/>
  </r>
  <r>
    <n v="198"/>
    <n v="27"/>
    <x v="1"/>
    <s v="Architect"/>
    <x v="1"/>
    <n v="200"/>
    <n v="200"/>
    <x v="1"/>
    <s v="Kwara"/>
    <x v="0"/>
    <x v="1"/>
    <s v="50 - 100"/>
    <n v="75"/>
    <x v="0"/>
    <s v="No"/>
    <s v="Cost-effectiveness"/>
  </r>
  <r>
    <n v="199"/>
    <n v="34"/>
    <x v="1"/>
    <s v="Financial analyst "/>
    <x v="0"/>
    <s v="50 - 100"/>
    <n v="75"/>
    <x v="0"/>
    <s v="Nasarawa "/>
    <x v="0"/>
    <x v="3"/>
    <s v="101 - 200"/>
    <n v="150.5"/>
    <x v="1"/>
    <s v="No"/>
    <s v="Convenience of use"/>
  </r>
  <r>
    <n v="200"/>
    <n v="30"/>
    <x v="1"/>
    <s v="Accountant"/>
    <x v="0"/>
    <s v="50 - 100"/>
    <n v="75"/>
    <x v="1"/>
    <s v="Gombe"/>
    <x v="1"/>
    <x v="0"/>
    <s v="101 - 200"/>
    <n v="150.5"/>
    <x v="0"/>
    <s v="No"/>
    <s v="Fashion and trends  "/>
  </r>
  <r>
    <n v="201"/>
    <n v="24"/>
    <x v="0"/>
    <s v="Office clerk "/>
    <x v="0"/>
    <s v="101 - 200"/>
    <n v="150.5"/>
    <x v="0"/>
    <s v="Abuja "/>
    <x v="0"/>
    <x v="1"/>
    <s v="101 - 200"/>
    <n v="150.5"/>
    <x v="0"/>
    <s v="No"/>
    <s v="Durability "/>
  </r>
  <r>
    <n v="202"/>
    <n v="22"/>
    <x v="0"/>
    <s v="Fashion designer"/>
    <x v="1"/>
    <s v="101 - 200"/>
    <n v="150.5"/>
    <x v="1"/>
    <s v="Abuja"/>
    <x v="0"/>
    <x v="1"/>
    <s v="50 - 100"/>
    <n v="75"/>
    <x v="2"/>
    <s v="No"/>
    <s v="Durability "/>
  </r>
  <r>
    <n v="203"/>
    <n v="21"/>
    <x v="0"/>
    <s v="Fashion designer"/>
    <x v="1"/>
    <s v="50 - 100"/>
    <n v="75"/>
    <x v="1"/>
    <s v="Taraba"/>
    <x v="0"/>
    <x v="1"/>
    <s v="50 - 100"/>
    <n v="75"/>
    <x v="0"/>
    <s v="No"/>
    <s v="Convenience of use"/>
  </r>
  <r>
    <n v="204"/>
    <n v="28"/>
    <x v="1"/>
    <s v="Nurse"/>
    <x v="0"/>
    <s v="50 - 100"/>
    <n v="75"/>
    <x v="0"/>
    <s v="Ebony"/>
    <x v="1"/>
    <x v="0"/>
    <s v="101 - 200"/>
    <n v="150.5"/>
    <x v="2"/>
    <s v="No"/>
    <s v="Durability "/>
  </r>
  <r>
    <n v="205"/>
    <n v="29"/>
    <x v="1"/>
    <s v="Teacher"/>
    <x v="0"/>
    <s v="50 - 100"/>
    <n v="75"/>
    <x v="0"/>
    <s v="Bauchi"/>
    <x v="1"/>
    <x v="2"/>
    <s v="101 - 200"/>
    <n v="150.5"/>
    <x v="0"/>
    <s v="No"/>
    <s v="Fashion and trends  "/>
  </r>
  <r>
    <n v="206"/>
    <n v="30"/>
    <x v="1"/>
    <s v="Teacher "/>
    <x v="0"/>
    <s v="101 - 200"/>
    <n v="150.5"/>
    <x v="0"/>
    <s v="Niger"/>
    <x v="1"/>
    <x v="0"/>
    <s v="101 - 200"/>
    <n v="150.5"/>
    <x v="0"/>
    <s v="No"/>
    <s v="Convenience of use"/>
  </r>
  <r>
    <n v="207"/>
    <n v="24"/>
    <x v="0"/>
    <s v="Student "/>
    <x v="1"/>
    <s v="101 - 200"/>
    <n v="150.5"/>
    <x v="1"/>
    <s v="zamfara"/>
    <x v="1"/>
    <x v="3"/>
    <s v="101 - 200"/>
    <n v="150.5"/>
    <x v="0"/>
    <s v="No"/>
    <s v="Convenience of use"/>
  </r>
  <r>
    <n v="208"/>
    <n v="25"/>
    <x v="0"/>
    <s v="Software developer "/>
    <x v="0"/>
    <s v="50 - 100"/>
    <n v="75"/>
    <x v="0"/>
    <s v="Abia "/>
    <x v="0"/>
    <x v="3"/>
    <s v="50 - 100"/>
    <n v="75"/>
    <x v="1"/>
    <s v="Yes"/>
    <s v="Convenience of use"/>
  </r>
  <r>
    <n v="209"/>
    <n v="26"/>
    <x v="1"/>
    <s v="Hair stylist"/>
    <x v="0"/>
    <s v="50 - 100"/>
    <n v="75"/>
    <x v="1"/>
    <s v="Edo"/>
    <x v="0"/>
    <x v="0"/>
    <s v="50 - 100"/>
    <n v="75"/>
    <x v="0"/>
    <s v="No"/>
    <s v="Durability "/>
  </r>
  <r>
    <n v="210"/>
    <n v="30"/>
    <x v="1"/>
    <s v="Doctor "/>
    <x v="1"/>
    <s v="50 - 100"/>
    <n v="75"/>
    <x v="1"/>
    <s v="Adamawa"/>
    <x v="1"/>
    <x v="4"/>
    <s v="0 - 50"/>
    <n v="25"/>
    <x v="1"/>
    <s v="No"/>
    <s v="Beauty"/>
  </r>
  <r>
    <n v="211"/>
    <n v="22"/>
    <x v="0"/>
    <s v="Marketing manger"/>
    <x v="0"/>
    <s v="101 - 200"/>
    <n v="150.5"/>
    <x v="1"/>
    <s v="Kastina"/>
    <x v="0"/>
    <x v="3"/>
    <s v="101 - 200"/>
    <n v="150.5"/>
    <x v="0"/>
    <s v="No"/>
    <s v="Fashion and trends  "/>
  </r>
  <r>
    <n v="212"/>
    <n v="28"/>
    <x v="1"/>
    <s v="Lawyer "/>
    <x v="0"/>
    <s v="50 - 100"/>
    <n v="75"/>
    <x v="0"/>
    <s v="Akwa ibom"/>
    <x v="0"/>
    <x v="0"/>
    <s v="50 - 100"/>
    <n v="75"/>
    <x v="1"/>
    <s v="No"/>
    <s v="Convenience of use"/>
  </r>
  <r>
    <n v="213"/>
    <n v="32"/>
    <x v="1"/>
    <s v="Teacher "/>
    <x v="1"/>
    <s v="50 - 100"/>
    <n v="75"/>
    <x v="1"/>
    <s v="Anambra "/>
    <x v="1"/>
    <x v="4"/>
    <s v="0 - 50"/>
    <n v="25"/>
    <x v="1"/>
    <s v="No"/>
    <s v="Beauty"/>
  </r>
  <r>
    <n v="214"/>
    <n v="27"/>
    <x v="1"/>
    <s v="Dentist"/>
    <x v="1"/>
    <s v="50 - 100"/>
    <n v="75"/>
    <x v="1"/>
    <s v="Jigawa"/>
    <x v="1"/>
    <x v="2"/>
    <s v="101 - 200"/>
    <n v="150.5"/>
    <x v="0"/>
    <s v="No"/>
    <s v="Beauty"/>
  </r>
  <r>
    <n v="215"/>
    <n v="29"/>
    <x v="1"/>
    <s v="Lawyer "/>
    <x v="0"/>
    <s v="50 - 100"/>
    <n v="75"/>
    <x v="0"/>
    <s v="Bauchi "/>
    <x v="0"/>
    <x v="3"/>
    <s v="50 - 100"/>
    <n v="75"/>
    <x v="1"/>
    <s v="Yes"/>
    <s v="Convenience of use"/>
  </r>
  <r>
    <n v="216"/>
    <n v="25"/>
    <x v="1"/>
    <s v="Lawyer "/>
    <x v="0"/>
    <n v="200"/>
    <n v="200"/>
    <x v="1"/>
    <s v="Anambra "/>
    <x v="0"/>
    <x v="0"/>
    <n v="200"/>
    <n v="200"/>
    <x v="0"/>
    <s v="No"/>
    <s v="Convenience of use"/>
  </r>
  <r>
    <n v="218"/>
    <n v="28"/>
    <x v="1"/>
    <s v="Engineer"/>
    <x v="0"/>
    <s v="101 - 200"/>
    <n v="150.5"/>
    <x v="1"/>
    <s v="Kano"/>
    <x v="0"/>
    <x v="1"/>
    <s v="101 - 200"/>
    <n v="150.5"/>
    <x v="2"/>
    <s v="No"/>
    <s v="Convenience of use"/>
  </r>
  <r>
    <n v="218"/>
    <n v="18"/>
    <x v="0"/>
    <s v="Student  "/>
    <x v="1"/>
    <s v="0 - 50"/>
    <n v="25"/>
    <x v="1"/>
    <s v="Kogi"/>
    <x v="1"/>
    <x v="1"/>
    <s v="0 - 50"/>
    <n v="25"/>
    <x v="0"/>
    <s v="Yes"/>
    <s v="Durability "/>
  </r>
  <r>
    <n v="219"/>
    <n v="21"/>
    <x v="0"/>
    <s v="Student  "/>
    <x v="1"/>
    <s v="50 - 100"/>
    <n v="75"/>
    <x v="1"/>
    <s v="Zamfara"/>
    <x v="1"/>
    <x v="2"/>
    <s v="0 - 50"/>
    <n v="25"/>
    <x v="1"/>
    <s v="No"/>
    <s v="Durability "/>
  </r>
  <r>
    <n v="220"/>
    <n v="28"/>
    <x v="1"/>
    <s v="Teacher "/>
    <x v="0"/>
    <s v="101 - 200"/>
    <n v="150.5"/>
    <x v="1"/>
    <s v="Borno"/>
    <x v="1"/>
    <x v="0"/>
    <s v="101 - 200"/>
    <n v="150.5"/>
    <x v="2"/>
    <s v="No"/>
    <s v="Durability "/>
  </r>
  <r>
    <n v="221"/>
    <n v="30"/>
    <x v="1"/>
    <s v="Business women"/>
    <x v="0"/>
    <n v="200"/>
    <n v="200"/>
    <x v="0"/>
    <s v="Enugu"/>
    <x v="0"/>
    <x v="1"/>
    <n v="200"/>
    <n v="200"/>
    <x v="2"/>
    <s v="No"/>
    <s v="Durability "/>
  </r>
  <r>
    <n v="222"/>
    <n v="44"/>
    <x v="2"/>
    <s v="Business women"/>
    <x v="1"/>
    <s v="50 - 100"/>
    <n v="75"/>
    <x v="1"/>
    <s v="Ogun"/>
    <x v="1"/>
    <x v="4"/>
    <s v="0 - 50"/>
    <n v="25"/>
    <x v="0"/>
    <s v="No"/>
    <s v="Beauty"/>
  </r>
  <r>
    <n v="223"/>
    <n v="35"/>
    <x v="1"/>
    <s v="Business women "/>
    <x v="0"/>
    <s v="50 - 100"/>
    <n v="75"/>
    <x v="0"/>
    <s v="Zamfara"/>
    <x v="1"/>
    <x v="2"/>
    <s v="50 - 100"/>
    <n v="75"/>
    <x v="0"/>
    <s v="Yes"/>
    <s v="Durability "/>
  </r>
  <r>
    <n v="224"/>
    <n v="24"/>
    <x v="0"/>
    <s v="Student  "/>
    <x v="0"/>
    <n v="200"/>
    <n v="200"/>
    <x v="1"/>
    <s v="Anambra "/>
    <x v="0"/>
    <x v="0"/>
    <n v="200"/>
    <n v="200"/>
    <x v="0"/>
    <s v="Yes"/>
    <s v="Durability "/>
  </r>
  <r>
    <n v="225"/>
    <n v="28"/>
    <x v="1"/>
    <s v="Sales Rep"/>
    <x v="1"/>
    <s v="50 - 100"/>
    <n v="75"/>
    <x v="1"/>
    <s v="Jigawa"/>
    <x v="1"/>
    <x v="1"/>
    <s v="0 - 50"/>
    <n v="25"/>
    <x v="2"/>
    <s v="No"/>
    <s v="Durability "/>
  </r>
  <r>
    <n v="226"/>
    <n v="34"/>
    <x v="1"/>
    <s v="Entrepreneur "/>
    <x v="0"/>
    <n v="200"/>
    <n v="200"/>
    <x v="1"/>
    <s v="Nasarawa "/>
    <x v="0"/>
    <x v="1"/>
    <n v="200"/>
    <n v="200"/>
    <x v="2"/>
    <s v="No"/>
    <s v="Durability "/>
  </r>
  <r>
    <n v="227"/>
    <n v="25"/>
    <x v="0"/>
    <s v="Student  "/>
    <x v="1"/>
    <s v="101 - 200"/>
    <n v="150.5"/>
    <x v="1"/>
    <s v="Jos"/>
    <x v="0"/>
    <x v="0"/>
    <s v="50 - 100"/>
    <n v="75"/>
    <x v="1"/>
    <s v="No"/>
    <s v="Durability "/>
  </r>
  <r>
    <n v="228"/>
    <n v="26"/>
    <x v="1"/>
    <s v="Sales Rep"/>
    <x v="0"/>
    <s v="101 - 200"/>
    <n v="150.5"/>
    <x v="0"/>
    <s v="Sokoto"/>
    <x v="1"/>
    <x v="2"/>
    <s v="50 - 100"/>
    <n v="75"/>
    <x v="1"/>
    <s v="No"/>
    <s v="Durability "/>
  </r>
  <r>
    <n v="229"/>
    <n v="35"/>
    <x v="1"/>
    <s v="Architect "/>
    <x v="1"/>
    <s v="50 - 100"/>
    <n v="75"/>
    <x v="1"/>
    <s v="Bayelsa"/>
    <x v="0"/>
    <x v="4"/>
    <s v="0 - 50"/>
    <n v="25"/>
    <x v="1"/>
    <s v="No"/>
    <s v="Beauty"/>
  </r>
  <r>
    <n v="230"/>
    <n v="26"/>
    <x v="1"/>
    <s v="Journalist "/>
    <x v="0"/>
    <s v="50 - 100"/>
    <n v="75"/>
    <x v="0"/>
    <s v="Benue "/>
    <x v="1"/>
    <x v="1"/>
    <s v="50 - 100"/>
    <n v="75"/>
    <x v="1"/>
    <s v="Yes"/>
    <s v="Convenience of use"/>
  </r>
  <r>
    <n v="231"/>
    <n v="33"/>
    <x v="1"/>
    <s v="Entrepreneur "/>
    <x v="1"/>
    <s v="50 - 100"/>
    <n v="75"/>
    <x v="1"/>
    <s v="Borno"/>
    <x v="0"/>
    <x v="4"/>
    <s v="0 - 50"/>
    <n v="25"/>
    <x v="1"/>
    <s v="No"/>
    <s v="Beauty"/>
  </r>
  <r>
    <n v="232"/>
    <n v="20"/>
    <x v="0"/>
    <s v="Student  "/>
    <x v="0"/>
    <s v="50 - 100"/>
    <n v="75"/>
    <x v="0"/>
    <s v="Nasarawa "/>
    <x v="0"/>
    <x v="1"/>
    <s v="50 - 100"/>
    <n v="75"/>
    <x v="1"/>
    <s v="Yes"/>
    <s v="Convenience of use"/>
  </r>
  <r>
    <n v="233"/>
    <n v="25"/>
    <x v="0"/>
    <s v="Student  "/>
    <x v="0"/>
    <s v="50 - 100"/>
    <n v="75"/>
    <x v="0"/>
    <s v="Abuja "/>
    <x v="0"/>
    <x v="3"/>
    <s v="101 - 200"/>
    <n v="150.5"/>
    <x v="1"/>
    <s v="Yes"/>
    <s v="Convenience of use"/>
  </r>
  <r>
    <n v="234"/>
    <n v="29"/>
    <x v="1"/>
    <s v="Artist "/>
    <x v="0"/>
    <s v="50 - 100"/>
    <n v="75"/>
    <x v="0"/>
    <s v="Cross River"/>
    <x v="0"/>
    <x v="0"/>
    <s v="101 - 200"/>
    <n v="150.5"/>
    <x v="1"/>
    <s v="Yes"/>
    <s v="Convenience of use"/>
  </r>
  <r>
    <n v="235"/>
    <n v="34"/>
    <x v="1"/>
    <s v="Teacher "/>
    <x v="1"/>
    <s v="0 - 50"/>
    <n v="25"/>
    <x v="1"/>
    <s v="Kano"/>
    <x v="1"/>
    <x v="4"/>
    <s v="0 - 50"/>
    <n v="25"/>
    <x v="1"/>
    <s v="No"/>
    <s v="Beauty"/>
  </r>
  <r>
    <n v="236"/>
    <n v="24"/>
    <x v="0"/>
    <s v="Student  "/>
    <x v="0"/>
    <s v="0 - 50"/>
    <n v="25"/>
    <x v="0"/>
    <s v="Ekiti "/>
    <x v="1"/>
    <x v="3"/>
    <s v="50 - 100"/>
    <n v="75"/>
    <x v="1"/>
    <s v="Yes"/>
    <s v="Convenience of use"/>
  </r>
  <r>
    <n v="237"/>
    <n v="36"/>
    <x v="2"/>
    <s v="Entrepreneur "/>
    <x v="1"/>
    <s v="50 - 100"/>
    <n v="75"/>
    <x v="2"/>
    <s v="Enugu "/>
    <x v="0"/>
    <x v="4"/>
    <s v="0 - 50"/>
    <n v="25"/>
    <x v="1"/>
    <s v="No"/>
    <s v="Beauty"/>
  </r>
  <r>
    <n v="238"/>
    <n v="28"/>
    <x v="1"/>
    <s v="Nurse"/>
    <x v="0"/>
    <s v="50 - 100"/>
    <n v="75"/>
    <x v="0"/>
    <s v="Gombe"/>
    <x v="1"/>
    <x v="0"/>
    <s v="50 - 100"/>
    <n v="75"/>
    <x v="1"/>
    <s v="No"/>
    <s v="Convenience of use"/>
  </r>
  <r>
    <n v="239"/>
    <n v="30"/>
    <x v="1"/>
    <s v="Marketing manager"/>
    <x v="1"/>
    <s v="50 - 100"/>
    <n v="75"/>
    <x v="2"/>
    <s v="Imo"/>
    <x v="0"/>
    <x v="4"/>
    <s v="0 - 50"/>
    <n v="25"/>
    <x v="1"/>
    <s v="No"/>
    <s v="Beauty"/>
  </r>
  <r>
    <n v="240"/>
    <n v="26"/>
    <x v="1"/>
    <s v="Engineer "/>
    <x v="0"/>
    <s v="50 - 100"/>
    <n v="75"/>
    <x v="0"/>
    <s v="Abuja "/>
    <x v="0"/>
    <x v="1"/>
    <s v="101 - 200"/>
    <n v="150.5"/>
    <x v="1"/>
    <s v="No"/>
    <s v="Convenience of use"/>
  </r>
  <r>
    <n v="241"/>
    <n v="26"/>
    <x v="1"/>
    <s v="Software engineer "/>
    <x v="0"/>
    <s v="50 - 100"/>
    <n v="75"/>
    <x v="0"/>
    <s v="Jigawa"/>
    <x v="1"/>
    <x v="3"/>
    <s v="50 - 100"/>
    <n v="75"/>
    <x v="0"/>
    <s v="Yes"/>
    <s v="Fashion and trends"/>
  </r>
  <r>
    <n v="242"/>
    <n v="32"/>
    <x v="1"/>
    <s v="Accountant "/>
    <x v="1"/>
    <s v="50 - 100"/>
    <n v="75"/>
    <x v="2"/>
    <s v="Kaduna"/>
    <x v="0"/>
    <x v="4"/>
    <s v="0 - 50"/>
    <n v="25"/>
    <x v="1"/>
    <s v="No"/>
    <s v="Beauty"/>
  </r>
  <r>
    <n v="243"/>
    <n v="38"/>
    <x v="2"/>
    <s v="Lawyer"/>
    <x v="0"/>
    <s v="0 - 50"/>
    <n v="25"/>
    <x v="0"/>
    <s v="Abuja"/>
    <x v="0"/>
    <x v="2"/>
    <s v="0 - 50"/>
    <n v="25"/>
    <x v="0"/>
    <s v="No"/>
    <s v="Beauty"/>
  </r>
  <r>
    <n v="244"/>
    <n v="29"/>
    <x v="1"/>
    <s v="Designer "/>
    <x v="0"/>
    <s v="50 - 100"/>
    <n v="75"/>
    <x v="0"/>
    <s v="Kano"/>
    <x v="0"/>
    <x v="0"/>
    <s v="50 - 100"/>
    <n v="75"/>
    <x v="0"/>
    <s v="Yes"/>
    <s v="Convenience of use"/>
  </r>
  <r>
    <n v="245"/>
    <n v="27"/>
    <x v="1"/>
    <s v="Chef"/>
    <x v="1"/>
    <s v="50 - 100"/>
    <n v="75"/>
    <x v="1"/>
    <s v="Kastina"/>
    <x v="1"/>
    <x v="4"/>
    <s v="0 - 50"/>
    <n v="25"/>
    <x v="1"/>
    <s v="No"/>
    <s v="Beauty"/>
  </r>
  <r>
    <n v="246"/>
    <n v="30"/>
    <x v="1"/>
    <s v="Office clerk"/>
    <x v="1"/>
    <s v="50 - 100"/>
    <n v="75"/>
    <x v="1"/>
    <s v="Abuja"/>
    <x v="0"/>
    <x v="0"/>
    <s v="50 - 100"/>
    <n v="75"/>
    <x v="1"/>
    <s v="No"/>
    <s v="Beauty"/>
  </r>
  <r>
    <n v="247"/>
    <n v="34"/>
    <x v="1"/>
    <s v="Entrepreneur "/>
    <x v="0"/>
    <s v="50 - 100"/>
    <n v="75"/>
    <x v="0"/>
    <s v="Kebbi"/>
    <x v="0"/>
    <x v="3"/>
    <s v="50 - 100"/>
    <n v="75"/>
    <x v="0"/>
    <s v="Yes"/>
    <s v="Fashion and trends"/>
  </r>
  <r>
    <n v="248"/>
    <n v="26"/>
    <x v="1"/>
    <s v="Entrepreneur "/>
    <x v="0"/>
    <s v="50 - 100"/>
    <n v="75"/>
    <x v="0"/>
    <s v="Nasarawa "/>
    <x v="0"/>
    <x v="1"/>
    <s v="50 - 100"/>
    <n v="75"/>
    <x v="1"/>
    <s v="Yes"/>
    <s v="Convenience of use"/>
  </r>
  <r>
    <n v="245"/>
    <n v="28"/>
    <x v="1"/>
    <s v="Realtor "/>
    <x v="0"/>
    <s v="50 - 100"/>
    <n v="75"/>
    <x v="0"/>
    <s v="Nasarawa "/>
    <x v="0"/>
    <x v="0"/>
    <s v="101 - 200"/>
    <n v="150.5"/>
    <x v="1"/>
    <s v="Yes"/>
    <s v="Durability  "/>
  </r>
  <r>
    <n v="250"/>
    <n v="20"/>
    <x v="0"/>
    <s v="Banker"/>
    <x v="0"/>
    <s v="50 - 100"/>
    <n v="75"/>
    <x v="0"/>
    <s v="Nasarawa "/>
    <x v="0"/>
    <x v="1"/>
    <s v="101 - 200"/>
    <n v="150.5"/>
    <x v="1"/>
    <s v="No"/>
    <s v="Convenience of use"/>
  </r>
  <r>
    <n v="251"/>
    <n v="35"/>
    <x v="1"/>
    <s v="Banker"/>
    <x v="0"/>
    <s v="50 - 100"/>
    <n v="75"/>
    <x v="0"/>
    <s v="Abuja"/>
    <x v="0"/>
    <x v="1"/>
    <s v="101 - 200"/>
    <n v="150.5"/>
    <x v="1"/>
    <s v="Yes"/>
    <s v="Convenience of use"/>
  </r>
  <r>
    <n v="252"/>
    <n v="38"/>
    <x v="2"/>
    <s v="Realtor "/>
    <x v="0"/>
    <s v="50 - 100"/>
    <n v="75"/>
    <x v="0"/>
    <s v="Abuja "/>
    <x v="0"/>
    <x v="0"/>
    <n v="200"/>
    <n v="200"/>
    <x v="1"/>
    <s v="No"/>
    <s v="Durability  "/>
  </r>
  <r>
    <n v="253"/>
    <n v="25"/>
    <x v="0"/>
    <s v="Student  "/>
    <x v="0"/>
    <s v="50 - 100"/>
    <n v="75"/>
    <x v="0"/>
    <s v="River's"/>
    <x v="0"/>
    <x v="3"/>
    <s v="101 - 200"/>
    <n v="150.5"/>
    <x v="1"/>
    <s v="Yes"/>
    <s v="Convenience of use"/>
  </r>
  <r>
    <n v="254"/>
    <n v="22"/>
    <x v="0"/>
    <s v="Student  "/>
    <x v="0"/>
    <s v="0 - 50"/>
    <n v="25"/>
    <x v="0"/>
    <s v="Ondo"/>
    <x v="0"/>
    <x v="3"/>
    <s v="50 - 100"/>
    <n v="75"/>
    <x v="1"/>
    <s v="Yes"/>
    <s v="Convenience of use"/>
  </r>
  <r>
    <n v="255"/>
    <n v="23"/>
    <x v="0"/>
    <s v="Student  "/>
    <x v="0"/>
    <s v="50 - 100"/>
    <n v="75"/>
    <x v="0"/>
    <s v="Nasarawa "/>
    <x v="0"/>
    <x v="1"/>
    <s v="101 - 200"/>
    <n v="150.5"/>
    <x v="1"/>
    <s v="No"/>
    <s v=" Fashion and trends   "/>
  </r>
  <r>
    <n v="256"/>
    <n v="19"/>
    <x v="0"/>
    <s v="Student  "/>
    <x v="1"/>
    <s v="0 - 50"/>
    <n v="25"/>
    <x v="1"/>
    <s v="Kano"/>
    <x v="1"/>
    <x v="4"/>
    <s v="0 - 50"/>
    <n v="25"/>
    <x v="1"/>
    <s v="No"/>
    <s v="Beauty"/>
  </r>
  <r>
    <n v="257"/>
    <n v="25"/>
    <x v="0"/>
    <s v="Entrepreneur "/>
    <x v="0"/>
    <s v="50 - 100"/>
    <n v="75"/>
    <x v="0"/>
    <s v="Abuja"/>
    <x v="0"/>
    <x v="1"/>
    <s v="101 - 200"/>
    <n v="150.5"/>
    <x v="1"/>
    <s v="Yes"/>
    <s v="Convenience of use"/>
  </r>
  <r>
    <n v="258"/>
    <n v="38"/>
    <x v="2"/>
    <s v="Entrepreneur "/>
    <x v="0"/>
    <s v="50 - 100"/>
    <n v="75"/>
    <x v="0"/>
    <s v="Abuja"/>
    <x v="0"/>
    <x v="3"/>
    <s v="101 - 200"/>
    <n v="150.5"/>
    <x v="0"/>
    <s v="Yes"/>
    <s v=" Fashion and trends   "/>
  </r>
  <r>
    <n v="259"/>
    <n v="27"/>
    <x v="1"/>
    <s v="Student  "/>
    <x v="0"/>
    <s v="50 - 100"/>
    <n v="75"/>
    <x v="0"/>
    <s v="Lagos"/>
    <x v="0"/>
    <x v="1"/>
    <s v="101 - 200"/>
    <n v="150.5"/>
    <x v="0"/>
    <s v="Yes"/>
    <s v="Convenience of use"/>
  </r>
  <r>
    <n v="260"/>
    <n v="45"/>
    <x v="2"/>
    <s v="Realtor "/>
    <x v="0"/>
    <s v="50 - 100"/>
    <n v="75"/>
    <x v="0"/>
    <s v="River's"/>
    <x v="0"/>
    <x v="1"/>
    <n v="200"/>
    <n v="200"/>
    <x v="0"/>
    <s v="Yes"/>
    <s v="Convenience of use"/>
  </r>
  <r>
    <n v="261"/>
    <n v="30"/>
    <x v="1"/>
    <s v="Entrepreneur "/>
    <x v="1"/>
    <s v="50 - 100"/>
    <n v="75"/>
    <x v="2"/>
    <s v="Niger"/>
    <x v="1"/>
    <x v="4"/>
    <s v="0 - 50"/>
    <n v="25"/>
    <x v="1"/>
    <s v="No"/>
    <s v="Beauty"/>
  </r>
  <r>
    <n v="262"/>
    <n v="24"/>
    <x v="0"/>
    <s v="Student  "/>
    <x v="0"/>
    <s v="50 - 100"/>
    <n v="75"/>
    <x v="0"/>
    <s v="Benin "/>
    <x v="0"/>
    <x v="1"/>
    <s v="101 - 200"/>
    <n v="150.5"/>
    <x v="0"/>
    <s v="Yes"/>
    <s v=" Fashion and trends  "/>
  </r>
  <r>
    <n v="263"/>
    <n v="22"/>
    <x v="0"/>
    <s v="Student  "/>
    <x v="0"/>
    <s v="50 - 100"/>
    <n v="75"/>
    <x v="0"/>
    <s v="Ekiti "/>
    <x v="1"/>
    <x v="3"/>
    <s v="50 - 100"/>
    <n v="75"/>
    <x v="0"/>
    <s v="Yes"/>
    <s v=" Fashion and trends  "/>
  </r>
  <r>
    <n v="264"/>
    <n v="28"/>
    <x v="1"/>
    <s v="Accountant "/>
    <x v="0"/>
    <s v="50 - 100"/>
    <n v="75"/>
    <x v="0"/>
    <s v="Delta"/>
    <x v="0"/>
    <x v="1"/>
    <n v="200"/>
    <n v="200"/>
    <x v="0"/>
    <s v="Yes"/>
    <s v="Convenience of use"/>
  </r>
  <r>
    <n v="265"/>
    <n v="25"/>
    <x v="0"/>
    <s v="Student  "/>
    <x v="0"/>
    <s v="50 - 100"/>
    <n v="75"/>
    <x v="0"/>
    <s v="Abuja"/>
    <x v="0"/>
    <x v="3"/>
    <s v="101 - 200"/>
    <n v="150.5"/>
    <x v="0"/>
    <s v="Yes"/>
    <s v="Convenience of use"/>
  </r>
  <r>
    <n v="266"/>
    <n v="28"/>
    <x v="1"/>
    <s v="Nurse"/>
    <x v="0"/>
    <s v="50 - 100"/>
    <n v="75"/>
    <x v="0"/>
    <s v="Nasarawa "/>
    <x v="0"/>
    <x v="0"/>
    <s v="50 - 100"/>
    <n v="75"/>
    <x v="1"/>
    <s v="No"/>
    <s v="Convenience of use"/>
  </r>
  <r>
    <n v="267"/>
    <n v="27"/>
    <x v="1"/>
    <s v="Student  "/>
    <x v="0"/>
    <s v="50 - 100"/>
    <n v="75"/>
    <x v="0"/>
    <s v="Nasarawa "/>
    <x v="0"/>
    <x v="3"/>
    <s v="101 - 200"/>
    <n v="150.5"/>
    <x v="1"/>
    <s v="No"/>
    <s v=" Fashion and trends  "/>
  </r>
  <r>
    <n v="268"/>
    <n v="28"/>
    <x v="1"/>
    <s v="Student  "/>
    <x v="0"/>
    <s v="50 - 100"/>
    <n v="75"/>
    <x v="0"/>
    <s v="Lagos"/>
    <x v="0"/>
    <x v="3"/>
    <s v="101 - 200"/>
    <n v="150.5"/>
    <x v="0"/>
    <s v="Yes"/>
    <s v=" Fashion and trends  "/>
  </r>
  <r>
    <n v="269"/>
    <n v="25"/>
    <x v="0"/>
    <s v="Student  "/>
    <x v="0"/>
    <s v="50 - 100"/>
    <n v="75"/>
    <x v="0"/>
    <s v="Lagos"/>
    <x v="0"/>
    <x v="1"/>
    <s v="50 - 100"/>
    <n v="75"/>
    <x v="1"/>
    <s v="Yes"/>
    <s v="Convenience of use"/>
  </r>
  <r>
    <n v="270"/>
    <n v="23"/>
    <x v="0"/>
    <s v="Student  "/>
    <x v="0"/>
    <s v="50 - 100"/>
    <n v="75"/>
    <x v="0"/>
    <s v="Ogun"/>
    <x v="1"/>
    <x v="3"/>
    <s v="50 - 100"/>
    <n v="75"/>
    <x v="0"/>
    <s v="Yes"/>
    <s v="Convenience of use"/>
  </r>
  <r>
    <n v="271"/>
    <n v="23"/>
    <x v="0"/>
    <s v="Student  "/>
    <x v="0"/>
    <s v="0 - 50"/>
    <n v="25"/>
    <x v="0"/>
    <s v="Ondo"/>
    <x v="1"/>
    <x v="3"/>
    <s v="0 - 50"/>
    <n v="25"/>
    <x v="1"/>
    <s v="Yes"/>
    <s v="Convenience of use"/>
  </r>
  <r>
    <n v="272"/>
    <n v="18"/>
    <x v="0"/>
    <s v="Student "/>
    <x v="0"/>
    <s v="0 - 50"/>
    <n v="25"/>
    <x v="1"/>
    <s v="Enugu "/>
    <x v="0"/>
    <x v="1"/>
    <s v="0 - 50"/>
    <n v="25"/>
    <x v="1"/>
    <s v="No"/>
    <s v="Convenience of use"/>
  </r>
  <r>
    <n v="273"/>
    <n v="22"/>
    <x v="0"/>
    <s v="Student  "/>
    <x v="0"/>
    <n v="200"/>
    <n v="200"/>
    <x v="0"/>
    <s v="Cross River"/>
    <x v="0"/>
    <x v="3"/>
    <n v="200"/>
    <n v="200"/>
    <x v="0"/>
    <s v="Yes"/>
    <s v="Fashion and trends"/>
  </r>
  <r>
    <n v="274"/>
    <n v="25"/>
    <x v="0"/>
    <s v="Teacher"/>
    <x v="0"/>
    <s v="50 - 100"/>
    <n v="75"/>
    <x v="0"/>
    <s v="Lagos"/>
    <x v="0"/>
    <x v="0"/>
    <s v="101 - 200"/>
    <n v="150.5"/>
    <x v="1"/>
    <s v="No"/>
    <s v="Cost-effectiveness"/>
  </r>
  <r>
    <n v="275"/>
    <n v="30"/>
    <x v="1"/>
    <s v="Data analyst"/>
    <x v="1"/>
    <s v="50 - 100"/>
    <n v="75"/>
    <x v="1"/>
    <s v="Abuja"/>
    <x v="1"/>
    <x v="4"/>
    <s v="0 - 50"/>
    <n v="25"/>
    <x v="2"/>
    <s v="No"/>
    <s v="Beauty"/>
  </r>
  <r>
    <n v="276"/>
    <n v="20"/>
    <x v="0"/>
    <s v="Student  "/>
    <x v="1"/>
    <s v="0 - 50"/>
    <n v="25"/>
    <x v="1"/>
    <s v="Kano"/>
    <x v="1"/>
    <x v="4"/>
    <s v="0 - 50"/>
    <n v="25"/>
    <x v="1"/>
    <s v="No"/>
    <s v="Beauty"/>
  </r>
  <r>
    <n v="277"/>
    <n v="22"/>
    <x v="0"/>
    <s v="Student  "/>
    <x v="0"/>
    <s v="0 - 50"/>
    <n v="25"/>
    <x v="0"/>
    <s v="Kano"/>
    <x v="0"/>
    <x v="2"/>
    <s v="50 - 100"/>
    <n v="75"/>
    <x v="1"/>
    <s v="Yes"/>
    <s v="Convenience of use"/>
  </r>
  <r>
    <n v="278"/>
    <n v="35"/>
    <x v="1"/>
    <s v="Entrepreneur "/>
    <x v="0"/>
    <s v="50 - 100"/>
    <n v="75"/>
    <x v="0"/>
    <s v="Benin"/>
    <x v="0"/>
    <x v="2"/>
    <s v="101 - 200"/>
    <n v="150.5"/>
    <x v="0"/>
    <s v="Yes"/>
    <s v="Fashion and trends"/>
  </r>
  <r>
    <n v="279"/>
    <n v="22"/>
    <x v="0"/>
    <s v="Fashion Designer"/>
    <x v="0"/>
    <s v="50 - 100"/>
    <n v="75"/>
    <x v="0"/>
    <s v="Lagos"/>
    <x v="0"/>
    <x v="1"/>
    <s v="101 - 200"/>
    <n v="150.5"/>
    <x v="1"/>
    <s v="Yes"/>
    <s v="Convenience of use"/>
  </r>
  <r>
    <n v="280"/>
    <n v="28"/>
    <x v="1"/>
    <s v="Marketing manager"/>
    <x v="0"/>
    <s v="50 - 100"/>
    <n v="75"/>
    <x v="0"/>
    <s v="Kano"/>
    <x v="1"/>
    <x v="0"/>
    <n v="200"/>
    <n v="200"/>
    <x v="1"/>
    <s v="Yes"/>
    <s v="Fashion and trends"/>
  </r>
  <r>
    <n v="281"/>
    <n v="26"/>
    <x v="1"/>
    <s v="Student "/>
    <x v="1"/>
    <s v="0 - 50"/>
    <n v="25"/>
    <x v="1"/>
    <s v="Kano"/>
    <x v="1"/>
    <x v="4"/>
    <s v="0 - 50"/>
    <n v="25"/>
    <x v="1"/>
    <s v="No"/>
    <s v="Beauty"/>
  </r>
  <r>
    <n v="282"/>
    <n v="35"/>
    <x v="1"/>
    <s v="Accountant "/>
    <x v="0"/>
    <s v="50 - 100"/>
    <n v="75"/>
    <x v="2"/>
    <s v="Ogun"/>
    <x v="0"/>
    <x v="1"/>
    <s v="101 - 200"/>
    <n v="150.5"/>
    <x v="1"/>
    <s v="Yes"/>
    <s v="Durability"/>
  </r>
  <r>
    <n v="283"/>
    <n v="22"/>
    <x v="0"/>
    <s v="Student "/>
    <x v="0"/>
    <s v="50 - 100"/>
    <n v="75"/>
    <x v="0"/>
    <s v="Nasarawa "/>
    <x v="0"/>
    <x v="1"/>
    <s v="101 - 200"/>
    <n v="150.5"/>
    <x v="1"/>
    <s v="Yes"/>
    <s v="Convenience of use"/>
  </r>
  <r>
    <n v="284"/>
    <n v="21"/>
    <x v="0"/>
    <s v="Student "/>
    <x v="1"/>
    <s v="0 - 50"/>
    <n v="25"/>
    <x v="1"/>
    <s v="Kano"/>
    <x v="0"/>
    <x v="4"/>
    <s v="0 - 50"/>
    <n v="25"/>
    <x v="1"/>
    <s v="No"/>
    <s v="Beauty"/>
  </r>
  <r>
    <n v="285"/>
    <n v="29"/>
    <x v="1"/>
    <s v="Realtor "/>
    <x v="0"/>
    <s v="50 - 100"/>
    <n v="75"/>
    <x v="0"/>
    <s v="River's"/>
    <x v="0"/>
    <x v="1"/>
    <s v="101 - 200"/>
    <n v="150.5"/>
    <x v="1"/>
    <s v="No"/>
    <s v="Convenience of use"/>
  </r>
  <r>
    <n v="286"/>
    <n v="30"/>
    <x v="1"/>
    <s v="Fashion designer"/>
    <x v="0"/>
    <s v="50 - 100"/>
    <n v="75"/>
    <x v="0"/>
    <s v="Abuja"/>
    <x v="0"/>
    <x v="3"/>
    <s v="101 - 200"/>
    <n v="150.5"/>
    <x v="1"/>
    <s v="No"/>
    <s v="Durability  "/>
  </r>
  <r>
    <n v="287"/>
    <n v="40"/>
    <x v="2"/>
    <s v="Entrepreneur "/>
    <x v="1"/>
    <s v="50 - 100"/>
    <n v="75"/>
    <x v="1"/>
    <s v="Kano"/>
    <x v="1"/>
    <x v="4"/>
    <s v="0 - 50"/>
    <n v="25"/>
    <x v="0"/>
    <s v="No"/>
    <s v="Beauty"/>
  </r>
  <r>
    <n v="288"/>
    <n v="43"/>
    <x v="2"/>
    <s v="Farmer"/>
    <x v="1"/>
    <s v="0 - 50"/>
    <n v="25"/>
    <x v="1"/>
    <s v="Enugu "/>
    <x v="1"/>
    <x v="4"/>
    <s v="0 - 50"/>
    <n v="25"/>
    <x v="1"/>
    <s v="No"/>
    <s v="Beauty"/>
  </r>
  <r>
    <n v="289"/>
    <n v="26"/>
    <x v="1"/>
    <s v="Banker"/>
    <x v="0"/>
    <s v="50 - 100"/>
    <n v="75"/>
    <x v="0"/>
    <s v="Abuja"/>
    <x v="0"/>
    <x v="0"/>
    <s v="50 - 100"/>
    <n v="75"/>
    <x v="1"/>
    <s v="No"/>
    <s v="Convenience of use"/>
  </r>
  <r>
    <n v="290"/>
    <n v="38"/>
    <x v="2"/>
    <s v="Student  "/>
    <x v="0"/>
    <s v="50 - 100"/>
    <n v="75"/>
    <x v="0"/>
    <s v="Anambra "/>
    <x v="1"/>
    <x v="1"/>
    <s v="50 - 100"/>
    <n v="75"/>
    <x v="1"/>
    <s v="Yes"/>
    <s v="Convenience of use"/>
  </r>
  <r>
    <n v="291"/>
    <n v="28"/>
    <x v="1"/>
    <s v="Artist "/>
    <x v="0"/>
    <s v="50 - 100"/>
    <n v="75"/>
    <x v="0"/>
    <s v="Lagos"/>
    <x v="0"/>
    <x v="0"/>
    <s v="101 - 200"/>
    <n v="150.5"/>
    <x v="0"/>
    <s v="Yes"/>
    <s v=" Cost-effectiveness"/>
  </r>
  <r>
    <n v="292"/>
    <n v="18"/>
    <x v="0"/>
    <s v="Student  "/>
    <x v="1"/>
    <s v="0 - 50"/>
    <n v="25"/>
    <x v="1"/>
    <s v="Kaduna"/>
    <x v="1"/>
    <x v="4"/>
    <s v="0 - 50"/>
    <n v="25"/>
    <x v="0"/>
    <s v="Yes"/>
    <s v="Beauty"/>
  </r>
  <r>
    <n v="293"/>
    <n v="25"/>
    <x v="0"/>
    <s v="Teacher "/>
    <x v="0"/>
    <s v="50 - 100"/>
    <n v="75"/>
    <x v="0"/>
    <s v="Lagos"/>
    <x v="1"/>
    <x v="1"/>
    <s v="50 - 100"/>
    <n v="75"/>
    <x v="1"/>
    <s v="No"/>
    <s v="Convenience of use"/>
  </r>
  <r>
    <n v="294"/>
    <n v="30"/>
    <x v="1"/>
    <s v="Entrepreneur "/>
    <x v="1"/>
    <s v="0 - 50"/>
    <n v="25"/>
    <x v="1"/>
    <s v="Enugu "/>
    <x v="1"/>
    <x v="4"/>
    <s v="50 - 100"/>
    <n v="75"/>
    <x v="0"/>
    <s v="No"/>
    <s v="Beauty"/>
  </r>
  <r>
    <n v="295"/>
    <n v="22"/>
    <x v="0"/>
    <s v="Freelance Graphic desinger"/>
    <x v="0"/>
    <s v="50 - 100"/>
    <n v="75"/>
    <x v="0"/>
    <s v="River's"/>
    <x v="0"/>
    <x v="0"/>
    <s v="101 - 200"/>
    <n v="150.5"/>
    <x v="1"/>
    <s v="Yes"/>
    <s v="Beauty"/>
  </r>
  <r>
    <n v="296"/>
    <n v="40"/>
    <x v="2"/>
    <s v="Lawyer "/>
    <x v="0"/>
    <s v="50 - 100"/>
    <n v="75"/>
    <x v="0"/>
    <s v="Oyo"/>
    <x v="0"/>
    <x v="1"/>
    <s v="101 - 200"/>
    <n v="150.5"/>
    <x v="1"/>
    <s v="No"/>
    <s v="Beauty"/>
  </r>
  <r>
    <n v="297"/>
    <n v="28"/>
    <x v="1"/>
    <s v="Marketing manager "/>
    <x v="0"/>
    <s v="50 - 100"/>
    <n v="75"/>
    <x v="0"/>
    <s v="Delta "/>
    <x v="1"/>
    <x v="3"/>
    <s v="101 - 200"/>
    <n v="150.5"/>
    <x v="2"/>
    <s v="No"/>
    <s v="Fashion and trends"/>
  </r>
  <r>
    <n v="298"/>
    <n v="35"/>
    <x v="1"/>
    <s v="Accountant "/>
    <x v="0"/>
    <s v="50 - 100"/>
    <n v="75"/>
    <x v="0"/>
    <s v="Abuja"/>
    <x v="1"/>
    <x v="0"/>
    <s v="101 - 200"/>
    <n v="150.5"/>
    <x v="1"/>
    <s v="No"/>
    <s v="Fashion and trends"/>
  </r>
  <r>
    <n v="299"/>
    <n v="24"/>
    <x v="0"/>
    <s v="Student  "/>
    <x v="0"/>
    <s v="50 - 100"/>
    <n v="75"/>
    <x v="0"/>
    <s v="Kano"/>
    <x v="1"/>
    <x v="3"/>
    <s v="50 - 100"/>
    <n v="75"/>
    <x v="1"/>
    <s v="No"/>
    <s v="Beauty"/>
  </r>
  <r>
    <n v="300"/>
    <n v="22"/>
    <x v="0"/>
    <s v="Student  "/>
    <x v="0"/>
    <s v="50 - 100"/>
    <n v="75"/>
    <x v="0"/>
    <s v="Kaduna "/>
    <x v="0"/>
    <x v="0"/>
    <s v="50 - 100"/>
    <n v="75"/>
    <x v="0"/>
    <s v="No"/>
    <s v="Convenience of use"/>
  </r>
  <r>
    <n v="301"/>
    <n v="22"/>
    <x v="0"/>
    <s v="Student  "/>
    <x v="1"/>
    <s v="50 - 100"/>
    <n v="75"/>
    <x v="1"/>
    <s v="Kano"/>
    <x v="1"/>
    <x v="4"/>
    <s v="0 - 50"/>
    <n v="25"/>
    <x v="1"/>
    <s v="No"/>
    <s v="Beauty "/>
  </r>
  <r>
    <n v="302"/>
    <n v="27"/>
    <x v="1"/>
    <s v="Fashion designer "/>
    <x v="1"/>
    <s v="50 - 100"/>
    <n v="75"/>
    <x v="2"/>
    <s v="Lagos"/>
    <x v="0"/>
    <x v="4"/>
    <s v="0 - 50"/>
    <n v="25"/>
    <x v="1"/>
    <s v="No"/>
    <s v="Beauty"/>
  </r>
  <r>
    <n v="303"/>
    <n v="32"/>
    <x v="1"/>
    <s v="Teacher "/>
    <x v="1"/>
    <s v="50 - 100"/>
    <n v="75"/>
    <x v="1"/>
    <s v="Enugu "/>
    <x v="1"/>
    <x v="4"/>
    <s v="0 - 50"/>
    <n v="25"/>
    <x v="1"/>
    <s v="Yes"/>
    <s v="Beauty"/>
  </r>
  <r>
    <n v="304"/>
    <n v="35"/>
    <x v="1"/>
    <s v="Graphic desinger"/>
    <x v="0"/>
    <s v="50 - 100"/>
    <n v="75"/>
    <x v="0"/>
    <s v="Ondo"/>
    <x v="0"/>
    <x v="0"/>
    <s v="101 - 200"/>
    <n v="150.5"/>
    <x v="1"/>
    <s v="No"/>
    <s v="Beauty"/>
  </r>
  <r>
    <n v="305"/>
    <n v="29"/>
    <x v="1"/>
    <s v="Nurse"/>
    <x v="0"/>
    <s v="50 - 100"/>
    <n v="75"/>
    <x v="0"/>
    <s v="Oyo"/>
    <x v="0"/>
    <x v="1"/>
    <s v="101 - 200"/>
    <n v="150.5"/>
    <x v="1"/>
    <s v="No"/>
    <s v="Beauty"/>
  </r>
  <r>
    <n v="306"/>
    <n v="22"/>
    <x v="0"/>
    <s v="Student  "/>
    <x v="0"/>
    <s v="0 - 50"/>
    <n v="25"/>
    <x v="0"/>
    <s v="Nasarawa "/>
    <x v="1"/>
    <x v="0"/>
    <s v="50 - 100"/>
    <n v="75"/>
    <x v="1"/>
    <s v="Yes"/>
    <s v="Convenience of use "/>
  </r>
  <r>
    <n v="307"/>
    <n v="35"/>
    <x v="1"/>
    <s v="Entrepreneur "/>
    <x v="0"/>
    <s v="50 - 100"/>
    <n v="75"/>
    <x v="0"/>
    <s v="Delta"/>
    <x v="1"/>
    <x v="0"/>
    <s v="101 - 200"/>
    <n v="150.5"/>
    <x v="1"/>
    <s v="No"/>
    <s v="Beauty"/>
  </r>
  <r>
    <n v="308"/>
    <n v="24"/>
    <x v="0"/>
    <s v="Software developer "/>
    <x v="0"/>
    <s v="50 - 100"/>
    <n v="75"/>
    <x v="0"/>
    <s v="Nasarawa "/>
    <x v="0"/>
    <x v="1"/>
    <n v="200"/>
    <n v="200"/>
    <x v="1"/>
    <s v="Yes"/>
    <s v="Beauty"/>
  </r>
  <r>
    <n v="309"/>
    <n v="27"/>
    <x v="1"/>
    <s v="Marketer"/>
    <x v="0"/>
    <s v="0 - 50"/>
    <n v="25"/>
    <x v="0"/>
    <s v="Abuja"/>
    <x v="1"/>
    <x v="4"/>
    <s v="0 - 50"/>
    <n v="25"/>
    <x v="1"/>
    <s v="No"/>
    <s v="Beauty"/>
  </r>
  <r>
    <n v="310"/>
    <n v="31"/>
    <x v="1"/>
    <s v="Accountant "/>
    <x v="0"/>
    <s v="50 - 100"/>
    <n v="75"/>
    <x v="0"/>
    <s v="Abia"/>
    <x v="0"/>
    <x v="0"/>
    <s v="50 - 100"/>
    <n v="75"/>
    <x v="2"/>
    <s v="Yes"/>
    <s v="Beauty"/>
  </r>
  <r>
    <n v="311"/>
    <n v="22"/>
    <x v="0"/>
    <s v="Student  "/>
    <x v="0"/>
    <s v="50 - 100"/>
    <n v="75"/>
    <x v="0"/>
    <s v="Nasarawa "/>
    <x v="0"/>
    <x v="0"/>
    <s v="50 - 100"/>
    <n v="75"/>
    <x v="1"/>
    <s v="No"/>
    <s v="Convenience of use    "/>
  </r>
  <r>
    <n v="312"/>
    <n v="28"/>
    <x v="1"/>
    <s v="Teacher "/>
    <x v="0"/>
    <s v="50 - 100"/>
    <n v="75"/>
    <x v="0"/>
    <s v="Nasarawa "/>
    <x v="0"/>
    <x v="0"/>
    <s v="50 - 100"/>
    <n v="75"/>
    <x v="1"/>
    <s v="Yes"/>
    <s v="Beauty"/>
  </r>
  <r>
    <n v="313"/>
    <n v="33"/>
    <x v="1"/>
    <s v="Nurse"/>
    <x v="0"/>
    <s v="50 - 100"/>
    <n v="75"/>
    <x v="0"/>
    <s v="Ekiti "/>
    <x v="0"/>
    <x v="0"/>
    <s v="101 - 200"/>
    <n v="150.5"/>
    <x v="1"/>
    <s v="No"/>
    <s v="Beauty"/>
  </r>
  <r>
    <n v="314"/>
    <n v="26"/>
    <x v="1"/>
    <s v="Hair stylist "/>
    <x v="1"/>
    <s v="50 - 100"/>
    <n v="75"/>
    <x v="1"/>
    <s v="Delta"/>
    <x v="0"/>
    <x v="1"/>
    <s v="0 - 50"/>
    <n v="25"/>
    <x v="1"/>
    <s v="No"/>
    <s v="Beauty"/>
  </r>
  <r>
    <n v="315"/>
    <n v="23"/>
    <x v="0"/>
    <s v="Student  "/>
    <x v="0"/>
    <s v="50 - 100"/>
    <n v="75"/>
    <x v="0"/>
    <s v="Abuja"/>
    <x v="0"/>
    <x v="0"/>
    <s v="50 - 100"/>
    <n v="75"/>
    <x v="1"/>
    <s v="Yes"/>
    <s v="Convenience of use"/>
  </r>
  <r>
    <n v="316"/>
    <n v="36"/>
    <x v="0"/>
    <s v="Fashion designer "/>
    <x v="1"/>
    <s v="0 - 50"/>
    <n v="25"/>
    <x v="1"/>
    <s v="Kano"/>
    <x v="1"/>
    <x v="4"/>
    <s v="0 - 50"/>
    <n v="25"/>
    <x v="1"/>
    <s v="No"/>
    <s v="Beauty"/>
  </r>
  <r>
    <n v="318"/>
    <n v="19"/>
    <x v="0"/>
    <s v="Student  "/>
    <x v="1"/>
    <s v="0 - 50"/>
    <n v="25"/>
    <x v="1"/>
    <s v="Kano"/>
    <x v="1"/>
    <x v="4"/>
    <s v="0 - 50"/>
    <n v="25"/>
    <x v="1"/>
    <s v="No"/>
    <s v="Beauty"/>
  </r>
  <r>
    <n v="318"/>
    <n v="27"/>
    <x v="1"/>
    <s v="Realtor "/>
    <x v="0"/>
    <s v="50 - 100"/>
    <n v="75"/>
    <x v="0"/>
    <s v="Lagos"/>
    <x v="0"/>
    <x v="0"/>
    <s v="101 - 200"/>
    <n v="150.5"/>
    <x v="1"/>
    <s v="No"/>
    <s v="Convenience of use"/>
  </r>
  <r>
    <n v="319"/>
    <n v="33"/>
    <x v="1"/>
    <s v="Lawyer "/>
    <x v="0"/>
    <s v="50 - 100"/>
    <n v="75"/>
    <x v="0"/>
    <s v="Abuja"/>
    <x v="0"/>
    <x v="1"/>
    <s v="50 - 100"/>
    <n v="75"/>
    <x v="1"/>
    <s v="No"/>
    <s v="Convenience of use"/>
  </r>
  <r>
    <n v="320"/>
    <n v="27"/>
    <x v="1"/>
    <s v="Fashion designer "/>
    <x v="0"/>
    <s v="50 - 100"/>
    <n v="75"/>
    <x v="0"/>
    <s v="Abuja "/>
    <x v="0"/>
    <x v="3"/>
    <s v="50 - 100"/>
    <n v="75"/>
    <x v="1"/>
    <s v="No"/>
    <s v="Convenience of use"/>
  </r>
  <r>
    <n v="321"/>
    <n v="38"/>
    <x v="2"/>
    <s v="Banker "/>
    <x v="0"/>
    <s v="50 - 100"/>
    <n v="75"/>
    <x v="0"/>
    <s v="Lagos"/>
    <x v="0"/>
    <x v="1"/>
    <s v="50 - 100"/>
    <n v="75"/>
    <x v="1"/>
    <s v="No"/>
    <s v="Convenience of use"/>
  </r>
  <r>
    <n v="322"/>
    <n v="45"/>
    <x v="2"/>
    <s v="Farmer "/>
    <x v="1"/>
    <s v="0 - 50"/>
    <n v="25"/>
    <x v="1"/>
    <s v="Imo"/>
    <x v="1"/>
    <x v="4"/>
    <s v="0 - 50"/>
    <n v="25"/>
    <x v="1"/>
    <s v="No"/>
    <s v="Beauty"/>
  </r>
  <r>
    <n v="323"/>
    <n v="40"/>
    <x v="2"/>
    <s v="Doctor "/>
    <x v="0"/>
    <s v="50 - 100"/>
    <n v="75"/>
    <x v="0"/>
    <s v="Anambra "/>
    <x v="0"/>
    <x v="0"/>
    <s v="101 - 200"/>
    <n v="150.5"/>
    <x v="1"/>
    <s v="No"/>
    <s v="Convenience of use"/>
  </r>
  <r>
    <n v="324"/>
    <n v="37"/>
    <x v="2"/>
    <s v="Engineer "/>
    <x v="0"/>
    <s v="50 - 100"/>
    <n v="75"/>
    <x v="0"/>
    <s v="Lagos"/>
    <x v="0"/>
    <x v="1"/>
    <s v="101 - 200"/>
    <n v="150.5"/>
    <x v="1"/>
    <s v="Yes"/>
    <s v="Durability  "/>
  </r>
  <r>
    <n v="325"/>
    <n v="23"/>
    <x v="0"/>
    <s v="Student  "/>
    <x v="0"/>
    <s v="50 - 100"/>
    <n v="75"/>
    <x v="0"/>
    <s v="Ekiti "/>
    <x v="0"/>
    <x v="3"/>
    <s v="50 - 100"/>
    <n v="75"/>
    <x v="1"/>
    <s v="Yes"/>
    <s v=" Fashion and trends  "/>
  </r>
  <r>
    <n v="326"/>
    <n v="24"/>
    <x v="0"/>
    <s v="Student  "/>
    <x v="0"/>
    <s v="50 - 100"/>
    <n v="75"/>
    <x v="0"/>
    <s v="Osun"/>
    <x v="0"/>
    <x v="0"/>
    <s v="50 - 100"/>
    <n v="75"/>
    <x v="0"/>
    <s v="Yes"/>
    <s v="Convenience of use"/>
  </r>
  <r>
    <n v="327"/>
    <n v="25"/>
    <x v="0"/>
    <s v="Student  "/>
    <x v="0"/>
    <s v="50 - 100"/>
    <n v="75"/>
    <x v="0"/>
    <s v="Nasarawa "/>
    <x v="0"/>
    <x v="1"/>
    <s v="50 - 100"/>
    <n v="75"/>
    <x v="1"/>
    <s v="Yes"/>
    <s v=" Fashion and trends   "/>
  </r>
  <r>
    <n v="328"/>
    <n v="21"/>
    <x v="0"/>
    <s v="Student  "/>
    <x v="0"/>
    <s v="0 - 50"/>
    <n v="25"/>
    <x v="0"/>
    <s v="Abuja"/>
    <x v="1"/>
    <x v="1"/>
    <s v="50 - 100"/>
    <n v="75"/>
    <x v="0"/>
    <s v="Yes"/>
    <s v="Convenience of use"/>
  </r>
  <r>
    <n v="329"/>
    <n v="29"/>
    <x v="1"/>
    <s v="Lawyer "/>
    <x v="0"/>
    <s v="50 - 100"/>
    <n v="75"/>
    <x v="0"/>
    <s v="Delta "/>
    <x v="0"/>
    <x v="1"/>
    <s v="101 - 200"/>
    <n v="150.5"/>
    <x v="1"/>
    <s v="No"/>
    <s v="Convenience of use"/>
  </r>
  <r>
    <n v="330"/>
    <n v="35"/>
    <x v="1"/>
    <s v="Realtor "/>
    <x v="0"/>
    <s v="50 - 100"/>
    <n v="75"/>
    <x v="0"/>
    <s v="River's"/>
    <x v="0"/>
    <x v="1"/>
    <s v="101 - 200"/>
    <n v="150.5"/>
    <x v="1"/>
    <s v="No"/>
    <s v=" Convenience of use"/>
  </r>
  <r>
    <n v="331"/>
    <n v="27"/>
    <x v="1"/>
    <s v="Banker"/>
    <x v="0"/>
    <s v="50 - 100"/>
    <n v="75"/>
    <x v="0"/>
    <s v="Lagos"/>
    <x v="0"/>
    <x v="0"/>
    <s v="101 - 200"/>
    <n v="150.5"/>
    <x v="1"/>
    <s v="No"/>
    <s v=" Durability  "/>
  </r>
  <r>
    <n v="332"/>
    <n v="25"/>
    <x v="0"/>
    <s v="Doctor "/>
    <x v="0"/>
    <s v="50 - 100"/>
    <n v="75"/>
    <x v="0"/>
    <s v="Abuja "/>
    <x v="0"/>
    <x v="1"/>
    <s v="101 - 200"/>
    <n v="150.5"/>
    <x v="1"/>
    <s v="No"/>
    <s v="Convenience of use"/>
  </r>
  <r>
    <n v="333"/>
    <n v="27"/>
    <x v="1"/>
    <s v="Doctor "/>
    <x v="0"/>
    <s v="50 - 100"/>
    <n v="75"/>
    <x v="0"/>
    <s v="Abuja "/>
    <x v="0"/>
    <x v="0"/>
    <s v="101 - 200"/>
    <n v="150.5"/>
    <x v="1"/>
    <s v="No"/>
    <s v=" Fashion and trends   "/>
  </r>
  <r>
    <n v="334"/>
    <n v="28"/>
    <x v="1"/>
    <s v="Nurse "/>
    <x v="0"/>
    <s v="50 - 100"/>
    <n v="75"/>
    <x v="0"/>
    <s v="Nasarawa "/>
    <x v="0"/>
    <x v="0"/>
    <s v="101 - 200"/>
    <n v="150.5"/>
    <x v="1"/>
    <s v="No"/>
    <s v="Convenience of use"/>
  </r>
  <r>
    <n v="335"/>
    <n v="29"/>
    <x v="1"/>
    <s v="Office clerk "/>
    <x v="0"/>
    <s v="101 - 200"/>
    <n v="150.5"/>
    <x v="0"/>
    <s v="Abuja "/>
    <x v="0"/>
    <x v="1"/>
    <s v="101 - 200"/>
    <n v="150.5"/>
    <x v="0"/>
    <s v="No"/>
    <s v="Durability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A7B1C6-5A45-4F99-A390-CD4259BB190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Hair Preference" colHeaderCaption="Region">
  <location ref="D19:G23" firstHeaderRow="1" firstDataRow="2" firstDataCol="1"/>
  <pivotFields count="16">
    <pivotField dataField="1" showAll="0"/>
    <pivotField showAll="0"/>
    <pivotField showAll="0">
      <items count="4">
        <item x="2"/>
        <item x="1"/>
        <item x="0"/>
        <item t="default"/>
      </items>
    </pivotField>
    <pivotField showAll="0"/>
    <pivotField axis="axisRow" showAll="0">
      <items count="3">
        <item x="1"/>
        <item x="0"/>
        <item t="default"/>
      </items>
    </pivotField>
    <pivotField showAll="0"/>
    <pivotField numFmtId="164" showAll="0"/>
    <pivotField showAll="0"/>
    <pivotField showAll="0"/>
    <pivotField axis="axisCol" showAll="0">
      <items count="3">
        <item x="1"/>
        <item x="0"/>
        <item t="default"/>
      </items>
    </pivotField>
    <pivotField showAll="0">
      <items count="10">
        <item m="1" x="6"/>
        <item m="1" x="8"/>
        <item x="0"/>
        <item x="2"/>
        <item x="1"/>
        <item x="3"/>
        <item m="1" x="5"/>
        <item m="1" x="7"/>
        <item x="4"/>
        <item t="default"/>
      </items>
    </pivotField>
    <pivotField showAll="0"/>
    <pivotField numFmtId="164" showAll="0"/>
    <pivotField showAll="0"/>
    <pivotField showAll="0"/>
    <pivotField showAll="0"/>
  </pivotFields>
  <rowFields count="1">
    <field x="4"/>
  </rowFields>
  <rowItems count="3">
    <i>
      <x/>
    </i>
    <i>
      <x v="1"/>
    </i>
    <i t="grand">
      <x/>
    </i>
  </rowItems>
  <colFields count="1">
    <field x="9"/>
  </colFields>
  <colItems count="3">
    <i>
      <x/>
    </i>
    <i>
      <x v="1"/>
    </i>
    <i t="grand">
      <x/>
    </i>
  </colItems>
  <dataFields count="1">
    <dataField name="Count of Individuals" fld="0" subtotal="count" baseField="4" baseItem="0"/>
  </dataFields>
  <chartFormats count="3">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5FCE25-F670-4FF1-B0EC-3B3D14A468B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Region" colHeaderCaption="Wigs Accessibility">
  <location ref="D12:H16" firstHeaderRow="1" firstDataRow="2" firstDataCol="1"/>
  <pivotFields count="16">
    <pivotField dataField="1" showAll="0"/>
    <pivotField showAll="0"/>
    <pivotField showAll="0">
      <items count="4">
        <item x="2"/>
        <item x="1"/>
        <item x="0"/>
        <item t="default"/>
      </items>
    </pivotField>
    <pivotField showAll="0"/>
    <pivotField showAll="0"/>
    <pivotField showAll="0"/>
    <pivotField numFmtId="164" showAll="0"/>
    <pivotField showAll="0"/>
    <pivotField showAll="0"/>
    <pivotField axis="axisRow" showAll="0">
      <items count="3">
        <item x="1"/>
        <item x="0"/>
        <item t="default"/>
      </items>
    </pivotField>
    <pivotField showAll="0">
      <items count="10">
        <item m="1" x="6"/>
        <item m="1" x="8"/>
        <item x="0"/>
        <item x="2"/>
        <item x="1"/>
        <item x="3"/>
        <item m="1" x="5"/>
        <item m="1" x="7"/>
        <item x="4"/>
        <item t="default"/>
      </items>
    </pivotField>
    <pivotField showAll="0"/>
    <pivotField numFmtId="164" showAll="0"/>
    <pivotField axis="axisCol" showAll="0">
      <items count="4">
        <item x="2"/>
        <item x="1"/>
        <item x="0"/>
        <item t="default"/>
      </items>
    </pivotField>
    <pivotField showAll="0"/>
    <pivotField showAll="0"/>
  </pivotFields>
  <rowFields count="1">
    <field x="9"/>
  </rowFields>
  <rowItems count="3">
    <i>
      <x/>
    </i>
    <i>
      <x v="1"/>
    </i>
    <i t="grand">
      <x/>
    </i>
  </rowItems>
  <colFields count="1">
    <field x="13"/>
  </colFields>
  <colItems count="4">
    <i>
      <x/>
    </i>
    <i>
      <x v="1"/>
    </i>
    <i>
      <x v="2"/>
    </i>
    <i t="grand">
      <x/>
    </i>
  </colItems>
  <dataFields count="1">
    <dataField name="Count of Individuals" fld="0" subtotal="count" baseField="4" baseItem="0"/>
  </dataFields>
  <chartFormats count="4">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2"/>
          </reference>
        </references>
      </pivotArea>
    </chartFormat>
    <chartFormat chart="8"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FBCF42-DB66-459E-B107-9981E17FFC1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Region" colHeaderCaption="Hair Preferece">
  <location ref="J3:M7" firstHeaderRow="1" firstDataRow="2" firstDataCol="1"/>
  <pivotFields count="16">
    <pivotField showAll="0"/>
    <pivotField showAll="0"/>
    <pivotField showAll="0">
      <items count="4">
        <item x="2"/>
        <item x="1"/>
        <item x="0"/>
        <item t="default"/>
      </items>
    </pivotField>
    <pivotField showAll="0"/>
    <pivotField axis="axisCol" showAll="0">
      <items count="3">
        <item x="1"/>
        <item x="0"/>
        <item t="default"/>
      </items>
    </pivotField>
    <pivotField showAll="0"/>
    <pivotField dataField="1" numFmtId="164" showAll="0"/>
    <pivotField showAll="0"/>
    <pivotField showAll="0"/>
    <pivotField axis="axisRow" showAll="0">
      <items count="3">
        <item x="1"/>
        <item x="0"/>
        <item t="default"/>
      </items>
    </pivotField>
    <pivotField showAll="0">
      <items count="10">
        <item m="1" x="6"/>
        <item m="1" x="8"/>
        <item x="0"/>
        <item x="2"/>
        <item x="1"/>
        <item x="3"/>
        <item m="1" x="5"/>
        <item m="1" x="7"/>
        <item x="4"/>
        <item t="default"/>
      </items>
    </pivotField>
    <pivotField showAll="0"/>
    <pivotField numFmtId="164" showAll="0"/>
    <pivotField showAll="0"/>
    <pivotField showAll="0"/>
    <pivotField showAll="0"/>
  </pivotFields>
  <rowFields count="1">
    <field x="9"/>
  </rowFields>
  <rowItems count="3">
    <i>
      <x/>
    </i>
    <i>
      <x v="1"/>
    </i>
    <i t="grand">
      <x/>
    </i>
  </rowItems>
  <colFields count="1">
    <field x="4"/>
  </colFields>
  <colItems count="3">
    <i>
      <x/>
    </i>
    <i>
      <x v="1"/>
    </i>
    <i t="grand">
      <x/>
    </i>
  </colItems>
  <dataFields count="1">
    <dataField name="Average Monthly Budget on Haircare" fld="6" subtotal="average" baseField="9" baseItem="0" numFmtId="164"/>
  </dataFields>
  <chartFormats count="3">
    <chartFormat chart="2" format="4" series="1">
      <pivotArea type="data" outline="0" fieldPosition="0">
        <references count="2">
          <reference field="4294967294" count="1" selected="0">
            <x v="0"/>
          </reference>
          <reference field="4" count="1" selected="0">
            <x v="0"/>
          </reference>
        </references>
      </pivotArea>
    </chartFormat>
    <chartFormat chart="2" format="5" series="1">
      <pivotArea type="data" outline="0" fieldPosition="0">
        <references count="2">
          <reference field="4294967294" count="1" selected="0">
            <x v="0"/>
          </reference>
          <reference field="4" count="1" selected="0">
            <x v="1"/>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919B5E-AEEE-4673-8274-71251D05930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Region">
  <location ref="J19:K22" firstHeaderRow="1" firstDataRow="1" firstDataCol="1"/>
  <pivotFields count="16">
    <pivotField showAll="0"/>
    <pivotField showAll="0"/>
    <pivotField showAll="0">
      <items count="4">
        <item x="2"/>
        <item x="1"/>
        <item x="0"/>
        <item t="default"/>
      </items>
    </pivotField>
    <pivotField showAll="0"/>
    <pivotField showAll="0"/>
    <pivotField showAll="0"/>
    <pivotField numFmtId="164" showAll="0"/>
    <pivotField showAll="0"/>
    <pivotField showAll="0"/>
    <pivotField axis="axisRow" showAll="0">
      <items count="3">
        <item x="1"/>
        <item x="0"/>
        <item t="default"/>
      </items>
    </pivotField>
    <pivotField showAll="0">
      <items count="10">
        <item m="1" x="6"/>
        <item m="1" x="8"/>
        <item x="0"/>
        <item x="2"/>
        <item x="1"/>
        <item x="3"/>
        <item m="1" x="5"/>
        <item m="1" x="7"/>
        <item x="4"/>
        <item t="default"/>
      </items>
    </pivotField>
    <pivotField showAll="0"/>
    <pivotField dataField="1" numFmtId="164" showAll="0"/>
    <pivotField showAll="0"/>
    <pivotField showAll="0"/>
    <pivotField showAll="0"/>
  </pivotFields>
  <rowFields count="1">
    <field x="9"/>
  </rowFields>
  <rowItems count="3">
    <i>
      <x/>
    </i>
    <i>
      <x v="1"/>
    </i>
    <i t="grand">
      <x/>
    </i>
  </rowItems>
  <colItems count="1">
    <i/>
  </colItems>
  <dataFields count="1">
    <dataField name="Avg Expenses on Wigs per Month" fld="12" subtotal="average" baseField="9" baseItem="0" numFmtId="164"/>
  </dataFields>
  <chartFormats count="3">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9" count="1" selected="0">
            <x v="0"/>
          </reference>
        </references>
      </pivotArea>
    </chartFormat>
    <chartFormat chart="3" format="9">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461296-2FB3-4E93-803C-A3CDE3BD6E0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Age Brackets" colHeaderCaption="Hair Preference">
  <location ref="D3:G8" firstHeaderRow="1" firstDataRow="2" firstDataCol="1"/>
  <pivotFields count="16">
    <pivotField dataField="1" showAll="0"/>
    <pivotField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axis="axisCol"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numFmtId="164" showAll="0"/>
    <pivotField showAll="0"/>
    <pivotField showAll="0"/>
    <pivotField showAll="0">
      <items count="3">
        <item x="1"/>
        <item x="0"/>
        <item t="default"/>
      </items>
    </pivotField>
    <pivotField showAll="0">
      <items count="10">
        <item m="1" x="6"/>
        <item m="1" x="8"/>
        <item x="0"/>
        <item x="2"/>
        <item x="1"/>
        <item x="3"/>
        <item m="1" x="5"/>
        <item m="1" x="7"/>
        <item x="4"/>
        <item t="default"/>
      </items>
    </pivotField>
    <pivotField showAll="0"/>
    <pivotField numFmtId="164" showAll="0"/>
    <pivotField showAll="0"/>
    <pivotField showAll="0"/>
    <pivotField showAll="0"/>
  </pivotFields>
  <rowFields count="1">
    <field x="2"/>
  </rowFields>
  <rowItems count="4">
    <i>
      <x v="1"/>
    </i>
    <i>
      <x v="2"/>
    </i>
    <i>
      <x/>
    </i>
    <i t="grand">
      <x/>
    </i>
  </rowItems>
  <colFields count="1">
    <field x="4"/>
  </colFields>
  <colItems count="3">
    <i>
      <x v="1"/>
    </i>
    <i>
      <x/>
    </i>
    <i t="grand">
      <x/>
    </i>
  </colItems>
  <dataFields count="1">
    <dataField name="Count of Individuals" fld="0" subtotal="count" baseField="2" baseItem="0"/>
  </dataFields>
  <chartFormats count="3">
    <chartFormat chart="11" format="4" series="1">
      <pivotArea type="data" outline="0" fieldPosition="0">
        <references count="2">
          <reference field="4294967294" count="1" selected="0">
            <x v="0"/>
          </reference>
          <reference field="4" count="1" selected="0">
            <x v="1"/>
          </reference>
        </references>
      </pivotArea>
    </chartFormat>
    <chartFormat chart="11" format="5" series="1">
      <pivotArea type="data" outline="0" fieldPosition="0">
        <references count="2">
          <reference field="4294967294" count="1" selected="0">
            <x v="0"/>
          </reference>
          <reference field="4" count="1" selected="0">
            <x v="0"/>
          </reference>
        </references>
      </pivotArea>
    </chartFormat>
    <chartFormat chart="1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864D570-F1FB-442F-9346-8C0D28EF116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Monthly Hair Plaiting" colHeaderCaption="Region">
  <location ref="J10:M15" firstHeaderRow="1" firstDataRow="2" firstDataCol="1"/>
  <pivotFields count="16">
    <pivotField dataField="1" showAll="0"/>
    <pivotField showAll="0"/>
    <pivotField showAll="0">
      <items count="4">
        <item x="2"/>
        <item x="1"/>
        <item x="0"/>
        <item t="default"/>
      </items>
    </pivotField>
    <pivotField showAll="0"/>
    <pivotField showAll="0"/>
    <pivotField showAll="0"/>
    <pivotField numFmtId="164" showAll="0"/>
    <pivotField axis="axisRow" showAll="0">
      <items count="4">
        <item x="0"/>
        <item x="1"/>
        <item x="2"/>
        <item t="default"/>
      </items>
    </pivotField>
    <pivotField showAll="0"/>
    <pivotField axis="axisCol" showAll="0">
      <items count="3">
        <item x="1"/>
        <item x="0"/>
        <item t="default"/>
      </items>
    </pivotField>
    <pivotField showAll="0">
      <items count="10">
        <item m="1" x="6"/>
        <item m="1" x="8"/>
        <item x="0"/>
        <item x="2"/>
        <item x="1"/>
        <item x="3"/>
        <item m="1" x="5"/>
        <item m="1" x="7"/>
        <item x="4"/>
        <item t="default"/>
      </items>
    </pivotField>
    <pivotField showAll="0"/>
    <pivotField numFmtId="164" showAll="0"/>
    <pivotField showAll="0"/>
    <pivotField showAll="0"/>
    <pivotField showAll="0"/>
  </pivotFields>
  <rowFields count="1">
    <field x="7"/>
  </rowFields>
  <rowItems count="4">
    <i>
      <x/>
    </i>
    <i>
      <x v="1"/>
    </i>
    <i>
      <x v="2"/>
    </i>
    <i t="grand">
      <x/>
    </i>
  </rowItems>
  <colFields count="1">
    <field x="9"/>
  </colFields>
  <colItems count="3">
    <i>
      <x/>
    </i>
    <i>
      <x v="1"/>
    </i>
    <i t="grand">
      <x/>
    </i>
  </colItems>
  <dataFields count="1">
    <dataField name="Count of Individuals" fld="0" subtotal="count" baseField="7" baseItem="0"/>
  </dataFields>
  <chartFormats count="3">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7B9FB78-144F-4AE2-9116-10B5365E1B2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Reason for Preference ">
  <location ref="O3:P9" firstHeaderRow="1" firstDataRow="1" firstDataCol="1"/>
  <pivotFields count="16">
    <pivotField dataField="1" showAll="0"/>
    <pivotField showAll="0"/>
    <pivotField showAll="0">
      <items count="4">
        <item x="2"/>
        <item x="1"/>
        <item x="0"/>
        <item t="default"/>
      </items>
    </pivotField>
    <pivotField showAll="0"/>
    <pivotField showAll="0"/>
    <pivotField showAll="0"/>
    <pivotField numFmtId="164" showAll="0"/>
    <pivotField showAll="0"/>
    <pivotField showAll="0"/>
    <pivotField showAll="0">
      <items count="3">
        <item x="1"/>
        <item x="0"/>
        <item t="default"/>
      </items>
    </pivotField>
    <pivotField axis="axisRow" showAll="0">
      <items count="10">
        <item m="1" x="6"/>
        <item m="1" x="8"/>
        <item x="0"/>
        <item x="2"/>
        <item x="1"/>
        <item m="1" x="5"/>
        <item m="1" x="7"/>
        <item x="3"/>
        <item x="4"/>
        <item t="default"/>
      </items>
    </pivotField>
    <pivotField showAll="0"/>
    <pivotField numFmtId="164" showAll="0"/>
    <pivotField showAll="0"/>
    <pivotField showAll="0"/>
    <pivotField showAll="0"/>
  </pivotFields>
  <rowFields count="1">
    <field x="10"/>
  </rowFields>
  <rowItems count="6">
    <i>
      <x v="2"/>
    </i>
    <i>
      <x v="3"/>
    </i>
    <i>
      <x v="4"/>
    </i>
    <i>
      <x v="7"/>
    </i>
    <i>
      <x v="8"/>
    </i>
    <i t="grand">
      <x/>
    </i>
  </rowItems>
  <colItems count="1">
    <i/>
  </colItems>
  <dataFields count="1">
    <dataField name="Count of ID" fld="0" subtotal="count" baseField="4"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8FB3B49C-0CB0-44DC-B201-AC19CFE81CA9}" sourceName="Age Brackets">
  <pivotTables>
    <pivotTable tabId="3" name="PivotTable1"/>
    <pivotTable tabId="3" name="PivotTable2"/>
    <pivotTable tabId="3" name="PivotTable3"/>
    <pivotTable tabId="3" name="PivotTable4"/>
    <pivotTable tabId="3" name="PivotTable5"/>
    <pivotTable tabId="3" name="PivotTable6"/>
    <pivotTable tabId="3" name="PivotTable7"/>
  </pivotTables>
  <data>
    <tabular pivotCacheId="153706675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CA435DD-B371-4F2D-8E2E-44AC9A77D5AC}" sourceName="Region">
  <pivotTables>
    <pivotTable tabId="3" name="PivotTable1"/>
    <pivotTable tabId="3" name="PivotTable2"/>
    <pivotTable tabId="3" name="PivotTable3"/>
    <pivotTable tabId="3" name="PivotTable4"/>
    <pivotTable tabId="3" name="PivotTable5"/>
    <pivotTable tabId="3" name="PivotTable6"/>
    <pivotTable tabId="3" name="PivotTable7"/>
  </pivotTables>
  <data>
    <tabular pivotCacheId="153706675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son_for_Preference" xr10:uid="{5549904F-F9E7-4727-8E01-004B239FEC4F}" sourceName="Reason for Preference">
  <pivotTables>
    <pivotTable tabId="3" name="PivotTable4"/>
    <pivotTable tabId="3" name="PivotTable1"/>
    <pivotTable tabId="3" name="PivotTable2"/>
    <pivotTable tabId="3" name="PivotTable3"/>
    <pivotTable tabId="3" name="PivotTable5"/>
    <pivotTable tabId="3" name="PivotTable6"/>
    <pivotTable tabId="3" name="PivotTable7"/>
  </pivotTables>
  <data>
    <tabular pivotCacheId="1537066752">
      <items count="9">
        <i x="0" s="1"/>
        <i x="2" s="1"/>
        <i x="1" s="1"/>
        <i x="3" s="1"/>
        <i x="4" s="1"/>
        <i x="6" s="1" nd="1"/>
        <i x="8" s="1" nd="1"/>
        <i x="5" s="1" nd="1"/>
        <i x="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Brackets" xr10:uid="{E9393269-7D6B-4830-B91A-43C134E16592}" cache="Slicer_Age_Brackets" caption="Age Brackets" columnCount="2" rowHeight="241300"/>
  <slicer name="Region" xr10:uid="{CE817677-6902-4C61-8A45-2E08ED8E83CF}" cache="Slicer_Region" caption="Region" rowHeight="241300"/>
  <slicer name="Reason for Preference" xr10:uid="{06E24185-FBC9-4D6A-9741-0C2780375290}" cache="Slicer_Reason_for_Preference" caption="Reason for Preference"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166F7F-508A-4235-8156-4E90F81E6766}" name="Table1" displayName="Table1" ref="A1:P336" totalsRowShown="0" headerRowDxfId="20" dataDxfId="18" headerRowBorderDxfId="19" tableBorderDxfId="17" totalsRowBorderDxfId="16">
  <autoFilter ref="A1:P336" xr:uid="{39166F7F-508A-4235-8156-4E90F81E6766}"/>
  <tableColumns count="16">
    <tableColumn id="1" xr3:uid="{61B01995-FFF2-4236-A4EE-C471BA2CD7B4}" name="ID" dataDxfId="15"/>
    <tableColumn id="5" xr3:uid="{315F8A92-0E3E-4076-BDA2-14F2352CE75B}" name="Age" dataDxfId="14"/>
    <tableColumn id="6" xr3:uid="{9DEE33BF-47BC-47E6-B443-AF51C61A87D9}" name="Age Brackets" dataDxfId="13">
      <calculatedColumnFormula>_xlfn.IFS(B2&lt;=25, "Young Adult",B2&lt;=35, " Mid-Adult",B2&gt;=36, " Mature Adult")</calculatedColumnFormula>
    </tableColumn>
    <tableColumn id="7" xr3:uid="{1218B0D6-E353-4DC2-9933-1DB08AC63F98}" name="Occupation" dataDxfId="12"/>
    <tableColumn id="8" xr3:uid="{A3CA76CF-BA27-49B0-B93E-E7FECB537D0D}" name="Preference" dataDxfId="11"/>
    <tableColumn id="9" xr3:uid="{412C5A2E-83F1-456F-B783-1E186EF1CAB3}" name="Monthly budget on Haircare" dataDxfId="10"/>
    <tableColumn id="2" xr3:uid="{0D4D4453-2556-47E8-AE04-73CB17687ABB}" name="Avg Monthly Budget on Haircare" dataDxfId="9">
      <calculatedColumnFormula>(LEFT(Table1[[#This Row],[Monthly budget on Haircare]],FIND("-",Table1[[#This Row],[Monthly budget on Haircare]])-1)+MID(Table1[[#This Row],[Monthly budget on Haircare]],FIND("-",Table1[[#This Row],[Monthly budget on Haircare]])+1, LEN(Table1[[#This Row],[Monthly budget on Haircare]])))/2</calculatedColumnFormula>
    </tableColumn>
    <tableColumn id="10" xr3:uid="{E9FF4541-AC1A-45F1-9273-48EA33113DC4}" name="Monthly Hair Plaiting" dataDxfId="8"/>
    <tableColumn id="11" xr3:uid="{37A86ECB-811E-456B-B3E5-5C84973AB495}" name="States" dataDxfId="7"/>
    <tableColumn id="12" xr3:uid="{3DEE1E19-A535-4761-B8A9-DF69A1DBB680}" name="Region" dataDxfId="6"/>
    <tableColumn id="13" xr3:uid="{E039EC8A-FE2E-4AD1-84E9-83314FAC9122}" name="Reason for Preference" dataDxfId="5"/>
    <tableColumn id="14" xr3:uid="{13A63CA6-DA15-4923-B0C3-99094DAAEAC8}" name="Monthly Wig Expense" dataDxfId="4"/>
    <tableColumn id="19" xr3:uid="{683D49C2-2D50-4E92-8DDC-DC1627427825}" name="Average Expenses on Wigs per Month" dataDxfId="3">
      <calculatedColumnFormula>(LEFT(Table1[[#This Row],[Monthly Wig Expense]],FIND("-",Table1[[#This Row],[Monthly Wig Expense]])-1)+MID(Table1[[#This Row],[Monthly Wig Expense]],FIND("-",Table1[[#This Row],[Monthly Wig Expense]])+1, LEN(Table1[[#This Row],[Monthly Wig Expense]])))/2</calculatedColumnFormula>
    </tableColumn>
    <tableColumn id="15" xr3:uid="{56B81029-FABC-44A6-8353-6F6D043F6216}" name="Wigs More Accesible?" dataDxfId="2"/>
    <tableColumn id="16" xr3:uid="{510C5036-F3DE-4E8E-8AF6-74AAD8BCF051}" name="Social Pressure for Wigs" dataDxfId="1"/>
    <tableColumn id="17" xr3:uid="{1E3B6CFE-0100-478F-94B1-9D506FC236D4}" name=". What is the main reason you purchase wigs? "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ustom 1">
      <a:dk1>
        <a:sysClr val="windowText" lastClr="000000"/>
      </a:dk1>
      <a:lt1>
        <a:sysClr val="window" lastClr="FFFFFF"/>
      </a:lt1>
      <a:dk2>
        <a:srgbClr val="44546A"/>
      </a:dk2>
      <a:lt2>
        <a:srgbClr val="E7E6E6"/>
      </a:lt2>
      <a:accent1>
        <a:srgbClr val="3F3F3F"/>
      </a:accent1>
      <a:accent2>
        <a:srgbClr val="7030A0"/>
      </a:accent2>
      <a:accent3>
        <a:srgbClr val="A5A5A5"/>
      </a:accent3>
      <a:accent4>
        <a:srgbClr val="FFD965"/>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D5B59-3480-486F-951A-D2788024F2D0}">
  <dimension ref="A1:P336"/>
  <sheetViews>
    <sheetView zoomScale="75" workbookViewId="0">
      <selection activeCell="H1" sqref="H1"/>
    </sheetView>
  </sheetViews>
  <sheetFormatPr defaultRowHeight="14.5" x14ac:dyDescent="0.35"/>
  <sheetData>
    <row r="1" spans="1:16" x14ac:dyDescent="0.35">
      <c r="A1" s="15" t="s">
        <v>523</v>
      </c>
      <c r="B1" s="16" t="s">
        <v>524</v>
      </c>
      <c r="C1" s="16" t="s">
        <v>525</v>
      </c>
      <c r="D1" s="16" t="s">
        <v>526</v>
      </c>
      <c r="E1" s="16" t="s">
        <v>1</v>
      </c>
      <c r="F1" s="15" t="s">
        <v>527</v>
      </c>
      <c r="G1" s="15" t="s">
        <v>528</v>
      </c>
      <c r="H1" s="15" t="s">
        <v>529</v>
      </c>
      <c r="I1" s="15" t="s">
        <v>5</v>
      </c>
      <c r="J1" s="15" t="s">
        <v>530</v>
      </c>
      <c r="K1" s="15" t="s">
        <v>7</v>
      </c>
      <c r="L1" s="15" t="s">
        <v>531</v>
      </c>
      <c r="M1" s="15" t="s">
        <v>8</v>
      </c>
      <c r="N1" s="15" t="s">
        <v>532</v>
      </c>
      <c r="O1" s="15" t="s">
        <v>533</v>
      </c>
      <c r="P1" s="15" t="s">
        <v>9</v>
      </c>
    </row>
    <row r="2" spans="1:16" x14ac:dyDescent="0.35">
      <c r="A2" s="17">
        <v>1</v>
      </c>
      <c r="B2" s="18" t="s">
        <v>10</v>
      </c>
      <c r="C2" s="18" t="s">
        <v>11</v>
      </c>
      <c r="D2" s="18" t="s">
        <v>534</v>
      </c>
      <c r="E2" s="18">
        <v>21</v>
      </c>
      <c r="F2" s="17" t="s">
        <v>12</v>
      </c>
      <c r="G2" s="17" t="s">
        <v>13</v>
      </c>
      <c r="H2" s="17" t="s">
        <v>14</v>
      </c>
      <c r="I2" s="17" t="s">
        <v>535</v>
      </c>
      <c r="J2" s="17" t="s">
        <v>16</v>
      </c>
      <c r="K2" s="17" t="s">
        <v>17</v>
      </c>
      <c r="L2" s="17" t="s">
        <v>536</v>
      </c>
      <c r="M2" s="17" t="s">
        <v>537</v>
      </c>
      <c r="N2" s="17" t="s">
        <v>20</v>
      </c>
      <c r="O2" s="17" t="s">
        <v>21</v>
      </c>
      <c r="P2" s="17" t="s">
        <v>538</v>
      </c>
    </row>
    <row r="3" spans="1:16" x14ac:dyDescent="0.35">
      <c r="A3" s="19">
        <v>2</v>
      </c>
      <c r="B3" s="20" t="s">
        <v>22</v>
      </c>
      <c r="C3" s="20" t="s">
        <v>23</v>
      </c>
      <c r="D3" s="20" t="s">
        <v>534</v>
      </c>
      <c r="E3" s="20">
        <v>25</v>
      </c>
      <c r="F3" s="19" t="s">
        <v>539</v>
      </c>
      <c r="G3" s="19" t="s">
        <v>13</v>
      </c>
      <c r="H3" s="19" t="s">
        <v>14</v>
      </c>
      <c r="I3" s="17" t="s">
        <v>535</v>
      </c>
      <c r="J3" s="19" t="s">
        <v>540</v>
      </c>
      <c r="K3" s="19" t="s">
        <v>17</v>
      </c>
      <c r="L3" s="19" t="s">
        <v>541</v>
      </c>
      <c r="M3" s="19" t="s">
        <v>537</v>
      </c>
      <c r="N3" s="19" t="s">
        <v>20</v>
      </c>
      <c r="O3" s="19" t="s">
        <v>20</v>
      </c>
      <c r="P3" s="19" t="s">
        <v>27</v>
      </c>
    </row>
    <row r="4" spans="1:16" x14ac:dyDescent="0.35">
      <c r="A4" s="17">
        <v>3</v>
      </c>
      <c r="B4" s="18" t="s">
        <v>28</v>
      </c>
      <c r="C4" s="18" t="s">
        <v>29</v>
      </c>
      <c r="D4" s="18" t="s">
        <v>534</v>
      </c>
      <c r="E4" s="18">
        <v>22</v>
      </c>
      <c r="F4" s="17" t="s">
        <v>542</v>
      </c>
      <c r="G4" s="17" t="s">
        <v>13</v>
      </c>
      <c r="H4" s="17" t="s">
        <v>14</v>
      </c>
      <c r="I4" s="17" t="s">
        <v>535</v>
      </c>
      <c r="J4" s="17" t="s">
        <v>543</v>
      </c>
      <c r="K4" s="17" t="s">
        <v>17</v>
      </c>
      <c r="L4" s="17" t="s">
        <v>536</v>
      </c>
      <c r="M4" s="17" t="s">
        <v>14</v>
      </c>
      <c r="N4" s="17" t="s">
        <v>20</v>
      </c>
      <c r="O4" s="17" t="s">
        <v>21</v>
      </c>
      <c r="P4" s="17" t="s">
        <v>538</v>
      </c>
    </row>
    <row r="5" spans="1:16" x14ac:dyDescent="0.35">
      <c r="A5" s="19">
        <v>4</v>
      </c>
      <c r="B5" s="20" t="s">
        <v>32</v>
      </c>
      <c r="C5" s="20" t="s">
        <v>544</v>
      </c>
      <c r="D5" s="20" t="s">
        <v>534</v>
      </c>
      <c r="E5" s="20">
        <v>26</v>
      </c>
      <c r="F5" s="19" t="s">
        <v>33</v>
      </c>
      <c r="G5" s="19" t="s">
        <v>13</v>
      </c>
      <c r="H5" s="19" t="s">
        <v>14</v>
      </c>
      <c r="I5" s="19" t="s">
        <v>535</v>
      </c>
      <c r="J5" s="19" t="s">
        <v>34</v>
      </c>
      <c r="K5" s="19" t="s">
        <v>17</v>
      </c>
      <c r="L5" s="19" t="s">
        <v>35</v>
      </c>
      <c r="M5" s="19" t="s">
        <v>537</v>
      </c>
      <c r="N5" s="19" t="s">
        <v>21</v>
      </c>
      <c r="O5" s="19" t="s">
        <v>21</v>
      </c>
      <c r="P5" s="17" t="s">
        <v>538</v>
      </c>
    </row>
    <row r="6" spans="1:16" x14ac:dyDescent="0.35">
      <c r="A6" s="17">
        <v>5</v>
      </c>
      <c r="B6" s="18" t="s">
        <v>36</v>
      </c>
      <c r="C6" s="18" t="s">
        <v>37</v>
      </c>
      <c r="D6" s="18" t="s">
        <v>534</v>
      </c>
      <c r="E6" s="18">
        <v>25</v>
      </c>
      <c r="F6" s="17" t="s">
        <v>30</v>
      </c>
      <c r="G6" s="17" t="s">
        <v>38</v>
      </c>
      <c r="H6" s="17" t="s">
        <v>14</v>
      </c>
      <c r="I6" s="17" t="s">
        <v>535</v>
      </c>
      <c r="J6" s="17" t="s">
        <v>16</v>
      </c>
      <c r="K6" s="17" t="s">
        <v>17</v>
      </c>
      <c r="L6" s="17" t="s">
        <v>545</v>
      </c>
      <c r="M6" s="17" t="s">
        <v>14</v>
      </c>
      <c r="N6" s="17" t="s">
        <v>20</v>
      </c>
      <c r="O6" s="17" t="s">
        <v>21</v>
      </c>
      <c r="P6" s="17" t="s">
        <v>538</v>
      </c>
    </row>
    <row r="7" spans="1:16" x14ac:dyDescent="0.35">
      <c r="A7" s="19">
        <v>6</v>
      </c>
      <c r="B7" s="20" t="s">
        <v>546</v>
      </c>
      <c r="C7" s="20" t="s">
        <v>40</v>
      </c>
      <c r="D7" s="20" t="s">
        <v>534</v>
      </c>
      <c r="E7" s="20">
        <v>24</v>
      </c>
      <c r="F7" s="19" t="s">
        <v>547</v>
      </c>
      <c r="G7" s="19" t="s">
        <v>13</v>
      </c>
      <c r="H7" s="19" t="s">
        <v>548</v>
      </c>
      <c r="I7" s="17" t="s">
        <v>535</v>
      </c>
      <c r="J7" s="19" t="s">
        <v>16</v>
      </c>
      <c r="K7" s="19" t="s">
        <v>17</v>
      </c>
      <c r="L7" s="19" t="s">
        <v>549</v>
      </c>
      <c r="M7" s="19" t="s">
        <v>43</v>
      </c>
      <c r="N7" s="19" t="s">
        <v>20</v>
      </c>
      <c r="O7" s="19" t="s">
        <v>21</v>
      </c>
      <c r="P7" s="19" t="s">
        <v>550</v>
      </c>
    </row>
    <row r="8" spans="1:16" x14ac:dyDescent="0.35">
      <c r="A8" s="17">
        <v>7</v>
      </c>
      <c r="B8" s="18" t="s">
        <v>44</v>
      </c>
      <c r="C8" s="18" t="s">
        <v>45</v>
      </c>
      <c r="D8" s="18" t="s">
        <v>534</v>
      </c>
      <c r="E8" s="18">
        <v>26</v>
      </c>
      <c r="F8" s="17" t="s">
        <v>46</v>
      </c>
      <c r="G8" s="17" t="s">
        <v>13</v>
      </c>
      <c r="H8" s="17" t="s">
        <v>14</v>
      </c>
      <c r="I8" s="17" t="s">
        <v>535</v>
      </c>
      <c r="J8" s="17" t="s">
        <v>551</v>
      </c>
      <c r="K8" s="17" t="s">
        <v>17</v>
      </c>
      <c r="L8" s="17" t="s">
        <v>536</v>
      </c>
      <c r="M8" s="17" t="s">
        <v>537</v>
      </c>
      <c r="N8" s="17" t="s">
        <v>21</v>
      </c>
      <c r="O8" s="17" t="s">
        <v>21</v>
      </c>
      <c r="P8" s="17" t="s">
        <v>538</v>
      </c>
    </row>
    <row r="9" spans="1:16" x14ac:dyDescent="0.35">
      <c r="A9" s="19">
        <v>8</v>
      </c>
      <c r="B9" s="20" t="s">
        <v>48</v>
      </c>
      <c r="C9" s="20" t="s">
        <v>49</v>
      </c>
      <c r="D9" s="20" t="s">
        <v>534</v>
      </c>
      <c r="E9" s="20">
        <v>27</v>
      </c>
      <c r="F9" s="19" t="s">
        <v>522</v>
      </c>
      <c r="G9" s="19" t="s">
        <v>13</v>
      </c>
      <c r="H9" s="19" t="s">
        <v>14</v>
      </c>
      <c r="I9" s="17" t="s">
        <v>535</v>
      </c>
      <c r="J9" s="19" t="s">
        <v>552</v>
      </c>
      <c r="K9" s="19" t="s">
        <v>17</v>
      </c>
      <c r="L9" s="19" t="s">
        <v>541</v>
      </c>
      <c r="M9" s="19" t="s">
        <v>14</v>
      </c>
      <c r="N9" s="19" t="s">
        <v>21</v>
      </c>
      <c r="O9" s="19" t="s">
        <v>20</v>
      </c>
      <c r="P9" s="17" t="s">
        <v>538</v>
      </c>
    </row>
    <row r="10" spans="1:16" x14ac:dyDescent="0.35">
      <c r="A10" s="17">
        <v>9</v>
      </c>
      <c r="B10" s="18" t="s">
        <v>51</v>
      </c>
      <c r="C10" s="18" t="s">
        <v>52</v>
      </c>
      <c r="D10" s="18" t="s">
        <v>534</v>
      </c>
      <c r="E10" s="18">
        <v>28</v>
      </c>
      <c r="F10" s="17" t="s">
        <v>53</v>
      </c>
      <c r="G10" s="17" t="s">
        <v>38</v>
      </c>
      <c r="H10" s="17" t="s">
        <v>537</v>
      </c>
      <c r="I10" s="17" t="s">
        <v>553</v>
      </c>
      <c r="J10" s="17" t="s">
        <v>55</v>
      </c>
      <c r="K10" s="17" t="s">
        <v>17</v>
      </c>
      <c r="L10" s="17" t="s">
        <v>554</v>
      </c>
      <c r="M10" s="17" t="s">
        <v>537</v>
      </c>
      <c r="N10" s="17" t="s">
        <v>21</v>
      </c>
      <c r="O10" s="17" t="s">
        <v>20</v>
      </c>
      <c r="P10" s="17" t="s">
        <v>56</v>
      </c>
    </row>
    <row r="11" spans="1:16" x14ac:dyDescent="0.35">
      <c r="A11" s="19">
        <v>10</v>
      </c>
      <c r="B11" s="20" t="s">
        <v>58</v>
      </c>
      <c r="C11" s="20" t="s">
        <v>59</v>
      </c>
      <c r="D11" s="20" t="s">
        <v>534</v>
      </c>
      <c r="E11" s="20">
        <v>27</v>
      </c>
      <c r="F11" s="19" t="s">
        <v>522</v>
      </c>
      <c r="G11" s="19" t="s">
        <v>38</v>
      </c>
      <c r="H11" s="19" t="s">
        <v>537</v>
      </c>
      <c r="I11" s="19" t="s">
        <v>553</v>
      </c>
      <c r="J11" s="19" t="s">
        <v>60</v>
      </c>
      <c r="K11" s="19" t="s">
        <v>61</v>
      </c>
      <c r="L11" s="19" t="s">
        <v>555</v>
      </c>
      <c r="M11" s="19" t="s">
        <v>537</v>
      </c>
      <c r="N11" s="19" t="s">
        <v>20</v>
      </c>
      <c r="O11" s="19" t="s">
        <v>21</v>
      </c>
      <c r="P11" s="17" t="s">
        <v>538</v>
      </c>
    </row>
    <row r="12" spans="1:16" x14ac:dyDescent="0.35">
      <c r="A12" s="17">
        <v>11</v>
      </c>
      <c r="B12" s="18" t="s">
        <v>62</v>
      </c>
      <c r="C12" s="18" t="s">
        <v>63</v>
      </c>
      <c r="D12" s="18" t="s">
        <v>534</v>
      </c>
      <c r="E12" s="18">
        <v>27</v>
      </c>
      <c r="F12" s="17" t="s">
        <v>556</v>
      </c>
      <c r="G12" s="17" t="s">
        <v>38</v>
      </c>
      <c r="H12" s="17" t="s">
        <v>537</v>
      </c>
      <c r="I12" s="17" t="s">
        <v>553</v>
      </c>
      <c r="J12" s="17" t="s">
        <v>64</v>
      </c>
      <c r="K12" s="17" t="s">
        <v>61</v>
      </c>
      <c r="L12" s="17" t="s">
        <v>555</v>
      </c>
      <c r="M12" s="17" t="s">
        <v>537</v>
      </c>
      <c r="N12" s="17" t="s">
        <v>20</v>
      </c>
      <c r="O12" s="17" t="s">
        <v>21</v>
      </c>
      <c r="P12" s="17" t="s">
        <v>538</v>
      </c>
    </row>
    <row r="13" spans="1:16" x14ac:dyDescent="0.35">
      <c r="A13" s="19">
        <v>12</v>
      </c>
      <c r="B13" s="20" t="s">
        <v>65</v>
      </c>
      <c r="C13" s="20" t="s">
        <v>66</v>
      </c>
      <c r="D13" s="20" t="s">
        <v>534</v>
      </c>
      <c r="E13" s="20">
        <v>18</v>
      </c>
      <c r="F13" s="19" t="s">
        <v>557</v>
      </c>
      <c r="G13" s="19" t="s">
        <v>38</v>
      </c>
      <c r="H13" s="19" t="s">
        <v>14</v>
      </c>
      <c r="I13" s="19" t="s">
        <v>553</v>
      </c>
      <c r="J13" s="19" t="s">
        <v>25</v>
      </c>
      <c r="K13" s="19" t="s">
        <v>61</v>
      </c>
      <c r="L13" s="19" t="s">
        <v>56</v>
      </c>
      <c r="M13" s="19" t="s">
        <v>14</v>
      </c>
      <c r="N13" s="19" t="s">
        <v>21</v>
      </c>
      <c r="O13" s="19" t="s">
        <v>21</v>
      </c>
      <c r="P13" s="19" t="s">
        <v>558</v>
      </c>
    </row>
    <row r="14" spans="1:16" x14ac:dyDescent="0.35">
      <c r="A14" s="17">
        <v>13</v>
      </c>
      <c r="B14" s="18" t="s">
        <v>68</v>
      </c>
      <c r="C14" s="18" t="s">
        <v>69</v>
      </c>
      <c r="D14" s="18" t="s">
        <v>534</v>
      </c>
      <c r="E14" s="18">
        <v>21</v>
      </c>
      <c r="F14" s="17" t="s">
        <v>559</v>
      </c>
      <c r="G14" s="17" t="s">
        <v>13</v>
      </c>
      <c r="H14" s="17" t="s">
        <v>14</v>
      </c>
      <c r="I14" s="17" t="s">
        <v>535</v>
      </c>
      <c r="J14" s="17" t="s">
        <v>560</v>
      </c>
      <c r="K14" s="17" t="s">
        <v>61</v>
      </c>
      <c r="L14" s="17" t="s">
        <v>541</v>
      </c>
      <c r="M14" s="17" t="s">
        <v>14</v>
      </c>
      <c r="N14" s="17" t="s">
        <v>20</v>
      </c>
      <c r="O14" s="17" t="s">
        <v>21</v>
      </c>
      <c r="P14" s="17" t="s">
        <v>27</v>
      </c>
    </row>
    <row r="15" spans="1:16" x14ac:dyDescent="0.35">
      <c r="A15" s="19">
        <v>14</v>
      </c>
      <c r="B15" s="20" t="s">
        <v>71</v>
      </c>
      <c r="C15" s="20" t="s">
        <v>72</v>
      </c>
      <c r="D15" s="20" t="s">
        <v>534</v>
      </c>
      <c r="E15" s="20">
        <v>25</v>
      </c>
      <c r="F15" s="19" t="s">
        <v>73</v>
      </c>
      <c r="G15" s="19" t="s">
        <v>38</v>
      </c>
      <c r="H15" s="19" t="s">
        <v>14</v>
      </c>
      <c r="I15" s="19" t="s">
        <v>553</v>
      </c>
      <c r="J15" s="19" t="s">
        <v>560</v>
      </c>
      <c r="K15" s="19" t="s">
        <v>17</v>
      </c>
      <c r="L15" s="19" t="s">
        <v>56</v>
      </c>
      <c r="M15" s="19" t="s">
        <v>14</v>
      </c>
      <c r="N15" s="19" t="s">
        <v>20</v>
      </c>
      <c r="O15" s="19" t="s">
        <v>21</v>
      </c>
      <c r="P15" s="17" t="s">
        <v>538</v>
      </c>
    </row>
    <row r="16" spans="1:16" x14ac:dyDescent="0.35">
      <c r="A16" s="17">
        <v>15</v>
      </c>
      <c r="B16" s="18" t="s">
        <v>74</v>
      </c>
      <c r="C16" s="18" t="s">
        <v>75</v>
      </c>
      <c r="D16" s="18" t="s">
        <v>534</v>
      </c>
      <c r="E16" s="18">
        <v>20</v>
      </c>
      <c r="F16" s="17" t="s">
        <v>522</v>
      </c>
      <c r="G16" s="17" t="s">
        <v>38</v>
      </c>
      <c r="H16" s="17" t="s">
        <v>14</v>
      </c>
      <c r="I16" s="17" t="s">
        <v>553</v>
      </c>
      <c r="J16" s="17" t="s">
        <v>540</v>
      </c>
      <c r="K16" s="17" t="s">
        <v>17</v>
      </c>
      <c r="L16" s="17" t="s">
        <v>56</v>
      </c>
      <c r="M16" s="17" t="s">
        <v>537</v>
      </c>
      <c r="N16" s="17" t="s">
        <v>20</v>
      </c>
      <c r="O16" s="17" t="s">
        <v>20</v>
      </c>
      <c r="P16" s="17" t="s">
        <v>538</v>
      </c>
    </row>
    <row r="17" spans="1:16" x14ac:dyDescent="0.35">
      <c r="A17" s="19">
        <v>16</v>
      </c>
      <c r="B17" s="20" t="s">
        <v>76</v>
      </c>
      <c r="C17" s="20" t="s">
        <v>77</v>
      </c>
      <c r="D17" s="20" t="s">
        <v>534</v>
      </c>
      <c r="E17" s="20">
        <v>26</v>
      </c>
      <c r="F17" s="19" t="s">
        <v>561</v>
      </c>
      <c r="G17" s="19" t="s">
        <v>38</v>
      </c>
      <c r="H17" s="19" t="s">
        <v>537</v>
      </c>
      <c r="I17" s="19" t="s">
        <v>553</v>
      </c>
      <c r="J17" s="19" t="s">
        <v>562</v>
      </c>
      <c r="K17" s="19" t="s">
        <v>61</v>
      </c>
      <c r="L17" s="19" t="s">
        <v>56</v>
      </c>
      <c r="M17" s="19" t="s">
        <v>548</v>
      </c>
      <c r="N17" s="19" t="s">
        <v>20</v>
      </c>
      <c r="O17" s="19" t="s">
        <v>20</v>
      </c>
      <c r="P17" s="19" t="s">
        <v>563</v>
      </c>
    </row>
    <row r="18" spans="1:16" x14ac:dyDescent="0.35">
      <c r="A18" s="17">
        <v>17</v>
      </c>
      <c r="B18" s="18" t="s">
        <v>79</v>
      </c>
      <c r="C18" s="18" t="s">
        <v>80</v>
      </c>
      <c r="D18" s="18" t="s">
        <v>534</v>
      </c>
      <c r="E18" s="18">
        <v>22</v>
      </c>
      <c r="F18" s="17" t="s">
        <v>564</v>
      </c>
      <c r="G18" s="17" t="s">
        <v>38</v>
      </c>
      <c r="H18" s="17" t="s">
        <v>14</v>
      </c>
      <c r="I18" s="17" t="s">
        <v>82</v>
      </c>
      <c r="J18" s="17" t="s">
        <v>565</v>
      </c>
      <c r="K18" s="17" t="s">
        <v>61</v>
      </c>
      <c r="L18" s="17" t="s">
        <v>566</v>
      </c>
      <c r="M18" s="17" t="s">
        <v>14</v>
      </c>
      <c r="N18" s="17" t="s">
        <v>21</v>
      </c>
      <c r="O18" s="17" t="s">
        <v>21</v>
      </c>
      <c r="P18" s="17" t="s">
        <v>56</v>
      </c>
    </row>
    <row r="19" spans="1:16" x14ac:dyDescent="0.35">
      <c r="A19" s="19">
        <v>18</v>
      </c>
      <c r="B19" s="20" t="s">
        <v>80</v>
      </c>
      <c r="C19" s="20" t="s">
        <v>85</v>
      </c>
      <c r="D19" s="20" t="s">
        <v>534</v>
      </c>
      <c r="E19" s="20">
        <v>25</v>
      </c>
      <c r="F19" s="19" t="s">
        <v>564</v>
      </c>
      <c r="G19" s="19" t="s">
        <v>38</v>
      </c>
      <c r="H19" s="19" t="s">
        <v>14</v>
      </c>
      <c r="I19" s="19" t="s">
        <v>535</v>
      </c>
      <c r="J19" s="19" t="s">
        <v>565</v>
      </c>
      <c r="K19" s="19" t="s">
        <v>61</v>
      </c>
      <c r="L19" s="19" t="s">
        <v>566</v>
      </c>
      <c r="M19" s="19" t="s">
        <v>14</v>
      </c>
      <c r="N19" s="19" t="s">
        <v>21</v>
      </c>
      <c r="O19" s="19" t="s">
        <v>21</v>
      </c>
      <c r="P19" s="19" t="s">
        <v>27</v>
      </c>
    </row>
    <row r="20" spans="1:16" x14ac:dyDescent="0.35">
      <c r="A20" s="17">
        <v>19</v>
      </c>
      <c r="B20" s="18" t="s">
        <v>86</v>
      </c>
      <c r="C20" s="18" t="s">
        <v>87</v>
      </c>
      <c r="D20" s="18" t="s">
        <v>534</v>
      </c>
      <c r="E20" s="18">
        <v>39</v>
      </c>
      <c r="F20" s="17" t="s">
        <v>564</v>
      </c>
      <c r="G20" s="17" t="s">
        <v>38</v>
      </c>
      <c r="H20" s="17" t="s">
        <v>14</v>
      </c>
      <c r="I20" s="17" t="s">
        <v>535</v>
      </c>
      <c r="J20" s="17" t="s">
        <v>565</v>
      </c>
      <c r="K20" s="17" t="s">
        <v>61</v>
      </c>
      <c r="L20" s="17" t="s">
        <v>567</v>
      </c>
      <c r="M20" s="17" t="s">
        <v>14</v>
      </c>
      <c r="N20" s="17" t="s">
        <v>21</v>
      </c>
      <c r="O20" s="17" t="s">
        <v>21</v>
      </c>
      <c r="P20" s="17" t="s">
        <v>568</v>
      </c>
    </row>
    <row r="21" spans="1:16" x14ac:dyDescent="0.35">
      <c r="A21" s="19">
        <v>20</v>
      </c>
      <c r="B21" s="20" t="s">
        <v>88</v>
      </c>
      <c r="C21" s="20" t="s">
        <v>89</v>
      </c>
      <c r="D21" s="20" t="s">
        <v>534</v>
      </c>
      <c r="E21" s="20">
        <v>22</v>
      </c>
      <c r="F21" s="19" t="s">
        <v>56</v>
      </c>
      <c r="G21" s="19" t="s">
        <v>38</v>
      </c>
      <c r="H21" s="19" t="s">
        <v>14</v>
      </c>
      <c r="I21" s="19" t="s">
        <v>82</v>
      </c>
      <c r="J21" s="19" t="s">
        <v>565</v>
      </c>
      <c r="K21" s="19" t="s">
        <v>61</v>
      </c>
      <c r="L21" s="19" t="s">
        <v>567</v>
      </c>
      <c r="M21" s="19" t="s">
        <v>14</v>
      </c>
      <c r="N21" s="19" t="s">
        <v>21</v>
      </c>
      <c r="O21" s="19" t="s">
        <v>21</v>
      </c>
      <c r="P21" s="19" t="s">
        <v>56</v>
      </c>
    </row>
    <row r="22" spans="1:16" x14ac:dyDescent="0.35">
      <c r="A22" s="17">
        <v>21</v>
      </c>
      <c r="B22" s="18" t="s">
        <v>90</v>
      </c>
      <c r="C22" s="18" t="s">
        <v>91</v>
      </c>
      <c r="D22" s="18" t="s">
        <v>534</v>
      </c>
      <c r="E22" s="18">
        <v>49</v>
      </c>
      <c r="F22" s="17" t="s">
        <v>569</v>
      </c>
      <c r="G22" s="17" t="s">
        <v>38</v>
      </c>
      <c r="H22" s="17" t="s">
        <v>14</v>
      </c>
      <c r="I22" s="17" t="s">
        <v>535</v>
      </c>
      <c r="J22" s="17" t="s">
        <v>570</v>
      </c>
      <c r="K22" s="17" t="s">
        <v>61</v>
      </c>
      <c r="L22" s="17" t="s">
        <v>567</v>
      </c>
      <c r="M22" s="17" t="s">
        <v>14</v>
      </c>
      <c r="N22" s="17" t="s">
        <v>21</v>
      </c>
      <c r="O22" s="17" t="s">
        <v>21</v>
      </c>
      <c r="P22" s="17" t="s">
        <v>56</v>
      </c>
    </row>
    <row r="23" spans="1:16" x14ac:dyDescent="0.35">
      <c r="A23" s="19">
        <v>22</v>
      </c>
      <c r="B23" s="20" t="s">
        <v>91</v>
      </c>
      <c r="C23" s="20" t="s">
        <v>93</v>
      </c>
      <c r="D23" s="20" t="s">
        <v>534</v>
      </c>
      <c r="E23" s="20">
        <v>30</v>
      </c>
      <c r="F23" s="19" t="s">
        <v>94</v>
      </c>
      <c r="G23" s="19" t="s">
        <v>13</v>
      </c>
      <c r="H23" s="19" t="s">
        <v>14</v>
      </c>
      <c r="I23" s="19" t="s">
        <v>535</v>
      </c>
      <c r="J23" s="19" t="s">
        <v>565</v>
      </c>
      <c r="K23" s="19" t="s">
        <v>61</v>
      </c>
      <c r="L23" s="19" t="s">
        <v>35</v>
      </c>
      <c r="M23" s="19" t="s">
        <v>14</v>
      </c>
      <c r="N23" s="19" t="s">
        <v>21</v>
      </c>
      <c r="O23" s="19" t="s">
        <v>21</v>
      </c>
      <c r="P23" s="17" t="s">
        <v>538</v>
      </c>
    </row>
    <row r="24" spans="1:16" x14ac:dyDescent="0.35">
      <c r="A24" s="17">
        <v>23</v>
      </c>
      <c r="B24" s="18" t="s">
        <v>95</v>
      </c>
      <c r="C24" s="18" t="s">
        <v>571</v>
      </c>
      <c r="D24" s="18" t="s">
        <v>534</v>
      </c>
      <c r="E24" s="18">
        <v>17</v>
      </c>
      <c r="F24" s="17" t="s">
        <v>572</v>
      </c>
      <c r="G24" s="17" t="s">
        <v>38</v>
      </c>
      <c r="H24" s="17" t="s">
        <v>14</v>
      </c>
      <c r="I24" s="17" t="s">
        <v>553</v>
      </c>
      <c r="J24" s="17" t="s">
        <v>565</v>
      </c>
      <c r="K24" s="17" t="s">
        <v>61</v>
      </c>
      <c r="L24" s="17" t="s">
        <v>21</v>
      </c>
      <c r="M24" s="17" t="s">
        <v>14</v>
      </c>
      <c r="N24" s="17" t="s">
        <v>21</v>
      </c>
      <c r="O24" s="17" t="s">
        <v>21</v>
      </c>
      <c r="P24" s="17" t="s">
        <v>56</v>
      </c>
    </row>
    <row r="25" spans="1:16" x14ac:dyDescent="0.35">
      <c r="A25" s="19">
        <v>24</v>
      </c>
      <c r="B25" s="20" t="s">
        <v>96</v>
      </c>
      <c r="C25" s="20" t="s">
        <v>97</v>
      </c>
      <c r="D25" s="20" t="s">
        <v>534</v>
      </c>
      <c r="E25" s="20">
        <v>27</v>
      </c>
      <c r="F25" s="19" t="s">
        <v>564</v>
      </c>
      <c r="G25" s="19" t="s">
        <v>13</v>
      </c>
      <c r="H25" s="19" t="s">
        <v>14</v>
      </c>
      <c r="I25" s="19" t="s">
        <v>535</v>
      </c>
      <c r="J25" s="19" t="s">
        <v>565</v>
      </c>
      <c r="K25" s="19" t="s">
        <v>61</v>
      </c>
      <c r="L25" s="19" t="s">
        <v>541</v>
      </c>
      <c r="M25" s="19" t="s">
        <v>14</v>
      </c>
      <c r="N25" s="19" t="s">
        <v>20</v>
      </c>
      <c r="O25" s="19" t="s">
        <v>20</v>
      </c>
      <c r="P25" s="19" t="s">
        <v>538</v>
      </c>
    </row>
    <row r="26" spans="1:16" x14ac:dyDescent="0.35">
      <c r="A26" s="17">
        <v>25</v>
      </c>
      <c r="B26" s="18" t="s">
        <v>97</v>
      </c>
      <c r="C26" s="18" t="s">
        <v>98</v>
      </c>
      <c r="D26" s="18" t="s">
        <v>534</v>
      </c>
      <c r="E26" s="18">
        <v>21</v>
      </c>
      <c r="F26" s="17" t="s">
        <v>557</v>
      </c>
      <c r="G26" s="17" t="s">
        <v>13</v>
      </c>
      <c r="H26" s="17" t="s">
        <v>537</v>
      </c>
      <c r="I26" s="17" t="s">
        <v>535</v>
      </c>
      <c r="J26" s="17" t="s">
        <v>83</v>
      </c>
      <c r="K26" s="17" t="s">
        <v>17</v>
      </c>
      <c r="L26" s="17" t="s">
        <v>541</v>
      </c>
      <c r="M26" s="17" t="s">
        <v>537</v>
      </c>
      <c r="N26" s="17" t="s">
        <v>20</v>
      </c>
      <c r="O26" s="17" t="s">
        <v>21</v>
      </c>
      <c r="P26" s="17" t="s">
        <v>573</v>
      </c>
    </row>
    <row r="27" spans="1:16" x14ac:dyDescent="0.35">
      <c r="A27" s="19">
        <v>26</v>
      </c>
      <c r="B27" s="20" t="s">
        <v>99</v>
      </c>
      <c r="C27" s="20" t="s">
        <v>100</v>
      </c>
      <c r="D27" s="20" t="s">
        <v>534</v>
      </c>
      <c r="E27" s="20">
        <v>30</v>
      </c>
      <c r="F27" s="19" t="s">
        <v>569</v>
      </c>
      <c r="G27" s="19" t="s">
        <v>13</v>
      </c>
      <c r="H27" s="19" t="s">
        <v>14</v>
      </c>
      <c r="I27" s="19" t="s">
        <v>535</v>
      </c>
      <c r="J27" s="19" t="s">
        <v>565</v>
      </c>
      <c r="K27" s="19" t="s">
        <v>61</v>
      </c>
      <c r="L27" s="19" t="s">
        <v>541</v>
      </c>
      <c r="M27" s="19" t="s">
        <v>14</v>
      </c>
      <c r="N27" s="19" t="s">
        <v>21</v>
      </c>
      <c r="O27" s="19" t="s">
        <v>21</v>
      </c>
      <c r="P27" s="19" t="s">
        <v>538</v>
      </c>
    </row>
    <row r="28" spans="1:16" x14ac:dyDescent="0.35">
      <c r="A28" s="17">
        <v>27</v>
      </c>
      <c r="B28" s="18" t="s">
        <v>101</v>
      </c>
      <c r="C28" s="18" t="s">
        <v>102</v>
      </c>
      <c r="D28" s="18" t="s">
        <v>534</v>
      </c>
      <c r="E28" s="18">
        <v>25</v>
      </c>
      <c r="F28" s="17" t="s">
        <v>78</v>
      </c>
      <c r="G28" s="17" t="s">
        <v>38</v>
      </c>
      <c r="H28" s="17" t="s">
        <v>14</v>
      </c>
      <c r="I28" s="17" t="s">
        <v>553</v>
      </c>
      <c r="J28" s="17" t="s">
        <v>55</v>
      </c>
      <c r="K28" s="17" t="s">
        <v>17</v>
      </c>
      <c r="L28" s="17" t="s">
        <v>574</v>
      </c>
      <c r="M28" s="17" t="s">
        <v>14</v>
      </c>
      <c r="N28" s="17" t="s">
        <v>21</v>
      </c>
      <c r="O28" s="17" t="s">
        <v>21</v>
      </c>
      <c r="P28" s="17" t="s">
        <v>555</v>
      </c>
    </row>
    <row r="29" spans="1:16" x14ac:dyDescent="0.35">
      <c r="A29" s="19">
        <v>28</v>
      </c>
      <c r="B29" s="20" t="s">
        <v>575</v>
      </c>
      <c r="C29" s="20" t="s">
        <v>576</v>
      </c>
      <c r="D29" s="20" t="s">
        <v>534</v>
      </c>
      <c r="E29" s="20">
        <v>26</v>
      </c>
      <c r="F29" s="19" t="s">
        <v>564</v>
      </c>
      <c r="G29" s="19" t="s">
        <v>38</v>
      </c>
      <c r="H29" s="19" t="s">
        <v>14</v>
      </c>
      <c r="I29" s="19" t="s">
        <v>82</v>
      </c>
      <c r="J29" s="19" t="s">
        <v>551</v>
      </c>
      <c r="K29" s="19" t="s">
        <v>17</v>
      </c>
      <c r="L29" s="19" t="s">
        <v>577</v>
      </c>
      <c r="M29" s="19" t="s">
        <v>14</v>
      </c>
      <c r="N29" s="19" t="s">
        <v>20</v>
      </c>
      <c r="O29" s="19" t="s">
        <v>21</v>
      </c>
      <c r="P29" s="19" t="s">
        <v>578</v>
      </c>
    </row>
    <row r="30" spans="1:16" x14ac:dyDescent="0.35">
      <c r="A30" s="17">
        <v>29</v>
      </c>
      <c r="B30" s="18" t="s">
        <v>103</v>
      </c>
      <c r="C30" s="18" t="s">
        <v>104</v>
      </c>
      <c r="D30" s="18" t="s">
        <v>534</v>
      </c>
      <c r="E30" s="18">
        <v>22</v>
      </c>
      <c r="F30" s="17" t="s">
        <v>522</v>
      </c>
      <c r="G30" s="17" t="s">
        <v>38</v>
      </c>
      <c r="H30" s="17" t="s">
        <v>14</v>
      </c>
      <c r="I30" s="17" t="s">
        <v>553</v>
      </c>
      <c r="J30" s="17" t="s">
        <v>105</v>
      </c>
      <c r="K30" s="17" t="s">
        <v>61</v>
      </c>
      <c r="L30" s="17" t="s">
        <v>35</v>
      </c>
      <c r="M30" s="17" t="s">
        <v>14</v>
      </c>
      <c r="N30" s="17" t="s">
        <v>21</v>
      </c>
      <c r="O30" s="17" t="s">
        <v>21</v>
      </c>
      <c r="P30" s="17" t="s">
        <v>56</v>
      </c>
    </row>
    <row r="31" spans="1:16" x14ac:dyDescent="0.35">
      <c r="A31" s="19">
        <v>30</v>
      </c>
      <c r="B31" s="20" t="s">
        <v>106</v>
      </c>
      <c r="C31" s="20" t="s">
        <v>107</v>
      </c>
      <c r="D31" s="20" t="s">
        <v>534</v>
      </c>
      <c r="E31" s="20">
        <v>18</v>
      </c>
      <c r="F31" s="19" t="s">
        <v>579</v>
      </c>
      <c r="G31" s="19" t="s">
        <v>38</v>
      </c>
      <c r="H31" s="19" t="s">
        <v>14</v>
      </c>
      <c r="I31" s="19" t="s">
        <v>535</v>
      </c>
      <c r="J31" s="19" t="s">
        <v>580</v>
      </c>
      <c r="K31" s="19" t="s">
        <v>17</v>
      </c>
      <c r="L31" s="19" t="s">
        <v>35</v>
      </c>
      <c r="M31" s="19" t="s">
        <v>537</v>
      </c>
      <c r="N31" s="19" t="s">
        <v>21</v>
      </c>
      <c r="O31" s="19" t="s">
        <v>21</v>
      </c>
      <c r="P31" s="19" t="s">
        <v>56</v>
      </c>
    </row>
    <row r="32" spans="1:16" x14ac:dyDescent="0.35">
      <c r="A32" s="17">
        <v>31</v>
      </c>
      <c r="B32" s="18" t="s">
        <v>108</v>
      </c>
      <c r="C32" s="18" t="s">
        <v>109</v>
      </c>
      <c r="D32" s="18" t="s">
        <v>534</v>
      </c>
      <c r="E32" s="18">
        <v>24</v>
      </c>
      <c r="F32" s="17" t="s">
        <v>581</v>
      </c>
      <c r="G32" s="17" t="s">
        <v>38</v>
      </c>
      <c r="H32" s="17" t="s">
        <v>14</v>
      </c>
      <c r="I32" s="17" t="s">
        <v>535</v>
      </c>
      <c r="J32" s="17" t="s">
        <v>582</v>
      </c>
      <c r="K32" s="17" t="s">
        <v>61</v>
      </c>
      <c r="L32" s="17" t="s">
        <v>583</v>
      </c>
      <c r="M32" s="17" t="s">
        <v>14</v>
      </c>
      <c r="N32" s="17" t="s">
        <v>21</v>
      </c>
      <c r="O32" s="17" t="s">
        <v>21</v>
      </c>
      <c r="P32" s="17" t="s">
        <v>56</v>
      </c>
    </row>
    <row r="33" spans="1:16" x14ac:dyDescent="0.35">
      <c r="A33" s="19">
        <v>32</v>
      </c>
      <c r="B33" s="20" t="s">
        <v>110</v>
      </c>
      <c r="C33" s="20" t="s">
        <v>111</v>
      </c>
      <c r="D33" s="20" t="s">
        <v>534</v>
      </c>
      <c r="E33" s="20">
        <v>30</v>
      </c>
      <c r="F33" s="19" t="s">
        <v>112</v>
      </c>
      <c r="G33" s="19" t="s">
        <v>13</v>
      </c>
      <c r="H33" s="19" t="s">
        <v>537</v>
      </c>
      <c r="I33" s="19" t="s">
        <v>553</v>
      </c>
      <c r="J33" s="19" t="s">
        <v>584</v>
      </c>
      <c r="K33" s="19" t="s">
        <v>17</v>
      </c>
      <c r="L33" s="19" t="s">
        <v>536</v>
      </c>
      <c r="M33" s="19" t="s">
        <v>537</v>
      </c>
      <c r="N33" s="19" t="s">
        <v>20</v>
      </c>
      <c r="O33" s="19" t="s">
        <v>21</v>
      </c>
      <c r="P33" s="19" t="s">
        <v>538</v>
      </c>
    </row>
    <row r="34" spans="1:16" x14ac:dyDescent="0.35">
      <c r="A34" s="17">
        <v>33</v>
      </c>
      <c r="B34" s="18" t="s">
        <v>113</v>
      </c>
      <c r="C34" s="18" t="s">
        <v>114</v>
      </c>
      <c r="D34" s="18" t="s">
        <v>534</v>
      </c>
      <c r="E34" s="18">
        <v>26</v>
      </c>
      <c r="F34" s="17" t="s">
        <v>522</v>
      </c>
      <c r="G34" s="17" t="s">
        <v>13</v>
      </c>
      <c r="H34" s="17" t="s">
        <v>14</v>
      </c>
      <c r="I34" s="17" t="s">
        <v>553</v>
      </c>
      <c r="J34" s="17" t="s">
        <v>585</v>
      </c>
      <c r="K34" s="17" t="s">
        <v>17</v>
      </c>
      <c r="L34" s="17" t="s">
        <v>536</v>
      </c>
      <c r="M34" s="17" t="s">
        <v>14</v>
      </c>
      <c r="N34" s="17" t="s">
        <v>20</v>
      </c>
      <c r="O34" s="17" t="s">
        <v>21</v>
      </c>
      <c r="P34" s="17" t="s">
        <v>586</v>
      </c>
    </row>
    <row r="35" spans="1:16" x14ac:dyDescent="0.35">
      <c r="A35" s="19">
        <v>34</v>
      </c>
      <c r="B35" s="20" t="s">
        <v>115</v>
      </c>
      <c r="C35" s="20" t="s">
        <v>116</v>
      </c>
      <c r="D35" s="20" t="s">
        <v>534</v>
      </c>
      <c r="E35" s="20">
        <v>30</v>
      </c>
      <c r="F35" s="19" t="s">
        <v>587</v>
      </c>
      <c r="G35" s="19" t="s">
        <v>13</v>
      </c>
      <c r="H35" s="19" t="s">
        <v>14</v>
      </c>
      <c r="I35" s="19" t="s">
        <v>535</v>
      </c>
      <c r="J35" s="19" t="s">
        <v>25</v>
      </c>
      <c r="K35" s="19" t="s">
        <v>17</v>
      </c>
      <c r="L35" s="19" t="s">
        <v>536</v>
      </c>
      <c r="M35" s="19" t="s">
        <v>537</v>
      </c>
      <c r="N35" s="19" t="s">
        <v>20</v>
      </c>
      <c r="O35" s="19" t="s">
        <v>21</v>
      </c>
      <c r="P35" s="19" t="s">
        <v>588</v>
      </c>
    </row>
    <row r="36" spans="1:16" x14ac:dyDescent="0.35">
      <c r="A36" s="17">
        <v>35</v>
      </c>
      <c r="B36" s="18" t="s">
        <v>118</v>
      </c>
      <c r="C36" s="18" t="s">
        <v>119</v>
      </c>
      <c r="D36" s="18" t="s">
        <v>534</v>
      </c>
      <c r="E36" s="18">
        <v>22</v>
      </c>
      <c r="F36" s="17" t="s">
        <v>24</v>
      </c>
      <c r="G36" s="17" t="s">
        <v>13</v>
      </c>
      <c r="H36" s="17" t="s">
        <v>537</v>
      </c>
      <c r="I36" s="17" t="s">
        <v>535</v>
      </c>
      <c r="J36" s="17" t="s">
        <v>25</v>
      </c>
      <c r="K36" s="17" t="s">
        <v>17</v>
      </c>
      <c r="L36" s="17" t="s">
        <v>541</v>
      </c>
      <c r="M36" s="17" t="s">
        <v>548</v>
      </c>
      <c r="N36" s="17" t="s">
        <v>21</v>
      </c>
      <c r="O36" s="17" t="s">
        <v>20</v>
      </c>
      <c r="P36" s="17" t="s">
        <v>189</v>
      </c>
    </row>
    <row r="37" spans="1:16" x14ac:dyDescent="0.35">
      <c r="A37" s="19">
        <v>36</v>
      </c>
      <c r="B37" s="20" t="s">
        <v>120</v>
      </c>
      <c r="C37" s="20" t="s">
        <v>121</v>
      </c>
      <c r="D37" s="20" t="s">
        <v>534</v>
      </c>
      <c r="E37" s="20">
        <v>24</v>
      </c>
      <c r="F37" s="19" t="s">
        <v>589</v>
      </c>
      <c r="G37" s="19" t="s">
        <v>38</v>
      </c>
      <c r="H37" s="19" t="s">
        <v>14</v>
      </c>
      <c r="I37" s="19" t="s">
        <v>553</v>
      </c>
      <c r="J37" s="19" t="s">
        <v>25</v>
      </c>
      <c r="K37" s="19" t="s">
        <v>17</v>
      </c>
      <c r="L37" s="19" t="s">
        <v>536</v>
      </c>
      <c r="M37" s="19" t="s">
        <v>537</v>
      </c>
      <c r="N37" s="19" t="s">
        <v>20</v>
      </c>
      <c r="O37" s="19" t="s">
        <v>20</v>
      </c>
      <c r="P37" s="19" t="s">
        <v>538</v>
      </c>
    </row>
    <row r="38" spans="1:16" x14ac:dyDescent="0.35">
      <c r="A38" s="17">
        <v>37</v>
      </c>
      <c r="B38" s="18" t="s">
        <v>590</v>
      </c>
      <c r="C38" s="18" t="s">
        <v>122</v>
      </c>
      <c r="D38" s="18" t="s">
        <v>534</v>
      </c>
      <c r="E38" s="18">
        <v>33</v>
      </c>
      <c r="F38" s="17" t="s">
        <v>591</v>
      </c>
      <c r="G38" s="17" t="s">
        <v>38</v>
      </c>
      <c r="H38" s="17" t="s">
        <v>537</v>
      </c>
      <c r="I38" s="17" t="s">
        <v>82</v>
      </c>
      <c r="J38" s="17" t="s">
        <v>592</v>
      </c>
      <c r="K38" s="17" t="s">
        <v>61</v>
      </c>
      <c r="L38" s="17" t="s">
        <v>536</v>
      </c>
      <c r="M38" s="17" t="s">
        <v>43</v>
      </c>
      <c r="N38" s="17" t="s">
        <v>21</v>
      </c>
      <c r="O38" s="17" t="s">
        <v>20</v>
      </c>
      <c r="P38" s="17" t="s">
        <v>593</v>
      </c>
    </row>
    <row r="39" spans="1:16" x14ac:dyDescent="0.35">
      <c r="A39" s="19">
        <v>38</v>
      </c>
      <c r="B39" s="20" t="s">
        <v>124</v>
      </c>
      <c r="C39" s="20" t="s">
        <v>125</v>
      </c>
      <c r="D39" s="20" t="s">
        <v>534</v>
      </c>
      <c r="E39" s="20">
        <v>17</v>
      </c>
      <c r="F39" s="19" t="s">
        <v>557</v>
      </c>
      <c r="G39" s="19" t="s">
        <v>13</v>
      </c>
      <c r="H39" s="19" t="s">
        <v>14</v>
      </c>
      <c r="I39" s="19" t="s">
        <v>535</v>
      </c>
      <c r="J39" s="19" t="s">
        <v>594</v>
      </c>
      <c r="K39" s="19" t="s">
        <v>17</v>
      </c>
      <c r="L39" s="19" t="s">
        <v>536</v>
      </c>
      <c r="M39" s="19" t="s">
        <v>14</v>
      </c>
      <c r="N39" s="19" t="s">
        <v>20</v>
      </c>
      <c r="O39" s="19" t="s">
        <v>20</v>
      </c>
      <c r="P39" s="19" t="s">
        <v>538</v>
      </c>
    </row>
    <row r="40" spans="1:16" x14ac:dyDescent="0.35">
      <c r="A40" s="17">
        <v>39</v>
      </c>
      <c r="B40" s="18" t="s">
        <v>126</v>
      </c>
      <c r="C40" s="18" t="s">
        <v>127</v>
      </c>
      <c r="D40" s="18" t="s">
        <v>534</v>
      </c>
      <c r="E40" s="18">
        <v>24</v>
      </c>
      <c r="F40" s="17" t="s">
        <v>522</v>
      </c>
      <c r="G40" s="17" t="s">
        <v>13</v>
      </c>
      <c r="H40" s="17" t="s">
        <v>14</v>
      </c>
      <c r="I40" s="17" t="s">
        <v>535</v>
      </c>
      <c r="J40" s="17" t="s">
        <v>83</v>
      </c>
      <c r="K40" s="17" t="s">
        <v>17</v>
      </c>
      <c r="L40" s="17" t="s">
        <v>536</v>
      </c>
      <c r="M40" s="17" t="s">
        <v>14</v>
      </c>
      <c r="N40" s="17" t="s">
        <v>20</v>
      </c>
      <c r="O40" s="17" t="s">
        <v>21</v>
      </c>
      <c r="P40" s="19" t="s">
        <v>538</v>
      </c>
    </row>
    <row r="41" spans="1:16" x14ac:dyDescent="0.35">
      <c r="A41" s="19">
        <v>40</v>
      </c>
      <c r="B41" s="20" t="s">
        <v>128</v>
      </c>
      <c r="C41" s="20" t="s">
        <v>129</v>
      </c>
      <c r="D41" s="20" t="s">
        <v>534</v>
      </c>
      <c r="E41" s="20">
        <v>25</v>
      </c>
      <c r="F41" s="19" t="s">
        <v>522</v>
      </c>
      <c r="G41" s="19" t="s">
        <v>38</v>
      </c>
      <c r="H41" s="19" t="s">
        <v>537</v>
      </c>
      <c r="I41" s="19" t="s">
        <v>553</v>
      </c>
      <c r="J41" s="19" t="s">
        <v>130</v>
      </c>
      <c r="K41" s="19" t="s">
        <v>61</v>
      </c>
      <c r="L41" s="19" t="s">
        <v>595</v>
      </c>
      <c r="M41" s="19" t="s">
        <v>14</v>
      </c>
      <c r="N41" s="19" t="s">
        <v>21</v>
      </c>
      <c r="O41" s="19" t="s">
        <v>21</v>
      </c>
      <c r="P41" s="19" t="s">
        <v>596</v>
      </c>
    </row>
    <row r="42" spans="1:16" x14ac:dyDescent="0.35">
      <c r="A42" s="17">
        <v>41</v>
      </c>
      <c r="B42" s="18" t="s">
        <v>131</v>
      </c>
      <c r="C42" s="18" t="s">
        <v>132</v>
      </c>
      <c r="D42" s="18" t="s">
        <v>534</v>
      </c>
      <c r="E42" s="18">
        <v>18</v>
      </c>
      <c r="F42" s="17" t="s">
        <v>522</v>
      </c>
      <c r="G42" s="17" t="s">
        <v>38</v>
      </c>
      <c r="H42" s="17" t="s">
        <v>14</v>
      </c>
      <c r="I42" s="17" t="s">
        <v>553</v>
      </c>
      <c r="J42" s="17" t="s">
        <v>133</v>
      </c>
      <c r="K42" s="17" t="s">
        <v>61</v>
      </c>
      <c r="L42" s="17" t="s">
        <v>536</v>
      </c>
      <c r="M42" s="17" t="s">
        <v>14</v>
      </c>
      <c r="N42" s="17" t="s">
        <v>21</v>
      </c>
      <c r="O42" s="17" t="s">
        <v>20</v>
      </c>
      <c r="P42" s="17" t="s">
        <v>597</v>
      </c>
    </row>
    <row r="43" spans="1:16" x14ac:dyDescent="0.35">
      <c r="A43" s="19">
        <v>42</v>
      </c>
      <c r="B43" s="20" t="s">
        <v>134</v>
      </c>
      <c r="C43" s="20" t="s">
        <v>135</v>
      </c>
      <c r="D43" s="20" t="s">
        <v>534</v>
      </c>
      <c r="E43" s="20">
        <v>22</v>
      </c>
      <c r="F43" s="19" t="s">
        <v>589</v>
      </c>
      <c r="G43" s="19" t="s">
        <v>13</v>
      </c>
      <c r="H43" s="19" t="s">
        <v>14</v>
      </c>
      <c r="I43" s="19" t="s">
        <v>553</v>
      </c>
      <c r="J43" s="19" t="s">
        <v>598</v>
      </c>
      <c r="K43" s="19" t="s">
        <v>17</v>
      </c>
      <c r="L43" s="19" t="s">
        <v>536</v>
      </c>
      <c r="M43" s="19" t="s">
        <v>14</v>
      </c>
      <c r="N43" s="19" t="s">
        <v>20</v>
      </c>
      <c r="O43" s="19" t="s">
        <v>21</v>
      </c>
      <c r="P43" s="19" t="s">
        <v>599</v>
      </c>
    </row>
    <row r="44" spans="1:16" x14ac:dyDescent="0.35">
      <c r="A44" s="17">
        <v>43</v>
      </c>
      <c r="B44" s="18" t="s">
        <v>600</v>
      </c>
      <c r="C44" s="18" t="s">
        <v>136</v>
      </c>
      <c r="D44" s="18" t="s">
        <v>534</v>
      </c>
      <c r="E44" s="18">
        <v>24</v>
      </c>
      <c r="F44" s="17" t="s">
        <v>137</v>
      </c>
      <c r="G44" s="17" t="s">
        <v>13</v>
      </c>
      <c r="H44" s="17" t="s">
        <v>537</v>
      </c>
      <c r="I44" s="17" t="s">
        <v>553</v>
      </c>
      <c r="J44" s="17" t="s">
        <v>551</v>
      </c>
      <c r="K44" s="17" t="s">
        <v>17</v>
      </c>
      <c r="L44" s="17" t="s">
        <v>536</v>
      </c>
      <c r="M44" s="17" t="s">
        <v>43</v>
      </c>
      <c r="N44" s="17" t="s">
        <v>20</v>
      </c>
      <c r="O44" s="17" t="s">
        <v>21</v>
      </c>
      <c r="P44" s="19" t="s">
        <v>601</v>
      </c>
    </row>
    <row r="45" spans="1:16" x14ac:dyDescent="0.35">
      <c r="A45" s="19">
        <v>44</v>
      </c>
      <c r="B45" s="20" t="s">
        <v>138</v>
      </c>
      <c r="C45" s="20" t="s">
        <v>139</v>
      </c>
      <c r="D45" s="20" t="s">
        <v>534</v>
      </c>
      <c r="E45" s="20">
        <v>23</v>
      </c>
      <c r="F45" s="19" t="s">
        <v>522</v>
      </c>
      <c r="G45" s="19" t="s">
        <v>38</v>
      </c>
      <c r="H45" s="19" t="s">
        <v>537</v>
      </c>
      <c r="I45" s="19" t="s">
        <v>553</v>
      </c>
      <c r="J45" s="19" t="s">
        <v>31</v>
      </c>
      <c r="K45" s="19" t="s">
        <v>17</v>
      </c>
      <c r="L45" s="19" t="s">
        <v>536</v>
      </c>
      <c r="M45" s="19" t="s">
        <v>14</v>
      </c>
      <c r="N45" s="19" t="s">
        <v>20</v>
      </c>
      <c r="O45" s="19" t="s">
        <v>20</v>
      </c>
      <c r="P45" s="19" t="s">
        <v>602</v>
      </c>
    </row>
    <row r="46" spans="1:16" x14ac:dyDescent="0.35">
      <c r="A46" s="17">
        <v>45</v>
      </c>
      <c r="B46" s="18" t="s">
        <v>140</v>
      </c>
      <c r="C46" s="18" t="s">
        <v>141</v>
      </c>
      <c r="D46" s="18" t="s">
        <v>534</v>
      </c>
      <c r="E46" s="18">
        <v>24</v>
      </c>
      <c r="F46" s="17" t="s">
        <v>557</v>
      </c>
      <c r="G46" s="17" t="s">
        <v>13</v>
      </c>
      <c r="H46" s="17" t="s">
        <v>14</v>
      </c>
      <c r="I46" s="17" t="s">
        <v>553</v>
      </c>
      <c r="J46" s="17" t="s">
        <v>25</v>
      </c>
      <c r="K46" s="17" t="s">
        <v>17</v>
      </c>
      <c r="L46" s="17" t="s">
        <v>545</v>
      </c>
      <c r="M46" s="17" t="s">
        <v>537</v>
      </c>
      <c r="N46" s="17" t="s">
        <v>20</v>
      </c>
      <c r="O46" s="17" t="s">
        <v>21</v>
      </c>
      <c r="P46" s="17" t="s">
        <v>57</v>
      </c>
    </row>
    <row r="47" spans="1:16" x14ac:dyDescent="0.35">
      <c r="A47" s="19">
        <v>46</v>
      </c>
      <c r="B47" s="20" t="s">
        <v>142</v>
      </c>
      <c r="C47" s="20" t="s">
        <v>143</v>
      </c>
      <c r="D47" s="20" t="s">
        <v>534</v>
      </c>
      <c r="E47" s="20">
        <v>31</v>
      </c>
      <c r="F47" s="19" t="s">
        <v>603</v>
      </c>
      <c r="G47" s="19" t="s">
        <v>38</v>
      </c>
      <c r="H47" s="19" t="s">
        <v>14</v>
      </c>
      <c r="I47" s="19" t="s">
        <v>553</v>
      </c>
      <c r="J47" s="19" t="s">
        <v>604</v>
      </c>
      <c r="K47" s="19" t="s">
        <v>17</v>
      </c>
      <c r="L47" s="19" t="s">
        <v>536</v>
      </c>
      <c r="M47" s="19" t="s">
        <v>537</v>
      </c>
      <c r="N47" s="19" t="s">
        <v>21</v>
      </c>
      <c r="O47" s="19" t="s">
        <v>21</v>
      </c>
      <c r="P47" s="19" t="s">
        <v>601</v>
      </c>
    </row>
    <row r="48" spans="1:16" x14ac:dyDescent="0.35">
      <c r="A48" s="17">
        <v>47</v>
      </c>
      <c r="B48" s="18" t="s">
        <v>144</v>
      </c>
      <c r="C48" s="18" t="s">
        <v>145</v>
      </c>
      <c r="D48" s="18" t="s">
        <v>534</v>
      </c>
      <c r="E48" s="18">
        <v>25</v>
      </c>
      <c r="F48" s="17" t="s">
        <v>30</v>
      </c>
      <c r="G48" s="17" t="s">
        <v>38</v>
      </c>
      <c r="H48" s="17" t="s">
        <v>14</v>
      </c>
      <c r="I48" s="17" t="s">
        <v>553</v>
      </c>
      <c r="J48" s="17" t="s">
        <v>570</v>
      </c>
      <c r="K48" s="17" t="s">
        <v>61</v>
      </c>
      <c r="L48" s="17" t="s">
        <v>536</v>
      </c>
      <c r="M48" s="17" t="s">
        <v>14</v>
      </c>
      <c r="N48" s="17" t="s">
        <v>20</v>
      </c>
      <c r="O48" s="17" t="s">
        <v>20</v>
      </c>
      <c r="P48" s="17" t="s">
        <v>605</v>
      </c>
    </row>
    <row r="49" spans="1:16" x14ac:dyDescent="0.35">
      <c r="A49" s="19">
        <v>48</v>
      </c>
      <c r="B49" s="20" t="s">
        <v>146</v>
      </c>
      <c r="C49" s="20" t="s">
        <v>147</v>
      </c>
      <c r="D49" s="20" t="s">
        <v>534</v>
      </c>
      <c r="E49" s="20">
        <v>27</v>
      </c>
      <c r="F49" s="19" t="s">
        <v>148</v>
      </c>
      <c r="G49" s="19" t="s">
        <v>13</v>
      </c>
      <c r="H49" s="19" t="s">
        <v>537</v>
      </c>
      <c r="I49" s="19" t="s">
        <v>535</v>
      </c>
      <c r="J49" s="19" t="s">
        <v>31</v>
      </c>
      <c r="K49" s="19" t="s">
        <v>17</v>
      </c>
      <c r="L49" s="19" t="s">
        <v>536</v>
      </c>
      <c r="M49" s="19" t="s">
        <v>548</v>
      </c>
      <c r="N49" s="19" t="s">
        <v>21</v>
      </c>
      <c r="O49" s="19" t="s">
        <v>21</v>
      </c>
      <c r="P49" s="19" t="s">
        <v>601</v>
      </c>
    </row>
    <row r="50" spans="1:16" x14ac:dyDescent="0.35">
      <c r="A50" s="17">
        <v>49</v>
      </c>
      <c r="B50" s="18" t="s">
        <v>149</v>
      </c>
      <c r="C50" s="18" t="s">
        <v>150</v>
      </c>
      <c r="D50" s="18" t="s">
        <v>534</v>
      </c>
      <c r="E50" s="18">
        <v>24</v>
      </c>
      <c r="F50" s="17" t="s">
        <v>151</v>
      </c>
      <c r="G50" s="17" t="s">
        <v>38</v>
      </c>
      <c r="H50" s="17" t="s">
        <v>14</v>
      </c>
      <c r="I50" s="17" t="s">
        <v>553</v>
      </c>
      <c r="J50" s="17" t="s">
        <v>55</v>
      </c>
      <c r="K50" s="17" t="s">
        <v>61</v>
      </c>
      <c r="L50" s="17" t="s">
        <v>606</v>
      </c>
      <c r="M50" s="17" t="s">
        <v>14</v>
      </c>
      <c r="N50" s="17" t="s">
        <v>21</v>
      </c>
      <c r="O50" s="17" t="s">
        <v>21</v>
      </c>
      <c r="P50" s="17" t="s">
        <v>597</v>
      </c>
    </row>
    <row r="51" spans="1:16" x14ac:dyDescent="0.35">
      <c r="A51" s="19">
        <v>50</v>
      </c>
      <c r="B51" s="20" t="s">
        <v>152</v>
      </c>
      <c r="C51" s="20" t="s">
        <v>153</v>
      </c>
      <c r="D51" s="20" t="s">
        <v>534</v>
      </c>
      <c r="E51" s="20">
        <v>26</v>
      </c>
      <c r="F51" s="19" t="s">
        <v>607</v>
      </c>
      <c r="G51" s="19" t="s">
        <v>13</v>
      </c>
      <c r="H51" s="19" t="s">
        <v>14</v>
      </c>
      <c r="I51" s="19" t="s">
        <v>535</v>
      </c>
      <c r="J51" s="19" t="s">
        <v>83</v>
      </c>
      <c r="K51" s="19" t="s">
        <v>61</v>
      </c>
      <c r="L51" s="19" t="s">
        <v>536</v>
      </c>
      <c r="M51" s="19" t="s">
        <v>14</v>
      </c>
      <c r="N51" s="19" t="s">
        <v>20</v>
      </c>
      <c r="O51" s="19" t="s">
        <v>21</v>
      </c>
      <c r="P51" s="19" t="s">
        <v>57</v>
      </c>
    </row>
    <row r="52" spans="1:16" x14ac:dyDescent="0.35">
      <c r="A52" s="17">
        <v>51</v>
      </c>
      <c r="B52" s="18" t="s">
        <v>154</v>
      </c>
      <c r="C52" s="18" t="s">
        <v>155</v>
      </c>
      <c r="D52" s="18" t="s">
        <v>534</v>
      </c>
      <c r="E52" s="18">
        <v>24</v>
      </c>
      <c r="F52" s="17" t="s">
        <v>608</v>
      </c>
      <c r="G52" s="17" t="s">
        <v>38</v>
      </c>
      <c r="H52" s="17" t="s">
        <v>14</v>
      </c>
      <c r="I52" s="17" t="s">
        <v>553</v>
      </c>
      <c r="J52" s="17" t="s">
        <v>156</v>
      </c>
      <c r="K52" s="17" t="s">
        <v>17</v>
      </c>
      <c r="L52" s="17" t="s">
        <v>545</v>
      </c>
      <c r="M52" s="17" t="s">
        <v>14</v>
      </c>
      <c r="N52" s="17" t="s">
        <v>21</v>
      </c>
      <c r="O52" s="17" t="s">
        <v>21</v>
      </c>
      <c r="P52" s="17" t="s">
        <v>609</v>
      </c>
    </row>
    <row r="53" spans="1:16" x14ac:dyDescent="0.35">
      <c r="A53" s="19">
        <v>52</v>
      </c>
      <c r="B53" s="20" t="s">
        <v>610</v>
      </c>
      <c r="C53" s="20" t="s">
        <v>611</v>
      </c>
      <c r="D53" s="20" t="s">
        <v>534</v>
      </c>
      <c r="E53" s="20">
        <v>28</v>
      </c>
      <c r="F53" s="19" t="s">
        <v>158</v>
      </c>
      <c r="G53" s="19" t="s">
        <v>38</v>
      </c>
      <c r="H53" s="19" t="s">
        <v>14</v>
      </c>
      <c r="I53" s="19" t="s">
        <v>553</v>
      </c>
      <c r="J53" s="19" t="s">
        <v>55</v>
      </c>
      <c r="K53" s="19" t="s">
        <v>61</v>
      </c>
      <c r="L53" s="19" t="s">
        <v>536</v>
      </c>
      <c r="M53" s="19" t="s">
        <v>14</v>
      </c>
      <c r="N53" s="19" t="s">
        <v>21</v>
      </c>
      <c r="O53" s="19" t="s">
        <v>21</v>
      </c>
      <c r="P53" s="19" t="s">
        <v>56</v>
      </c>
    </row>
    <row r="54" spans="1:16" x14ac:dyDescent="0.35">
      <c r="A54" s="17">
        <v>53</v>
      </c>
      <c r="B54" s="18" t="s">
        <v>159</v>
      </c>
      <c r="C54" s="18" t="s">
        <v>160</v>
      </c>
      <c r="D54" s="18" t="s">
        <v>534</v>
      </c>
      <c r="E54" s="18">
        <v>20</v>
      </c>
      <c r="F54" s="17" t="s">
        <v>612</v>
      </c>
      <c r="G54" s="17" t="s">
        <v>13</v>
      </c>
      <c r="H54" s="17" t="s">
        <v>537</v>
      </c>
      <c r="I54" s="17" t="s">
        <v>553</v>
      </c>
      <c r="J54" s="17" t="s">
        <v>613</v>
      </c>
      <c r="K54" s="17" t="s">
        <v>17</v>
      </c>
      <c r="L54" s="17" t="s">
        <v>545</v>
      </c>
      <c r="M54" s="17" t="s">
        <v>537</v>
      </c>
      <c r="N54" s="17" t="s">
        <v>20</v>
      </c>
      <c r="O54" s="17" t="s">
        <v>20</v>
      </c>
      <c r="P54" s="17" t="s">
        <v>56</v>
      </c>
    </row>
    <row r="55" spans="1:16" x14ac:dyDescent="0.35">
      <c r="A55" s="19">
        <v>54</v>
      </c>
      <c r="B55" s="20" t="s">
        <v>162</v>
      </c>
      <c r="C55" s="20" t="s">
        <v>163</v>
      </c>
      <c r="D55" s="20" t="s">
        <v>534</v>
      </c>
      <c r="E55" s="20">
        <v>70</v>
      </c>
      <c r="F55" s="19" t="s">
        <v>614</v>
      </c>
      <c r="G55" s="19" t="s">
        <v>38</v>
      </c>
      <c r="H55" s="19" t="s">
        <v>548</v>
      </c>
      <c r="I55" s="19" t="s">
        <v>82</v>
      </c>
      <c r="J55" s="19" t="s">
        <v>560</v>
      </c>
      <c r="K55" s="19" t="s">
        <v>61</v>
      </c>
      <c r="L55" s="19" t="s">
        <v>545</v>
      </c>
      <c r="M55" s="19" t="s">
        <v>537</v>
      </c>
      <c r="N55" s="19" t="s">
        <v>20</v>
      </c>
      <c r="O55" s="19" t="s">
        <v>21</v>
      </c>
      <c r="P55" s="19" t="s">
        <v>615</v>
      </c>
    </row>
    <row r="56" spans="1:16" x14ac:dyDescent="0.35">
      <c r="A56" s="17">
        <v>55</v>
      </c>
      <c r="B56" s="18" t="s">
        <v>164</v>
      </c>
      <c r="C56" s="18" t="s">
        <v>165</v>
      </c>
      <c r="D56" s="18" t="s">
        <v>534</v>
      </c>
      <c r="E56" s="18">
        <v>24</v>
      </c>
      <c r="F56" s="17" t="s">
        <v>557</v>
      </c>
      <c r="G56" s="17" t="s">
        <v>13</v>
      </c>
      <c r="H56" s="17" t="s">
        <v>43</v>
      </c>
      <c r="I56" s="17" t="s">
        <v>553</v>
      </c>
      <c r="J56" s="17" t="s">
        <v>92</v>
      </c>
      <c r="K56" s="17" t="s">
        <v>17</v>
      </c>
      <c r="L56" s="17" t="s">
        <v>616</v>
      </c>
      <c r="M56" s="17" t="s">
        <v>537</v>
      </c>
      <c r="N56" s="17" t="s">
        <v>20</v>
      </c>
      <c r="O56" s="17" t="s">
        <v>21</v>
      </c>
      <c r="P56" s="17" t="s">
        <v>617</v>
      </c>
    </row>
    <row r="57" spans="1:16" x14ac:dyDescent="0.35">
      <c r="A57" s="19">
        <v>56</v>
      </c>
      <c r="B57" s="21">
        <v>45658.637499999997</v>
      </c>
      <c r="C57" s="21">
        <v>45658.638194444444</v>
      </c>
      <c r="D57" s="20" t="s">
        <v>534</v>
      </c>
      <c r="E57" s="20">
        <v>20</v>
      </c>
      <c r="F57" s="19" t="s">
        <v>166</v>
      </c>
      <c r="G57" s="19" t="s">
        <v>38</v>
      </c>
      <c r="H57" s="19" t="s">
        <v>14</v>
      </c>
      <c r="I57" s="19" t="s">
        <v>553</v>
      </c>
      <c r="J57" s="19" t="s">
        <v>167</v>
      </c>
      <c r="K57" s="19" t="s">
        <v>17</v>
      </c>
      <c r="L57" s="19" t="s">
        <v>541</v>
      </c>
      <c r="M57" s="19" t="s">
        <v>14</v>
      </c>
      <c r="N57" s="19" t="s">
        <v>20</v>
      </c>
      <c r="O57" s="19" t="s">
        <v>21</v>
      </c>
      <c r="P57" s="19" t="s">
        <v>618</v>
      </c>
    </row>
    <row r="58" spans="1:16" x14ac:dyDescent="0.35">
      <c r="A58" s="17">
        <v>57</v>
      </c>
      <c r="B58" s="22">
        <v>45689.022222222222</v>
      </c>
      <c r="C58" s="22">
        <v>45689.023611111108</v>
      </c>
      <c r="D58" s="18" t="s">
        <v>534</v>
      </c>
      <c r="E58" s="18">
        <v>30</v>
      </c>
      <c r="F58" s="17" t="s">
        <v>561</v>
      </c>
      <c r="G58" s="17" t="s">
        <v>38</v>
      </c>
      <c r="H58" s="17" t="s">
        <v>537</v>
      </c>
      <c r="I58" s="17" t="s">
        <v>553</v>
      </c>
      <c r="J58" s="17" t="s">
        <v>619</v>
      </c>
      <c r="K58" s="17" t="s">
        <v>17</v>
      </c>
      <c r="L58" s="17" t="s">
        <v>545</v>
      </c>
      <c r="M58" s="17" t="s">
        <v>537</v>
      </c>
      <c r="N58" s="17" t="s">
        <v>20</v>
      </c>
      <c r="O58" s="17" t="s">
        <v>20</v>
      </c>
      <c r="P58" s="17" t="s">
        <v>13</v>
      </c>
    </row>
    <row r="59" spans="1:16" x14ac:dyDescent="0.35">
      <c r="A59" s="19">
        <v>58</v>
      </c>
      <c r="B59" s="21">
        <v>45689.023611111108</v>
      </c>
      <c r="C59" s="21">
        <v>45689.025000000001</v>
      </c>
      <c r="D59" s="20" t="s">
        <v>534</v>
      </c>
      <c r="E59" s="20">
        <v>25</v>
      </c>
      <c r="F59" s="19" t="s">
        <v>158</v>
      </c>
      <c r="G59" s="19" t="s">
        <v>13</v>
      </c>
      <c r="H59" s="19" t="s">
        <v>537</v>
      </c>
      <c r="I59" s="19" t="s">
        <v>553</v>
      </c>
      <c r="J59" s="19" t="s">
        <v>620</v>
      </c>
      <c r="K59" s="19" t="s">
        <v>17</v>
      </c>
      <c r="L59" s="19" t="s">
        <v>536</v>
      </c>
      <c r="M59" s="19" t="s">
        <v>537</v>
      </c>
      <c r="N59" s="19" t="s">
        <v>20</v>
      </c>
      <c r="O59" s="19" t="s">
        <v>20</v>
      </c>
      <c r="P59" s="19" t="s">
        <v>621</v>
      </c>
    </row>
    <row r="60" spans="1:16" x14ac:dyDescent="0.35">
      <c r="A60" s="17">
        <v>59</v>
      </c>
      <c r="B60" s="22">
        <v>45689.025000000001</v>
      </c>
      <c r="C60" s="22">
        <v>45689.027083333334</v>
      </c>
      <c r="D60" s="18" t="s">
        <v>534</v>
      </c>
      <c r="E60" s="18">
        <v>32</v>
      </c>
      <c r="F60" s="17" t="s">
        <v>169</v>
      </c>
      <c r="G60" s="17" t="s">
        <v>38</v>
      </c>
      <c r="H60" s="17" t="s">
        <v>537</v>
      </c>
      <c r="I60" s="17" t="s">
        <v>535</v>
      </c>
      <c r="J60" s="17" t="s">
        <v>620</v>
      </c>
      <c r="K60" s="17" t="s">
        <v>61</v>
      </c>
      <c r="L60" s="17" t="s">
        <v>35</v>
      </c>
      <c r="M60" s="17" t="s">
        <v>537</v>
      </c>
      <c r="N60" s="17" t="s">
        <v>21</v>
      </c>
      <c r="O60" s="17" t="s">
        <v>20</v>
      </c>
      <c r="P60" s="17" t="s">
        <v>622</v>
      </c>
    </row>
    <row r="61" spans="1:16" x14ac:dyDescent="0.35">
      <c r="A61" s="19">
        <v>60</v>
      </c>
      <c r="B61" s="21">
        <v>45689.027083333334</v>
      </c>
      <c r="C61" s="21">
        <v>45689.03402777778</v>
      </c>
      <c r="D61" s="20" t="s">
        <v>534</v>
      </c>
      <c r="E61" s="20">
        <v>41</v>
      </c>
      <c r="F61" s="19" t="s">
        <v>561</v>
      </c>
      <c r="G61" s="19" t="s">
        <v>38</v>
      </c>
      <c r="H61" s="19" t="s">
        <v>548</v>
      </c>
      <c r="I61" s="19" t="s">
        <v>553</v>
      </c>
      <c r="J61" s="19" t="s">
        <v>623</v>
      </c>
      <c r="K61" s="19" t="s">
        <v>17</v>
      </c>
      <c r="L61" s="19" t="s">
        <v>35</v>
      </c>
      <c r="M61" s="19" t="s">
        <v>537</v>
      </c>
      <c r="N61" s="19" t="s">
        <v>20</v>
      </c>
      <c r="O61" s="19" t="s">
        <v>20</v>
      </c>
      <c r="P61" s="19" t="s">
        <v>622</v>
      </c>
    </row>
    <row r="62" spans="1:16" x14ac:dyDescent="0.35">
      <c r="A62" s="17">
        <v>61</v>
      </c>
      <c r="B62" s="22">
        <v>45839.54791666667</v>
      </c>
      <c r="C62" s="22">
        <v>45839.549305555556</v>
      </c>
      <c r="D62" s="18" t="s">
        <v>534</v>
      </c>
      <c r="E62" s="18">
        <v>27</v>
      </c>
      <c r="F62" s="17" t="s">
        <v>170</v>
      </c>
      <c r="G62" s="17" t="s">
        <v>13</v>
      </c>
      <c r="H62" s="17" t="s">
        <v>537</v>
      </c>
      <c r="I62" s="17" t="s">
        <v>535</v>
      </c>
      <c r="J62" s="17" t="s">
        <v>16</v>
      </c>
      <c r="K62" s="17" t="s">
        <v>17</v>
      </c>
      <c r="L62" s="17" t="s">
        <v>541</v>
      </c>
      <c r="M62" s="17" t="s">
        <v>537</v>
      </c>
      <c r="N62" s="17" t="s">
        <v>21</v>
      </c>
      <c r="O62" s="17" t="s">
        <v>20</v>
      </c>
      <c r="P62" s="17" t="s">
        <v>538</v>
      </c>
    </row>
    <row r="63" spans="1:16" x14ac:dyDescent="0.35">
      <c r="A63" s="19">
        <v>62</v>
      </c>
      <c r="B63" s="21">
        <v>45839.549305555556</v>
      </c>
      <c r="C63" s="21">
        <v>45839.55</v>
      </c>
      <c r="D63" s="20" t="s">
        <v>534</v>
      </c>
      <c r="E63" s="20">
        <v>30</v>
      </c>
      <c r="F63" s="19" t="s">
        <v>572</v>
      </c>
      <c r="G63" s="19" t="s">
        <v>13</v>
      </c>
      <c r="H63" s="19" t="s">
        <v>548</v>
      </c>
      <c r="I63" s="19" t="s">
        <v>535</v>
      </c>
      <c r="J63" s="19" t="s">
        <v>560</v>
      </c>
      <c r="K63" s="19" t="s">
        <v>17</v>
      </c>
      <c r="L63" s="19" t="s">
        <v>545</v>
      </c>
      <c r="M63" s="19" t="s">
        <v>548</v>
      </c>
      <c r="N63" s="19" t="s">
        <v>21</v>
      </c>
      <c r="O63" s="19" t="s">
        <v>20</v>
      </c>
      <c r="P63" s="19" t="s">
        <v>624</v>
      </c>
    </row>
    <row r="64" spans="1:16" x14ac:dyDescent="0.35">
      <c r="A64" s="17">
        <v>63</v>
      </c>
      <c r="B64" s="22">
        <v>45839.55</v>
      </c>
      <c r="C64" s="22">
        <v>45839.551388888889</v>
      </c>
      <c r="D64" s="18" t="s">
        <v>534</v>
      </c>
      <c r="E64" s="18">
        <v>27</v>
      </c>
      <c r="F64" s="17" t="s">
        <v>625</v>
      </c>
      <c r="G64" s="17" t="s">
        <v>13</v>
      </c>
      <c r="H64" s="17" t="s">
        <v>548</v>
      </c>
      <c r="I64" s="17" t="s">
        <v>535</v>
      </c>
      <c r="J64" s="17" t="s">
        <v>560</v>
      </c>
      <c r="K64" s="17" t="s">
        <v>17</v>
      </c>
      <c r="L64" s="17" t="s">
        <v>545</v>
      </c>
      <c r="M64" s="17" t="s">
        <v>548</v>
      </c>
      <c r="N64" s="17" t="s">
        <v>20</v>
      </c>
      <c r="O64" s="17" t="s">
        <v>20</v>
      </c>
      <c r="P64" s="17" t="s">
        <v>538</v>
      </c>
    </row>
    <row r="65" spans="1:16" x14ac:dyDescent="0.35">
      <c r="A65" s="19">
        <v>64</v>
      </c>
      <c r="B65" s="21">
        <v>45839.551388888889</v>
      </c>
      <c r="C65" s="21">
        <v>45839.552083333336</v>
      </c>
      <c r="D65" s="20" t="s">
        <v>534</v>
      </c>
      <c r="E65" s="20">
        <v>35</v>
      </c>
      <c r="F65" s="19" t="s">
        <v>625</v>
      </c>
      <c r="G65" s="19" t="s">
        <v>13</v>
      </c>
      <c r="H65" s="19" t="s">
        <v>548</v>
      </c>
      <c r="I65" s="19" t="s">
        <v>535</v>
      </c>
      <c r="J65" s="19" t="s">
        <v>16</v>
      </c>
      <c r="K65" s="19" t="s">
        <v>17</v>
      </c>
      <c r="L65" s="19" t="s">
        <v>541</v>
      </c>
      <c r="M65" s="19" t="s">
        <v>548</v>
      </c>
      <c r="N65" s="19" t="s">
        <v>20</v>
      </c>
      <c r="O65" s="19" t="s">
        <v>20</v>
      </c>
      <c r="P65" s="19" t="s">
        <v>189</v>
      </c>
    </row>
    <row r="66" spans="1:16" x14ac:dyDescent="0.35">
      <c r="A66" s="17">
        <v>65</v>
      </c>
      <c r="B66" s="22">
        <v>45839.552083333336</v>
      </c>
      <c r="C66" s="22">
        <v>45839.555555555555</v>
      </c>
      <c r="D66" s="18" t="s">
        <v>534</v>
      </c>
      <c r="E66" s="18">
        <v>25</v>
      </c>
      <c r="F66" s="17" t="s">
        <v>78</v>
      </c>
      <c r="G66" s="17" t="s">
        <v>13</v>
      </c>
      <c r="H66" s="17" t="s">
        <v>537</v>
      </c>
      <c r="I66" s="17" t="s">
        <v>535</v>
      </c>
      <c r="J66" s="17" t="s">
        <v>626</v>
      </c>
      <c r="K66" s="17" t="s">
        <v>17</v>
      </c>
      <c r="L66" s="17" t="s">
        <v>536</v>
      </c>
      <c r="M66" s="17" t="s">
        <v>548</v>
      </c>
      <c r="N66" s="17" t="s">
        <v>20</v>
      </c>
      <c r="O66" s="17" t="s">
        <v>20</v>
      </c>
      <c r="P66" s="17" t="s">
        <v>189</v>
      </c>
    </row>
    <row r="67" spans="1:16" x14ac:dyDescent="0.35">
      <c r="A67" s="19">
        <v>66</v>
      </c>
      <c r="B67" s="21">
        <v>45839.555555555555</v>
      </c>
      <c r="C67" s="21">
        <v>45839.556250000001</v>
      </c>
      <c r="D67" s="20" t="s">
        <v>534</v>
      </c>
      <c r="E67" s="20">
        <v>23</v>
      </c>
      <c r="F67" s="19" t="s">
        <v>557</v>
      </c>
      <c r="G67" s="19" t="s">
        <v>13</v>
      </c>
      <c r="H67" s="19" t="s">
        <v>14</v>
      </c>
      <c r="I67" s="19" t="s">
        <v>535</v>
      </c>
      <c r="J67" s="19" t="s">
        <v>172</v>
      </c>
      <c r="K67" s="19" t="s">
        <v>61</v>
      </c>
      <c r="L67" s="19" t="s">
        <v>541</v>
      </c>
      <c r="M67" s="19" t="s">
        <v>537</v>
      </c>
      <c r="N67" s="19" t="s">
        <v>21</v>
      </c>
      <c r="O67" s="19" t="s">
        <v>20</v>
      </c>
      <c r="P67" s="19" t="s">
        <v>538</v>
      </c>
    </row>
    <row r="68" spans="1:16" x14ac:dyDescent="0.35">
      <c r="A68" s="17">
        <v>67</v>
      </c>
      <c r="B68" s="22">
        <v>45839.556250000001</v>
      </c>
      <c r="C68" s="22">
        <v>45839.556250000001</v>
      </c>
      <c r="D68" s="18" t="s">
        <v>534</v>
      </c>
      <c r="E68" s="18">
        <v>20</v>
      </c>
      <c r="F68" s="17" t="s">
        <v>522</v>
      </c>
      <c r="G68" s="17" t="s">
        <v>13</v>
      </c>
      <c r="H68" s="17" t="s">
        <v>14</v>
      </c>
      <c r="I68" s="17" t="s">
        <v>535</v>
      </c>
      <c r="J68" s="17" t="s">
        <v>55</v>
      </c>
      <c r="K68" s="17" t="s">
        <v>61</v>
      </c>
      <c r="L68" s="17" t="s">
        <v>541</v>
      </c>
      <c r="M68" s="17" t="s">
        <v>537</v>
      </c>
      <c r="N68" s="17" t="s">
        <v>21</v>
      </c>
      <c r="O68" s="17" t="s">
        <v>20</v>
      </c>
      <c r="P68" s="17" t="s">
        <v>627</v>
      </c>
    </row>
    <row r="69" spans="1:16" x14ac:dyDescent="0.35">
      <c r="A69" s="19">
        <v>68</v>
      </c>
      <c r="B69" s="21">
        <v>45839.556250000001</v>
      </c>
      <c r="C69" s="21">
        <v>45839.557638888888</v>
      </c>
      <c r="D69" s="20" t="s">
        <v>534</v>
      </c>
      <c r="E69" s="20">
        <v>36</v>
      </c>
      <c r="F69" s="19" t="s">
        <v>173</v>
      </c>
      <c r="G69" s="19" t="s">
        <v>13</v>
      </c>
      <c r="H69" s="19" t="s">
        <v>537</v>
      </c>
      <c r="I69" s="19" t="s">
        <v>535</v>
      </c>
      <c r="J69" s="19" t="s">
        <v>34</v>
      </c>
      <c r="K69" s="19" t="s">
        <v>17</v>
      </c>
      <c r="L69" s="19" t="s">
        <v>536</v>
      </c>
      <c r="M69" s="19" t="s">
        <v>537</v>
      </c>
      <c r="N69" s="19" t="s">
        <v>21</v>
      </c>
      <c r="O69" s="19" t="s">
        <v>21</v>
      </c>
      <c r="P69" s="19" t="s">
        <v>628</v>
      </c>
    </row>
    <row r="70" spans="1:16" x14ac:dyDescent="0.35">
      <c r="A70" s="17">
        <v>69</v>
      </c>
      <c r="B70" s="22">
        <v>45839.557638888888</v>
      </c>
      <c r="C70" s="22">
        <v>45839.558333333334</v>
      </c>
      <c r="D70" s="18" t="s">
        <v>534</v>
      </c>
      <c r="E70" s="18">
        <v>29</v>
      </c>
      <c r="F70" s="17" t="s">
        <v>175</v>
      </c>
      <c r="G70" s="17" t="s">
        <v>13</v>
      </c>
      <c r="H70" s="17" t="s">
        <v>537</v>
      </c>
      <c r="I70" s="17" t="s">
        <v>535</v>
      </c>
      <c r="J70" s="17" t="s">
        <v>31</v>
      </c>
      <c r="K70" s="17" t="s">
        <v>17</v>
      </c>
      <c r="L70" s="17" t="s">
        <v>541</v>
      </c>
      <c r="M70" s="17" t="s">
        <v>548</v>
      </c>
      <c r="N70" s="17" t="s">
        <v>21</v>
      </c>
      <c r="O70" s="17" t="s">
        <v>21</v>
      </c>
      <c r="P70" s="17" t="s">
        <v>538</v>
      </c>
    </row>
    <row r="71" spans="1:16" x14ac:dyDescent="0.35">
      <c r="A71" s="19">
        <v>70</v>
      </c>
      <c r="B71" s="21">
        <v>45839.558333333334</v>
      </c>
      <c r="C71" s="21">
        <v>45839.559027777781</v>
      </c>
      <c r="D71" s="20" t="s">
        <v>534</v>
      </c>
      <c r="E71" s="20">
        <v>37</v>
      </c>
      <c r="F71" s="19" t="s">
        <v>176</v>
      </c>
      <c r="G71" s="19" t="s">
        <v>13</v>
      </c>
      <c r="H71" s="19" t="s">
        <v>537</v>
      </c>
      <c r="I71" s="19" t="s">
        <v>535</v>
      </c>
      <c r="J71" s="19" t="s">
        <v>16</v>
      </c>
      <c r="K71" s="19" t="s">
        <v>17</v>
      </c>
      <c r="L71" s="19" t="s">
        <v>536</v>
      </c>
      <c r="M71" s="19" t="s">
        <v>548</v>
      </c>
      <c r="N71" s="19" t="s">
        <v>21</v>
      </c>
      <c r="O71" s="19" t="s">
        <v>21</v>
      </c>
      <c r="P71" s="19" t="s">
        <v>538</v>
      </c>
    </row>
    <row r="72" spans="1:16" x14ac:dyDescent="0.35">
      <c r="A72" s="17">
        <v>71</v>
      </c>
      <c r="B72" s="22">
        <v>45839.559027777781</v>
      </c>
      <c r="C72" s="22">
        <v>45839.559027777781</v>
      </c>
      <c r="D72" s="18" t="s">
        <v>534</v>
      </c>
      <c r="E72" s="18">
        <v>40</v>
      </c>
      <c r="F72" s="17" t="s">
        <v>625</v>
      </c>
      <c r="G72" s="17" t="s">
        <v>13</v>
      </c>
      <c r="H72" s="17" t="s">
        <v>537</v>
      </c>
      <c r="I72" s="17" t="s">
        <v>535</v>
      </c>
      <c r="J72" s="17" t="s">
        <v>560</v>
      </c>
      <c r="K72" s="17" t="s">
        <v>17</v>
      </c>
      <c r="L72" s="17" t="s">
        <v>536</v>
      </c>
      <c r="M72" s="17" t="s">
        <v>548</v>
      </c>
      <c r="N72" s="17" t="s">
        <v>21</v>
      </c>
      <c r="O72" s="17" t="s">
        <v>20</v>
      </c>
      <c r="P72" s="17" t="s">
        <v>538</v>
      </c>
    </row>
    <row r="73" spans="1:16" x14ac:dyDescent="0.35">
      <c r="A73" s="19">
        <v>72</v>
      </c>
      <c r="B73" s="21">
        <v>45839.559027777781</v>
      </c>
      <c r="C73" s="21">
        <v>45839.55972222222</v>
      </c>
      <c r="D73" s="20" t="s">
        <v>534</v>
      </c>
      <c r="E73" s="20">
        <v>39</v>
      </c>
      <c r="F73" s="19" t="s">
        <v>625</v>
      </c>
      <c r="G73" s="19" t="s">
        <v>13</v>
      </c>
      <c r="H73" s="19" t="s">
        <v>537</v>
      </c>
      <c r="I73" s="19" t="s">
        <v>535</v>
      </c>
      <c r="J73" s="19" t="s">
        <v>560</v>
      </c>
      <c r="K73" s="19" t="s">
        <v>17</v>
      </c>
      <c r="L73" s="19" t="s">
        <v>541</v>
      </c>
      <c r="M73" s="19" t="s">
        <v>548</v>
      </c>
      <c r="N73" s="19" t="s">
        <v>20</v>
      </c>
      <c r="O73" s="19" t="s">
        <v>20</v>
      </c>
      <c r="P73" s="19" t="s">
        <v>538</v>
      </c>
    </row>
    <row r="74" spans="1:16" x14ac:dyDescent="0.35">
      <c r="A74" s="17">
        <v>73</v>
      </c>
      <c r="B74" s="22">
        <v>45839.55972222222</v>
      </c>
      <c r="C74" s="22">
        <v>45839.560416666667</v>
      </c>
      <c r="D74" s="18" t="s">
        <v>534</v>
      </c>
      <c r="E74" s="18">
        <v>42</v>
      </c>
      <c r="F74" s="17" t="s">
        <v>78</v>
      </c>
      <c r="G74" s="17" t="s">
        <v>13</v>
      </c>
      <c r="H74" s="17" t="s">
        <v>537</v>
      </c>
      <c r="I74" s="17" t="s">
        <v>535</v>
      </c>
      <c r="J74" s="17" t="s">
        <v>629</v>
      </c>
      <c r="K74" s="17" t="s">
        <v>17</v>
      </c>
      <c r="L74" s="17" t="s">
        <v>545</v>
      </c>
      <c r="M74" s="17" t="s">
        <v>548</v>
      </c>
      <c r="N74" s="17" t="s">
        <v>20</v>
      </c>
      <c r="O74" s="17" t="s">
        <v>20</v>
      </c>
      <c r="P74" s="17" t="s">
        <v>538</v>
      </c>
    </row>
    <row r="75" spans="1:16" x14ac:dyDescent="0.35">
      <c r="A75" s="19">
        <v>74</v>
      </c>
      <c r="B75" s="21">
        <v>45839.560416666667</v>
      </c>
      <c r="C75" s="21">
        <v>45839.561805555553</v>
      </c>
      <c r="D75" s="20" t="s">
        <v>534</v>
      </c>
      <c r="E75" s="20">
        <v>39</v>
      </c>
      <c r="F75" s="19" t="s">
        <v>175</v>
      </c>
      <c r="G75" s="19" t="s">
        <v>13</v>
      </c>
      <c r="H75" s="19" t="s">
        <v>537</v>
      </c>
      <c r="I75" s="19" t="s">
        <v>535</v>
      </c>
      <c r="J75" s="19" t="s">
        <v>630</v>
      </c>
      <c r="K75" s="19" t="s">
        <v>17</v>
      </c>
      <c r="L75" s="19" t="s">
        <v>536</v>
      </c>
      <c r="M75" s="19" t="s">
        <v>548</v>
      </c>
      <c r="N75" s="19" t="s">
        <v>21</v>
      </c>
      <c r="O75" s="19" t="s">
        <v>21</v>
      </c>
      <c r="P75" s="19" t="s">
        <v>538</v>
      </c>
    </row>
    <row r="76" spans="1:16" x14ac:dyDescent="0.35">
      <c r="A76" s="17">
        <v>75</v>
      </c>
      <c r="B76" s="22">
        <v>45839.561805555553</v>
      </c>
      <c r="C76" s="22">
        <v>45839.561805555553</v>
      </c>
      <c r="D76" s="18" t="s">
        <v>534</v>
      </c>
      <c r="E76" s="18">
        <v>22</v>
      </c>
      <c r="F76" s="17" t="s">
        <v>522</v>
      </c>
      <c r="G76" s="17" t="s">
        <v>13</v>
      </c>
      <c r="H76" s="17" t="s">
        <v>14</v>
      </c>
      <c r="I76" s="17" t="s">
        <v>535</v>
      </c>
      <c r="J76" s="17" t="s">
        <v>178</v>
      </c>
      <c r="K76" s="17" t="s">
        <v>17</v>
      </c>
      <c r="L76" s="17" t="s">
        <v>541</v>
      </c>
      <c r="M76" s="17" t="s">
        <v>537</v>
      </c>
      <c r="N76" s="17" t="s">
        <v>21</v>
      </c>
      <c r="O76" s="17" t="s">
        <v>20</v>
      </c>
      <c r="P76" s="17" t="s">
        <v>627</v>
      </c>
    </row>
    <row r="77" spans="1:16" x14ac:dyDescent="0.35">
      <c r="A77" s="19">
        <v>76</v>
      </c>
      <c r="B77" s="21">
        <v>45839.561805555553</v>
      </c>
      <c r="C77" s="21">
        <v>45839.5625</v>
      </c>
      <c r="D77" s="20" t="s">
        <v>534</v>
      </c>
      <c r="E77" s="20">
        <v>24</v>
      </c>
      <c r="F77" s="19" t="s">
        <v>522</v>
      </c>
      <c r="G77" s="19" t="s">
        <v>13</v>
      </c>
      <c r="H77" s="19" t="s">
        <v>14</v>
      </c>
      <c r="I77" s="19" t="s">
        <v>535</v>
      </c>
      <c r="J77" s="19" t="s">
        <v>178</v>
      </c>
      <c r="K77" s="19" t="s">
        <v>61</v>
      </c>
      <c r="L77" s="19" t="s">
        <v>541</v>
      </c>
      <c r="M77" s="19" t="s">
        <v>537</v>
      </c>
      <c r="N77" s="19" t="s">
        <v>21</v>
      </c>
      <c r="O77" s="19" t="s">
        <v>20</v>
      </c>
      <c r="P77" s="19" t="s">
        <v>189</v>
      </c>
    </row>
    <row r="78" spans="1:16" x14ac:dyDescent="0.35">
      <c r="A78" s="17">
        <v>77</v>
      </c>
      <c r="B78" s="22">
        <v>45839.5625</v>
      </c>
      <c r="C78" s="22">
        <v>45839.563194444447</v>
      </c>
      <c r="D78" s="18" t="s">
        <v>534</v>
      </c>
      <c r="E78" s="18">
        <v>24</v>
      </c>
      <c r="F78" s="17" t="s">
        <v>78</v>
      </c>
      <c r="G78" s="17" t="s">
        <v>13</v>
      </c>
      <c r="H78" s="17" t="s">
        <v>537</v>
      </c>
      <c r="I78" s="17" t="s">
        <v>535</v>
      </c>
      <c r="J78" s="17" t="s">
        <v>630</v>
      </c>
      <c r="K78" s="17" t="s">
        <v>17</v>
      </c>
      <c r="L78" s="17" t="s">
        <v>541</v>
      </c>
      <c r="M78" s="17" t="s">
        <v>537</v>
      </c>
      <c r="N78" s="17" t="s">
        <v>21</v>
      </c>
      <c r="O78" s="17" t="s">
        <v>21</v>
      </c>
      <c r="P78" s="17" t="s">
        <v>541</v>
      </c>
    </row>
    <row r="79" spans="1:16" x14ac:dyDescent="0.35">
      <c r="A79" s="19">
        <v>78</v>
      </c>
      <c r="B79" s="21">
        <v>45839.563194444447</v>
      </c>
      <c r="C79" s="21">
        <v>45839.563888888886</v>
      </c>
      <c r="D79" s="20" t="s">
        <v>534</v>
      </c>
      <c r="E79" s="20">
        <v>30</v>
      </c>
      <c r="F79" s="19" t="s">
        <v>179</v>
      </c>
      <c r="G79" s="19" t="s">
        <v>13</v>
      </c>
      <c r="H79" s="19" t="s">
        <v>14</v>
      </c>
      <c r="I79" s="19" t="s">
        <v>535</v>
      </c>
      <c r="J79" s="19" t="s">
        <v>83</v>
      </c>
      <c r="K79" s="19" t="s">
        <v>61</v>
      </c>
      <c r="L79" s="19" t="s">
        <v>541</v>
      </c>
      <c r="M79" s="19" t="s">
        <v>14</v>
      </c>
      <c r="N79" s="19" t="s">
        <v>21</v>
      </c>
      <c r="O79" s="19" t="s">
        <v>21</v>
      </c>
      <c r="P79" s="19" t="s">
        <v>628</v>
      </c>
    </row>
    <row r="80" spans="1:16" x14ac:dyDescent="0.35">
      <c r="A80" s="17">
        <v>79</v>
      </c>
      <c r="B80" s="22">
        <v>45839.563888888886</v>
      </c>
      <c r="C80" s="22">
        <v>45839.564583333333</v>
      </c>
      <c r="D80" s="18" t="s">
        <v>534</v>
      </c>
      <c r="E80" s="18">
        <v>35</v>
      </c>
      <c r="F80" s="17" t="s">
        <v>631</v>
      </c>
      <c r="G80" s="17" t="s">
        <v>13</v>
      </c>
      <c r="H80" s="17" t="s">
        <v>14</v>
      </c>
      <c r="I80" s="17" t="s">
        <v>535</v>
      </c>
      <c r="J80" s="17" t="s">
        <v>181</v>
      </c>
      <c r="K80" s="17" t="s">
        <v>61</v>
      </c>
      <c r="L80" s="17" t="s">
        <v>541</v>
      </c>
      <c r="M80" s="17" t="s">
        <v>14</v>
      </c>
      <c r="N80" s="17" t="s">
        <v>21</v>
      </c>
      <c r="O80" s="17" t="s">
        <v>21</v>
      </c>
      <c r="P80" s="17" t="s">
        <v>632</v>
      </c>
    </row>
    <row r="81" spans="1:16" x14ac:dyDescent="0.35">
      <c r="A81" s="19">
        <v>80</v>
      </c>
      <c r="B81" s="21">
        <v>45839.564583333333</v>
      </c>
      <c r="C81" s="21">
        <v>45839.56527777778</v>
      </c>
      <c r="D81" s="20" t="s">
        <v>534</v>
      </c>
      <c r="E81" s="20">
        <v>45</v>
      </c>
      <c r="F81" s="19" t="s">
        <v>182</v>
      </c>
      <c r="G81" s="19" t="s">
        <v>13</v>
      </c>
      <c r="H81" s="19" t="s">
        <v>537</v>
      </c>
      <c r="I81" s="19" t="s">
        <v>535</v>
      </c>
      <c r="J81" s="19" t="s">
        <v>16</v>
      </c>
      <c r="K81" s="19" t="s">
        <v>17</v>
      </c>
      <c r="L81" s="19" t="s">
        <v>541</v>
      </c>
      <c r="M81" s="19" t="s">
        <v>537</v>
      </c>
      <c r="N81" s="19" t="s">
        <v>21</v>
      </c>
      <c r="O81" s="19" t="s">
        <v>21</v>
      </c>
      <c r="P81" s="19" t="s">
        <v>538</v>
      </c>
    </row>
    <row r="82" spans="1:16" x14ac:dyDescent="0.35">
      <c r="A82" s="17">
        <v>81</v>
      </c>
      <c r="B82" s="22">
        <v>45839.56527777778</v>
      </c>
      <c r="C82" s="22">
        <v>45839.56527777778</v>
      </c>
      <c r="D82" s="18" t="s">
        <v>534</v>
      </c>
      <c r="E82" s="18">
        <v>25</v>
      </c>
      <c r="F82" s="17" t="s">
        <v>183</v>
      </c>
      <c r="G82" s="17" t="s">
        <v>13</v>
      </c>
      <c r="H82" s="17" t="s">
        <v>537</v>
      </c>
      <c r="I82" s="17" t="s">
        <v>535</v>
      </c>
      <c r="J82" s="17" t="s">
        <v>31</v>
      </c>
      <c r="K82" s="17" t="s">
        <v>17</v>
      </c>
      <c r="L82" s="17" t="s">
        <v>541</v>
      </c>
      <c r="M82" s="17" t="s">
        <v>537</v>
      </c>
      <c r="N82" s="17" t="s">
        <v>21</v>
      </c>
      <c r="O82" s="17" t="s">
        <v>21</v>
      </c>
      <c r="P82" s="17" t="s">
        <v>633</v>
      </c>
    </row>
    <row r="83" spans="1:16" x14ac:dyDescent="0.35">
      <c r="A83" s="19">
        <v>82</v>
      </c>
      <c r="B83" s="21">
        <v>45839.56527777778</v>
      </c>
      <c r="C83" s="21">
        <v>45839.565972222219</v>
      </c>
      <c r="D83" s="20" t="s">
        <v>534</v>
      </c>
      <c r="E83" s="20">
        <v>37</v>
      </c>
      <c r="F83" s="19" t="s">
        <v>30</v>
      </c>
      <c r="G83" s="19" t="s">
        <v>13</v>
      </c>
      <c r="H83" s="19" t="s">
        <v>537</v>
      </c>
      <c r="I83" s="19" t="s">
        <v>535</v>
      </c>
      <c r="J83" s="19" t="s">
        <v>16</v>
      </c>
      <c r="K83" s="19" t="s">
        <v>17</v>
      </c>
      <c r="L83" s="19" t="s">
        <v>536</v>
      </c>
      <c r="M83" s="19" t="s">
        <v>537</v>
      </c>
      <c r="N83" s="19" t="s">
        <v>21</v>
      </c>
      <c r="O83" s="19" t="s">
        <v>20</v>
      </c>
      <c r="P83" s="19" t="s">
        <v>538</v>
      </c>
    </row>
    <row r="84" spans="1:16" x14ac:dyDescent="0.35">
      <c r="A84" s="17">
        <v>83</v>
      </c>
      <c r="B84" s="22">
        <v>45839.565972222219</v>
      </c>
      <c r="C84" s="22">
        <v>45839.566666666666</v>
      </c>
      <c r="D84" s="18" t="s">
        <v>534</v>
      </c>
      <c r="E84" s="18">
        <v>34</v>
      </c>
      <c r="F84" s="17" t="s">
        <v>539</v>
      </c>
      <c r="G84" s="17" t="s">
        <v>13</v>
      </c>
      <c r="H84" s="17" t="s">
        <v>537</v>
      </c>
      <c r="I84" s="17" t="s">
        <v>535</v>
      </c>
      <c r="J84" s="17" t="s">
        <v>16</v>
      </c>
      <c r="K84" s="17" t="s">
        <v>17</v>
      </c>
      <c r="L84" s="17" t="s">
        <v>541</v>
      </c>
      <c r="M84" s="17" t="s">
        <v>537</v>
      </c>
      <c r="N84" s="17" t="s">
        <v>21</v>
      </c>
      <c r="O84" s="17" t="s">
        <v>21</v>
      </c>
      <c r="P84" s="17" t="s">
        <v>633</v>
      </c>
    </row>
    <row r="85" spans="1:16" x14ac:dyDescent="0.35">
      <c r="A85" s="19">
        <v>84</v>
      </c>
      <c r="B85" s="21">
        <v>45839.566666666666</v>
      </c>
      <c r="C85" s="21">
        <v>45839.568749999999</v>
      </c>
      <c r="D85" s="20" t="s">
        <v>534</v>
      </c>
      <c r="E85" s="20">
        <v>24</v>
      </c>
      <c r="F85" s="19" t="s">
        <v>522</v>
      </c>
      <c r="G85" s="19" t="s">
        <v>38</v>
      </c>
      <c r="H85" s="19" t="s">
        <v>14</v>
      </c>
      <c r="I85" s="19" t="s">
        <v>553</v>
      </c>
      <c r="J85" s="19" t="s">
        <v>185</v>
      </c>
      <c r="K85" s="19" t="s">
        <v>61</v>
      </c>
      <c r="L85" s="19" t="s">
        <v>545</v>
      </c>
      <c r="M85" s="19" t="s">
        <v>14</v>
      </c>
      <c r="N85" s="19" t="s">
        <v>21</v>
      </c>
      <c r="O85" s="19" t="s">
        <v>21</v>
      </c>
      <c r="P85" s="19" t="s">
        <v>634</v>
      </c>
    </row>
    <row r="86" spans="1:16" x14ac:dyDescent="0.35">
      <c r="A86" s="17">
        <v>85</v>
      </c>
      <c r="B86" s="22">
        <v>45839.568749999999</v>
      </c>
      <c r="C86" s="22">
        <v>45839.569444444445</v>
      </c>
      <c r="D86" s="18" t="s">
        <v>534</v>
      </c>
      <c r="E86" s="18">
        <v>45</v>
      </c>
      <c r="F86" s="17" t="s">
        <v>186</v>
      </c>
      <c r="G86" s="17" t="s">
        <v>38</v>
      </c>
      <c r="H86" s="17" t="s">
        <v>14</v>
      </c>
      <c r="I86" s="17" t="s">
        <v>82</v>
      </c>
      <c r="J86" s="17" t="s">
        <v>187</v>
      </c>
      <c r="K86" s="17" t="s">
        <v>17</v>
      </c>
      <c r="L86" s="17" t="s">
        <v>635</v>
      </c>
      <c r="M86" s="17" t="s">
        <v>14</v>
      </c>
      <c r="N86" s="17" t="s">
        <v>21</v>
      </c>
      <c r="O86" s="17" t="s">
        <v>21</v>
      </c>
      <c r="P86" s="17" t="s">
        <v>636</v>
      </c>
    </row>
    <row r="87" spans="1:16" x14ac:dyDescent="0.35">
      <c r="A87" s="19">
        <v>86</v>
      </c>
      <c r="B87" s="21">
        <v>45839.569444444445</v>
      </c>
      <c r="C87" s="21">
        <v>45839.570138888892</v>
      </c>
      <c r="D87" s="20" t="s">
        <v>534</v>
      </c>
      <c r="E87" s="20">
        <v>40</v>
      </c>
      <c r="F87" s="19" t="s">
        <v>539</v>
      </c>
      <c r="G87" s="19" t="s">
        <v>13</v>
      </c>
      <c r="H87" s="19" t="s">
        <v>14</v>
      </c>
      <c r="I87" s="19" t="s">
        <v>535</v>
      </c>
      <c r="J87" s="19" t="s">
        <v>133</v>
      </c>
      <c r="K87" s="19" t="s">
        <v>17</v>
      </c>
      <c r="L87" s="19" t="s">
        <v>541</v>
      </c>
      <c r="M87" s="19" t="s">
        <v>537</v>
      </c>
      <c r="N87" s="19" t="s">
        <v>21</v>
      </c>
      <c r="O87" s="19" t="s">
        <v>21</v>
      </c>
      <c r="P87" s="19" t="s">
        <v>637</v>
      </c>
    </row>
    <row r="88" spans="1:16" x14ac:dyDescent="0.35">
      <c r="A88" s="17">
        <v>87</v>
      </c>
      <c r="B88" s="22">
        <v>45839.570138888892</v>
      </c>
      <c r="C88" s="22">
        <v>45839.570833333331</v>
      </c>
      <c r="D88" s="18" t="s">
        <v>534</v>
      </c>
      <c r="E88" s="18">
        <v>37</v>
      </c>
      <c r="F88" s="17" t="s">
        <v>175</v>
      </c>
      <c r="G88" s="17" t="s">
        <v>13</v>
      </c>
      <c r="H88" s="17" t="s">
        <v>14</v>
      </c>
      <c r="I88" s="17" t="s">
        <v>535</v>
      </c>
      <c r="J88" s="17" t="s">
        <v>638</v>
      </c>
      <c r="K88" s="17" t="s">
        <v>17</v>
      </c>
      <c r="L88" s="17" t="s">
        <v>536</v>
      </c>
      <c r="M88" s="17" t="s">
        <v>537</v>
      </c>
      <c r="N88" s="17" t="s">
        <v>21</v>
      </c>
      <c r="O88" s="17" t="s">
        <v>20</v>
      </c>
      <c r="P88" s="17" t="s">
        <v>628</v>
      </c>
    </row>
    <row r="89" spans="1:16" x14ac:dyDescent="0.35">
      <c r="A89" s="19">
        <v>88</v>
      </c>
      <c r="B89" s="21">
        <v>45839.570833333331</v>
      </c>
      <c r="C89" s="21">
        <v>45839.571527777778</v>
      </c>
      <c r="D89" s="20" t="s">
        <v>534</v>
      </c>
      <c r="E89" s="20">
        <v>35</v>
      </c>
      <c r="F89" s="19" t="s">
        <v>625</v>
      </c>
      <c r="G89" s="19" t="s">
        <v>13</v>
      </c>
      <c r="H89" s="19" t="s">
        <v>14</v>
      </c>
      <c r="I89" s="19" t="s">
        <v>535</v>
      </c>
      <c r="J89" s="19" t="s">
        <v>638</v>
      </c>
      <c r="K89" s="19" t="s">
        <v>17</v>
      </c>
      <c r="L89" s="19" t="s">
        <v>536</v>
      </c>
      <c r="M89" s="19" t="s">
        <v>537</v>
      </c>
      <c r="N89" s="19" t="s">
        <v>21</v>
      </c>
      <c r="O89" s="19" t="s">
        <v>20</v>
      </c>
      <c r="P89" s="19" t="s">
        <v>632</v>
      </c>
    </row>
    <row r="90" spans="1:16" x14ac:dyDescent="0.35">
      <c r="A90" s="17">
        <v>89</v>
      </c>
      <c r="B90" s="22">
        <v>45839.571527777778</v>
      </c>
      <c r="C90" s="22">
        <v>45839.571527777778</v>
      </c>
      <c r="D90" s="18" t="s">
        <v>534</v>
      </c>
      <c r="E90" s="18">
        <v>25</v>
      </c>
      <c r="F90" s="17" t="s">
        <v>522</v>
      </c>
      <c r="G90" s="17" t="s">
        <v>13</v>
      </c>
      <c r="H90" s="17" t="s">
        <v>14</v>
      </c>
      <c r="I90" s="17" t="s">
        <v>535</v>
      </c>
      <c r="J90" s="17" t="s">
        <v>31</v>
      </c>
      <c r="K90" s="17" t="s">
        <v>17</v>
      </c>
      <c r="L90" s="17" t="s">
        <v>541</v>
      </c>
      <c r="M90" s="17" t="s">
        <v>537</v>
      </c>
      <c r="N90" s="17" t="s">
        <v>21</v>
      </c>
      <c r="O90" s="17" t="s">
        <v>20</v>
      </c>
      <c r="P90" s="17" t="s">
        <v>189</v>
      </c>
    </row>
    <row r="91" spans="1:16" x14ac:dyDescent="0.35">
      <c r="A91" s="19">
        <v>90</v>
      </c>
      <c r="B91" s="21">
        <v>45839.571527777778</v>
      </c>
      <c r="C91" s="21">
        <v>45839.572222222225</v>
      </c>
      <c r="D91" s="20" t="s">
        <v>534</v>
      </c>
      <c r="E91" s="20">
        <v>23</v>
      </c>
      <c r="F91" s="19" t="s">
        <v>522</v>
      </c>
      <c r="G91" s="19" t="s">
        <v>13</v>
      </c>
      <c r="H91" s="19" t="s">
        <v>537</v>
      </c>
      <c r="I91" s="19" t="s">
        <v>535</v>
      </c>
      <c r="J91" s="19" t="s">
        <v>560</v>
      </c>
      <c r="K91" s="19" t="s">
        <v>17</v>
      </c>
      <c r="L91" s="19" t="s">
        <v>545</v>
      </c>
      <c r="M91" s="19" t="s">
        <v>548</v>
      </c>
      <c r="N91" s="19" t="s">
        <v>21</v>
      </c>
      <c r="O91" s="19" t="s">
        <v>20</v>
      </c>
      <c r="P91" s="19" t="s">
        <v>639</v>
      </c>
    </row>
    <row r="92" spans="1:16" x14ac:dyDescent="0.35">
      <c r="A92" s="17">
        <v>91</v>
      </c>
      <c r="B92" s="22">
        <v>45839.572222222225</v>
      </c>
      <c r="C92" s="22">
        <v>45839.572916666664</v>
      </c>
      <c r="D92" s="18" t="s">
        <v>534</v>
      </c>
      <c r="E92" s="18">
        <v>24</v>
      </c>
      <c r="F92" s="17" t="s">
        <v>522</v>
      </c>
      <c r="G92" s="17" t="s">
        <v>13</v>
      </c>
      <c r="H92" s="17" t="s">
        <v>14</v>
      </c>
      <c r="I92" s="17" t="s">
        <v>535</v>
      </c>
      <c r="J92" s="17" t="s">
        <v>560</v>
      </c>
      <c r="K92" s="17" t="s">
        <v>17</v>
      </c>
      <c r="L92" s="17" t="s">
        <v>545</v>
      </c>
      <c r="M92" s="17" t="s">
        <v>548</v>
      </c>
      <c r="N92" s="17" t="s">
        <v>21</v>
      </c>
      <c r="O92" s="17" t="s">
        <v>20</v>
      </c>
      <c r="P92" s="17" t="s">
        <v>632</v>
      </c>
    </row>
    <row r="93" spans="1:16" x14ac:dyDescent="0.35">
      <c r="A93" s="19">
        <v>92</v>
      </c>
      <c r="B93" s="21">
        <v>45839.572916666664</v>
      </c>
      <c r="C93" s="21">
        <v>45839.572916666664</v>
      </c>
      <c r="D93" s="20" t="s">
        <v>534</v>
      </c>
      <c r="E93" s="20">
        <v>26</v>
      </c>
      <c r="F93" s="19" t="s">
        <v>522</v>
      </c>
      <c r="G93" s="19" t="s">
        <v>13</v>
      </c>
      <c r="H93" s="19" t="s">
        <v>537</v>
      </c>
      <c r="I93" s="19" t="s">
        <v>535</v>
      </c>
      <c r="J93" s="19" t="s">
        <v>190</v>
      </c>
      <c r="K93" s="19" t="s">
        <v>17</v>
      </c>
      <c r="L93" s="19" t="s">
        <v>545</v>
      </c>
      <c r="M93" s="19" t="s">
        <v>548</v>
      </c>
      <c r="N93" s="19" t="s">
        <v>20</v>
      </c>
      <c r="O93" s="19" t="s">
        <v>20</v>
      </c>
      <c r="P93" s="19" t="s">
        <v>628</v>
      </c>
    </row>
    <row r="94" spans="1:16" x14ac:dyDescent="0.35">
      <c r="A94" s="17">
        <v>93</v>
      </c>
      <c r="B94" s="18" t="s">
        <v>640</v>
      </c>
      <c r="C94" s="18" t="s">
        <v>641</v>
      </c>
      <c r="D94" s="18" t="s">
        <v>534</v>
      </c>
      <c r="E94" s="18">
        <v>0.4</v>
      </c>
      <c r="F94" s="17" t="s">
        <v>561</v>
      </c>
      <c r="G94" s="17" t="s">
        <v>38</v>
      </c>
      <c r="H94" s="17" t="s">
        <v>537</v>
      </c>
      <c r="I94" s="17" t="s">
        <v>553</v>
      </c>
      <c r="J94" s="17" t="s">
        <v>642</v>
      </c>
      <c r="K94" s="17" t="s">
        <v>61</v>
      </c>
      <c r="L94" s="17" t="s">
        <v>536</v>
      </c>
      <c r="M94" s="17" t="s">
        <v>537</v>
      </c>
      <c r="N94" s="17" t="s">
        <v>20</v>
      </c>
      <c r="O94" s="17" t="s">
        <v>20</v>
      </c>
      <c r="P94" s="17" t="s">
        <v>643</v>
      </c>
    </row>
    <row r="95" spans="1:16" x14ac:dyDescent="0.35">
      <c r="A95" s="19">
        <v>94</v>
      </c>
      <c r="B95" s="20" t="s">
        <v>644</v>
      </c>
      <c r="C95" s="20" t="s">
        <v>645</v>
      </c>
      <c r="D95" s="20" t="s">
        <v>534</v>
      </c>
      <c r="E95" s="20">
        <v>30</v>
      </c>
      <c r="F95" s="19" t="s">
        <v>158</v>
      </c>
      <c r="G95" s="19" t="s">
        <v>13</v>
      </c>
      <c r="H95" s="19" t="s">
        <v>537</v>
      </c>
      <c r="I95" s="19" t="s">
        <v>82</v>
      </c>
      <c r="J95" s="19" t="s">
        <v>560</v>
      </c>
      <c r="K95" s="19" t="s">
        <v>17</v>
      </c>
      <c r="L95" s="19" t="s">
        <v>545</v>
      </c>
      <c r="M95" s="19" t="s">
        <v>548</v>
      </c>
      <c r="N95" s="19" t="s">
        <v>20</v>
      </c>
      <c r="O95" s="19" t="s">
        <v>20</v>
      </c>
      <c r="P95" s="19" t="s">
        <v>646</v>
      </c>
    </row>
    <row r="96" spans="1:16" x14ac:dyDescent="0.35">
      <c r="A96" s="17">
        <v>95</v>
      </c>
      <c r="B96" s="18" t="s">
        <v>647</v>
      </c>
      <c r="C96" s="18" t="s">
        <v>648</v>
      </c>
      <c r="D96" s="18" t="s">
        <v>534</v>
      </c>
      <c r="E96" s="18">
        <v>25</v>
      </c>
      <c r="F96" s="17" t="s">
        <v>522</v>
      </c>
      <c r="G96" s="17" t="s">
        <v>38</v>
      </c>
      <c r="H96" s="17" t="s">
        <v>548</v>
      </c>
      <c r="I96" s="17" t="s">
        <v>535</v>
      </c>
      <c r="J96" s="17" t="s">
        <v>619</v>
      </c>
      <c r="K96" s="17" t="s">
        <v>17</v>
      </c>
      <c r="L96" s="17" t="s">
        <v>545</v>
      </c>
      <c r="M96" s="17" t="s">
        <v>537</v>
      </c>
      <c r="N96" s="17" t="s">
        <v>20</v>
      </c>
      <c r="O96" s="17" t="s">
        <v>20</v>
      </c>
      <c r="P96" s="17" t="s">
        <v>649</v>
      </c>
    </row>
    <row r="97" spans="1:16" x14ac:dyDescent="0.35">
      <c r="A97" s="19">
        <v>96</v>
      </c>
      <c r="B97" s="20" t="s">
        <v>650</v>
      </c>
      <c r="C97" s="20" t="s">
        <v>651</v>
      </c>
      <c r="D97" s="20" t="s">
        <v>534</v>
      </c>
      <c r="E97" s="20">
        <v>20</v>
      </c>
      <c r="F97" s="19" t="s">
        <v>561</v>
      </c>
      <c r="G97" s="19" t="s">
        <v>38</v>
      </c>
      <c r="H97" s="19" t="s">
        <v>537</v>
      </c>
      <c r="I97" s="19" t="s">
        <v>553</v>
      </c>
      <c r="J97" s="19" t="s">
        <v>16</v>
      </c>
      <c r="K97" s="19" t="s">
        <v>61</v>
      </c>
      <c r="L97" s="19" t="s">
        <v>545</v>
      </c>
      <c r="M97" s="19" t="s">
        <v>548</v>
      </c>
      <c r="N97" s="19" t="s">
        <v>20</v>
      </c>
      <c r="O97" s="19" t="s">
        <v>20</v>
      </c>
      <c r="P97" s="19" t="s">
        <v>652</v>
      </c>
    </row>
    <row r="98" spans="1:16" x14ac:dyDescent="0.35">
      <c r="A98" s="17">
        <v>97</v>
      </c>
      <c r="B98" s="18" t="s">
        <v>653</v>
      </c>
      <c r="C98" s="18" t="s">
        <v>654</v>
      </c>
      <c r="D98" s="18" t="s">
        <v>534</v>
      </c>
      <c r="E98" s="18">
        <v>35</v>
      </c>
      <c r="F98" s="17" t="s">
        <v>655</v>
      </c>
      <c r="G98" s="17" t="s">
        <v>38</v>
      </c>
      <c r="H98" s="17" t="s">
        <v>14</v>
      </c>
      <c r="I98" s="17" t="s">
        <v>553</v>
      </c>
      <c r="J98" s="17" t="s">
        <v>570</v>
      </c>
      <c r="K98" s="17" t="s">
        <v>17</v>
      </c>
      <c r="L98" s="17" t="s">
        <v>656</v>
      </c>
      <c r="M98" s="17" t="s">
        <v>14</v>
      </c>
      <c r="N98" s="17" t="s">
        <v>21</v>
      </c>
      <c r="O98" s="17" t="s">
        <v>21</v>
      </c>
      <c r="P98" s="17" t="s">
        <v>657</v>
      </c>
    </row>
    <row r="99" spans="1:16" x14ac:dyDescent="0.35">
      <c r="A99" s="19">
        <v>98</v>
      </c>
      <c r="B99" s="20" t="s">
        <v>658</v>
      </c>
      <c r="C99" s="20" t="s">
        <v>659</v>
      </c>
      <c r="D99" s="20" t="s">
        <v>534</v>
      </c>
      <c r="E99" s="20">
        <v>18</v>
      </c>
      <c r="F99" s="19" t="s">
        <v>522</v>
      </c>
      <c r="G99" s="19" t="s">
        <v>38</v>
      </c>
      <c r="H99" s="19" t="s">
        <v>14</v>
      </c>
      <c r="I99" s="19" t="s">
        <v>535</v>
      </c>
      <c r="J99" s="19" t="s">
        <v>620</v>
      </c>
      <c r="K99" s="19" t="s">
        <v>17</v>
      </c>
      <c r="L99" s="19" t="s">
        <v>536</v>
      </c>
      <c r="M99" s="19" t="s">
        <v>14</v>
      </c>
      <c r="N99" s="19" t="s">
        <v>21</v>
      </c>
      <c r="O99" s="19" t="s">
        <v>21</v>
      </c>
      <c r="P99" s="19" t="s">
        <v>660</v>
      </c>
    </row>
    <row r="100" spans="1:16" x14ac:dyDescent="0.35">
      <c r="A100" s="17">
        <v>99</v>
      </c>
      <c r="B100" s="18" t="s">
        <v>661</v>
      </c>
      <c r="C100" s="18" t="s">
        <v>662</v>
      </c>
      <c r="D100" s="18" t="s">
        <v>534</v>
      </c>
      <c r="E100" s="18">
        <v>50</v>
      </c>
      <c r="F100" s="17" t="s">
        <v>663</v>
      </c>
      <c r="G100" s="17" t="s">
        <v>13</v>
      </c>
      <c r="H100" s="17" t="s">
        <v>43</v>
      </c>
      <c r="I100" s="17" t="s">
        <v>82</v>
      </c>
      <c r="J100" s="17" t="s">
        <v>16</v>
      </c>
      <c r="K100" s="17" t="s">
        <v>17</v>
      </c>
      <c r="L100" s="17" t="s">
        <v>545</v>
      </c>
      <c r="M100" s="17" t="s">
        <v>548</v>
      </c>
      <c r="N100" s="17" t="s">
        <v>20</v>
      </c>
      <c r="O100" s="17" t="s">
        <v>20</v>
      </c>
      <c r="P100" s="17" t="s">
        <v>664</v>
      </c>
    </row>
    <row r="101" spans="1:16" x14ac:dyDescent="0.35">
      <c r="A101" s="19">
        <v>100</v>
      </c>
      <c r="B101" s="20" t="s">
        <v>665</v>
      </c>
      <c r="C101" s="20" t="s">
        <v>666</v>
      </c>
      <c r="D101" s="20" t="s">
        <v>534</v>
      </c>
      <c r="E101" s="20">
        <v>30</v>
      </c>
      <c r="F101" s="19" t="s">
        <v>169</v>
      </c>
      <c r="G101" s="19" t="s">
        <v>38</v>
      </c>
      <c r="H101" s="19" t="s">
        <v>537</v>
      </c>
      <c r="I101" s="19" t="s">
        <v>553</v>
      </c>
      <c r="J101" s="19" t="s">
        <v>667</v>
      </c>
      <c r="K101" s="19" t="s">
        <v>17</v>
      </c>
      <c r="L101" s="19" t="s">
        <v>545</v>
      </c>
      <c r="M101" s="19" t="s">
        <v>537</v>
      </c>
      <c r="N101" s="19" t="s">
        <v>20</v>
      </c>
      <c r="O101" s="19" t="s">
        <v>20</v>
      </c>
      <c r="P101" s="19" t="s">
        <v>652</v>
      </c>
    </row>
    <row r="102" spans="1:16" x14ac:dyDescent="0.35">
      <c r="A102" s="17">
        <v>101</v>
      </c>
      <c r="B102" s="18" t="s">
        <v>193</v>
      </c>
      <c r="C102" s="18" t="s">
        <v>194</v>
      </c>
      <c r="D102" s="18" t="s">
        <v>534</v>
      </c>
      <c r="E102" s="18">
        <v>30</v>
      </c>
      <c r="F102" s="17" t="s">
        <v>195</v>
      </c>
      <c r="G102" s="17" t="s">
        <v>13</v>
      </c>
      <c r="H102" s="17" t="s">
        <v>537</v>
      </c>
      <c r="I102" s="17" t="s">
        <v>535</v>
      </c>
      <c r="J102" s="17" t="s">
        <v>25</v>
      </c>
      <c r="K102" s="17" t="s">
        <v>17</v>
      </c>
      <c r="L102" s="17" t="s">
        <v>536</v>
      </c>
      <c r="M102" s="17" t="s">
        <v>548</v>
      </c>
      <c r="N102" s="17" t="s">
        <v>21</v>
      </c>
      <c r="O102" s="17" t="s">
        <v>21</v>
      </c>
      <c r="P102" s="17" t="s">
        <v>668</v>
      </c>
    </row>
    <row r="103" spans="1:16" x14ac:dyDescent="0.35">
      <c r="A103" s="19">
        <v>102</v>
      </c>
      <c r="B103" s="20" t="s">
        <v>194</v>
      </c>
      <c r="C103" s="20" t="s">
        <v>196</v>
      </c>
      <c r="D103" s="20" t="s">
        <v>534</v>
      </c>
      <c r="E103" s="20">
        <v>36</v>
      </c>
      <c r="F103" s="19" t="s">
        <v>522</v>
      </c>
      <c r="G103" s="19" t="s">
        <v>13</v>
      </c>
      <c r="H103" s="19" t="s">
        <v>14</v>
      </c>
      <c r="I103" s="19" t="s">
        <v>535</v>
      </c>
      <c r="J103" s="19" t="s">
        <v>16</v>
      </c>
      <c r="K103" s="19" t="s">
        <v>17</v>
      </c>
      <c r="L103" s="19" t="s">
        <v>545</v>
      </c>
      <c r="M103" s="19" t="s">
        <v>537</v>
      </c>
      <c r="N103" s="19" t="s">
        <v>21</v>
      </c>
      <c r="O103" s="19" t="s">
        <v>20</v>
      </c>
      <c r="P103" s="19" t="s">
        <v>538</v>
      </c>
    </row>
    <row r="104" spans="1:16" x14ac:dyDescent="0.35">
      <c r="A104" s="17">
        <v>103</v>
      </c>
      <c r="B104" s="18" t="s">
        <v>196</v>
      </c>
      <c r="C104" s="18" t="s">
        <v>196</v>
      </c>
      <c r="D104" s="18" t="s">
        <v>534</v>
      </c>
      <c r="E104" s="18">
        <v>25</v>
      </c>
      <c r="F104" s="17" t="s">
        <v>522</v>
      </c>
      <c r="G104" s="17" t="s">
        <v>13</v>
      </c>
      <c r="H104" s="17" t="s">
        <v>14</v>
      </c>
      <c r="I104" s="17" t="s">
        <v>535</v>
      </c>
      <c r="J104" s="17" t="s">
        <v>172</v>
      </c>
      <c r="K104" s="17" t="s">
        <v>17</v>
      </c>
      <c r="L104" s="17" t="s">
        <v>545</v>
      </c>
      <c r="M104" s="17" t="s">
        <v>537</v>
      </c>
      <c r="N104" s="17" t="s">
        <v>21</v>
      </c>
      <c r="O104" s="17" t="s">
        <v>20</v>
      </c>
      <c r="P104" s="17" t="s">
        <v>633</v>
      </c>
    </row>
    <row r="105" spans="1:16" x14ac:dyDescent="0.35">
      <c r="A105" s="19">
        <v>104</v>
      </c>
      <c r="B105" s="20" t="s">
        <v>197</v>
      </c>
      <c r="C105" s="20" t="s">
        <v>197</v>
      </c>
      <c r="D105" s="20" t="s">
        <v>534</v>
      </c>
      <c r="E105" s="20">
        <v>23</v>
      </c>
      <c r="F105" s="19" t="s">
        <v>78</v>
      </c>
      <c r="G105" s="19" t="s">
        <v>13</v>
      </c>
      <c r="H105" s="19" t="s">
        <v>14</v>
      </c>
      <c r="I105" s="19" t="s">
        <v>535</v>
      </c>
      <c r="J105" s="19" t="s">
        <v>16</v>
      </c>
      <c r="K105" s="19" t="s">
        <v>17</v>
      </c>
      <c r="L105" s="19" t="s">
        <v>541</v>
      </c>
      <c r="M105" s="19" t="s">
        <v>548</v>
      </c>
      <c r="N105" s="19" t="s">
        <v>21</v>
      </c>
      <c r="O105" s="19" t="s">
        <v>20</v>
      </c>
      <c r="P105" s="19" t="s">
        <v>538</v>
      </c>
    </row>
    <row r="106" spans="1:16" x14ac:dyDescent="0.35">
      <c r="A106" s="17">
        <v>105</v>
      </c>
      <c r="B106" s="18" t="s">
        <v>197</v>
      </c>
      <c r="C106" s="18" t="s">
        <v>198</v>
      </c>
      <c r="D106" s="18" t="s">
        <v>534</v>
      </c>
      <c r="E106" s="18">
        <v>25</v>
      </c>
      <c r="F106" s="17" t="s">
        <v>199</v>
      </c>
      <c r="G106" s="17" t="s">
        <v>13</v>
      </c>
      <c r="H106" s="17" t="s">
        <v>14</v>
      </c>
      <c r="I106" s="17" t="s">
        <v>535</v>
      </c>
      <c r="J106" s="17" t="s">
        <v>560</v>
      </c>
      <c r="K106" s="17" t="s">
        <v>17</v>
      </c>
      <c r="L106" s="17" t="s">
        <v>545</v>
      </c>
      <c r="M106" s="17" t="s">
        <v>537</v>
      </c>
      <c r="N106" s="17" t="s">
        <v>21</v>
      </c>
      <c r="O106" s="17" t="s">
        <v>20</v>
      </c>
      <c r="P106" s="17" t="s">
        <v>633</v>
      </c>
    </row>
    <row r="107" spans="1:16" x14ac:dyDescent="0.35">
      <c r="A107" s="19">
        <v>106</v>
      </c>
      <c r="B107" s="20" t="s">
        <v>198</v>
      </c>
      <c r="C107" s="20" t="s">
        <v>200</v>
      </c>
      <c r="D107" s="20" t="s">
        <v>534</v>
      </c>
      <c r="E107" s="20">
        <v>20</v>
      </c>
      <c r="F107" s="19" t="s">
        <v>522</v>
      </c>
      <c r="G107" s="19" t="s">
        <v>38</v>
      </c>
      <c r="H107" s="19" t="s">
        <v>14</v>
      </c>
      <c r="I107" s="19" t="s">
        <v>553</v>
      </c>
      <c r="J107" s="19" t="s">
        <v>181</v>
      </c>
      <c r="K107" s="19" t="s">
        <v>61</v>
      </c>
      <c r="L107" s="19" t="s">
        <v>635</v>
      </c>
      <c r="M107" s="19" t="s">
        <v>14</v>
      </c>
      <c r="N107" s="19" t="s">
        <v>21</v>
      </c>
      <c r="O107" s="19" t="s">
        <v>21</v>
      </c>
      <c r="P107" s="19" t="s">
        <v>657</v>
      </c>
    </row>
    <row r="108" spans="1:16" x14ac:dyDescent="0.35">
      <c r="A108" s="17">
        <v>107</v>
      </c>
      <c r="B108" s="18" t="s">
        <v>200</v>
      </c>
      <c r="C108" s="18" t="s">
        <v>201</v>
      </c>
      <c r="D108" s="18" t="s">
        <v>534</v>
      </c>
      <c r="E108" s="18">
        <v>24</v>
      </c>
      <c r="F108" s="17" t="s">
        <v>522</v>
      </c>
      <c r="G108" s="17" t="s">
        <v>13</v>
      </c>
      <c r="H108" s="17" t="s">
        <v>14</v>
      </c>
      <c r="I108" s="17" t="s">
        <v>535</v>
      </c>
      <c r="J108" s="17" t="s">
        <v>669</v>
      </c>
      <c r="K108" s="17" t="s">
        <v>17</v>
      </c>
      <c r="L108" s="17" t="s">
        <v>545</v>
      </c>
      <c r="M108" s="17" t="s">
        <v>537</v>
      </c>
      <c r="N108" s="17" t="s">
        <v>21</v>
      </c>
      <c r="O108" s="17" t="s">
        <v>20</v>
      </c>
      <c r="P108" s="17" t="s">
        <v>538</v>
      </c>
    </row>
    <row r="109" spans="1:16" x14ac:dyDescent="0.35">
      <c r="A109" s="19">
        <v>108</v>
      </c>
      <c r="B109" s="20" t="s">
        <v>201</v>
      </c>
      <c r="C109" s="20" t="s">
        <v>202</v>
      </c>
      <c r="D109" s="20" t="s">
        <v>534</v>
      </c>
      <c r="E109" s="20">
        <v>26</v>
      </c>
      <c r="F109" s="19" t="s">
        <v>179</v>
      </c>
      <c r="G109" s="19" t="s">
        <v>13</v>
      </c>
      <c r="H109" s="19" t="s">
        <v>14</v>
      </c>
      <c r="I109" s="19" t="s">
        <v>535</v>
      </c>
      <c r="J109" s="19" t="s">
        <v>16</v>
      </c>
      <c r="K109" s="19" t="s">
        <v>17</v>
      </c>
      <c r="L109" s="19" t="s">
        <v>541</v>
      </c>
      <c r="M109" s="19" t="s">
        <v>537</v>
      </c>
      <c r="N109" s="19" t="s">
        <v>21</v>
      </c>
      <c r="O109" s="19" t="s">
        <v>21</v>
      </c>
      <c r="P109" s="19" t="s">
        <v>538</v>
      </c>
    </row>
    <row r="110" spans="1:16" x14ac:dyDescent="0.35">
      <c r="A110" s="17">
        <v>109</v>
      </c>
      <c r="B110" s="18" t="s">
        <v>202</v>
      </c>
      <c r="C110" s="18" t="s">
        <v>202</v>
      </c>
      <c r="D110" s="18" t="s">
        <v>534</v>
      </c>
      <c r="E110" s="18">
        <v>29</v>
      </c>
      <c r="F110" s="17" t="s">
        <v>203</v>
      </c>
      <c r="G110" s="17" t="s">
        <v>13</v>
      </c>
      <c r="H110" s="17" t="s">
        <v>14</v>
      </c>
      <c r="I110" s="17" t="s">
        <v>535</v>
      </c>
      <c r="J110" s="17" t="s">
        <v>560</v>
      </c>
      <c r="K110" s="17" t="s">
        <v>17</v>
      </c>
      <c r="L110" s="17" t="s">
        <v>545</v>
      </c>
      <c r="M110" s="17" t="s">
        <v>548</v>
      </c>
      <c r="N110" s="17" t="s">
        <v>21</v>
      </c>
      <c r="O110" s="17" t="s">
        <v>21</v>
      </c>
      <c r="P110" s="17" t="s">
        <v>628</v>
      </c>
    </row>
    <row r="111" spans="1:16" x14ac:dyDescent="0.35">
      <c r="A111" s="19">
        <v>110</v>
      </c>
      <c r="B111" s="20" t="s">
        <v>202</v>
      </c>
      <c r="C111" s="20" t="s">
        <v>204</v>
      </c>
      <c r="D111" s="20" t="s">
        <v>534</v>
      </c>
      <c r="E111" s="20">
        <v>34</v>
      </c>
      <c r="F111" s="19" t="s">
        <v>78</v>
      </c>
      <c r="G111" s="19" t="s">
        <v>13</v>
      </c>
      <c r="H111" s="19" t="s">
        <v>14</v>
      </c>
      <c r="I111" s="19" t="s">
        <v>535</v>
      </c>
      <c r="J111" s="19" t="s">
        <v>670</v>
      </c>
      <c r="K111" s="19" t="s">
        <v>17</v>
      </c>
      <c r="L111" s="19" t="s">
        <v>545</v>
      </c>
      <c r="M111" s="19" t="s">
        <v>548</v>
      </c>
      <c r="N111" s="19" t="s">
        <v>21</v>
      </c>
      <c r="O111" s="19" t="s">
        <v>21</v>
      </c>
      <c r="P111" s="19" t="s">
        <v>538</v>
      </c>
    </row>
    <row r="112" spans="1:16" x14ac:dyDescent="0.35">
      <c r="A112" s="17">
        <v>111</v>
      </c>
      <c r="B112" s="18" t="s">
        <v>204</v>
      </c>
      <c r="C112" s="18" t="s">
        <v>205</v>
      </c>
      <c r="D112" s="18" t="s">
        <v>534</v>
      </c>
      <c r="E112" s="18">
        <v>40</v>
      </c>
      <c r="F112" s="17" t="s">
        <v>671</v>
      </c>
      <c r="G112" s="17" t="s">
        <v>13</v>
      </c>
      <c r="H112" s="17" t="s">
        <v>14</v>
      </c>
      <c r="I112" s="17" t="s">
        <v>535</v>
      </c>
      <c r="J112" s="17" t="s">
        <v>560</v>
      </c>
      <c r="K112" s="17" t="s">
        <v>17</v>
      </c>
      <c r="L112" s="17" t="s">
        <v>545</v>
      </c>
      <c r="M112" s="17" t="s">
        <v>548</v>
      </c>
      <c r="N112" s="17" t="s">
        <v>21</v>
      </c>
      <c r="O112" s="17" t="s">
        <v>20</v>
      </c>
      <c r="P112" s="17" t="s">
        <v>538</v>
      </c>
    </row>
    <row r="113" spans="1:16" x14ac:dyDescent="0.35">
      <c r="A113" s="19">
        <v>112</v>
      </c>
      <c r="B113" s="20" t="s">
        <v>205</v>
      </c>
      <c r="C113" s="20" t="s">
        <v>207</v>
      </c>
      <c r="D113" s="20" t="s">
        <v>534</v>
      </c>
      <c r="E113" s="20">
        <v>35</v>
      </c>
      <c r="F113" s="19" t="s">
        <v>625</v>
      </c>
      <c r="G113" s="19" t="s">
        <v>13</v>
      </c>
      <c r="H113" s="19" t="s">
        <v>14</v>
      </c>
      <c r="I113" s="19" t="s">
        <v>535</v>
      </c>
      <c r="J113" s="19" t="s">
        <v>672</v>
      </c>
      <c r="K113" s="19" t="s">
        <v>17</v>
      </c>
      <c r="L113" s="19" t="s">
        <v>545</v>
      </c>
      <c r="M113" s="19" t="s">
        <v>548</v>
      </c>
      <c r="N113" s="19" t="s">
        <v>21</v>
      </c>
      <c r="O113" s="19" t="s">
        <v>21</v>
      </c>
      <c r="P113" s="19" t="s">
        <v>628</v>
      </c>
    </row>
    <row r="114" spans="1:16" x14ac:dyDescent="0.35">
      <c r="A114" s="17">
        <v>113</v>
      </c>
      <c r="B114" s="18" t="s">
        <v>207</v>
      </c>
      <c r="C114" s="18" t="s">
        <v>208</v>
      </c>
      <c r="D114" s="18" t="s">
        <v>534</v>
      </c>
      <c r="E114" s="18">
        <v>25</v>
      </c>
      <c r="F114" s="17" t="s">
        <v>522</v>
      </c>
      <c r="G114" s="17" t="s">
        <v>38</v>
      </c>
      <c r="H114" s="17" t="s">
        <v>14</v>
      </c>
      <c r="I114" s="17" t="s">
        <v>553</v>
      </c>
      <c r="J114" s="17" t="s">
        <v>92</v>
      </c>
      <c r="K114" s="17" t="s">
        <v>17</v>
      </c>
      <c r="L114" s="17" t="s">
        <v>555</v>
      </c>
      <c r="M114" s="17" t="s">
        <v>14</v>
      </c>
      <c r="N114" s="17" t="s">
        <v>21</v>
      </c>
      <c r="O114" s="17" t="s">
        <v>21</v>
      </c>
      <c r="P114" s="17" t="s">
        <v>635</v>
      </c>
    </row>
    <row r="115" spans="1:16" x14ac:dyDescent="0.35">
      <c r="A115" s="19">
        <v>114</v>
      </c>
      <c r="B115" s="20" t="s">
        <v>208</v>
      </c>
      <c r="C115" s="20" t="s">
        <v>208</v>
      </c>
      <c r="D115" s="20" t="s">
        <v>534</v>
      </c>
      <c r="E115" s="20">
        <v>19</v>
      </c>
      <c r="F115" s="19" t="s">
        <v>522</v>
      </c>
      <c r="G115" s="19" t="s">
        <v>38</v>
      </c>
      <c r="H115" s="19" t="s">
        <v>14</v>
      </c>
      <c r="I115" s="19" t="s">
        <v>553</v>
      </c>
      <c r="J115" s="19" t="s">
        <v>83</v>
      </c>
      <c r="K115" s="19" t="s">
        <v>17</v>
      </c>
      <c r="L115" s="19" t="s">
        <v>555</v>
      </c>
      <c r="M115" s="19" t="s">
        <v>14</v>
      </c>
      <c r="N115" s="19" t="s">
        <v>21</v>
      </c>
      <c r="O115" s="19" t="s">
        <v>21</v>
      </c>
      <c r="P115" s="19" t="s">
        <v>555</v>
      </c>
    </row>
    <row r="116" spans="1:16" x14ac:dyDescent="0.35">
      <c r="A116" s="17">
        <v>115</v>
      </c>
      <c r="B116" s="18" t="s">
        <v>208</v>
      </c>
      <c r="C116" s="18" t="s">
        <v>209</v>
      </c>
      <c r="D116" s="18" t="s">
        <v>534</v>
      </c>
      <c r="E116" s="18">
        <v>18</v>
      </c>
      <c r="F116" s="17" t="s">
        <v>522</v>
      </c>
      <c r="G116" s="17" t="s">
        <v>38</v>
      </c>
      <c r="H116" s="17" t="s">
        <v>14</v>
      </c>
      <c r="I116" s="17" t="s">
        <v>553</v>
      </c>
      <c r="J116" s="17" t="s">
        <v>178</v>
      </c>
      <c r="K116" s="17" t="s">
        <v>17</v>
      </c>
      <c r="L116" s="17" t="s">
        <v>673</v>
      </c>
      <c r="M116" s="17" t="s">
        <v>14</v>
      </c>
      <c r="N116" s="17" t="s">
        <v>21</v>
      </c>
      <c r="O116" s="17" t="s">
        <v>21</v>
      </c>
      <c r="P116" s="17" t="s">
        <v>674</v>
      </c>
    </row>
    <row r="117" spans="1:16" x14ac:dyDescent="0.35">
      <c r="A117" s="19">
        <v>116</v>
      </c>
      <c r="B117" s="20" t="s">
        <v>209</v>
      </c>
      <c r="C117" s="20" t="s">
        <v>210</v>
      </c>
      <c r="D117" s="20" t="s">
        <v>534</v>
      </c>
      <c r="E117" s="20">
        <v>38</v>
      </c>
      <c r="F117" s="19" t="s">
        <v>78</v>
      </c>
      <c r="G117" s="19" t="s">
        <v>13</v>
      </c>
      <c r="H117" s="19" t="s">
        <v>14</v>
      </c>
      <c r="I117" s="19" t="s">
        <v>535</v>
      </c>
      <c r="J117" s="19" t="s">
        <v>560</v>
      </c>
      <c r="K117" s="19" t="s">
        <v>17</v>
      </c>
      <c r="L117" s="19" t="s">
        <v>545</v>
      </c>
      <c r="M117" s="19" t="s">
        <v>548</v>
      </c>
      <c r="N117" s="19" t="s">
        <v>21</v>
      </c>
      <c r="O117" s="19" t="s">
        <v>20</v>
      </c>
      <c r="P117" s="19" t="s">
        <v>189</v>
      </c>
    </row>
    <row r="118" spans="1:16" x14ac:dyDescent="0.35">
      <c r="A118" s="17">
        <v>117</v>
      </c>
      <c r="B118" s="18" t="s">
        <v>210</v>
      </c>
      <c r="C118" s="18" t="s">
        <v>211</v>
      </c>
      <c r="D118" s="18" t="s">
        <v>534</v>
      </c>
      <c r="E118" s="18">
        <v>34</v>
      </c>
      <c r="F118" s="17" t="s">
        <v>675</v>
      </c>
      <c r="G118" s="17" t="s">
        <v>13</v>
      </c>
      <c r="H118" s="17" t="s">
        <v>14</v>
      </c>
      <c r="I118" s="17" t="s">
        <v>535</v>
      </c>
      <c r="J118" s="17" t="s">
        <v>672</v>
      </c>
      <c r="K118" s="17" t="s">
        <v>17</v>
      </c>
      <c r="L118" s="17" t="s">
        <v>541</v>
      </c>
      <c r="M118" s="17" t="s">
        <v>537</v>
      </c>
      <c r="N118" s="17" t="s">
        <v>21</v>
      </c>
      <c r="O118" s="17" t="s">
        <v>21</v>
      </c>
      <c r="P118" s="17" t="s">
        <v>538</v>
      </c>
    </row>
    <row r="119" spans="1:16" x14ac:dyDescent="0.35">
      <c r="A119" s="19">
        <v>118</v>
      </c>
      <c r="B119" s="20" t="s">
        <v>212</v>
      </c>
      <c r="C119" s="20" t="s">
        <v>213</v>
      </c>
      <c r="D119" s="20" t="s">
        <v>534</v>
      </c>
      <c r="E119" s="20">
        <v>35</v>
      </c>
      <c r="F119" s="19" t="s">
        <v>78</v>
      </c>
      <c r="G119" s="19" t="s">
        <v>13</v>
      </c>
      <c r="H119" s="19" t="s">
        <v>548</v>
      </c>
      <c r="I119" s="19" t="s">
        <v>535</v>
      </c>
      <c r="J119" s="19" t="s">
        <v>214</v>
      </c>
      <c r="K119" s="19" t="s">
        <v>17</v>
      </c>
      <c r="L119" s="19" t="s">
        <v>541</v>
      </c>
      <c r="M119" s="19" t="s">
        <v>548</v>
      </c>
      <c r="N119" s="19" t="s">
        <v>21</v>
      </c>
      <c r="O119" s="19" t="s">
        <v>21</v>
      </c>
      <c r="P119" s="19" t="s">
        <v>628</v>
      </c>
    </row>
    <row r="120" spans="1:16" x14ac:dyDescent="0.35">
      <c r="A120" s="17">
        <v>119</v>
      </c>
      <c r="B120" s="18" t="s">
        <v>213</v>
      </c>
      <c r="C120" s="18" t="s">
        <v>215</v>
      </c>
      <c r="D120" s="18" t="s">
        <v>534</v>
      </c>
      <c r="E120" s="18">
        <v>20</v>
      </c>
      <c r="F120" s="17" t="s">
        <v>137</v>
      </c>
      <c r="G120" s="17" t="s">
        <v>38</v>
      </c>
      <c r="H120" s="17" t="s">
        <v>14</v>
      </c>
      <c r="I120" s="17" t="s">
        <v>553</v>
      </c>
      <c r="J120" s="17" t="s">
        <v>92</v>
      </c>
      <c r="K120" s="17" t="s">
        <v>61</v>
      </c>
      <c r="L120" s="17" t="s">
        <v>676</v>
      </c>
      <c r="M120" s="17" t="s">
        <v>14</v>
      </c>
      <c r="N120" s="17" t="s">
        <v>21</v>
      </c>
      <c r="O120" s="17" t="s">
        <v>21</v>
      </c>
      <c r="P120" s="17" t="s">
        <v>555</v>
      </c>
    </row>
    <row r="121" spans="1:16" x14ac:dyDescent="0.35">
      <c r="A121" s="19">
        <v>120</v>
      </c>
      <c r="B121" s="20" t="s">
        <v>215</v>
      </c>
      <c r="C121" s="20" t="s">
        <v>216</v>
      </c>
      <c r="D121" s="20" t="s">
        <v>534</v>
      </c>
      <c r="E121" s="20">
        <v>29</v>
      </c>
      <c r="F121" s="19" t="s">
        <v>217</v>
      </c>
      <c r="G121" s="19" t="s">
        <v>13</v>
      </c>
      <c r="H121" s="19" t="s">
        <v>537</v>
      </c>
      <c r="I121" s="19" t="s">
        <v>535</v>
      </c>
      <c r="J121" s="19" t="s">
        <v>16</v>
      </c>
      <c r="K121" s="19" t="s">
        <v>17</v>
      </c>
      <c r="L121" s="19" t="s">
        <v>536</v>
      </c>
      <c r="M121" s="19" t="s">
        <v>548</v>
      </c>
      <c r="N121" s="19" t="s">
        <v>20</v>
      </c>
      <c r="O121" s="19" t="s">
        <v>20</v>
      </c>
      <c r="P121" s="19" t="s">
        <v>538</v>
      </c>
    </row>
    <row r="122" spans="1:16" x14ac:dyDescent="0.35">
      <c r="A122" s="17">
        <v>121</v>
      </c>
      <c r="B122" s="18" t="s">
        <v>216</v>
      </c>
      <c r="C122" s="18" t="s">
        <v>218</v>
      </c>
      <c r="D122" s="18" t="s">
        <v>534</v>
      </c>
      <c r="E122" s="18">
        <v>22</v>
      </c>
      <c r="F122" s="17" t="s">
        <v>522</v>
      </c>
      <c r="G122" s="17" t="s">
        <v>38</v>
      </c>
      <c r="H122" s="17" t="s">
        <v>14</v>
      </c>
      <c r="I122" s="17" t="s">
        <v>553</v>
      </c>
      <c r="J122" s="17" t="s">
        <v>560</v>
      </c>
      <c r="K122" s="17" t="s">
        <v>17</v>
      </c>
      <c r="L122" s="17" t="s">
        <v>536</v>
      </c>
      <c r="M122" s="17" t="s">
        <v>14</v>
      </c>
      <c r="N122" s="17" t="s">
        <v>21</v>
      </c>
      <c r="O122" s="17" t="s">
        <v>21</v>
      </c>
      <c r="P122" s="17" t="s">
        <v>677</v>
      </c>
    </row>
    <row r="123" spans="1:16" x14ac:dyDescent="0.35">
      <c r="A123" s="19">
        <v>122</v>
      </c>
      <c r="B123" s="20" t="s">
        <v>218</v>
      </c>
      <c r="C123" s="20" t="s">
        <v>219</v>
      </c>
      <c r="D123" s="20" t="s">
        <v>534</v>
      </c>
      <c r="E123" s="20">
        <v>27</v>
      </c>
      <c r="F123" s="19" t="s">
        <v>678</v>
      </c>
      <c r="G123" s="19" t="s">
        <v>13</v>
      </c>
      <c r="H123" s="19" t="s">
        <v>537</v>
      </c>
      <c r="I123" s="19" t="s">
        <v>535</v>
      </c>
      <c r="J123" s="19" t="s">
        <v>177</v>
      </c>
      <c r="K123" s="19" t="s">
        <v>17</v>
      </c>
      <c r="L123" s="19" t="s">
        <v>545</v>
      </c>
      <c r="M123" s="19" t="s">
        <v>537</v>
      </c>
      <c r="N123" s="19" t="s">
        <v>20</v>
      </c>
      <c r="O123" s="19" t="s">
        <v>20</v>
      </c>
      <c r="P123" s="19" t="s">
        <v>538</v>
      </c>
    </row>
    <row r="124" spans="1:16" x14ac:dyDescent="0.35">
      <c r="A124" s="17">
        <v>123</v>
      </c>
      <c r="B124" s="18" t="s">
        <v>219</v>
      </c>
      <c r="C124" s="18" t="s">
        <v>221</v>
      </c>
      <c r="D124" s="18" t="s">
        <v>534</v>
      </c>
      <c r="E124" s="18">
        <v>23</v>
      </c>
      <c r="F124" s="17" t="s">
        <v>522</v>
      </c>
      <c r="G124" s="17" t="s">
        <v>38</v>
      </c>
      <c r="H124" s="17" t="s">
        <v>537</v>
      </c>
      <c r="I124" s="17" t="s">
        <v>553</v>
      </c>
      <c r="J124" s="17" t="s">
        <v>178</v>
      </c>
      <c r="K124" s="17" t="s">
        <v>17</v>
      </c>
      <c r="L124" s="17" t="s">
        <v>536</v>
      </c>
      <c r="M124" s="17" t="s">
        <v>14</v>
      </c>
      <c r="N124" s="17" t="s">
        <v>21</v>
      </c>
      <c r="O124" s="17" t="s">
        <v>21</v>
      </c>
      <c r="P124" s="17" t="s">
        <v>679</v>
      </c>
    </row>
    <row r="125" spans="1:16" x14ac:dyDescent="0.35">
      <c r="A125" s="19">
        <v>124</v>
      </c>
      <c r="B125" s="20" t="s">
        <v>221</v>
      </c>
      <c r="C125" s="20" t="s">
        <v>223</v>
      </c>
      <c r="D125" s="20" t="s">
        <v>534</v>
      </c>
      <c r="E125" s="20">
        <v>41</v>
      </c>
      <c r="F125" s="19" t="s">
        <v>217</v>
      </c>
      <c r="G125" s="19" t="s">
        <v>13</v>
      </c>
      <c r="H125" s="19" t="s">
        <v>548</v>
      </c>
      <c r="I125" s="19" t="s">
        <v>535</v>
      </c>
      <c r="J125" s="19" t="s">
        <v>16</v>
      </c>
      <c r="K125" s="19" t="s">
        <v>17</v>
      </c>
      <c r="L125" s="19" t="s">
        <v>536</v>
      </c>
      <c r="M125" s="19" t="s">
        <v>548</v>
      </c>
      <c r="N125" s="19" t="s">
        <v>20</v>
      </c>
      <c r="O125" s="19" t="s">
        <v>20</v>
      </c>
      <c r="P125" s="19" t="s">
        <v>538</v>
      </c>
    </row>
    <row r="126" spans="1:16" x14ac:dyDescent="0.35">
      <c r="A126" s="17">
        <v>125</v>
      </c>
      <c r="B126" s="18" t="s">
        <v>224</v>
      </c>
      <c r="C126" s="18" t="s">
        <v>225</v>
      </c>
      <c r="D126" s="18" t="s">
        <v>534</v>
      </c>
      <c r="E126" s="18">
        <v>19</v>
      </c>
      <c r="F126" s="17" t="s">
        <v>522</v>
      </c>
      <c r="G126" s="17" t="s">
        <v>38</v>
      </c>
      <c r="H126" s="17" t="s">
        <v>14</v>
      </c>
      <c r="I126" s="17" t="s">
        <v>553</v>
      </c>
      <c r="J126" s="17" t="s">
        <v>181</v>
      </c>
      <c r="K126" s="17" t="s">
        <v>61</v>
      </c>
      <c r="L126" s="17" t="s">
        <v>536</v>
      </c>
      <c r="M126" s="17" t="s">
        <v>14</v>
      </c>
      <c r="N126" s="17" t="s">
        <v>21</v>
      </c>
      <c r="O126" s="17" t="s">
        <v>20</v>
      </c>
      <c r="P126" s="17" t="s">
        <v>680</v>
      </c>
    </row>
    <row r="127" spans="1:16" x14ac:dyDescent="0.35">
      <c r="A127" s="19">
        <v>126</v>
      </c>
      <c r="B127" s="20" t="s">
        <v>225</v>
      </c>
      <c r="C127" s="20" t="s">
        <v>226</v>
      </c>
      <c r="D127" s="20" t="s">
        <v>534</v>
      </c>
      <c r="E127" s="20">
        <v>30</v>
      </c>
      <c r="F127" s="19" t="s">
        <v>78</v>
      </c>
      <c r="G127" s="19" t="s">
        <v>13</v>
      </c>
      <c r="H127" s="19" t="s">
        <v>537</v>
      </c>
      <c r="I127" s="19" t="s">
        <v>535</v>
      </c>
      <c r="J127" s="19" t="s">
        <v>560</v>
      </c>
      <c r="K127" s="19" t="s">
        <v>17</v>
      </c>
      <c r="L127" s="19" t="s">
        <v>541</v>
      </c>
      <c r="M127" s="19" t="s">
        <v>548</v>
      </c>
      <c r="N127" s="19" t="s">
        <v>21</v>
      </c>
      <c r="O127" s="19" t="s">
        <v>20</v>
      </c>
      <c r="P127" s="19" t="s">
        <v>628</v>
      </c>
    </row>
    <row r="128" spans="1:16" x14ac:dyDescent="0.35">
      <c r="A128" s="17">
        <v>127</v>
      </c>
      <c r="B128" s="18" t="s">
        <v>226</v>
      </c>
      <c r="C128" s="18" t="s">
        <v>227</v>
      </c>
      <c r="D128" s="18" t="s">
        <v>534</v>
      </c>
      <c r="E128" s="18">
        <v>38</v>
      </c>
      <c r="F128" s="17" t="s">
        <v>228</v>
      </c>
      <c r="G128" s="17" t="s">
        <v>13</v>
      </c>
      <c r="H128" s="17" t="s">
        <v>537</v>
      </c>
      <c r="I128" s="17" t="s">
        <v>535</v>
      </c>
      <c r="J128" s="17" t="s">
        <v>229</v>
      </c>
      <c r="K128" s="17" t="s">
        <v>17</v>
      </c>
      <c r="L128" s="17" t="s">
        <v>536</v>
      </c>
      <c r="M128" s="17" t="s">
        <v>548</v>
      </c>
      <c r="N128" s="17" t="s">
        <v>20</v>
      </c>
      <c r="O128" s="17" t="s">
        <v>20</v>
      </c>
      <c r="P128" s="17" t="s">
        <v>538</v>
      </c>
    </row>
    <row r="129" spans="1:16" x14ac:dyDescent="0.35">
      <c r="A129" s="19">
        <v>128</v>
      </c>
      <c r="B129" s="20" t="s">
        <v>227</v>
      </c>
      <c r="C129" s="20" t="s">
        <v>230</v>
      </c>
      <c r="D129" s="20" t="s">
        <v>534</v>
      </c>
      <c r="E129" s="20">
        <v>25</v>
      </c>
      <c r="F129" s="19" t="s">
        <v>137</v>
      </c>
      <c r="G129" s="19" t="s">
        <v>38</v>
      </c>
      <c r="H129" s="19" t="s">
        <v>537</v>
      </c>
      <c r="I129" s="19" t="s">
        <v>553</v>
      </c>
      <c r="J129" s="19" t="s">
        <v>231</v>
      </c>
      <c r="K129" s="19" t="s">
        <v>17</v>
      </c>
      <c r="L129" s="19" t="s">
        <v>536</v>
      </c>
      <c r="M129" s="19" t="s">
        <v>14</v>
      </c>
      <c r="N129" s="19" t="s">
        <v>21</v>
      </c>
      <c r="O129" s="19" t="s">
        <v>21</v>
      </c>
      <c r="P129" s="19" t="s">
        <v>679</v>
      </c>
    </row>
    <row r="130" spans="1:16" x14ac:dyDescent="0.35">
      <c r="A130" s="17">
        <v>129</v>
      </c>
      <c r="B130" s="18" t="s">
        <v>230</v>
      </c>
      <c r="C130" s="18" t="s">
        <v>232</v>
      </c>
      <c r="D130" s="18" t="s">
        <v>534</v>
      </c>
      <c r="E130" s="18">
        <v>42</v>
      </c>
      <c r="F130" s="17" t="s">
        <v>173</v>
      </c>
      <c r="G130" s="17" t="s">
        <v>13</v>
      </c>
      <c r="H130" s="17" t="s">
        <v>537</v>
      </c>
      <c r="I130" s="17" t="s">
        <v>535</v>
      </c>
      <c r="J130" s="17" t="s">
        <v>233</v>
      </c>
      <c r="K130" s="17" t="s">
        <v>17</v>
      </c>
      <c r="L130" s="17" t="s">
        <v>541</v>
      </c>
      <c r="M130" s="17" t="s">
        <v>548</v>
      </c>
      <c r="N130" s="17" t="s">
        <v>20</v>
      </c>
      <c r="O130" s="17" t="s">
        <v>21</v>
      </c>
      <c r="P130" s="17" t="s">
        <v>189</v>
      </c>
    </row>
    <row r="131" spans="1:16" x14ac:dyDescent="0.35">
      <c r="A131" s="19">
        <v>130</v>
      </c>
      <c r="B131" s="20" t="s">
        <v>232</v>
      </c>
      <c r="C131" s="20" t="s">
        <v>681</v>
      </c>
      <c r="D131" s="20" t="s">
        <v>534</v>
      </c>
      <c r="E131" s="20">
        <v>39</v>
      </c>
      <c r="F131" s="19" t="s">
        <v>217</v>
      </c>
      <c r="G131" s="19" t="s">
        <v>13</v>
      </c>
      <c r="H131" s="19" t="s">
        <v>537</v>
      </c>
      <c r="I131" s="19" t="s">
        <v>535</v>
      </c>
      <c r="J131" s="19" t="s">
        <v>64</v>
      </c>
      <c r="K131" s="19" t="s">
        <v>17</v>
      </c>
      <c r="L131" s="19" t="s">
        <v>536</v>
      </c>
      <c r="M131" s="19" t="s">
        <v>537</v>
      </c>
      <c r="N131" s="19" t="s">
        <v>21</v>
      </c>
      <c r="O131" s="19" t="s">
        <v>20</v>
      </c>
      <c r="P131" s="19" t="s">
        <v>628</v>
      </c>
    </row>
    <row r="132" spans="1:16" x14ac:dyDescent="0.35">
      <c r="A132" s="17">
        <v>131</v>
      </c>
      <c r="B132" s="18" t="s">
        <v>681</v>
      </c>
      <c r="C132" s="18" t="s">
        <v>234</v>
      </c>
      <c r="D132" s="18" t="s">
        <v>534</v>
      </c>
      <c r="E132" s="18">
        <v>27</v>
      </c>
      <c r="F132" s="17" t="s">
        <v>235</v>
      </c>
      <c r="G132" s="17" t="s">
        <v>13</v>
      </c>
      <c r="H132" s="17" t="s">
        <v>537</v>
      </c>
      <c r="I132" s="17" t="s">
        <v>535</v>
      </c>
      <c r="J132" s="17" t="s">
        <v>560</v>
      </c>
      <c r="K132" s="17" t="s">
        <v>17</v>
      </c>
      <c r="L132" s="17" t="s">
        <v>545</v>
      </c>
      <c r="M132" s="17" t="s">
        <v>548</v>
      </c>
      <c r="N132" s="17" t="s">
        <v>21</v>
      </c>
      <c r="O132" s="17" t="s">
        <v>20</v>
      </c>
      <c r="P132" s="17" t="s">
        <v>538</v>
      </c>
    </row>
    <row r="133" spans="1:16" x14ac:dyDescent="0.35">
      <c r="A133" s="19">
        <v>132</v>
      </c>
      <c r="B133" s="20" t="s">
        <v>234</v>
      </c>
      <c r="C133" s="20" t="s">
        <v>236</v>
      </c>
      <c r="D133" s="20" t="s">
        <v>534</v>
      </c>
      <c r="E133" s="20">
        <v>32</v>
      </c>
      <c r="F133" s="19" t="s">
        <v>682</v>
      </c>
      <c r="G133" s="19" t="s">
        <v>13</v>
      </c>
      <c r="H133" s="19" t="s">
        <v>14</v>
      </c>
      <c r="I133" s="19" t="s">
        <v>535</v>
      </c>
      <c r="J133" s="19" t="s">
        <v>16</v>
      </c>
      <c r="K133" s="19" t="s">
        <v>17</v>
      </c>
      <c r="L133" s="19" t="s">
        <v>536</v>
      </c>
      <c r="M133" s="19" t="s">
        <v>537</v>
      </c>
      <c r="N133" s="19" t="s">
        <v>21</v>
      </c>
      <c r="O133" s="19" t="s">
        <v>21</v>
      </c>
      <c r="P133" s="19" t="s">
        <v>628</v>
      </c>
    </row>
    <row r="134" spans="1:16" x14ac:dyDescent="0.35">
      <c r="A134" s="17">
        <v>133</v>
      </c>
      <c r="B134" s="18" t="s">
        <v>236</v>
      </c>
      <c r="C134" s="18" t="s">
        <v>237</v>
      </c>
      <c r="D134" s="18" t="s">
        <v>534</v>
      </c>
      <c r="E134" s="18">
        <v>41</v>
      </c>
      <c r="F134" s="17" t="s">
        <v>238</v>
      </c>
      <c r="G134" s="17" t="s">
        <v>13</v>
      </c>
      <c r="H134" s="17" t="s">
        <v>537</v>
      </c>
      <c r="I134" s="17" t="s">
        <v>535</v>
      </c>
      <c r="J134" s="17" t="s">
        <v>177</v>
      </c>
      <c r="K134" s="17" t="s">
        <v>17</v>
      </c>
      <c r="L134" s="17" t="s">
        <v>536</v>
      </c>
      <c r="M134" s="17" t="s">
        <v>548</v>
      </c>
      <c r="N134" s="17" t="s">
        <v>20</v>
      </c>
      <c r="O134" s="17" t="s">
        <v>20</v>
      </c>
      <c r="P134" s="17" t="s">
        <v>628</v>
      </c>
    </row>
    <row r="135" spans="1:16" x14ac:dyDescent="0.35">
      <c r="A135" s="19">
        <v>134</v>
      </c>
      <c r="B135" s="20" t="s">
        <v>237</v>
      </c>
      <c r="C135" s="20" t="s">
        <v>239</v>
      </c>
      <c r="D135" s="20" t="s">
        <v>534</v>
      </c>
      <c r="E135" s="20">
        <v>29</v>
      </c>
      <c r="F135" s="19" t="s">
        <v>683</v>
      </c>
      <c r="G135" s="19" t="s">
        <v>38</v>
      </c>
      <c r="H135" s="19" t="s">
        <v>14</v>
      </c>
      <c r="I135" s="19" t="s">
        <v>553</v>
      </c>
      <c r="J135" s="19" t="s">
        <v>181</v>
      </c>
      <c r="K135" s="19" t="s">
        <v>61</v>
      </c>
      <c r="L135" s="19" t="s">
        <v>536</v>
      </c>
      <c r="M135" s="19" t="s">
        <v>14</v>
      </c>
      <c r="N135" s="19" t="s">
        <v>21</v>
      </c>
      <c r="O135" s="19" t="s">
        <v>21</v>
      </c>
      <c r="P135" s="19" t="s">
        <v>679</v>
      </c>
    </row>
    <row r="136" spans="1:16" x14ac:dyDescent="0.35">
      <c r="A136" s="17">
        <v>135</v>
      </c>
      <c r="B136" s="18" t="s">
        <v>239</v>
      </c>
      <c r="C136" s="18" t="s">
        <v>241</v>
      </c>
      <c r="D136" s="18" t="s">
        <v>534</v>
      </c>
      <c r="E136" s="18">
        <v>24</v>
      </c>
      <c r="F136" s="17" t="s">
        <v>242</v>
      </c>
      <c r="G136" s="17" t="s">
        <v>13</v>
      </c>
      <c r="H136" s="17" t="s">
        <v>537</v>
      </c>
      <c r="I136" s="17" t="s">
        <v>535</v>
      </c>
      <c r="J136" s="17" t="s">
        <v>560</v>
      </c>
      <c r="K136" s="17" t="s">
        <v>17</v>
      </c>
      <c r="L136" s="17" t="s">
        <v>545</v>
      </c>
      <c r="M136" s="17" t="s">
        <v>548</v>
      </c>
      <c r="N136" s="17" t="s">
        <v>20</v>
      </c>
      <c r="O136" s="17" t="s">
        <v>20</v>
      </c>
      <c r="P136" s="17" t="s">
        <v>538</v>
      </c>
    </row>
    <row r="137" spans="1:16" x14ac:dyDescent="0.35">
      <c r="A137" s="19">
        <v>136</v>
      </c>
      <c r="B137" s="20" t="s">
        <v>241</v>
      </c>
      <c r="C137" s="20" t="s">
        <v>243</v>
      </c>
      <c r="D137" s="20" t="s">
        <v>534</v>
      </c>
      <c r="E137" s="20">
        <v>35</v>
      </c>
      <c r="F137" s="19" t="s">
        <v>244</v>
      </c>
      <c r="G137" s="19" t="s">
        <v>38</v>
      </c>
      <c r="H137" s="19" t="s">
        <v>14</v>
      </c>
      <c r="I137" s="19" t="s">
        <v>553</v>
      </c>
      <c r="J137" s="19" t="s">
        <v>16</v>
      </c>
      <c r="K137" s="19" t="s">
        <v>17</v>
      </c>
      <c r="L137" s="19" t="s">
        <v>536</v>
      </c>
      <c r="M137" s="19" t="s">
        <v>14</v>
      </c>
      <c r="N137" s="19" t="s">
        <v>21</v>
      </c>
      <c r="O137" s="19" t="s">
        <v>21</v>
      </c>
      <c r="P137" s="19" t="s">
        <v>679</v>
      </c>
    </row>
    <row r="138" spans="1:16" x14ac:dyDescent="0.35">
      <c r="A138" s="17">
        <v>137</v>
      </c>
      <c r="B138" s="18" t="s">
        <v>243</v>
      </c>
      <c r="C138" s="18" t="s">
        <v>245</v>
      </c>
      <c r="D138" s="18" t="s">
        <v>534</v>
      </c>
      <c r="E138" s="18">
        <v>40</v>
      </c>
      <c r="F138" s="17" t="s">
        <v>246</v>
      </c>
      <c r="G138" s="17" t="s">
        <v>13</v>
      </c>
      <c r="H138" s="17" t="s">
        <v>537</v>
      </c>
      <c r="I138" s="17" t="s">
        <v>535</v>
      </c>
      <c r="J138" s="17" t="s">
        <v>560</v>
      </c>
      <c r="K138" s="17" t="s">
        <v>17</v>
      </c>
      <c r="L138" s="17" t="s">
        <v>536</v>
      </c>
      <c r="M138" s="17" t="s">
        <v>548</v>
      </c>
      <c r="N138" s="17" t="s">
        <v>21</v>
      </c>
      <c r="O138" s="17" t="s">
        <v>21</v>
      </c>
      <c r="P138" s="17" t="s">
        <v>538</v>
      </c>
    </row>
    <row r="139" spans="1:16" x14ac:dyDescent="0.35">
      <c r="A139" s="19">
        <v>138</v>
      </c>
      <c r="B139" s="20" t="s">
        <v>245</v>
      </c>
      <c r="C139" s="20" t="s">
        <v>247</v>
      </c>
      <c r="D139" s="20" t="s">
        <v>534</v>
      </c>
      <c r="E139" s="20">
        <v>28</v>
      </c>
      <c r="F139" s="19" t="s">
        <v>684</v>
      </c>
      <c r="G139" s="19" t="s">
        <v>38</v>
      </c>
      <c r="H139" s="19" t="s">
        <v>14</v>
      </c>
      <c r="I139" s="19" t="s">
        <v>553</v>
      </c>
      <c r="J139" s="19" t="s">
        <v>560</v>
      </c>
      <c r="K139" s="19" t="s">
        <v>17</v>
      </c>
      <c r="L139" s="19" t="s">
        <v>545</v>
      </c>
      <c r="M139" s="19" t="s">
        <v>14</v>
      </c>
      <c r="N139" s="19" t="s">
        <v>21</v>
      </c>
      <c r="O139" s="19" t="s">
        <v>20</v>
      </c>
      <c r="P139" s="19" t="s">
        <v>679</v>
      </c>
    </row>
    <row r="140" spans="1:16" x14ac:dyDescent="0.35">
      <c r="A140" s="17">
        <v>139</v>
      </c>
      <c r="B140" s="18" t="s">
        <v>248</v>
      </c>
      <c r="C140" s="18" t="s">
        <v>249</v>
      </c>
      <c r="D140" s="18" t="s">
        <v>534</v>
      </c>
      <c r="E140" s="18">
        <v>29</v>
      </c>
      <c r="F140" s="17" t="s">
        <v>30</v>
      </c>
      <c r="G140" s="17" t="s">
        <v>38</v>
      </c>
      <c r="H140" s="17" t="s">
        <v>537</v>
      </c>
      <c r="I140" s="17" t="s">
        <v>553</v>
      </c>
      <c r="J140" s="17" t="s">
        <v>181</v>
      </c>
      <c r="K140" s="17" t="s">
        <v>17</v>
      </c>
      <c r="L140" s="17" t="s">
        <v>685</v>
      </c>
      <c r="M140" s="17" t="s">
        <v>14</v>
      </c>
      <c r="N140" s="17" t="s">
        <v>21</v>
      </c>
      <c r="O140" s="17" t="s">
        <v>21</v>
      </c>
      <c r="P140" s="17" t="s">
        <v>679</v>
      </c>
    </row>
    <row r="141" spans="1:16" x14ac:dyDescent="0.35">
      <c r="A141" s="19">
        <v>140</v>
      </c>
      <c r="B141" s="20" t="s">
        <v>249</v>
      </c>
      <c r="C141" s="20" t="s">
        <v>250</v>
      </c>
      <c r="D141" s="20" t="s">
        <v>534</v>
      </c>
      <c r="E141" s="20">
        <v>39</v>
      </c>
      <c r="F141" s="19" t="s">
        <v>251</v>
      </c>
      <c r="G141" s="19" t="s">
        <v>13</v>
      </c>
      <c r="H141" s="19" t="s">
        <v>537</v>
      </c>
      <c r="I141" s="19" t="s">
        <v>535</v>
      </c>
      <c r="J141" s="19" t="s">
        <v>55</v>
      </c>
      <c r="K141" s="19" t="s">
        <v>17</v>
      </c>
      <c r="L141" s="19" t="s">
        <v>541</v>
      </c>
      <c r="M141" s="19" t="s">
        <v>548</v>
      </c>
      <c r="N141" s="19" t="s">
        <v>21</v>
      </c>
      <c r="O141" s="19" t="s">
        <v>20</v>
      </c>
      <c r="P141" s="19" t="s">
        <v>538</v>
      </c>
    </row>
    <row r="142" spans="1:16" x14ac:dyDescent="0.35">
      <c r="A142" s="17">
        <v>141</v>
      </c>
      <c r="B142" s="18" t="s">
        <v>252</v>
      </c>
      <c r="C142" s="18" t="s">
        <v>253</v>
      </c>
      <c r="D142" s="18" t="s">
        <v>534</v>
      </c>
      <c r="E142" s="18">
        <v>26</v>
      </c>
      <c r="F142" s="17" t="s">
        <v>686</v>
      </c>
      <c r="G142" s="17" t="s">
        <v>13</v>
      </c>
      <c r="H142" s="17" t="s">
        <v>537</v>
      </c>
      <c r="I142" s="17" t="s">
        <v>535</v>
      </c>
      <c r="J142" s="17" t="s">
        <v>560</v>
      </c>
      <c r="K142" s="17" t="s">
        <v>17</v>
      </c>
      <c r="L142" s="17" t="s">
        <v>545</v>
      </c>
      <c r="M142" s="17" t="s">
        <v>548</v>
      </c>
      <c r="N142" s="17" t="s">
        <v>21</v>
      </c>
      <c r="O142" s="17" t="s">
        <v>21</v>
      </c>
      <c r="P142" s="17" t="s">
        <v>538</v>
      </c>
    </row>
    <row r="143" spans="1:16" x14ac:dyDescent="0.35">
      <c r="A143" s="19">
        <v>142</v>
      </c>
      <c r="B143" s="20" t="s">
        <v>253</v>
      </c>
      <c r="C143" s="20" t="s">
        <v>255</v>
      </c>
      <c r="D143" s="20" t="s">
        <v>534</v>
      </c>
      <c r="E143" s="20">
        <v>33</v>
      </c>
      <c r="F143" s="19" t="s">
        <v>256</v>
      </c>
      <c r="G143" s="19" t="s">
        <v>13</v>
      </c>
      <c r="H143" s="19" t="s">
        <v>537</v>
      </c>
      <c r="I143" s="19" t="s">
        <v>535</v>
      </c>
      <c r="J143" s="19" t="s">
        <v>25</v>
      </c>
      <c r="K143" s="19" t="s">
        <v>17</v>
      </c>
      <c r="L143" s="19" t="s">
        <v>536</v>
      </c>
      <c r="M143" s="19" t="s">
        <v>548</v>
      </c>
      <c r="N143" s="19" t="s">
        <v>21</v>
      </c>
      <c r="O143" s="19" t="s">
        <v>21</v>
      </c>
      <c r="P143" s="19" t="s">
        <v>538</v>
      </c>
    </row>
    <row r="144" spans="1:16" x14ac:dyDescent="0.35">
      <c r="A144" s="17">
        <v>143</v>
      </c>
      <c r="B144" s="18" t="s">
        <v>257</v>
      </c>
      <c r="C144" s="18" t="s">
        <v>258</v>
      </c>
      <c r="D144" s="18" t="s">
        <v>534</v>
      </c>
      <c r="E144" s="18">
        <v>25</v>
      </c>
      <c r="F144" s="17" t="s">
        <v>199</v>
      </c>
      <c r="G144" s="17" t="s">
        <v>13</v>
      </c>
      <c r="H144" s="17" t="s">
        <v>537</v>
      </c>
      <c r="I144" s="17" t="s">
        <v>535</v>
      </c>
      <c r="J144" s="17" t="s">
        <v>560</v>
      </c>
      <c r="K144" s="17" t="s">
        <v>17</v>
      </c>
      <c r="L144" s="17" t="s">
        <v>545</v>
      </c>
      <c r="M144" s="17" t="s">
        <v>548</v>
      </c>
      <c r="N144" s="17" t="s">
        <v>21</v>
      </c>
      <c r="O144" s="17" t="s">
        <v>20</v>
      </c>
      <c r="P144" s="17" t="s">
        <v>538</v>
      </c>
    </row>
    <row r="145" spans="1:16" x14ac:dyDescent="0.35">
      <c r="A145" s="19">
        <v>144</v>
      </c>
      <c r="B145" s="20" t="s">
        <v>258</v>
      </c>
      <c r="C145" s="20" t="s">
        <v>259</v>
      </c>
      <c r="D145" s="20" t="s">
        <v>534</v>
      </c>
      <c r="E145" s="20">
        <v>31</v>
      </c>
      <c r="F145" s="19" t="s">
        <v>260</v>
      </c>
      <c r="G145" s="19" t="s">
        <v>38</v>
      </c>
      <c r="H145" s="19" t="s">
        <v>537</v>
      </c>
      <c r="I145" s="19" t="s">
        <v>553</v>
      </c>
      <c r="J145" s="19" t="s">
        <v>16</v>
      </c>
      <c r="K145" s="19" t="s">
        <v>17</v>
      </c>
      <c r="L145" s="19" t="s">
        <v>536</v>
      </c>
      <c r="M145" s="19" t="s">
        <v>14</v>
      </c>
      <c r="N145" s="19" t="s">
        <v>21</v>
      </c>
      <c r="O145" s="19" t="s">
        <v>21</v>
      </c>
      <c r="P145" s="19" t="s">
        <v>679</v>
      </c>
    </row>
    <row r="146" spans="1:16" x14ac:dyDescent="0.35">
      <c r="A146" s="17">
        <v>145</v>
      </c>
      <c r="B146" s="18" t="s">
        <v>259</v>
      </c>
      <c r="C146" s="18" t="s">
        <v>261</v>
      </c>
      <c r="D146" s="18" t="s">
        <v>534</v>
      </c>
      <c r="E146" s="18">
        <v>28</v>
      </c>
      <c r="F146" s="17" t="s">
        <v>687</v>
      </c>
      <c r="G146" s="17" t="s">
        <v>38</v>
      </c>
      <c r="H146" s="17" t="s">
        <v>537</v>
      </c>
      <c r="I146" s="17" t="s">
        <v>553</v>
      </c>
      <c r="J146" s="17" t="s">
        <v>31</v>
      </c>
      <c r="K146" s="17" t="s">
        <v>17</v>
      </c>
      <c r="L146" s="17" t="s">
        <v>536</v>
      </c>
      <c r="M146" s="17" t="s">
        <v>14</v>
      </c>
      <c r="N146" s="17" t="s">
        <v>21</v>
      </c>
      <c r="O146" s="17" t="s">
        <v>21</v>
      </c>
      <c r="P146" s="17" t="s">
        <v>688</v>
      </c>
    </row>
    <row r="147" spans="1:16" x14ac:dyDescent="0.35">
      <c r="A147" s="19">
        <v>146</v>
      </c>
      <c r="B147" s="20" t="s">
        <v>261</v>
      </c>
      <c r="C147" s="20" t="s">
        <v>262</v>
      </c>
      <c r="D147" s="20" t="s">
        <v>534</v>
      </c>
      <c r="E147" s="20">
        <v>24</v>
      </c>
      <c r="F147" s="19" t="s">
        <v>263</v>
      </c>
      <c r="G147" s="19" t="s">
        <v>38</v>
      </c>
      <c r="H147" s="19" t="s">
        <v>548</v>
      </c>
      <c r="I147" s="19" t="s">
        <v>553</v>
      </c>
      <c r="J147" s="19" t="s">
        <v>16</v>
      </c>
      <c r="K147" s="19" t="s">
        <v>17</v>
      </c>
      <c r="L147" s="19" t="s">
        <v>555</v>
      </c>
      <c r="M147" s="19" t="s">
        <v>14</v>
      </c>
      <c r="N147" s="19" t="s">
        <v>21</v>
      </c>
      <c r="O147" s="19" t="s">
        <v>21</v>
      </c>
      <c r="P147" s="19" t="s">
        <v>633</v>
      </c>
    </row>
    <row r="148" spans="1:16" x14ac:dyDescent="0.35">
      <c r="A148" s="17">
        <v>147</v>
      </c>
      <c r="B148" s="18" t="s">
        <v>262</v>
      </c>
      <c r="C148" s="18" t="s">
        <v>264</v>
      </c>
      <c r="D148" s="18" t="s">
        <v>534</v>
      </c>
      <c r="E148" s="18">
        <v>36</v>
      </c>
      <c r="F148" s="17" t="s">
        <v>689</v>
      </c>
      <c r="G148" s="17" t="s">
        <v>38</v>
      </c>
      <c r="H148" s="17" t="s">
        <v>537</v>
      </c>
      <c r="I148" s="17" t="s">
        <v>553</v>
      </c>
      <c r="J148" s="17" t="s">
        <v>16</v>
      </c>
      <c r="K148" s="17" t="s">
        <v>17</v>
      </c>
      <c r="L148" s="17" t="s">
        <v>545</v>
      </c>
      <c r="M148" s="17" t="s">
        <v>14</v>
      </c>
      <c r="N148" s="17" t="s">
        <v>21</v>
      </c>
      <c r="O148" s="17" t="s">
        <v>21</v>
      </c>
      <c r="P148" s="17" t="s">
        <v>538</v>
      </c>
    </row>
    <row r="149" spans="1:16" x14ac:dyDescent="0.35">
      <c r="A149" s="19">
        <v>148</v>
      </c>
      <c r="B149" s="20" t="s">
        <v>264</v>
      </c>
      <c r="C149" s="20" t="s">
        <v>265</v>
      </c>
      <c r="D149" s="20" t="s">
        <v>534</v>
      </c>
      <c r="E149" s="20">
        <v>29</v>
      </c>
      <c r="F149" s="19" t="s">
        <v>266</v>
      </c>
      <c r="G149" s="19" t="s">
        <v>38</v>
      </c>
      <c r="H149" s="19" t="s">
        <v>537</v>
      </c>
      <c r="I149" s="19" t="s">
        <v>553</v>
      </c>
      <c r="J149" s="19" t="s">
        <v>560</v>
      </c>
      <c r="K149" s="19" t="s">
        <v>17</v>
      </c>
      <c r="L149" s="19" t="s">
        <v>536</v>
      </c>
      <c r="M149" s="19" t="s">
        <v>14</v>
      </c>
      <c r="N149" s="19" t="s">
        <v>21</v>
      </c>
      <c r="O149" s="19" t="s">
        <v>21</v>
      </c>
      <c r="P149" s="19" t="s">
        <v>538</v>
      </c>
    </row>
    <row r="150" spans="1:16" x14ac:dyDescent="0.35">
      <c r="A150" s="17">
        <v>149</v>
      </c>
      <c r="B150" s="18" t="s">
        <v>265</v>
      </c>
      <c r="C150" s="18" t="s">
        <v>267</v>
      </c>
      <c r="D150" s="18" t="s">
        <v>534</v>
      </c>
      <c r="E150" s="18">
        <v>30</v>
      </c>
      <c r="F150" s="17" t="s">
        <v>137</v>
      </c>
      <c r="G150" s="17" t="s">
        <v>38</v>
      </c>
      <c r="H150" s="17" t="s">
        <v>14</v>
      </c>
      <c r="I150" s="17" t="s">
        <v>553</v>
      </c>
      <c r="J150" s="17" t="s">
        <v>105</v>
      </c>
      <c r="K150" s="17" t="s">
        <v>61</v>
      </c>
      <c r="L150" s="17" t="s">
        <v>555</v>
      </c>
      <c r="M150" s="17" t="s">
        <v>14</v>
      </c>
      <c r="N150" s="17" t="s">
        <v>21</v>
      </c>
      <c r="O150" s="17" t="s">
        <v>21</v>
      </c>
      <c r="P150" s="17" t="s">
        <v>679</v>
      </c>
    </row>
    <row r="151" spans="1:16" x14ac:dyDescent="0.35">
      <c r="A151" s="19">
        <v>150</v>
      </c>
      <c r="B151" s="20" t="s">
        <v>267</v>
      </c>
      <c r="C151" s="20" t="s">
        <v>268</v>
      </c>
      <c r="D151" s="20" t="s">
        <v>534</v>
      </c>
      <c r="E151" s="20">
        <v>34</v>
      </c>
      <c r="F151" s="19" t="s">
        <v>78</v>
      </c>
      <c r="G151" s="19" t="s">
        <v>38</v>
      </c>
      <c r="H151" s="19" t="s">
        <v>537</v>
      </c>
      <c r="I151" s="19" t="s">
        <v>553</v>
      </c>
      <c r="J151" s="19" t="s">
        <v>16</v>
      </c>
      <c r="K151" s="19" t="s">
        <v>17</v>
      </c>
      <c r="L151" s="19" t="s">
        <v>536</v>
      </c>
      <c r="M151" s="19" t="s">
        <v>537</v>
      </c>
      <c r="N151" s="19" t="s">
        <v>21</v>
      </c>
      <c r="O151" s="19" t="s">
        <v>21</v>
      </c>
      <c r="P151" s="19" t="s">
        <v>633</v>
      </c>
    </row>
    <row r="152" spans="1:16" x14ac:dyDescent="0.35">
      <c r="A152" s="17">
        <v>151</v>
      </c>
      <c r="B152" s="18" t="s">
        <v>269</v>
      </c>
      <c r="C152" s="18" t="s">
        <v>270</v>
      </c>
      <c r="D152" s="18" t="s">
        <v>534</v>
      </c>
      <c r="E152" s="18">
        <v>27</v>
      </c>
      <c r="F152" s="17" t="s">
        <v>690</v>
      </c>
      <c r="G152" s="17" t="s">
        <v>13</v>
      </c>
      <c r="H152" s="17" t="s">
        <v>537</v>
      </c>
      <c r="I152" s="17" t="s">
        <v>535</v>
      </c>
      <c r="J152" s="17" t="s">
        <v>55</v>
      </c>
      <c r="K152" s="17" t="s">
        <v>17</v>
      </c>
      <c r="L152" s="17" t="s">
        <v>541</v>
      </c>
      <c r="M152" s="17" t="s">
        <v>537</v>
      </c>
      <c r="N152" s="17" t="s">
        <v>21</v>
      </c>
      <c r="O152" s="17" t="s">
        <v>20</v>
      </c>
      <c r="P152" s="17" t="s">
        <v>538</v>
      </c>
    </row>
    <row r="153" spans="1:16" x14ac:dyDescent="0.35">
      <c r="A153" s="19">
        <v>152</v>
      </c>
      <c r="B153" s="20" t="s">
        <v>270</v>
      </c>
      <c r="C153" s="20" t="s">
        <v>271</v>
      </c>
      <c r="D153" s="20" t="s">
        <v>534</v>
      </c>
      <c r="E153" s="20">
        <v>26</v>
      </c>
      <c r="F153" s="19" t="s">
        <v>560</v>
      </c>
      <c r="G153" s="19" t="s">
        <v>13</v>
      </c>
      <c r="H153" s="19" t="s">
        <v>537</v>
      </c>
      <c r="I153" s="19" t="s">
        <v>535</v>
      </c>
      <c r="J153" s="19" t="s">
        <v>691</v>
      </c>
      <c r="K153" s="19" t="s">
        <v>17</v>
      </c>
      <c r="L153" s="19" t="s">
        <v>545</v>
      </c>
      <c r="M153" s="19" t="s">
        <v>548</v>
      </c>
      <c r="N153" s="19" t="s">
        <v>21</v>
      </c>
      <c r="O153" s="19" t="s">
        <v>20</v>
      </c>
      <c r="P153" s="19" t="s">
        <v>538</v>
      </c>
    </row>
    <row r="154" spans="1:16" x14ac:dyDescent="0.35">
      <c r="A154" s="17">
        <v>153</v>
      </c>
      <c r="B154" s="18" t="s">
        <v>271</v>
      </c>
      <c r="C154" s="18" t="s">
        <v>272</v>
      </c>
      <c r="D154" s="18" t="s">
        <v>534</v>
      </c>
      <c r="E154" s="18">
        <v>32</v>
      </c>
      <c r="F154" s="17" t="s">
        <v>228</v>
      </c>
      <c r="G154" s="17" t="s">
        <v>38</v>
      </c>
      <c r="H154" s="17" t="s">
        <v>537</v>
      </c>
      <c r="I154" s="17" t="s">
        <v>553</v>
      </c>
      <c r="J154" s="17" t="s">
        <v>83</v>
      </c>
      <c r="K154" s="17" t="s">
        <v>17</v>
      </c>
      <c r="L154" s="17" t="s">
        <v>536</v>
      </c>
      <c r="M154" s="17" t="s">
        <v>14</v>
      </c>
      <c r="N154" s="17" t="s">
        <v>21</v>
      </c>
      <c r="O154" s="17" t="s">
        <v>21</v>
      </c>
      <c r="P154" s="17" t="s">
        <v>538</v>
      </c>
    </row>
    <row r="155" spans="1:16" x14ac:dyDescent="0.35">
      <c r="A155" s="19">
        <v>154</v>
      </c>
      <c r="B155" s="20" t="s">
        <v>272</v>
      </c>
      <c r="C155" s="20" t="s">
        <v>273</v>
      </c>
      <c r="D155" s="20" t="s">
        <v>534</v>
      </c>
      <c r="E155" s="20">
        <v>29</v>
      </c>
      <c r="F155" s="19" t="s">
        <v>30</v>
      </c>
      <c r="G155" s="19" t="s">
        <v>38</v>
      </c>
      <c r="H155" s="19" t="s">
        <v>537</v>
      </c>
      <c r="I155" s="19" t="s">
        <v>553</v>
      </c>
      <c r="J155" s="19" t="s">
        <v>133</v>
      </c>
      <c r="K155" s="19" t="s">
        <v>17</v>
      </c>
      <c r="L155" s="19" t="s">
        <v>536</v>
      </c>
      <c r="M155" s="19" t="s">
        <v>537</v>
      </c>
      <c r="N155" s="19" t="s">
        <v>21</v>
      </c>
      <c r="O155" s="19" t="s">
        <v>21</v>
      </c>
      <c r="P155" s="19" t="s">
        <v>538</v>
      </c>
    </row>
    <row r="156" spans="1:16" x14ac:dyDescent="0.35">
      <c r="A156" s="17">
        <v>155</v>
      </c>
      <c r="B156" s="18" t="s">
        <v>273</v>
      </c>
      <c r="C156" s="18" t="s">
        <v>274</v>
      </c>
      <c r="D156" s="18" t="s">
        <v>534</v>
      </c>
      <c r="E156" s="18">
        <v>35</v>
      </c>
      <c r="F156" s="17" t="s">
        <v>689</v>
      </c>
      <c r="G156" s="17" t="s">
        <v>13</v>
      </c>
      <c r="H156" s="17" t="s">
        <v>537</v>
      </c>
      <c r="I156" s="17" t="s">
        <v>553</v>
      </c>
      <c r="J156" s="17" t="s">
        <v>167</v>
      </c>
      <c r="K156" s="17" t="s">
        <v>17</v>
      </c>
      <c r="L156" s="17" t="s">
        <v>536</v>
      </c>
      <c r="M156" s="17" t="s">
        <v>548</v>
      </c>
      <c r="N156" s="17" t="s">
        <v>21</v>
      </c>
      <c r="O156" s="17" t="s">
        <v>21</v>
      </c>
      <c r="P156" s="17" t="s">
        <v>538</v>
      </c>
    </row>
    <row r="157" spans="1:16" x14ac:dyDescent="0.35">
      <c r="A157" s="19">
        <v>156</v>
      </c>
      <c r="B157" s="20" t="s">
        <v>275</v>
      </c>
      <c r="C157" s="20" t="s">
        <v>276</v>
      </c>
      <c r="D157" s="20" t="s">
        <v>534</v>
      </c>
      <c r="E157" s="20">
        <v>20</v>
      </c>
      <c r="F157" s="19" t="s">
        <v>557</v>
      </c>
      <c r="G157" s="19" t="s">
        <v>38</v>
      </c>
      <c r="H157" s="19" t="s">
        <v>548</v>
      </c>
      <c r="I157" s="19" t="s">
        <v>553</v>
      </c>
      <c r="J157" s="19" t="s">
        <v>83</v>
      </c>
      <c r="K157" s="19" t="s">
        <v>17</v>
      </c>
      <c r="L157" s="19" t="s">
        <v>541</v>
      </c>
      <c r="M157" s="19" t="s">
        <v>43</v>
      </c>
      <c r="N157" s="19" t="s">
        <v>20</v>
      </c>
      <c r="O157" s="19" t="s">
        <v>21</v>
      </c>
      <c r="P157" s="19" t="s">
        <v>692</v>
      </c>
    </row>
    <row r="158" spans="1:16" x14ac:dyDescent="0.35">
      <c r="A158" s="17">
        <v>157</v>
      </c>
      <c r="B158" s="18" t="s">
        <v>278</v>
      </c>
      <c r="C158" s="18" t="s">
        <v>279</v>
      </c>
      <c r="D158" s="18" t="s">
        <v>534</v>
      </c>
      <c r="E158" s="18">
        <v>27</v>
      </c>
      <c r="F158" s="17" t="s">
        <v>179</v>
      </c>
      <c r="G158" s="17" t="s">
        <v>38</v>
      </c>
      <c r="H158" s="17" t="s">
        <v>537</v>
      </c>
      <c r="I158" s="17" t="s">
        <v>553</v>
      </c>
      <c r="J158" s="17" t="s">
        <v>693</v>
      </c>
      <c r="K158" s="17" t="s">
        <v>17</v>
      </c>
      <c r="L158" s="17" t="s">
        <v>545</v>
      </c>
      <c r="M158" s="17" t="s">
        <v>537</v>
      </c>
      <c r="N158" s="17" t="s">
        <v>20</v>
      </c>
      <c r="O158" s="17" t="s">
        <v>20</v>
      </c>
      <c r="P158" s="17" t="s">
        <v>694</v>
      </c>
    </row>
    <row r="159" spans="1:16" x14ac:dyDescent="0.35">
      <c r="A159" s="19">
        <v>158</v>
      </c>
      <c r="B159" s="20" t="s">
        <v>281</v>
      </c>
      <c r="C159" s="20" t="s">
        <v>282</v>
      </c>
      <c r="D159" s="20" t="s">
        <v>534</v>
      </c>
      <c r="E159" s="20">
        <v>27</v>
      </c>
      <c r="F159" s="19" t="s">
        <v>283</v>
      </c>
      <c r="G159" s="19" t="s">
        <v>13</v>
      </c>
      <c r="H159" s="19" t="s">
        <v>537</v>
      </c>
      <c r="I159" s="19" t="s">
        <v>535</v>
      </c>
      <c r="J159" s="19" t="s">
        <v>560</v>
      </c>
      <c r="K159" s="19" t="s">
        <v>17</v>
      </c>
      <c r="L159" s="19" t="s">
        <v>545</v>
      </c>
      <c r="M159" s="19" t="s">
        <v>548</v>
      </c>
      <c r="N159" s="19" t="s">
        <v>21</v>
      </c>
      <c r="O159" s="19" t="s">
        <v>20</v>
      </c>
      <c r="P159" s="19" t="s">
        <v>538</v>
      </c>
    </row>
    <row r="160" spans="1:16" x14ac:dyDescent="0.35">
      <c r="A160" s="17">
        <v>159</v>
      </c>
      <c r="B160" s="18" t="s">
        <v>282</v>
      </c>
      <c r="C160" s="18" t="s">
        <v>284</v>
      </c>
      <c r="D160" s="18" t="s">
        <v>534</v>
      </c>
      <c r="E160" s="18">
        <v>32</v>
      </c>
      <c r="F160" s="17" t="s">
        <v>285</v>
      </c>
      <c r="G160" s="17" t="s">
        <v>38</v>
      </c>
      <c r="H160" s="17" t="s">
        <v>537</v>
      </c>
      <c r="I160" s="17" t="s">
        <v>82</v>
      </c>
      <c r="J160" s="17" t="s">
        <v>16</v>
      </c>
      <c r="K160" s="17" t="s">
        <v>17</v>
      </c>
      <c r="L160" s="17" t="s">
        <v>635</v>
      </c>
      <c r="M160" s="17" t="s">
        <v>14</v>
      </c>
      <c r="N160" s="17" t="s">
        <v>21</v>
      </c>
      <c r="O160" s="17" t="s">
        <v>21</v>
      </c>
      <c r="P160" s="17" t="s">
        <v>555</v>
      </c>
    </row>
    <row r="161" spans="1:16" x14ac:dyDescent="0.35">
      <c r="A161" s="19">
        <v>160</v>
      </c>
      <c r="B161" s="20" t="s">
        <v>695</v>
      </c>
      <c r="C161" s="20" t="s">
        <v>286</v>
      </c>
      <c r="D161" s="20" t="s">
        <v>534</v>
      </c>
      <c r="E161" s="20">
        <v>41</v>
      </c>
      <c r="F161" s="19" t="s">
        <v>228</v>
      </c>
      <c r="G161" s="19" t="s">
        <v>13</v>
      </c>
      <c r="H161" s="19" t="s">
        <v>548</v>
      </c>
      <c r="I161" s="19" t="s">
        <v>535</v>
      </c>
      <c r="J161" s="19" t="s">
        <v>188</v>
      </c>
      <c r="K161" s="19" t="s">
        <v>17</v>
      </c>
      <c r="L161" s="19" t="s">
        <v>536</v>
      </c>
      <c r="M161" s="19" t="s">
        <v>43</v>
      </c>
      <c r="N161" s="19" t="s">
        <v>20</v>
      </c>
      <c r="O161" s="19" t="s">
        <v>21</v>
      </c>
      <c r="P161" s="19" t="s">
        <v>696</v>
      </c>
    </row>
    <row r="162" spans="1:16" x14ac:dyDescent="0.35">
      <c r="A162" s="17">
        <v>161</v>
      </c>
      <c r="B162" s="18" t="s">
        <v>287</v>
      </c>
      <c r="C162" s="18" t="s">
        <v>288</v>
      </c>
      <c r="D162" s="18" t="s">
        <v>534</v>
      </c>
      <c r="E162" s="18">
        <v>29</v>
      </c>
      <c r="F162" s="17" t="s">
        <v>137</v>
      </c>
      <c r="G162" s="17" t="s">
        <v>38</v>
      </c>
      <c r="H162" s="17" t="s">
        <v>14</v>
      </c>
      <c r="I162" s="17" t="s">
        <v>553</v>
      </c>
      <c r="J162" s="17" t="s">
        <v>178</v>
      </c>
      <c r="K162" s="17" t="s">
        <v>61</v>
      </c>
      <c r="L162" s="17" t="s">
        <v>555</v>
      </c>
      <c r="M162" s="17" t="s">
        <v>14</v>
      </c>
      <c r="N162" s="17" t="s">
        <v>21</v>
      </c>
      <c r="O162" s="17" t="s">
        <v>21</v>
      </c>
      <c r="P162" s="17" t="s">
        <v>697</v>
      </c>
    </row>
    <row r="163" spans="1:16" x14ac:dyDescent="0.35">
      <c r="A163" s="19">
        <v>162</v>
      </c>
      <c r="B163" s="20" t="s">
        <v>288</v>
      </c>
      <c r="C163" s="20" t="s">
        <v>289</v>
      </c>
      <c r="D163" s="20" t="s">
        <v>534</v>
      </c>
      <c r="E163" s="20">
        <v>23</v>
      </c>
      <c r="F163" s="19" t="s">
        <v>522</v>
      </c>
      <c r="G163" s="19" t="s">
        <v>13</v>
      </c>
      <c r="H163" s="19" t="s">
        <v>537</v>
      </c>
      <c r="I163" s="19" t="s">
        <v>535</v>
      </c>
      <c r="J163" s="19" t="s">
        <v>290</v>
      </c>
      <c r="K163" s="19" t="s">
        <v>17</v>
      </c>
      <c r="L163" s="19" t="s">
        <v>545</v>
      </c>
      <c r="M163" s="19" t="s">
        <v>537</v>
      </c>
      <c r="N163" s="19" t="s">
        <v>20</v>
      </c>
      <c r="O163" s="19" t="s">
        <v>20</v>
      </c>
      <c r="P163" s="19" t="s">
        <v>189</v>
      </c>
    </row>
    <row r="164" spans="1:16" x14ac:dyDescent="0.35">
      <c r="A164" s="17">
        <v>163</v>
      </c>
      <c r="B164" s="18" t="s">
        <v>289</v>
      </c>
      <c r="C164" s="18" t="s">
        <v>291</v>
      </c>
      <c r="D164" s="18" t="s">
        <v>534</v>
      </c>
      <c r="E164" s="18">
        <v>38</v>
      </c>
      <c r="F164" s="17" t="s">
        <v>217</v>
      </c>
      <c r="G164" s="17" t="s">
        <v>38</v>
      </c>
      <c r="H164" s="17" t="s">
        <v>548</v>
      </c>
      <c r="I164" s="17" t="s">
        <v>82</v>
      </c>
      <c r="J164" s="17" t="s">
        <v>181</v>
      </c>
      <c r="K164" s="17" t="s">
        <v>17</v>
      </c>
      <c r="L164" s="17" t="s">
        <v>21</v>
      </c>
      <c r="M164" s="17" t="s">
        <v>14</v>
      </c>
      <c r="N164" s="17" t="s">
        <v>21</v>
      </c>
      <c r="O164" s="17" t="s">
        <v>21</v>
      </c>
      <c r="P164" s="17" t="s">
        <v>698</v>
      </c>
    </row>
    <row r="165" spans="1:16" x14ac:dyDescent="0.35">
      <c r="A165" s="19">
        <v>164</v>
      </c>
      <c r="B165" s="20" t="s">
        <v>291</v>
      </c>
      <c r="C165" s="20" t="s">
        <v>292</v>
      </c>
      <c r="D165" s="20" t="s">
        <v>534</v>
      </c>
      <c r="E165" s="20">
        <v>19</v>
      </c>
      <c r="F165" s="19" t="s">
        <v>293</v>
      </c>
      <c r="G165" s="19" t="s">
        <v>13</v>
      </c>
      <c r="H165" s="19" t="s">
        <v>14</v>
      </c>
      <c r="I165" s="19" t="s">
        <v>535</v>
      </c>
      <c r="J165" s="19" t="s">
        <v>214</v>
      </c>
      <c r="K165" s="19" t="s">
        <v>61</v>
      </c>
      <c r="L165" s="19" t="s">
        <v>541</v>
      </c>
      <c r="M165" s="19" t="s">
        <v>14</v>
      </c>
      <c r="N165" s="19" t="s">
        <v>21</v>
      </c>
      <c r="O165" s="19" t="s">
        <v>20</v>
      </c>
      <c r="P165" s="19" t="s">
        <v>27</v>
      </c>
    </row>
    <row r="166" spans="1:16" x14ac:dyDescent="0.35">
      <c r="A166" s="17">
        <v>165</v>
      </c>
      <c r="B166" s="18" t="s">
        <v>292</v>
      </c>
      <c r="C166" s="18" t="s">
        <v>294</v>
      </c>
      <c r="D166" s="18" t="s">
        <v>534</v>
      </c>
      <c r="E166" s="18">
        <v>42</v>
      </c>
      <c r="F166" s="17" t="s">
        <v>689</v>
      </c>
      <c r="G166" s="17" t="s">
        <v>13</v>
      </c>
      <c r="H166" s="17" t="s">
        <v>548</v>
      </c>
      <c r="I166" s="17" t="s">
        <v>535</v>
      </c>
      <c r="J166" s="17" t="s">
        <v>295</v>
      </c>
      <c r="K166" s="17" t="s">
        <v>17</v>
      </c>
      <c r="L166" s="17" t="s">
        <v>545</v>
      </c>
      <c r="M166" s="17" t="s">
        <v>43</v>
      </c>
      <c r="N166" s="17" t="s">
        <v>21</v>
      </c>
      <c r="O166" s="17" t="s">
        <v>20</v>
      </c>
      <c r="P166" s="17" t="s">
        <v>27</v>
      </c>
    </row>
    <row r="167" spans="1:16" x14ac:dyDescent="0.35">
      <c r="A167" s="19">
        <v>166</v>
      </c>
      <c r="B167" s="20" t="s">
        <v>294</v>
      </c>
      <c r="C167" s="20" t="s">
        <v>296</v>
      </c>
      <c r="D167" s="20" t="s">
        <v>534</v>
      </c>
      <c r="E167" s="20">
        <v>25</v>
      </c>
      <c r="F167" s="19" t="s">
        <v>297</v>
      </c>
      <c r="G167" s="19" t="s">
        <v>13</v>
      </c>
      <c r="H167" s="19" t="s">
        <v>537</v>
      </c>
      <c r="I167" s="19" t="s">
        <v>535</v>
      </c>
      <c r="J167" s="19" t="s">
        <v>64</v>
      </c>
      <c r="K167" s="19" t="s">
        <v>17</v>
      </c>
      <c r="L167" s="19" t="s">
        <v>545</v>
      </c>
      <c r="M167" s="19" t="s">
        <v>537</v>
      </c>
      <c r="N167" s="19" t="s">
        <v>20</v>
      </c>
      <c r="O167" s="19" t="s">
        <v>20</v>
      </c>
      <c r="P167" s="19" t="s">
        <v>189</v>
      </c>
    </row>
    <row r="168" spans="1:16" x14ac:dyDescent="0.35">
      <c r="A168" s="17">
        <v>167</v>
      </c>
      <c r="B168" s="18" t="s">
        <v>298</v>
      </c>
      <c r="C168" s="18" t="s">
        <v>299</v>
      </c>
      <c r="D168" s="18" t="s">
        <v>534</v>
      </c>
      <c r="E168" s="18">
        <v>39</v>
      </c>
      <c r="F168" s="17" t="s">
        <v>173</v>
      </c>
      <c r="G168" s="17" t="s">
        <v>13</v>
      </c>
      <c r="H168" s="17" t="s">
        <v>537</v>
      </c>
      <c r="I168" s="17" t="s">
        <v>535</v>
      </c>
      <c r="J168" s="17" t="s">
        <v>300</v>
      </c>
      <c r="K168" s="17" t="s">
        <v>17</v>
      </c>
      <c r="L168" s="17" t="s">
        <v>541</v>
      </c>
      <c r="M168" s="17" t="s">
        <v>548</v>
      </c>
      <c r="N168" s="17" t="s">
        <v>20</v>
      </c>
      <c r="O168" s="17" t="s">
        <v>21</v>
      </c>
      <c r="P168" s="17" t="s">
        <v>538</v>
      </c>
    </row>
    <row r="169" spans="1:16" x14ac:dyDescent="0.35">
      <c r="A169" s="19">
        <v>168</v>
      </c>
      <c r="B169" s="20" t="s">
        <v>299</v>
      </c>
      <c r="C169" s="20" t="s">
        <v>301</v>
      </c>
      <c r="D169" s="20" t="s">
        <v>534</v>
      </c>
      <c r="E169" s="20">
        <v>30</v>
      </c>
      <c r="F169" s="19" t="s">
        <v>148</v>
      </c>
      <c r="G169" s="19" t="s">
        <v>13</v>
      </c>
      <c r="H169" s="19" t="s">
        <v>537</v>
      </c>
      <c r="I169" s="19" t="s">
        <v>535</v>
      </c>
      <c r="J169" s="19" t="s">
        <v>105</v>
      </c>
      <c r="K169" s="19" t="s">
        <v>61</v>
      </c>
      <c r="L169" s="19" t="s">
        <v>541</v>
      </c>
      <c r="M169" s="19" t="s">
        <v>537</v>
      </c>
      <c r="N169" s="19" t="s">
        <v>21</v>
      </c>
      <c r="O169" s="19" t="s">
        <v>21</v>
      </c>
      <c r="P169" s="19" t="s">
        <v>538</v>
      </c>
    </row>
    <row r="170" spans="1:16" x14ac:dyDescent="0.35">
      <c r="A170" s="17">
        <v>169</v>
      </c>
      <c r="B170" s="18" t="s">
        <v>301</v>
      </c>
      <c r="C170" s="18" t="s">
        <v>302</v>
      </c>
      <c r="D170" s="18" t="s">
        <v>534</v>
      </c>
      <c r="E170" s="18">
        <v>36</v>
      </c>
      <c r="F170" s="17" t="s">
        <v>137</v>
      </c>
      <c r="G170" s="17" t="s">
        <v>38</v>
      </c>
      <c r="H170" s="17" t="s">
        <v>537</v>
      </c>
      <c r="I170" s="17" t="s">
        <v>553</v>
      </c>
      <c r="J170" s="17" t="s">
        <v>83</v>
      </c>
      <c r="K170" s="17" t="s">
        <v>17</v>
      </c>
      <c r="L170" s="17" t="s">
        <v>21</v>
      </c>
      <c r="M170" s="17" t="s">
        <v>14</v>
      </c>
      <c r="N170" s="17" t="s">
        <v>21</v>
      </c>
      <c r="O170" s="17" t="s">
        <v>21</v>
      </c>
      <c r="P170" s="17" t="s">
        <v>21</v>
      </c>
    </row>
    <row r="171" spans="1:16" x14ac:dyDescent="0.35">
      <c r="A171" s="19">
        <v>170</v>
      </c>
      <c r="B171" s="20" t="s">
        <v>302</v>
      </c>
      <c r="C171" s="20" t="s">
        <v>303</v>
      </c>
      <c r="D171" s="20" t="s">
        <v>534</v>
      </c>
      <c r="E171" s="20">
        <v>24</v>
      </c>
      <c r="F171" s="19" t="s">
        <v>522</v>
      </c>
      <c r="G171" s="19" t="s">
        <v>13</v>
      </c>
      <c r="H171" s="19" t="s">
        <v>14</v>
      </c>
      <c r="I171" s="19" t="s">
        <v>535</v>
      </c>
      <c r="J171" s="19" t="s">
        <v>133</v>
      </c>
      <c r="K171" s="19" t="s">
        <v>61</v>
      </c>
      <c r="L171" s="19" t="s">
        <v>545</v>
      </c>
      <c r="M171" s="19" t="s">
        <v>537</v>
      </c>
      <c r="N171" s="19" t="s">
        <v>21</v>
      </c>
      <c r="O171" s="19" t="s">
        <v>20</v>
      </c>
      <c r="P171" s="19" t="s">
        <v>538</v>
      </c>
    </row>
    <row r="172" spans="1:16" x14ac:dyDescent="0.35">
      <c r="A172" s="17">
        <v>171</v>
      </c>
      <c r="B172" s="18" t="s">
        <v>303</v>
      </c>
      <c r="C172" s="18" t="s">
        <v>304</v>
      </c>
      <c r="D172" s="18" t="s">
        <v>534</v>
      </c>
      <c r="E172" s="18">
        <v>45</v>
      </c>
      <c r="F172" s="17" t="s">
        <v>78</v>
      </c>
      <c r="G172" s="17" t="s">
        <v>38</v>
      </c>
      <c r="H172" s="17" t="s">
        <v>537</v>
      </c>
      <c r="I172" s="17" t="s">
        <v>82</v>
      </c>
      <c r="J172" s="17" t="s">
        <v>177</v>
      </c>
      <c r="K172" s="17" t="s">
        <v>17</v>
      </c>
      <c r="L172" s="17" t="s">
        <v>21</v>
      </c>
      <c r="M172" s="17" t="s">
        <v>14</v>
      </c>
      <c r="N172" s="17" t="s">
        <v>21</v>
      </c>
      <c r="O172" s="17" t="s">
        <v>21</v>
      </c>
      <c r="P172" s="17" t="s">
        <v>21</v>
      </c>
    </row>
    <row r="173" spans="1:16" x14ac:dyDescent="0.35">
      <c r="A173" s="19">
        <v>172</v>
      </c>
      <c r="B173" s="20" t="s">
        <v>304</v>
      </c>
      <c r="C173" s="20" t="s">
        <v>305</v>
      </c>
      <c r="D173" s="20" t="s">
        <v>534</v>
      </c>
      <c r="E173" s="20">
        <v>20</v>
      </c>
      <c r="F173" s="19" t="s">
        <v>306</v>
      </c>
      <c r="G173" s="19" t="s">
        <v>13</v>
      </c>
      <c r="H173" s="19" t="s">
        <v>14</v>
      </c>
      <c r="I173" s="19" t="s">
        <v>535</v>
      </c>
      <c r="J173" s="19" t="s">
        <v>669</v>
      </c>
      <c r="K173" s="19" t="s">
        <v>61</v>
      </c>
      <c r="L173" s="19" t="s">
        <v>541</v>
      </c>
      <c r="M173" s="19" t="s">
        <v>14</v>
      </c>
      <c r="N173" s="19" t="s">
        <v>21</v>
      </c>
      <c r="O173" s="19" t="s">
        <v>21</v>
      </c>
      <c r="P173" s="19" t="s">
        <v>699</v>
      </c>
    </row>
    <row r="174" spans="1:16" x14ac:dyDescent="0.35">
      <c r="A174" s="17">
        <v>173</v>
      </c>
      <c r="B174" s="18" t="s">
        <v>305</v>
      </c>
      <c r="C174" s="18" t="s">
        <v>307</v>
      </c>
      <c r="D174" s="18" t="s">
        <v>534</v>
      </c>
      <c r="E174" s="18">
        <v>35</v>
      </c>
      <c r="F174" s="17" t="s">
        <v>217</v>
      </c>
      <c r="G174" s="17" t="s">
        <v>13</v>
      </c>
      <c r="H174" s="17" t="s">
        <v>537</v>
      </c>
      <c r="I174" s="17" t="s">
        <v>535</v>
      </c>
      <c r="J174" s="17" t="s">
        <v>172</v>
      </c>
      <c r="K174" s="17" t="s">
        <v>17</v>
      </c>
      <c r="L174" s="17" t="s">
        <v>536</v>
      </c>
      <c r="M174" s="17" t="s">
        <v>548</v>
      </c>
      <c r="N174" s="17" t="s">
        <v>21</v>
      </c>
      <c r="O174" s="17" t="s">
        <v>21</v>
      </c>
      <c r="P174" s="17" t="s">
        <v>27</v>
      </c>
    </row>
    <row r="175" spans="1:16" x14ac:dyDescent="0.35">
      <c r="A175" s="19">
        <v>174</v>
      </c>
      <c r="B175" s="20" t="s">
        <v>307</v>
      </c>
      <c r="C175" s="20" t="s">
        <v>308</v>
      </c>
      <c r="D175" s="20" t="s">
        <v>534</v>
      </c>
      <c r="E175" s="20">
        <v>28</v>
      </c>
      <c r="F175" s="19" t="s">
        <v>148</v>
      </c>
      <c r="G175" s="19" t="s">
        <v>13</v>
      </c>
      <c r="H175" s="19" t="s">
        <v>537</v>
      </c>
      <c r="I175" s="19" t="s">
        <v>535</v>
      </c>
      <c r="J175" s="19" t="s">
        <v>700</v>
      </c>
      <c r="K175" s="19" t="s">
        <v>17</v>
      </c>
      <c r="L175" s="19" t="s">
        <v>536</v>
      </c>
      <c r="M175" s="19" t="s">
        <v>537</v>
      </c>
      <c r="N175" s="19" t="s">
        <v>21</v>
      </c>
      <c r="O175" s="19" t="s">
        <v>20</v>
      </c>
      <c r="P175" s="19" t="s">
        <v>538</v>
      </c>
    </row>
    <row r="176" spans="1:16" x14ac:dyDescent="0.35">
      <c r="A176" s="17">
        <v>175</v>
      </c>
      <c r="B176" s="18" t="s">
        <v>308</v>
      </c>
      <c r="C176" s="18" t="s">
        <v>309</v>
      </c>
      <c r="D176" s="18" t="s">
        <v>534</v>
      </c>
      <c r="E176" s="18">
        <v>22</v>
      </c>
      <c r="F176" s="17" t="s">
        <v>522</v>
      </c>
      <c r="G176" s="17" t="s">
        <v>13</v>
      </c>
      <c r="H176" s="17" t="s">
        <v>14</v>
      </c>
      <c r="I176" s="17" t="s">
        <v>535</v>
      </c>
      <c r="J176" s="17" t="s">
        <v>181</v>
      </c>
      <c r="K176" s="17" t="s">
        <v>61</v>
      </c>
      <c r="L176" s="17" t="s">
        <v>536</v>
      </c>
      <c r="M176" s="17" t="s">
        <v>537</v>
      </c>
      <c r="N176" s="17" t="s">
        <v>21</v>
      </c>
      <c r="O176" s="17" t="s">
        <v>20</v>
      </c>
      <c r="P176" s="17" t="s">
        <v>189</v>
      </c>
    </row>
    <row r="177" spans="1:16" x14ac:dyDescent="0.35">
      <c r="A177" s="19">
        <v>176</v>
      </c>
      <c r="B177" s="20" t="s">
        <v>310</v>
      </c>
      <c r="C177" s="20" t="s">
        <v>310</v>
      </c>
      <c r="D177" s="20" t="s">
        <v>534</v>
      </c>
      <c r="E177" s="20">
        <v>26</v>
      </c>
      <c r="F177" s="19" t="s">
        <v>625</v>
      </c>
      <c r="G177" s="19" t="s">
        <v>13</v>
      </c>
      <c r="H177" s="19" t="s">
        <v>537</v>
      </c>
      <c r="I177" s="19" t="s">
        <v>535</v>
      </c>
      <c r="J177" s="19" t="s">
        <v>16</v>
      </c>
      <c r="K177" s="19" t="s">
        <v>17</v>
      </c>
      <c r="L177" s="19" t="s">
        <v>536</v>
      </c>
      <c r="M177" s="19" t="s">
        <v>548</v>
      </c>
      <c r="N177" s="19" t="s">
        <v>21</v>
      </c>
      <c r="O177" s="19" t="s">
        <v>20</v>
      </c>
      <c r="P177" s="19" t="s">
        <v>538</v>
      </c>
    </row>
    <row r="178" spans="1:16" x14ac:dyDescent="0.35">
      <c r="A178" s="17">
        <v>177</v>
      </c>
      <c r="B178" s="18" t="s">
        <v>311</v>
      </c>
      <c r="C178" s="18" t="s">
        <v>312</v>
      </c>
      <c r="D178" s="18" t="s">
        <v>534</v>
      </c>
      <c r="E178" s="18">
        <v>40</v>
      </c>
      <c r="F178" s="17" t="s">
        <v>689</v>
      </c>
      <c r="G178" s="17" t="s">
        <v>38</v>
      </c>
      <c r="H178" s="17" t="s">
        <v>537</v>
      </c>
      <c r="I178" s="17" t="s">
        <v>553</v>
      </c>
      <c r="J178" s="17" t="s">
        <v>560</v>
      </c>
      <c r="K178" s="17" t="s">
        <v>17</v>
      </c>
      <c r="L178" s="17" t="s">
        <v>21</v>
      </c>
      <c r="M178" s="17" t="s">
        <v>14</v>
      </c>
      <c r="N178" s="17" t="s">
        <v>21</v>
      </c>
      <c r="O178" s="17" t="s">
        <v>21</v>
      </c>
      <c r="P178" s="17" t="s">
        <v>555</v>
      </c>
    </row>
    <row r="179" spans="1:16" x14ac:dyDescent="0.35">
      <c r="A179" s="19">
        <v>178</v>
      </c>
      <c r="B179" s="20" t="s">
        <v>312</v>
      </c>
      <c r="C179" s="20" t="s">
        <v>313</v>
      </c>
      <c r="D179" s="20" t="s">
        <v>534</v>
      </c>
      <c r="E179" s="20">
        <v>26</v>
      </c>
      <c r="F179" s="19" t="s">
        <v>217</v>
      </c>
      <c r="G179" s="19" t="s">
        <v>13</v>
      </c>
      <c r="H179" s="19" t="s">
        <v>537</v>
      </c>
      <c r="I179" s="19" t="s">
        <v>535</v>
      </c>
      <c r="J179" s="19" t="s">
        <v>16</v>
      </c>
      <c r="K179" s="19" t="s">
        <v>17</v>
      </c>
      <c r="L179" s="19" t="s">
        <v>541</v>
      </c>
      <c r="M179" s="19" t="s">
        <v>548</v>
      </c>
      <c r="N179" s="19" t="s">
        <v>21</v>
      </c>
      <c r="O179" s="19" t="s">
        <v>21</v>
      </c>
      <c r="P179" s="19" t="s">
        <v>538</v>
      </c>
    </row>
    <row r="180" spans="1:16" x14ac:dyDescent="0.35">
      <c r="A180" s="17">
        <v>179</v>
      </c>
      <c r="B180" s="18" t="s">
        <v>313</v>
      </c>
      <c r="C180" s="18" t="s">
        <v>314</v>
      </c>
      <c r="D180" s="18" t="s">
        <v>534</v>
      </c>
      <c r="E180" s="18">
        <v>34</v>
      </c>
      <c r="F180" s="17" t="s">
        <v>137</v>
      </c>
      <c r="G180" s="17" t="s">
        <v>38</v>
      </c>
      <c r="H180" s="17" t="s">
        <v>537</v>
      </c>
      <c r="I180" s="17" t="s">
        <v>553</v>
      </c>
      <c r="J180" s="17" t="s">
        <v>315</v>
      </c>
      <c r="K180" s="17" t="s">
        <v>17</v>
      </c>
      <c r="L180" s="17" t="s">
        <v>555</v>
      </c>
      <c r="M180" s="17" t="s">
        <v>14</v>
      </c>
      <c r="N180" s="17" t="s">
        <v>21</v>
      </c>
      <c r="O180" s="17" t="s">
        <v>21</v>
      </c>
      <c r="P180" s="17" t="s">
        <v>555</v>
      </c>
    </row>
    <row r="181" spans="1:16" x14ac:dyDescent="0.35">
      <c r="A181" s="19">
        <v>180</v>
      </c>
      <c r="B181" s="20" t="s">
        <v>314</v>
      </c>
      <c r="C181" s="20" t="s">
        <v>316</v>
      </c>
      <c r="D181" s="20" t="s">
        <v>534</v>
      </c>
      <c r="E181" s="20">
        <v>29</v>
      </c>
      <c r="F181" s="19" t="s">
        <v>283</v>
      </c>
      <c r="G181" s="19" t="s">
        <v>13</v>
      </c>
      <c r="H181" s="19" t="s">
        <v>537</v>
      </c>
      <c r="I181" s="19" t="s">
        <v>535</v>
      </c>
      <c r="J181" s="19" t="s">
        <v>295</v>
      </c>
      <c r="K181" s="19" t="s">
        <v>61</v>
      </c>
      <c r="L181" s="19" t="s">
        <v>536</v>
      </c>
      <c r="M181" s="19" t="s">
        <v>537</v>
      </c>
      <c r="N181" s="19" t="s">
        <v>21</v>
      </c>
      <c r="O181" s="19" t="s">
        <v>20</v>
      </c>
      <c r="P181" s="19" t="s">
        <v>27</v>
      </c>
    </row>
    <row r="182" spans="1:16" x14ac:dyDescent="0.35">
      <c r="A182" s="17">
        <v>181</v>
      </c>
      <c r="B182" s="18" t="s">
        <v>316</v>
      </c>
      <c r="C182" s="18" t="s">
        <v>317</v>
      </c>
      <c r="D182" s="18" t="s">
        <v>534</v>
      </c>
      <c r="E182" s="18">
        <v>28</v>
      </c>
      <c r="F182" s="17" t="s">
        <v>228</v>
      </c>
      <c r="G182" s="17" t="s">
        <v>38</v>
      </c>
      <c r="H182" s="17" t="s">
        <v>548</v>
      </c>
      <c r="I182" s="17" t="s">
        <v>553</v>
      </c>
      <c r="J182" s="17" t="s">
        <v>83</v>
      </c>
      <c r="K182" s="17" t="s">
        <v>17</v>
      </c>
      <c r="L182" s="17" t="s">
        <v>555</v>
      </c>
      <c r="M182" s="17" t="s">
        <v>537</v>
      </c>
      <c r="N182" s="17" t="s">
        <v>21</v>
      </c>
      <c r="O182" s="17" t="s">
        <v>21</v>
      </c>
      <c r="P182" s="17" t="s">
        <v>538</v>
      </c>
    </row>
    <row r="183" spans="1:16" x14ac:dyDescent="0.35">
      <c r="A183" s="19">
        <v>182</v>
      </c>
      <c r="B183" s="20" t="s">
        <v>317</v>
      </c>
      <c r="C183" s="20" t="s">
        <v>317</v>
      </c>
      <c r="D183" s="20" t="s">
        <v>534</v>
      </c>
      <c r="E183" s="20">
        <v>32</v>
      </c>
      <c r="F183" s="19" t="s">
        <v>217</v>
      </c>
      <c r="G183" s="19" t="s">
        <v>13</v>
      </c>
      <c r="H183" s="19" t="s">
        <v>537</v>
      </c>
      <c r="I183" s="19" t="s">
        <v>535</v>
      </c>
      <c r="J183" s="19" t="s">
        <v>670</v>
      </c>
      <c r="K183" s="19" t="s">
        <v>17</v>
      </c>
      <c r="L183" s="19" t="s">
        <v>541</v>
      </c>
      <c r="M183" s="19" t="s">
        <v>548</v>
      </c>
      <c r="N183" s="19" t="s">
        <v>21</v>
      </c>
      <c r="O183" s="19" t="s">
        <v>20</v>
      </c>
      <c r="P183" s="19" t="s">
        <v>538</v>
      </c>
    </row>
    <row r="184" spans="1:16" x14ac:dyDescent="0.35">
      <c r="A184" s="17">
        <v>183</v>
      </c>
      <c r="B184" s="18" t="s">
        <v>317</v>
      </c>
      <c r="C184" s="18" t="s">
        <v>318</v>
      </c>
      <c r="D184" s="18" t="s">
        <v>534</v>
      </c>
      <c r="E184" s="18">
        <v>41</v>
      </c>
      <c r="F184" s="17" t="s">
        <v>173</v>
      </c>
      <c r="G184" s="17" t="s">
        <v>13</v>
      </c>
      <c r="H184" s="17" t="s">
        <v>537</v>
      </c>
      <c r="I184" s="17" t="s">
        <v>535</v>
      </c>
      <c r="J184" s="17" t="s">
        <v>560</v>
      </c>
      <c r="K184" s="17" t="s">
        <v>17</v>
      </c>
      <c r="L184" s="17" t="s">
        <v>536</v>
      </c>
      <c r="M184" s="17" t="s">
        <v>548</v>
      </c>
      <c r="N184" s="17" t="s">
        <v>21</v>
      </c>
      <c r="O184" s="17" t="s">
        <v>21</v>
      </c>
      <c r="P184" s="17" t="s">
        <v>538</v>
      </c>
    </row>
    <row r="185" spans="1:16" x14ac:dyDescent="0.35">
      <c r="A185" s="19">
        <v>184</v>
      </c>
      <c r="B185" s="20" t="s">
        <v>318</v>
      </c>
      <c r="C185" s="20" t="s">
        <v>319</v>
      </c>
      <c r="D185" s="20" t="s">
        <v>534</v>
      </c>
      <c r="E185" s="20">
        <v>24</v>
      </c>
      <c r="F185" s="19" t="s">
        <v>522</v>
      </c>
      <c r="G185" s="19" t="s">
        <v>13</v>
      </c>
      <c r="H185" s="19" t="s">
        <v>14</v>
      </c>
      <c r="I185" s="19" t="s">
        <v>535</v>
      </c>
      <c r="J185" s="19" t="s">
        <v>16</v>
      </c>
      <c r="K185" s="19" t="s">
        <v>61</v>
      </c>
      <c r="L185" s="19" t="s">
        <v>536</v>
      </c>
      <c r="M185" s="19" t="s">
        <v>537</v>
      </c>
      <c r="N185" s="19" t="s">
        <v>21</v>
      </c>
      <c r="O185" s="19" t="s">
        <v>20</v>
      </c>
      <c r="P185" s="19" t="s">
        <v>189</v>
      </c>
    </row>
    <row r="186" spans="1:16" x14ac:dyDescent="0.35">
      <c r="A186" s="17">
        <v>185</v>
      </c>
      <c r="B186" s="18" t="s">
        <v>319</v>
      </c>
      <c r="C186" s="18" t="s">
        <v>320</v>
      </c>
      <c r="D186" s="18" t="s">
        <v>534</v>
      </c>
      <c r="E186" s="18">
        <v>26</v>
      </c>
      <c r="F186" s="17" t="s">
        <v>30</v>
      </c>
      <c r="G186" s="17" t="s">
        <v>13</v>
      </c>
      <c r="H186" s="17" t="s">
        <v>548</v>
      </c>
      <c r="I186" s="17" t="s">
        <v>535</v>
      </c>
      <c r="J186" s="17" t="s">
        <v>16</v>
      </c>
      <c r="K186" s="17" t="s">
        <v>17</v>
      </c>
      <c r="L186" s="17" t="s">
        <v>536</v>
      </c>
      <c r="M186" s="17" t="s">
        <v>537</v>
      </c>
      <c r="N186" s="17" t="s">
        <v>21</v>
      </c>
      <c r="O186" s="17" t="s">
        <v>20</v>
      </c>
      <c r="P186" s="17" t="s">
        <v>701</v>
      </c>
    </row>
    <row r="187" spans="1:16" x14ac:dyDescent="0.35">
      <c r="A187" s="19">
        <v>186</v>
      </c>
      <c r="B187" s="20" t="s">
        <v>321</v>
      </c>
      <c r="C187" s="20" t="s">
        <v>322</v>
      </c>
      <c r="D187" s="20" t="s">
        <v>534</v>
      </c>
      <c r="E187" s="20">
        <v>39</v>
      </c>
      <c r="F187" s="19" t="s">
        <v>702</v>
      </c>
      <c r="G187" s="19" t="s">
        <v>38</v>
      </c>
      <c r="H187" s="19" t="s">
        <v>14</v>
      </c>
      <c r="I187" s="19" t="s">
        <v>553</v>
      </c>
      <c r="J187" s="19" t="s">
        <v>92</v>
      </c>
      <c r="K187" s="19" t="s">
        <v>61</v>
      </c>
      <c r="L187" s="19" t="s">
        <v>555</v>
      </c>
      <c r="M187" s="19" t="s">
        <v>14</v>
      </c>
      <c r="N187" s="19" t="s">
        <v>21</v>
      </c>
      <c r="O187" s="19" t="s">
        <v>21</v>
      </c>
      <c r="P187" s="19" t="s">
        <v>21</v>
      </c>
    </row>
    <row r="188" spans="1:16" x14ac:dyDescent="0.35">
      <c r="A188" s="17">
        <v>187</v>
      </c>
      <c r="B188" s="18" t="s">
        <v>323</v>
      </c>
      <c r="C188" s="18" t="s">
        <v>324</v>
      </c>
      <c r="D188" s="18" t="s">
        <v>534</v>
      </c>
      <c r="E188" s="18">
        <v>26</v>
      </c>
      <c r="F188" s="17" t="s">
        <v>183</v>
      </c>
      <c r="G188" s="17" t="s">
        <v>13</v>
      </c>
      <c r="H188" s="17" t="s">
        <v>537</v>
      </c>
      <c r="I188" s="17" t="s">
        <v>535</v>
      </c>
      <c r="J188" s="17" t="s">
        <v>214</v>
      </c>
      <c r="K188" s="17" t="s">
        <v>61</v>
      </c>
      <c r="L188" s="17" t="s">
        <v>541</v>
      </c>
      <c r="M188" s="17" t="s">
        <v>537</v>
      </c>
      <c r="N188" s="17" t="s">
        <v>21</v>
      </c>
      <c r="O188" s="17" t="s">
        <v>20</v>
      </c>
      <c r="P188" s="17" t="s">
        <v>628</v>
      </c>
    </row>
    <row r="189" spans="1:16" x14ac:dyDescent="0.35">
      <c r="A189" s="19">
        <v>188</v>
      </c>
      <c r="B189" s="20" t="s">
        <v>324</v>
      </c>
      <c r="C189" s="20" t="s">
        <v>325</v>
      </c>
      <c r="D189" s="20" t="s">
        <v>534</v>
      </c>
      <c r="E189" s="20">
        <v>43</v>
      </c>
      <c r="F189" s="19" t="s">
        <v>689</v>
      </c>
      <c r="G189" s="19" t="s">
        <v>38</v>
      </c>
      <c r="H189" s="19" t="s">
        <v>537</v>
      </c>
      <c r="I189" s="19" t="s">
        <v>553</v>
      </c>
      <c r="J189" s="19" t="s">
        <v>177</v>
      </c>
      <c r="K189" s="19" t="s">
        <v>17</v>
      </c>
      <c r="L189" s="19" t="s">
        <v>21</v>
      </c>
      <c r="M189" s="19" t="s">
        <v>14</v>
      </c>
      <c r="N189" s="19" t="s">
        <v>21</v>
      </c>
      <c r="O189" s="19" t="s">
        <v>21</v>
      </c>
      <c r="P189" s="19" t="s">
        <v>21</v>
      </c>
    </row>
    <row r="190" spans="1:16" x14ac:dyDescent="0.35">
      <c r="A190" s="17">
        <v>189</v>
      </c>
      <c r="B190" s="18" t="s">
        <v>326</v>
      </c>
      <c r="C190" s="18" t="s">
        <v>325</v>
      </c>
      <c r="D190" s="18" t="s">
        <v>534</v>
      </c>
      <c r="E190" s="18">
        <v>25</v>
      </c>
      <c r="F190" s="17" t="s">
        <v>612</v>
      </c>
      <c r="G190" s="17" t="s">
        <v>38</v>
      </c>
      <c r="H190" s="17" t="s">
        <v>548</v>
      </c>
      <c r="I190" s="17" t="s">
        <v>553</v>
      </c>
      <c r="J190" s="17" t="s">
        <v>703</v>
      </c>
      <c r="K190" s="17" t="s">
        <v>17</v>
      </c>
      <c r="L190" s="17" t="s">
        <v>541</v>
      </c>
      <c r="M190" s="17" t="s">
        <v>548</v>
      </c>
      <c r="N190" s="17" t="s">
        <v>20</v>
      </c>
      <c r="O190" s="17" t="s">
        <v>21</v>
      </c>
      <c r="P190" s="17" t="s">
        <v>704</v>
      </c>
    </row>
    <row r="191" spans="1:16" x14ac:dyDescent="0.35">
      <c r="A191" s="19">
        <v>190</v>
      </c>
      <c r="B191" s="20" t="s">
        <v>325</v>
      </c>
      <c r="C191" s="20" t="s">
        <v>327</v>
      </c>
      <c r="D191" s="20" t="s">
        <v>534</v>
      </c>
      <c r="E191" s="20">
        <v>28</v>
      </c>
      <c r="F191" s="19" t="s">
        <v>625</v>
      </c>
      <c r="G191" s="19" t="s">
        <v>13</v>
      </c>
      <c r="H191" s="19" t="s">
        <v>537</v>
      </c>
      <c r="I191" s="19" t="s">
        <v>535</v>
      </c>
      <c r="J191" s="19" t="s">
        <v>560</v>
      </c>
      <c r="K191" s="19" t="s">
        <v>17</v>
      </c>
      <c r="L191" s="19" t="s">
        <v>536</v>
      </c>
      <c r="M191" s="19" t="s">
        <v>548</v>
      </c>
      <c r="N191" s="19" t="s">
        <v>21</v>
      </c>
      <c r="O191" s="19" t="s">
        <v>20</v>
      </c>
      <c r="P191" s="19" t="s">
        <v>541</v>
      </c>
    </row>
    <row r="192" spans="1:16" x14ac:dyDescent="0.35">
      <c r="A192" s="17">
        <v>191</v>
      </c>
      <c r="B192" s="18" t="s">
        <v>327</v>
      </c>
      <c r="C192" s="18" t="s">
        <v>328</v>
      </c>
      <c r="D192" s="18" t="s">
        <v>534</v>
      </c>
      <c r="E192" s="18">
        <v>35</v>
      </c>
      <c r="F192" s="17" t="s">
        <v>522</v>
      </c>
      <c r="G192" s="17" t="s">
        <v>13</v>
      </c>
      <c r="H192" s="17" t="s">
        <v>537</v>
      </c>
      <c r="I192" s="17" t="s">
        <v>535</v>
      </c>
      <c r="J192" s="17" t="s">
        <v>669</v>
      </c>
      <c r="K192" s="17" t="s">
        <v>17</v>
      </c>
      <c r="L192" s="17" t="s">
        <v>536</v>
      </c>
      <c r="M192" s="17" t="s">
        <v>537</v>
      </c>
      <c r="N192" s="17" t="s">
        <v>21</v>
      </c>
      <c r="O192" s="17" t="s">
        <v>20</v>
      </c>
      <c r="P192" s="17" t="s">
        <v>538</v>
      </c>
    </row>
    <row r="193" spans="1:16" x14ac:dyDescent="0.35">
      <c r="A193" s="19">
        <v>192</v>
      </c>
      <c r="B193" s="20" t="s">
        <v>328</v>
      </c>
      <c r="C193" s="20" t="s">
        <v>328</v>
      </c>
      <c r="D193" s="20" t="s">
        <v>534</v>
      </c>
      <c r="E193" s="20">
        <v>42</v>
      </c>
      <c r="F193" s="19" t="s">
        <v>217</v>
      </c>
      <c r="G193" s="19" t="s">
        <v>13</v>
      </c>
      <c r="H193" s="19" t="s">
        <v>537</v>
      </c>
      <c r="I193" s="19" t="s">
        <v>535</v>
      </c>
      <c r="J193" s="19" t="s">
        <v>670</v>
      </c>
      <c r="K193" s="19" t="s">
        <v>17</v>
      </c>
      <c r="L193" s="19" t="s">
        <v>545</v>
      </c>
      <c r="M193" s="19" t="s">
        <v>548</v>
      </c>
      <c r="N193" s="19" t="s">
        <v>21</v>
      </c>
      <c r="O193" s="19" t="s">
        <v>21</v>
      </c>
      <c r="P193" s="19" t="s">
        <v>538</v>
      </c>
    </row>
    <row r="194" spans="1:16" x14ac:dyDescent="0.35">
      <c r="A194" s="17">
        <v>193</v>
      </c>
      <c r="B194" s="18" t="s">
        <v>328</v>
      </c>
      <c r="C194" s="18" t="s">
        <v>329</v>
      </c>
      <c r="D194" s="18" t="s">
        <v>534</v>
      </c>
      <c r="E194" s="18">
        <v>42</v>
      </c>
      <c r="F194" s="17" t="s">
        <v>217</v>
      </c>
      <c r="G194" s="17" t="s">
        <v>13</v>
      </c>
      <c r="H194" s="17" t="s">
        <v>537</v>
      </c>
      <c r="I194" s="17" t="s">
        <v>535</v>
      </c>
      <c r="J194" s="17" t="s">
        <v>670</v>
      </c>
      <c r="K194" s="17" t="s">
        <v>17</v>
      </c>
      <c r="L194" s="17" t="s">
        <v>545</v>
      </c>
      <c r="M194" s="17" t="s">
        <v>548</v>
      </c>
      <c r="N194" s="17" t="s">
        <v>21</v>
      </c>
      <c r="O194" s="17" t="s">
        <v>21</v>
      </c>
      <c r="P194" s="17" t="s">
        <v>538</v>
      </c>
    </row>
    <row r="195" spans="1:16" x14ac:dyDescent="0.35">
      <c r="A195" s="19">
        <v>194</v>
      </c>
      <c r="B195" s="20" t="s">
        <v>327</v>
      </c>
      <c r="C195" s="20" t="s">
        <v>329</v>
      </c>
      <c r="D195" s="20" t="s">
        <v>534</v>
      </c>
      <c r="E195" s="20">
        <v>34</v>
      </c>
      <c r="F195" s="19" t="s">
        <v>705</v>
      </c>
      <c r="G195" s="19" t="s">
        <v>38</v>
      </c>
      <c r="H195" s="19" t="s">
        <v>537</v>
      </c>
      <c r="I195" s="19" t="s">
        <v>535</v>
      </c>
      <c r="J195" s="19" t="s">
        <v>706</v>
      </c>
      <c r="K195" s="19" t="s">
        <v>61</v>
      </c>
      <c r="L195" s="19" t="s">
        <v>536</v>
      </c>
      <c r="M195" s="19" t="s">
        <v>548</v>
      </c>
      <c r="N195" s="19" t="s">
        <v>20</v>
      </c>
      <c r="O195" s="19" t="s">
        <v>20</v>
      </c>
      <c r="P195" s="19" t="s">
        <v>707</v>
      </c>
    </row>
    <row r="196" spans="1:16" x14ac:dyDescent="0.35">
      <c r="A196" s="17">
        <v>195</v>
      </c>
      <c r="B196" s="18" t="s">
        <v>330</v>
      </c>
      <c r="C196" s="18" t="s">
        <v>331</v>
      </c>
      <c r="D196" s="18" t="s">
        <v>534</v>
      </c>
      <c r="E196" s="18">
        <v>30</v>
      </c>
      <c r="F196" s="17" t="s">
        <v>137</v>
      </c>
      <c r="G196" s="17" t="s">
        <v>38</v>
      </c>
      <c r="H196" s="17" t="s">
        <v>14</v>
      </c>
      <c r="I196" s="17" t="s">
        <v>535</v>
      </c>
      <c r="J196" s="17" t="s">
        <v>83</v>
      </c>
      <c r="K196" s="17" t="s">
        <v>61</v>
      </c>
      <c r="L196" s="17" t="s">
        <v>555</v>
      </c>
      <c r="M196" s="17" t="s">
        <v>14</v>
      </c>
      <c r="N196" s="17" t="s">
        <v>21</v>
      </c>
      <c r="O196" s="17" t="s">
        <v>21</v>
      </c>
      <c r="P196" s="17" t="s">
        <v>21</v>
      </c>
    </row>
    <row r="197" spans="1:16" x14ac:dyDescent="0.35">
      <c r="A197" s="19">
        <v>196</v>
      </c>
      <c r="B197" s="20" t="s">
        <v>331</v>
      </c>
      <c r="C197" s="20" t="s">
        <v>332</v>
      </c>
      <c r="D197" s="20" t="s">
        <v>534</v>
      </c>
      <c r="E197" s="20">
        <v>29</v>
      </c>
      <c r="F197" s="19" t="s">
        <v>683</v>
      </c>
      <c r="G197" s="19" t="s">
        <v>13</v>
      </c>
      <c r="H197" s="19" t="s">
        <v>537</v>
      </c>
      <c r="I197" s="19" t="s">
        <v>535</v>
      </c>
      <c r="J197" s="19" t="s">
        <v>161</v>
      </c>
      <c r="K197" s="19" t="s">
        <v>61</v>
      </c>
      <c r="L197" s="19" t="s">
        <v>536</v>
      </c>
      <c r="M197" s="19" t="s">
        <v>537</v>
      </c>
      <c r="N197" s="19" t="s">
        <v>21</v>
      </c>
      <c r="O197" s="19" t="s">
        <v>20</v>
      </c>
      <c r="P197" s="19" t="s">
        <v>189</v>
      </c>
    </row>
    <row r="198" spans="1:16" x14ac:dyDescent="0.35">
      <c r="A198" s="17">
        <v>197</v>
      </c>
      <c r="B198" s="18" t="s">
        <v>334</v>
      </c>
      <c r="C198" s="18" t="s">
        <v>335</v>
      </c>
      <c r="D198" s="18" t="s">
        <v>534</v>
      </c>
      <c r="E198" s="18">
        <v>31</v>
      </c>
      <c r="F198" s="17" t="s">
        <v>195</v>
      </c>
      <c r="G198" s="17" t="s">
        <v>38</v>
      </c>
      <c r="H198" s="17" t="s">
        <v>537</v>
      </c>
      <c r="I198" s="17" t="s">
        <v>553</v>
      </c>
      <c r="J198" s="17" t="s">
        <v>336</v>
      </c>
      <c r="K198" s="17" t="s">
        <v>17</v>
      </c>
      <c r="L198" s="17" t="s">
        <v>635</v>
      </c>
      <c r="M198" s="17" t="s">
        <v>14</v>
      </c>
      <c r="N198" s="17" t="s">
        <v>21</v>
      </c>
      <c r="O198" s="17" t="s">
        <v>21</v>
      </c>
      <c r="P198" s="17" t="s">
        <v>21</v>
      </c>
    </row>
    <row r="199" spans="1:16" x14ac:dyDescent="0.35">
      <c r="A199" s="19">
        <v>198</v>
      </c>
      <c r="B199" s="20" t="s">
        <v>330</v>
      </c>
      <c r="C199" s="20" t="s">
        <v>335</v>
      </c>
      <c r="D199" s="20" t="s">
        <v>534</v>
      </c>
      <c r="E199" s="20">
        <v>27</v>
      </c>
      <c r="F199" s="19" t="s">
        <v>708</v>
      </c>
      <c r="G199" s="19" t="s">
        <v>38</v>
      </c>
      <c r="H199" s="19" t="s">
        <v>43</v>
      </c>
      <c r="I199" s="19" t="s">
        <v>553</v>
      </c>
      <c r="J199" s="19" t="s">
        <v>709</v>
      </c>
      <c r="K199" s="19" t="s">
        <v>17</v>
      </c>
      <c r="L199" s="19" t="s">
        <v>541</v>
      </c>
      <c r="M199" s="19" t="s">
        <v>537</v>
      </c>
      <c r="N199" s="19" t="s">
        <v>20</v>
      </c>
      <c r="O199" s="19" t="s">
        <v>21</v>
      </c>
      <c r="P199" s="19" t="s">
        <v>710</v>
      </c>
    </row>
    <row r="200" spans="1:16" x14ac:dyDescent="0.35">
      <c r="A200" s="17">
        <v>199</v>
      </c>
      <c r="B200" s="18" t="s">
        <v>339</v>
      </c>
      <c r="C200" s="18" t="s">
        <v>340</v>
      </c>
      <c r="D200" s="18" t="s">
        <v>534</v>
      </c>
      <c r="E200" s="18">
        <v>34</v>
      </c>
      <c r="F200" s="17" t="s">
        <v>341</v>
      </c>
      <c r="G200" s="17" t="s">
        <v>13</v>
      </c>
      <c r="H200" s="17" t="s">
        <v>537</v>
      </c>
      <c r="I200" s="17" t="s">
        <v>535</v>
      </c>
      <c r="J200" s="17" t="s">
        <v>560</v>
      </c>
      <c r="K200" s="17" t="s">
        <v>17</v>
      </c>
      <c r="L200" s="17" t="s">
        <v>545</v>
      </c>
      <c r="M200" s="17" t="s">
        <v>548</v>
      </c>
      <c r="N200" s="17" t="s">
        <v>21</v>
      </c>
      <c r="O200" s="17" t="s">
        <v>21</v>
      </c>
      <c r="P200" s="17" t="s">
        <v>538</v>
      </c>
    </row>
    <row r="201" spans="1:16" x14ac:dyDescent="0.35">
      <c r="A201" s="19">
        <v>200</v>
      </c>
      <c r="B201" s="20" t="s">
        <v>335</v>
      </c>
      <c r="C201" s="20" t="s">
        <v>342</v>
      </c>
      <c r="D201" s="20" t="s">
        <v>534</v>
      </c>
      <c r="E201" s="20">
        <v>30</v>
      </c>
      <c r="F201" s="19" t="s">
        <v>711</v>
      </c>
      <c r="G201" s="19" t="s">
        <v>13</v>
      </c>
      <c r="H201" s="19" t="s">
        <v>537</v>
      </c>
      <c r="I201" s="19" t="s">
        <v>553</v>
      </c>
      <c r="J201" s="19" t="s">
        <v>712</v>
      </c>
      <c r="K201" s="19" t="s">
        <v>61</v>
      </c>
      <c r="L201" s="19" t="s">
        <v>536</v>
      </c>
      <c r="M201" s="19" t="s">
        <v>548</v>
      </c>
      <c r="N201" s="19" t="s">
        <v>20</v>
      </c>
      <c r="O201" s="19" t="s">
        <v>21</v>
      </c>
      <c r="P201" s="19" t="s">
        <v>713</v>
      </c>
    </row>
    <row r="202" spans="1:16" x14ac:dyDescent="0.35">
      <c r="A202" s="17">
        <v>201</v>
      </c>
      <c r="B202" s="18" t="s">
        <v>344</v>
      </c>
      <c r="C202" s="18" t="s">
        <v>345</v>
      </c>
      <c r="D202" s="18" t="s">
        <v>534</v>
      </c>
      <c r="E202" s="18">
        <v>24</v>
      </c>
      <c r="F202" s="17" t="s">
        <v>346</v>
      </c>
      <c r="G202" s="17" t="s">
        <v>13</v>
      </c>
      <c r="H202" s="17" t="s">
        <v>714</v>
      </c>
      <c r="I202" s="17" t="s">
        <v>15</v>
      </c>
      <c r="J202" s="17" t="s">
        <v>16</v>
      </c>
      <c r="K202" s="17" t="s">
        <v>17</v>
      </c>
      <c r="L202" s="17" t="s">
        <v>541</v>
      </c>
      <c r="M202" s="17" t="s">
        <v>42</v>
      </c>
      <c r="N202" s="17" t="s">
        <v>20</v>
      </c>
      <c r="O202" s="17" t="s">
        <v>21</v>
      </c>
      <c r="P202" s="17" t="s">
        <v>632</v>
      </c>
    </row>
    <row r="203" spans="1:16" x14ac:dyDescent="0.35">
      <c r="A203" s="19">
        <v>202</v>
      </c>
      <c r="B203" s="20" t="s">
        <v>347</v>
      </c>
      <c r="C203" s="20" t="s">
        <v>348</v>
      </c>
      <c r="D203" s="20" t="s">
        <v>534</v>
      </c>
      <c r="E203" s="20">
        <v>22</v>
      </c>
      <c r="F203" s="19" t="s">
        <v>715</v>
      </c>
      <c r="G203" s="19" t="s">
        <v>38</v>
      </c>
      <c r="H203" s="19" t="s">
        <v>714</v>
      </c>
      <c r="I203" s="19" t="s">
        <v>54</v>
      </c>
      <c r="J203" s="19" t="s">
        <v>25</v>
      </c>
      <c r="K203" s="19" t="s">
        <v>17</v>
      </c>
      <c r="L203" s="19" t="s">
        <v>541</v>
      </c>
      <c r="M203" s="19" t="s">
        <v>19</v>
      </c>
      <c r="N203" s="19" t="s">
        <v>350</v>
      </c>
      <c r="O203" s="19" t="s">
        <v>21</v>
      </c>
      <c r="P203" s="19" t="s">
        <v>27</v>
      </c>
    </row>
    <row r="204" spans="1:16" x14ac:dyDescent="0.35">
      <c r="A204" s="17">
        <v>203</v>
      </c>
      <c r="B204" s="18" t="s">
        <v>351</v>
      </c>
      <c r="C204" s="18" t="s">
        <v>352</v>
      </c>
      <c r="D204" s="18" t="s">
        <v>534</v>
      </c>
      <c r="E204" s="18">
        <v>21</v>
      </c>
      <c r="F204" s="17" t="s">
        <v>716</v>
      </c>
      <c r="G204" s="17" t="s">
        <v>38</v>
      </c>
      <c r="H204" s="17" t="s">
        <v>19</v>
      </c>
      <c r="I204" s="17" t="s">
        <v>54</v>
      </c>
      <c r="J204" s="17" t="s">
        <v>717</v>
      </c>
      <c r="K204" s="17" t="s">
        <v>17</v>
      </c>
      <c r="L204" s="17" t="s">
        <v>541</v>
      </c>
      <c r="M204" s="17" t="s">
        <v>19</v>
      </c>
      <c r="N204" s="17" t="s">
        <v>20</v>
      </c>
      <c r="O204" s="17" t="s">
        <v>21</v>
      </c>
      <c r="P204" s="17" t="s">
        <v>718</v>
      </c>
    </row>
    <row r="205" spans="1:16" x14ac:dyDescent="0.35">
      <c r="A205" s="17">
        <v>204</v>
      </c>
      <c r="B205" s="20" t="s">
        <v>354</v>
      </c>
      <c r="C205" s="20" t="s">
        <v>355</v>
      </c>
      <c r="D205" s="20" t="s">
        <v>534</v>
      </c>
      <c r="E205" s="20">
        <v>28</v>
      </c>
      <c r="F205" s="19" t="s">
        <v>183</v>
      </c>
      <c r="G205" s="19" t="s">
        <v>13</v>
      </c>
      <c r="H205" s="19" t="s">
        <v>19</v>
      </c>
      <c r="I205" s="19" t="s">
        <v>15</v>
      </c>
      <c r="J205" s="19" t="s">
        <v>356</v>
      </c>
      <c r="K205" s="19" t="s">
        <v>61</v>
      </c>
      <c r="L205" s="19" t="s">
        <v>536</v>
      </c>
      <c r="M205" s="19" t="s">
        <v>42</v>
      </c>
      <c r="N205" s="19" t="s">
        <v>350</v>
      </c>
      <c r="O205" s="19" t="s">
        <v>21</v>
      </c>
      <c r="P205" s="19" t="s">
        <v>27</v>
      </c>
    </row>
    <row r="206" spans="1:16" x14ac:dyDescent="0.35">
      <c r="A206" s="19">
        <v>205</v>
      </c>
      <c r="B206" s="18" t="s">
        <v>352</v>
      </c>
      <c r="C206" s="18" t="s">
        <v>357</v>
      </c>
      <c r="D206" s="18" t="s">
        <v>534</v>
      </c>
      <c r="E206" s="18">
        <v>29</v>
      </c>
      <c r="F206" s="17" t="s">
        <v>719</v>
      </c>
      <c r="G206" s="17" t="s">
        <v>13</v>
      </c>
      <c r="H206" s="17" t="s">
        <v>19</v>
      </c>
      <c r="I206" s="17" t="s">
        <v>15</v>
      </c>
      <c r="J206" s="17" t="s">
        <v>720</v>
      </c>
      <c r="K206" s="17" t="s">
        <v>61</v>
      </c>
      <c r="L206" s="17" t="s">
        <v>35</v>
      </c>
      <c r="M206" s="17" t="s">
        <v>42</v>
      </c>
      <c r="N206" s="17" t="s">
        <v>20</v>
      </c>
      <c r="O206" s="17" t="s">
        <v>21</v>
      </c>
      <c r="P206" s="17" t="s">
        <v>721</v>
      </c>
    </row>
    <row r="207" spans="1:16" x14ac:dyDescent="0.35">
      <c r="A207" s="17">
        <v>206</v>
      </c>
      <c r="B207" s="20" t="s">
        <v>359</v>
      </c>
      <c r="C207" s="20" t="s">
        <v>360</v>
      </c>
      <c r="D207" s="20" t="s">
        <v>534</v>
      </c>
      <c r="E207" s="20">
        <v>30</v>
      </c>
      <c r="F207" s="19" t="s">
        <v>137</v>
      </c>
      <c r="G207" s="19" t="s">
        <v>13</v>
      </c>
      <c r="H207" s="19" t="s">
        <v>714</v>
      </c>
      <c r="I207" s="19" t="s">
        <v>15</v>
      </c>
      <c r="J207" s="19" t="s">
        <v>64</v>
      </c>
      <c r="K207" s="19" t="s">
        <v>61</v>
      </c>
      <c r="L207" s="19" t="s">
        <v>536</v>
      </c>
      <c r="M207" s="19" t="s">
        <v>42</v>
      </c>
      <c r="N207" s="19" t="s">
        <v>20</v>
      </c>
      <c r="O207" s="19" t="s">
        <v>21</v>
      </c>
      <c r="P207" s="19" t="s">
        <v>627</v>
      </c>
    </row>
    <row r="208" spans="1:16" x14ac:dyDescent="0.35">
      <c r="A208" s="17">
        <v>207</v>
      </c>
      <c r="B208" s="18" t="s">
        <v>359</v>
      </c>
      <c r="C208" s="18" t="s">
        <v>361</v>
      </c>
      <c r="D208" s="18" t="s">
        <v>534</v>
      </c>
      <c r="E208" s="18">
        <v>24</v>
      </c>
      <c r="F208" s="17" t="s">
        <v>612</v>
      </c>
      <c r="G208" s="17" t="s">
        <v>38</v>
      </c>
      <c r="H208" s="17" t="s">
        <v>714</v>
      </c>
      <c r="I208" s="17" t="s">
        <v>54</v>
      </c>
      <c r="J208" s="17" t="s">
        <v>362</v>
      </c>
      <c r="K208" s="17" t="s">
        <v>61</v>
      </c>
      <c r="L208" s="17" t="s">
        <v>722</v>
      </c>
      <c r="M208" s="17" t="s">
        <v>42</v>
      </c>
      <c r="N208" s="17" t="s">
        <v>20</v>
      </c>
      <c r="O208" s="17" t="s">
        <v>21</v>
      </c>
      <c r="P208" s="17" t="s">
        <v>723</v>
      </c>
    </row>
    <row r="209" spans="1:16" x14ac:dyDescent="0.35">
      <c r="A209" s="19">
        <v>208</v>
      </c>
      <c r="B209" s="20" t="s">
        <v>345</v>
      </c>
      <c r="C209" s="20" t="s">
        <v>363</v>
      </c>
      <c r="D209" s="20" t="s">
        <v>534</v>
      </c>
      <c r="E209" s="20">
        <v>25</v>
      </c>
      <c r="F209" s="19" t="s">
        <v>364</v>
      </c>
      <c r="G209" s="19" t="s">
        <v>13</v>
      </c>
      <c r="H209" s="19" t="s">
        <v>19</v>
      </c>
      <c r="I209" s="19" t="s">
        <v>15</v>
      </c>
      <c r="J209" s="19" t="s">
        <v>365</v>
      </c>
      <c r="K209" s="19" t="s">
        <v>17</v>
      </c>
      <c r="L209" s="19" t="s">
        <v>722</v>
      </c>
      <c r="M209" s="19" t="s">
        <v>19</v>
      </c>
      <c r="N209" s="19" t="s">
        <v>21</v>
      </c>
      <c r="O209" s="19" t="s">
        <v>20</v>
      </c>
      <c r="P209" s="19" t="s">
        <v>538</v>
      </c>
    </row>
    <row r="210" spans="1:16" x14ac:dyDescent="0.35">
      <c r="A210" s="17">
        <v>209</v>
      </c>
      <c r="B210" s="18" t="s">
        <v>361</v>
      </c>
      <c r="C210" s="18" t="s">
        <v>366</v>
      </c>
      <c r="D210" s="18" t="s">
        <v>534</v>
      </c>
      <c r="E210" s="18">
        <v>26</v>
      </c>
      <c r="F210" s="17" t="s">
        <v>724</v>
      </c>
      <c r="G210" s="17" t="s">
        <v>13</v>
      </c>
      <c r="H210" s="17" t="s">
        <v>19</v>
      </c>
      <c r="I210" s="17" t="s">
        <v>54</v>
      </c>
      <c r="J210" s="17" t="s">
        <v>725</v>
      </c>
      <c r="K210" s="17" t="s">
        <v>17</v>
      </c>
      <c r="L210" s="17" t="s">
        <v>536</v>
      </c>
      <c r="M210" s="17" t="s">
        <v>19</v>
      </c>
      <c r="N210" s="17" t="s">
        <v>20</v>
      </c>
      <c r="O210" s="17" t="s">
        <v>21</v>
      </c>
      <c r="P210" s="17" t="s">
        <v>726</v>
      </c>
    </row>
    <row r="211" spans="1:16" x14ac:dyDescent="0.35">
      <c r="A211" s="17">
        <v>210</v>
      </c>
      <c r="B211" s="20" t="s">
        <v>367</v>
      </c>
      <c r="C211" s="20" t="s">
        <v>368</v>
      </c>
      <c r="D211" s="20" t="s">
        <v>534</v>
      </c>
      <c r="E211" s="20">
        <v>30</v>
      </c>
      <c r="F211" s="19" t="s">
        <v>228</v>
      </c>
      <c r="G211" s="19" t="s">
        <v>38</v>
      </c>
      <c r="H211" s="19" t="s">
        <v>19</v>
      </c>
      <c r="I211" s="19" t="s">
        <v>54</v>
      </c>
      <c r="J211" s="19" t="s">
        <v>369</v>
      </c>
      <c r="K211" s="19" t="s">
        <v>61</v>
      </c>
      <c r="L211" s="19" t="s">
        <v>21</v>
      </c>
      <c r="M211" s="19" t="s">
        <v>14</v>
      </c>
      <c r="N211" s="19" t="s">
        <v>21</v>
      </c>
      <c r="O211" s="19" t="s">
        <v>21</v>
      </c>
      <c r="P211" s="19" t="s">
        <v>727</v>
      </c>
    </row>
    <row r="212" spans="1:16" x14ac:dyDescent="0.35">
      <c r="A212" s="19">
        <v>211</v>
      </c>
      <c r="B212" s="18" t="s">
        <v>366</v>
      </c>
      <c r="C212" s="18" t="s">
        <v>370</v>
      </c>
      <c r="D212" s="18" t="s">
        <v>534</v>
      </c>
      <c r="E212" s="18">
        <v>22</v>
      </c>
      <c r="F212" s="17" t="s">
        <v>728</v>
      </c>
      <c r="G212" s="17" t="s">
        <v>13</v>
      </c>
      <c r="H212" s="17" t="s">
        <v>714</v>
      </c>
      <c r="I212" s="17" t="s">
        <v>54</v>
      </c>
      <c r="J212" s="17" t="s">
        <v>729</v>
      </c>
      <c r="K212" s="17" t="s">
        <v>17</v>
      </c>
      <c r="L212" s="17" t="s">
        <v>722</v>
      </c>
      <c r="M212" s="17" t="s">
        <v>42</v>
      </c>
      <c r="N212" s="17" t="s">
        <v>20</v>
      </c>
      <c r="O212" s="17" t="s">
        <v>21</v>
      </c>
      <c r="P212" s="17" t="s">
        <v>730</v>
      </c>
    </row>
    <row r="213" spans="1:16" x14ac:dyDescent="0.35">
      <c r="A213" s="17">
        <v>212</v>
      </c>
      <c r="B213" s="20" t="s">
        <v>368</v>
      </c>
      <c r="C213" s="20" t="s">
        <v>370</v>
      </c>
      <c r="D213" s="20" t="s">
        <v>534</v>
      </c>
      <c r="E213" s="20">
        <v>28</v>
      </c>
      <c r="F213" s="19" t="s">
        <v>173</v>
      </c>
      <c r="G213" s="19" t="s">
        <v>13</v>
      </c>
      <c r="H213" s="19" t="s">
        <v>19</v>
      </c>
      <c r="I213" s="19" t="s">
        <v>15</v>
      </c>
      <c r="J213" s="19" t="s">
        <v>373</v>
      </c>
      <c r="K213" s="19" t="s">
        <v>17</v>
      </c>
      <c r="L213" s="19" t="s">
        <v>536</v>
      </c>
      <c r="M213" s="19" t="s">
        <v>19</v>
      </c>
      <c r="N213" s="19" t="s">
        <v>21</v>
      </c>
      <c r="O213" s="19" t="s">
        <v>21</v>
      </c>
      <c r="P213" s="19" t="s">
        <v>538</v>
      </c>
    </row>
    <row r="214" spans="1:16" x14ac:dyDescent="0.35">
      <c r="A214" s="17">
        <v>213</v>
      </c>
      <c r="B214" s="18" t="s">
        <v>370</v>
      </c>
      <c r="C214" s="18" t="s">
        <v>374</v>
      </c>
      <c r="D214" s="18" t="s">
        <v>534</v>
      </c>
      <c r="E214" s="18">
        <v>32</v>
      </c>
      <c r="F214" s="17" t="s">
        <v>137</v>
      </c>
      <c r="G214" s="17" t="s">
        <v>38</v>
      </c>
      <c r="H214" s="17" t="s">
        <v>19</v>
      </c>
      <c r="I214" s="17" t="s">
        <v>54</v>
      </c>
      <c r="J214" s="17" t="s">
        <v>214</v>
      </c>
      <c r="K214" s="17" t="s">
        <v>61</v>
      </c>
      <c r="L214" s="17" t="s">
        <v>21</v>
      </c>
      <c r="M214" s="17" t="s">
        <v>14</v>
      </c>
      <c r="N214" s="17" t="s">
        <v>21</v>
      </c>
      <c r="O214" s="17" t="s">
        <v>21</v>
      </c>
      <c r="P214" s="17" t="s">
        <v>21</v>
      </c>
    </row>
    <row r="215" spans="1:16" x14ac:dyDescent="0.35">
      <c r="A215" s="19">
        <v>214</v>
      </c>
      <c r="B215" s="20" t="s">
        <v>370</v>
      </c>
      <c r="C215" s="20" t="s">
        <v>375</v>
      </c>
      <c r="D215" s="20" t="s">
        <v>534</v>
      </c>
      <c r="E215" s="20">
        <v>27</v>
      </c>
      <c r="F215" s="19" t="s">
        <v>731</v>
      </c>
      <c r="G215" s="19" t="s">
        <v>38</v>
      </c>
      <c r="H215" s="19" t="s">
        <v>19</v>
      </c>
      <c r="I215" s="19" t="s">
        <v>54</v>
      </c>
      <c r="J215" s="19" t="s">
        <v>732</v>
      </c>
      <c r="K215" s="19" t="s">
        <v>61</v>
      </c>
      <c r="L215" s="19" t="s">
        <v>35</v>
      </c>
      <c r="M215" s="19" t="s">
        <v>42</v>
      </c>
      <c r="N215" s="19" t="s">
        <v>20</v>
      </c>
      <c r="O215" s="19" t="s">
        <v>21</v>
      </c>
      <c r="P215" s="19" t="s">
        <v>733</v>
      </c>
    </row>
    <row r="216" spans="1:16" x14ac:dyDescent="0.35">
      <c r="A216" s="17">
        <v>215</v>
      </c>
      <c r="B216" s="18" t="s">
        <v>374</v>
      </c>
      <c r="C216" s="18" t="s">
        <v>375</v>
      </c>
      <c r="D216" s="18" t="s">
        <v>534</v>
      </c>
      <c r="E216" s="18">
        <v>29</v>
      </c>
      <c r="F216" s="17" t="s">
        <v>173</v>
      </c>
      <c r="G216" s="17" t="s">
        <v>13</v>
      </c>
      <c r="H216" s="17" t="s">
        <v>19</v>
      </c>
      <c r="I216" s="17" t="s">
        <v>15</v>
      </c>
      <c r="J216" s="17" t="s">
        <v>377</v>
      </c>
      <c r="K216" s="17" t="s">
        <v>17</v>
      </c>
      <c r="L216" s="17" t="s">
        <v>722</v>
      </c>
      <c r="M216" s="17" t="s">
        <v>19</v>
      </c>
      <c r="N216" s="17" t="s">
        <v>21</v>
      </c>
      <c r="O216" s="17" t="s">
        <v>20</v>
      </c>
      <c r="P216" s="17" t="s">
        <v>538</v>
      </c>
    </row>
    <row r="217" spans="1:16" x14ac:dyDescent="0.35">
      <c r="A217" s="17">
        <v>216</v>
      </c>
      <c r="B217" s="20" t="s">
        <v>378</v>
      </c>
      <c r="C217" s="20" t="s">
        <v>379</v>
      </c>
      <c r="D217" s="20" t="s">
        <v>534</v>
      </c>
      <c r="E217" s="20">
        <v>25</v>
      </c>
      <c r="F217" s="19" t="s">
        <v>173</v>
      </c>
      <c r="G217" s="19" t="s">
        <v>13</v>
      </c>
      <c r="H217" s="19" t="s">
        <v>43</v>
      </c>
      <c r="I217" s="19" t="s">
        <v>54</v>
      </c>
      <c r="J217" s="19" t="s">
        <v>214</v>
      </c>
      <c r="K217" s="19" t="s">
        <v>17</v>
      </c>
      <c r="L217" s="19" t="s">
        <v>536</v>
      </c>
      <c r="M217" s="19" t="s">
        <v>734</v>
      </c>
      <c r="N217" s="19" t="s">
        <v>20</v>
      </c>
      <c r="O217" s="19" t="s">
        <v>21</v>
      </c>
      <c r="P217" s="19" t="s">
        <v>735</v>
      </c>
    </row>
    <row r="218" spans="1:16" x14ac:dyDescent="0.35">
      <c r="A218" s="19">
        <v>217</v>
      </c>
      <c r="B218" s="18" t="s">
        <v>379</v>
      </c>
      <c r="C218" s="18" t="s">
        <v>380</v>
      </c>
      <c r="D218" s="18" t="s">
        <v>534</v>
      </c>
      <c r="E218" s="18">
        <v>28</v>
      </c>
      <c r="F218" s="17" t="s">
        <v>381</v>
      </c>
      <c r="G218" s="17" t="s">
        <v>13</v>
      </c>
      <c r="H218" s="17" t="s">
        <v>714</v>
      </c>
      <c r="I218" s="17" t="s">
        <v>54</v>
      </c>
      <c r="J218" s="17" t="s">
        <v>83</v>
      </c>
      <c r="K218" s="17" t="s">
        <v>17</v>
      </c>
      <c r="L218" s="17" t="s">
        <v>541</v>
      </c>
      <c r="M218" s="17" t="s">
        <v>42</v>
      </c>
      <c r="N218" s="17" t="s">
        <v>350</v>
      </c>
      <c r="O218" s="17" t="s">
        <v>21</v>
      </c>
      <c r="P218" s="17" t="s">
        <v>736</v>
      </c>
    </row>
    <row r="219" spans="1:16" x14ac:dyDescent="0.35">
      <c r="A219" s="17">
        <v>218</v>
      </c>
      <c r="B219" s="20" t="s">
        <v>382</v>
      </c>
      <c r="C219" s="20" t="s">
        <v>383</v>
      </c>
      <c r="D219" s="20" t="s">
        <v>534</v>
      </c>
      <c r="E219" s="20">
        <v>18</v>
      </c>
      <c r="F219" s="19" t="s">
        <v>522</v>
      </c>
      <c r="G219" s="19" t="s">
        <v>38</v>
      </c>
      <c r="H219" s="19" t="s">
        <v>14</v>
      </c>
      <c r="I219" s="19" t="s">
        <v>54</v>
      </c>
      <c r="J219" s="19" t="s">
        <v>384</v>
      </c>
      <c r="K219" s="19" t="s">
        <v>61</v>
      </c>
      <c r="L219" s="19" t="s">
        <v>541</v>
      </c>
      <c r="M219" s="19" t="s">
        <v>14</v>
      </c>
      <c r="N219" s="19" t="s">
        <v>20</v>
      </c>
      <c r="O219" s="19" t="s">
        <v>20</v>
      </c>
      <c r="P219" s="19" t="s">
        <v>737</v>
      </c>
    </row>
    <row r="220" spans="1:16" x14ac:dyDescent="0.35">
      <c r="A220" s="17">
        <v>219</v>
      </c>
      <c r="B220" s="18" t="s">
        <v>383</v>
      </c>
      <c r="C220" s="18" t="s">
        <v>738</v>
      </c>
      <c r="D220" s="18" t="s">
        <v>534</v>
      </c>
      <c r="E220" s="18">
        <v>21</v>
      </c>
      <c r="F220" s="17" t="s">
        <v>522</v>
      </c>
      <c r="G220" s="17" t="s">
        <v>38</v>
      </c>
      <c r="H220" s="17" t="s">
        <v>19</v>
      </c>
      <c r="I220" s="17" t="s">
        <v>54</v>
      </c>
      <c r="J220" s="17" t="s">
        <v>739</v>
      </c>
      <c r="K220" s="17" t="s">
        <v>61</v>
      </c>
      <c r="L220" s="17" t="s">
        <v>35</v>
      </c>
      <c r="M220" s="17" t="s">
        <v>14</v>
      </c>
      <c r="N220" s="17" t="s">
        <v>21</v>
      </c>
      <c r="O220" s="17" t="s">
        <v>21</v>
      </c>
      <c r="P220" s="17" t="s">
        <v>740</v>
      </c>
    </row>
    <row r="221" spans="1:16" x14ac:dyDescent="0.35">
      <c r="A221" s="19">
        <v>220</v>
      </c>
      <c r="B221" s="20" t="s">
        <v>738</v>
      </c>
      <c r="C221" s="20" t="s">
        <v>386</v>
      </c>
      <c r="D221" s="20" t="s">
        <v>534</v>
      </c>
      <c r="E221" s="20">
        <v>28</v>
      </c>
      <c r="F221" s="19" t="s">
        <v>137</v>
      </c>
      <c r="G221" s="19" t="s">
        <v>13</v>
      </c>
      <c r="H221" s="19" t="s">
        <v>714</v>
      </c>
      <c r="I221" s="19" t="s">
        <v>54</v>
      </c>
      <c r="J221" s="19" t="s">
        <v>187</v>
      </c>
      <c r="K221" s="19" t="s">
        <v>61</v>
      </c>
      <c r="L221" s="19" t="s">
        <v>536</v>
      </c>
      <c r="M221" s="19" t="s">
        <v>42</v>
      </c>
      <c r="N221" s="19" t="s">
        <v>350</v>
      </c>
      <c r="O221" s="19" t="s">
        <v>21</v>
      </c>
      <c r="P221" s="19" t="s">
        <v>27</v>
      </c>
    </row>
    <row r="222" spans="1:16" x14ac:dyDescent="0.35">
      <c r="A222" s="17">
        <v>221</v>
      </c>
      <c r="B222" s="18" t="s">
        <v>386</v>
      </c>
      <c r="C222" s="18" t="s">
        <v>387</v>
      </c>
      <c r="D222" s="18" t="s">
        <v>534</v>
      </c>
      <c r="E222" s="18">
        <v>30</v>
      </c>
      <c r="F222" s="17" t="s">
        <v>741</v>
      </c>
      <c r="G222" s="17" t="s">
        <v>13</v>
      </c>
      <c r="H222" s="17" t="s">
        <v>43</v>
      </c>
      <c r="I222" s="17" t="s">
        <v>15</v>
      </c>
      <c r="J222" s="17" t="s">
        <v>192</v>
      </c>
      <c r="K222" s="17" t="s">
        <v>17</v>
      </c>
      <c r="L222" s="17" t="s">
        <v>541</v>
      </c>
      <c r="M222" s="17" t="s">
        <v>734</v>
      </c>
      <c r="N222" s="17" t="s">
        <v>350</v>
      </c>
      <c r="O222" s="17" t="s">
        <v>21</v>
      </c>
      <c r="P222" s="17" t="s">
        <v>27</v>
      </c>
    </row>
    <row r="223" spans="1:16" x14ac:dyDescent="0.35">
      <c r="A223" s="17">
        <v>222</v>
      </c>
      <c r="B223" s="20" t="s">
        <v>389</v>
      </c>
      <c r="C223" s="20" t="s">
        <v>390</v>
      </c>
      <c r="D223" s="20" t="s">
        <v>534</v>
      </c>
      <c r="E223" s="20">
        <v>44</v>
      </c>
      <c r="F223" s="19" t="s">
        <v>742</v>
      </c>
      <c r="G223" s="19" t="s">
        <v>38</v>
      </c>
      <c r="H223" s="19" t="s">
        <v>19</v>
      </c>
      <c r="I223" s="19" t="s">
        <v>54</v>
      </c>
      <c r="J223" s="19" t="s">
        <v>743</v>
      </c>
      <c r="K223" s="19" t="s">
        <v>61</v>
      </c>
      <c r="L223" s="19" t="s">
        <v>744</v>
      </c>
      <c r="M223" s="19" t="s">
        <v>14</v>
      </c>
      <c r="N223" s="19" t="s">
        <v>20</v>
      </c>
      <c r="O223" s="19" t="s">
        <v>21</v>
      </c>
      <c r="P223" s="19" t="s">
        <v>745</v>
      </c>
    </row>
    <row r="224" spans="1:16" x14ac:dyDescent="0.35">
      <c r="A224" s="19">
        <v>223</v>
      </c>
      <c r="B224" s="18" t="s">
        <v>392</v>
      </c>
      <c r="C224" s="18" t="s">
        <v>393</v>
      </c>
      <c r="D224" s="18" t="s">
        <v>534</v>
      </c>
      <c r="E224" s="18">
        <v>35</v>
      </c>
      <c r="F224" s="17" t="s">
        <v>746</v>
      </c>
      <c r="G224" s="17" t="s">
        <v>13</v>
      </c>
      <c r="H224" s="17" t="s">
        <v>19</v>
      </c>
      <c r="I224" s="17" t="s">
        <v>15</v>
      </c>
      <c r="J224" s="17" t="s">
        <v>739</v>
      </c>
      <c r="K224" s="17" t="s">
        <v>61</v>
      </c>
      <c r="L224" s="17" t="s">
        <v>35</v>
      </c>
      <c r="M224" s="17" t="s">
        <v>19</v>
      </c>
      <c r="N224" s="17" t="s">
        <v>20</v>
      </c>
      <c r="O224" s="17" t="s">
        <v>20</v>
      </c>
      <c r="P224" s="17" t="s">
        <v>740</v>
      </c>
    </row>
    <row r="225" spans="1:16" x14ac:dyDescent="0.35">
      <c r="A225" s="17">
        <v>224</v>
      </c>
      <c r="B225" s="20" t="s">
        <v>393</v>
      </c>
      <c r="C225" s="20" t="s">
        <v>395</v>
      </c>
      <c r="D225" s="20" t="s">
        <v>534</v>
      </c>
      <c r="E225" s="20">
        <v>24</v>
      </c>
      <c r="F225" s="19" t="s">
        <v>522</v>
      </c>
      <c r="G225" s="19" t="s">
        <v>13</v>
      </c>
      <c r="H225" s="19" t="s">
        <v>43</v>
      </c>
      <c r="I225" s="19" t="s">
        <v>54</v>
      </c>
      <c r="J225" s="19" t="s">
        <v>214</v>
      </c>
      <c r="K225" s="19" t="s">
        <v>17</v>
      </c>
      <c r="L225" s="19" t="s">
        <v>536</v>
      </c>
      <c r="M225" s="19" t="s">
        <v>734</v>
      </c>
      <c r="N225" s="19" t="s">
        <v>20</v>
      </c>
      <c r="O225" s="19" t="s">
        <v>20</v>
      </c>
      <c r="P225" s="19" t="s">
        <v>27</v>
      </c>
    </row>
    <row r="226" spans="1:16" x14ac:dyDescent="0.35">
      <c r="A226" s="17">
        <v>225</v>
      </c>
      <c r="B226" s="18" t="s">
        <v>395</v>
      </c>
      <c r="C226" s="18" t="s">
        <v>747</v>
      </c>
      <c r="D226" s="18" t="s">
        <v>534</v>
      </c>
      <c r="E226" s="18">
        <v>28</v>
      </c>
      <c r="F226" s="17" t="s">
        <v>748</v>
      </c>
      <c r="G226" s="17" t="s">
        <v>38</v>
      </c>
      <c r="H226" s="17" t="s">
        <v>19</v>
      </c>
      <c r="I226" s="17" t="s">
        <v>54</v>
      </c>
      <c r="J226" s="17" t="s">
        <v>185</v>
      </c>
      <c r="K226" s="17" t="s">
        <v>61</v>
      </c>
      <c r="L226" s="17" t="s">
        <v>541</v>
      </c>
      <c r="M226" s="17" t="s">
        <v>14</v>
      </c>
      <c r="N226" s="17" t="s">
        <v>350</v>
      </c>
      <c r="O226" s="17" t="s">
        <v>21</v>
      </c>
      <c r="P226" s="17" t="s">
        <v>749</v>
      </c>
    </row>
    <row r="227" spans="1:16" x14ac:dyDescent="0.35">
      <c r="A227" s="19">
        <v>226</v>
      </c>
      <c r="B227" s="20" t="s">
        <v>396</v>
      </c>
      <c r="C227" s="20" t="s">
        <v>397</v>
      </c>
      <c r="D227" s="20" t="s">
        <v>534</v>
      </c>
      <c r="E227" s="20">
        <v>34</v>
      </c>
      <c r="F227" s="19" t="s">
        <v>631</v>
      </c>
      <c r="G227" s="19" t="s">
        <v>13</v>
      </c>
      <c r="H227" s="19" t="s">
        <v>43</v>
      </c>
      <c r="I227" s="19" t="s">
        <v>54</v>
      </c>
      <c r="J227" s="19" t="s">
        <v>560</v>
      </c>
      <c r="K227" s="19" t="s">
        <v>17</v>
      </c>
      <c r="L227" s="19" t="s">
        <v>541</v>
      </c>
      <c r="M227" s="19" t="s">
        <v>734</v>
      </c>
      <c r="N227" s="19" t="s">
        <v>350</v>
      </c>
      <c r="O227" s="19" t="s">
        <v>21</v>
      </c>
      <c r="P227" s="19" t="s">
        <v>27</v>
      </c>
    </row>
    <row r="228" spans="1:16" x14ac:dyDescent="0.35">
      <c r="A228" s="17">
        <v>227</v>
      </c>
      <c r="B228" s="18" t="s">
        <v>397</v>
      </c>
      <c r="C228" s="18" t="s">
        <v>398</v>
      </c>
      <c r="D228" s="18" t="s">
        <v>534</v>
      </c>
      <c r="E228" s="18">
        <v>25</v>
      </c>
      <c r="F228" s="17" t="s">
        <v>522</v>
      </c>
      <c r="G228" s="17" t="s">
        <v>38</v>
      </c>
      <c r="H228" s="17" t="s">
        <v>714</v>
      </c>
      <c r="I228" s="17" t="s">
        <v>54</v>
      </c>
      <c r="J228" s="17" t="s">
        <v>399</v>
      </c>
      <c r="K228" s="17" t="s">
        <v>17</v>
      </c>
      <c r="L228" s="17" t="s">
        <v>536</v>
      </c>
      <c r="M228" s="17" t="s">
        <v>19</v>
      </c>
      <c r="N228" s="17" t="s">
        <v>21</v>
      </c>
      <c r="O228" s="17" t="s">
        <v>21</v>
      </c>
      <c r="P228" s="17" t="s">
        <v>27</v>
      </c>
    </row>
    <row r="229" spans="1:16" x14ac:dyDescent="0.35">
      <c r="A229" s="17">
        <v>228</v>
      </c>
      <c r="B229" s="20" t="s">
        <v>398</v>
      </c>
      <c r="C229" s="20" t="s">
        <v>400</v>
      </c>
      <c r="D229" s="20" t="s">
        <v>534</v>
      </c>
      <c r="E229" s="20">
        <v>26</v>
      </c>
      <c r="F229" s="19" t="s">
        <v>748</v>
      </c>
      <c r="G229" s="19" t="s">
        <v>13</v>
      </c>
      <c r="H229" s="19" t="s">
        <v>714</v>
      </c>
      <c r="I229" s="19" t="s">
        <v>15</v>
      </c>
      <c r="J229" s="19" t="s">
        <v>401</v>
      </c>
      <c r="K229" s="19" t="s">
        <v>61</v>
      </c>
      <c r="L229" s="19" t="s">
        <v>35</v>
      </c>
      <c r="M229" s="19" t="s">
        <v>19</v>
      </c>
      <c r="N229" s="19" t="s">
        <v>21</v>
      </c>
      <c r="O229" s="19" t="s">
        <v>21</v>
      </c>
      <c r="P229" s="19" t="s">
        <v>750</v>
      </c>
    </row>
    <row r="230" spans="1:16" x14ac:dyDescent="0.35">
      <c r="A230" s="19">
        <v>229</v>
      </c>
      <c r="B230" s="18" t="s">
        <v>402</v>
      </c>
      <c r="C230" s="18" t="s">
        <v>751</v>
      </c>
      <c r="D230" s="18" t="s">
        <v>534</v>
      </c>
      <c r="E230" s="18">
        <v>35</v>
      </c>
      <c r="F230" s="17" t="s">
        <v>244</v>
      </c>
      <c r="G230" s="17" t="s">
        <v>38</v>
      </c>
      <c r="H230" s="17" t="s">
        <v>19</v>
      </c>
      <c r="I230" s="17" t="s">
        <v>54</v>
      </c>
      <c r="J230" s="17" t="s">
        <v>403</v>
      </c>
      <c r="K230" s="17" t="s">
        <v>17</v>
      </c>
      <c r="L230" s="17" t="s">
        <v>657</v>
      </c>
      <c r="M230" s="17" t="s">
        <v>14</v>
      </c>
      <c r="N230" s="17" t="s">
        <v>21</v>
      </c>
      <c r="O230" s="17" t="s">
        <v>21</v>
      </c>
      <c r="P230" s="17" t="s">
        <v>752</v>
      </c>
    </row>
    <row r="231" spans="1:16" x14ac:dyDescent="0.35">
      <c r="A231" s="17">
        <v>230</v>
      </c>
      <c r="B231" s="20" t="s">
        <v>751</v>
      </c>
      <c r="C231" s="20" t="s">
        <v>404</v>
      </c>
      <c r="D231" s="20" t="s">
        <v>534</v>
      </c>
      <c r="E231" s="20">
        <v>26</v>
      </c>
      <c r="F231" s="19" t="s">
        <v>246</v>
      </c>
      <c r="G231" s="19" t="s">
        <v>13</v>
      </c>
      <c r="H231" s="19" t="s">
        <v>19</v>
      </c>
      <c r="I231" s="19" t="s">
        <v>15</v>
      </c>
      <c r="J231" s="19" t="s">
        <v>290</v>
      </c>
      <c r="K231" s="19" t="s">
        <v>61</v>
      </c>
      <c r="L231" s="19" t="s">
        <v>541</v>
      </c>
      <c r="M231" s="19" t="s">
        <v>19</v>
      </c>
      <c r="N231" s="19" t="s">
        <v>21</v>
      </c>
      <c r="O231" s="19" t="s">
        <v>20</v>
      </c>
      <c r="P231" s="19" t="s">
        <v>538</v>
      </c>
    </row>
    <row r="232" spans="1:16" x14ac:dyDescent="0.35">
      <c r="A232" s="17">
        <v>231</v>
      </c>
      <c r="B232" s="18" t="s">
        <v>404</v>
      </c>
      <c r="C232" s="18" t="s">
        <v>405</v>
      </c>
      <c r="D232" s="18" t="s">
        <v>534</v>
      </c>
      <c r="E232" s="18">
        <v>33</v>
      </c>
      <c r="F232" s="17" t="s">
        <v>78</v>
      </c>
      <c r="G232" s="17" t="s">
        <v>38</v>
      </c>
      <c r="H232" s="17" t="s">
        <v>19</v>
      </c>
      <c r="I232" s="17" t="s">
        <v>54</v>
      </c>
      <c r="J232" s="17" t="s">
        <v>187</v>
      </c>
      <c r="K232" s="17" t="s">
        <v>17</v>
      </c>
      <c r="L232" s="17" t="s">
        <v>753</v>
      </c>
      <c r="M232" s="17" t="s">
        <v>14</v>
      </c>
      <c r="N232" s="17" t="s">
        <v>21</v>
      </c>
      <c r="O232" s="17" t="s">
        <v>21</v>
      </c>
      <c r="P232" s="17" t="s">
        <v>752</v>
      </c>
    </row>
    <row r="233" spans="1:16" x14ac:dyDescent="0.35">
      <c r="A233" s="19">
        <v>232</v>
      </c>
      <c r="B233" s="20" t="s">
        <v>405</v>
      </c>
      <c r="C233" s="20" t="s">
        <v>406</v>
      </c>
      <c r="D233" s="20" t="s">
        <v>534</v>
      </c>
      <c r="E233" s="20">
        <v>20</v>
      </c>
      <c r="F233" s="19" t="s">
        <v>522</v>
      </c>
      <c r="G233" s="19" t="s">
        <v>13</v>
      </c>
      <c r="H233" s="19" t="s">
        <v>19</v>
      </c>
      <c r="I233" s="19" t="s">
        <v>15</v>
      </c>
      <c r="J233" s="19" t="s">
        <v>669</v>
      </c>
      <c r="K233" s="19" t="s">
        <v>17</v>
      </c>
      <c r="L233" s="19" t="s">
        <v>541</v>
      </c>
      <c r="M233" s="19" t="s">
        <v>19</v>
      </c>
      <c r="N233" s="19" t="s">
        <v>21</v>
      </c>
      <c r="O233" s="19" t="s">
        <v>20</v>
      </c>
      <c r="P233" s="19" t="s">
        <v>538</v>
      </c>
    </row>
    <row r="234" spans="1:16" x14ac:dyDescent="0.35">
      <c r="A234" s="17">
        <v>233</v>
      </c>
      <c r="B234" s="18" t="s">
        <v>406</v>
      </c>
      <c r="C234" s="18" t="s">
        <v>407</v>
      </c>
      <c r="D234" s="18" t="s">
        <v>534</v>
      </c>
      <c r="E234" s="18">
        <v>25</v>
      </c>
      <c r="F234" s="17" t="s">
        <v>522</v>
      </c>
      <c r="G234" s="17" t="s">
        <v>13</v>
      </c>
      <c r="H234" s="17" t="s">
        <v>19</v>
      </c>
      <c r="I234" s="17" t="s">
        <v>15</v>
      </c>
      <c r="J234" s="17" t="s">
        <v>16</v>
      </c>
      <c r="K234" s="17" t="s">
        <v>17</v>
      </c>
      <c r="L234" s="17" t="s">
        <v>722</v>
      </c>
      <c r="M234" s="17" t="s">
        <v>42</v>
      </c>
      <c r="N234" s="17" t="s">
        <v>21</v>
      </c>
      <c r="O234" s="17" t="s">
        <v>20</v>
      </c>
      <c r="P234" s="17" t="s">
        <v>627</v>
      </c>
    </row>
    <row r="235" spans="1:16" x14ac:dyDescent="0.35">
      <c r="A235" s="17">
        <v>234</v>
      </c>
      <c r="B235" s="20" t="s">
        <v>407</v>
      </c>
      <c r="C235" s="20" t="s">
        <v>408</v>
      </c>
      <c r="D235" s="20" t="s">
        <v>534</v>
      </c>
      <c r="E235" s="20">
        <v>29</v>
      </c>
      <c r="F235" s="19" t="s">
        <v>297</v>
      </c>
      <c r="G235" s="19" t="s">
        <v>13</v>
      </c>
      <c r="H235" s="19" t="s">
        <v>19</v>
      </c>
      <c r="I235" s="19" t="s">
        <v>15</v>
      </c>
      <c r="J235" s="19" t="s">
        <v>409</v>
      </c>
      <c r="K235" s="19" t="s">
        <v>17</v>
      </c>
      <c r="L235" s="19" t="s">
        <v>536</v>
      </c>
      <c r="M235" s="19" t="s">
        <v>42</v>
      </c>
      <c r="N235" s="19" t="s">
        <v>21</v>
      </c>
      <c r="O235" s="19" t="s">
        <v>20</v>
      </c>
      <c r="P235" s="19" t="s">
        <v>754</v>
      </c>
    </row>
    <row r="236" spans="1:16" x14ac:dyDescent="0.35">
      <c r="A236" s="19">
        <v>235</v>
      </c>
      <c r="B236" s="18" t="s">
        <v>408</v>
      </c>
      <c r="C236" s="18" t="s">
        <v>410</v>
      </c>
      <c r="D236" s="18" t="s">
        <v>534</v>
      </c>
      <c r="E236" s="18">
        <v>34</v>
      </c>
      <c r="F236" s="17" t="s">
        <v>137</v>
      </c>
      <c r="G236" s="17" t="s">
        <v>38</v>
      </c>
      <c r="H236" s="17" t="s">
        <v>14</v>
      </c>
      <c r="I236" s="17" t="s">
        <v>54</v>
      </c>
      <c r="J236" s="17" t="s">
        <v>83</v>
      </c>
      <c r="K236" s="17" t="s">
        <v>61</v>
      </c>
      <c r="L236" s="17" t="s">
        <v>21</v>
      </c>
      <c r="M236" s="17" t="s">
        <v>14</v>
      </c>
      <c r="N236" s="17" t="s">
        <v>21</v>
      </c>
      <c r="O236" s="17" t="s">
        <v>21</v>
      </c>
      <c r="P236" s="17" t="s">
        <v>21</v>
      </c>
    </row>
    <row r="237" spans="1:16" x14ac:dyDescent="0.35">
      <c r="A237" s="17">
        <v>236</v>
      </c>
      <c r="B237" s="20" t="s">
        <v>410</v>
      </c>
      <c r="C237" s="20" t="s">
        <v>411</v>
      </c>
      <c r="D237" s="20" t="s">
        <v>534</v>
      </c>
      <c r="E237" s="20">
        <v>24</v>
      </c>
      <c r="F237" s="19" t="s">
        <v>522</v>
      </c>
      <c r="G237" s="19" t="s">
        <v>13</v>
      </c>
      <c r="H237" s="19" t="s">
        <v>14</v>
      </c>
      <c r="I237" s="19" t="s">
        <v>15</v>
      </c>
      <c r="J237" s="19" t="s">
        <v>295</v>
      </c>
      <c r="K237" s="19" t="s">
        <v>61</v>
      </c>
      <c r="L237" s="19" t="s">
        <v>722</v>
      </c>
      <c r="M237" s="19" t="s">
        <v>19</v>
      </c>
      <c r="N237" s="19" t="s">
        <v>21</v>
      </c>
      <c r="O237" s="19" t="s">
        <v>20</v>
      </c>
      <c r="P237" s="19" t="s">
        <v>755</v>
      </c>
    </row>
    <row r="238" spans="1:16" x14ac:dyDescent="0.35">
      <c r="A238" s="17">
        <v>237</v>
      </c>
      <c r="B238" s="18" t="s">
        <v>411</v>
      </c>
      <c r="C238" s="18" t="s">
        <v>412</v>
      </c>
      <c r="D238" s="18" t="s">
        <v>534</v>
      </c>
      <c r="E238" s="18">
        <v>36</v>
      </c>
      <c r="F238" s="17" t="s">
        <v>689</v>
      </c>
      <c r="G238" s="17" t="s">
        <v>38</v>
      </c>
      <c r="H238" s="17" t="s">
        <v>19</v>
      </c>
      <c r="I238" s="17" t="s">
        <v>82</v>
      </c>
      <c r="J238" s="17" t="s">
        <v>133</v>
      </c>
      <c r="K238" s="17" t="s">
        <v>17</v>
      </c>
      <c r="L238" s="17" t="s">
        <v>555</v>
      </c>
      <c r="M238" s="17" t="s">
        <v>14</v>
      </c>
      <c r="N238" s="17" t="s">
        <v>21</v>
      </c>
      <c r="O238" s="17" t="s">
        <v>21</v>
      </c>
      <c r="P238" s="17" t="s">
        <v>756</v>
      </c>
    </row>
    <row r="239" spans="1:16" x14ac:dyDescent="0.35">
      <c r="A239" s="19">
        <v>238</v>
      </c>
      <c r="B239" s="20" t="s">
        <v>412</v>
      </c>
      <c r="C239" s="20" t="s">
        <v>413</v>
      </c>
      <c r="D239" s="20" t="s">
        <v>534</v>
      </c>
      <c r="E239" s="20">
        <v>28</v>
      </c>
      <c r="F239" s="19" t="s">
        <v>183</v>
      </c>
      <c r="G239" s="19" t="s">
        <v>13</v>
      </c>
      <c r="H239" s="19" t="s">
        <v>19</v>
      </c>
      <c r="I239" s="19" t="s">
        <v>15</v>
      </c>
      <c r="J239" s="19" t="s">
        <v>130</v>
      </c>
      <c r="K239" s="19" t="s">
        <v>61</v>
      </c>
      <c r="L239" s="19" t="s">
        <v>536</v>
      </c>
      <c r="M239" s="19" t="s">
        <v>19</v>
      </c>
      <c r="N239" s="19" t="s">
        <v>21</v>
      </c>
      <c r="O239" s="19" t="s">
        <v>21</v>
      </c>
      <c r="P239" s="19" t="s">
        <v>538</v>
      </c>
    </row>
    <row r="240" spans="1:16" x14ac:dyDescent="0.35">
      <c r="A240" s="17">
        <v>239</v>
      </c>
      <c r="B240" s="18" t="s">
        <v>413</v>
      </c>
      <c r="C240" s="18" t="s">
        <v>414</v>
      </c>
      <c r="D240" s="18" t="s">
        <v>534</v>
      </c>
      <c r="E240" s="18">
        <v>30</v>
      </c>
      <c r="F240" s="17" t="s">
        <v>283</v>
      </c>
      <c r="G240" s="17" t="s">
        <v>38</v>
      </c>
      <c r="H240" s="17" t="s">
        <v>19</v>
      </c>
      <c r="I240" s="17" t="s">
        <v>82</v>
      </c>
      <c r="J240" s="17" t="s">
        <v>181</v>
      </c>
      <c r="K240" s="17" t="s">
        <v>17</v>
      </c>
      <c r="L240" s="17" t="s">
        <v>555</v>
      </c>
      <c r="M240" s="17" t="s">
        <v>14</v>
      </c>
      <c r="N240" s="17" t="s">
        <v>21</v>
      </c>
      <c r="O240" s="17" t="s">
        <v>21</v>
      </c>
      <c r="P240" s="17" t="s">
        <v>555</v>
      </c>
    </row>
    <row r="241" spans="1:16" x14ac:dyDescent="0.35">
      <c r="A241" s="17">
        <v>240</v>
      </c>
      <c r="B241" s="20" t="s">
        <v>414</v>
      </c>
      <c r="C241" s="20" t="s">
        <v>415</v>
      </c>
      <c r="D241" s="20" t="s">
        <v>534</v>
      </c>
      <c r="E241" s="20">
        <v>26</v>
      </c>
      <c r="F241" s="19" t="s">
        <v>217</v>
      </c>
      <c r="G241" s="19" t="s">
        <v>13</v>
      </c>
      <c r="H241" s="19" t="s">
        <v>19</v>
      </c>
      <c r="I241" s="19" t="s">
        <v>15</v>
      </c>
      <c r="J241" s="19" t="s">
        <v>16</v>
      </c>
      <c r="K241" s="19" t="s">
        <v>17</v>
      </c>
      <c r="L241" s="19" t="s">
        <v>541</v>
      </c>
      <c r="M241" s="19" t="s">
        <v>42</v>
      </c>
      <c r="N241" s="19" t="s">
        <v>21</v>
      </c>
      <c r="O241" s="19" t="s">
        <v>21</v>
      </c>
      <c r="P241" s="19" t="s">
        <v>538</v>
      </c>
    </row>
    <row r="242" spans="1:16" x14ac:dyDescent="0.35">
      <c r="A242" s="19">
        <v>241</v>
      </c>
      <c r="B242" s="18" t="s">
        <v>415</v>
      </c>
      <c r="C242" s="18" t="s">
        <v>416</v>
      </c>
      <c r="D242" s="18" t="s">
        <v>534</v>
      </c>
      <c r="E242" s="18">
        <v>26</v>
      </c>
      <c r="F242" s="17" t="s">
        <v>285</v>
      </c>
      <c r="G242" s="17" t="s">
        <v>13</v>
      </c>
      <c r="H242" s="17" t="s">
        <v>19</v>
      </c>
      <c r="I242" s="17" t="s">
        <v>15</v>
      </c>
      <c r="J242" s="17" t="s">
        <v>185</v>
      </c>
      <c r="K242" s="17" t="s">
        <v>61</v>
      </c>
      <c r="L242" s="17" t="s">
        <v>722</v>
      </c>
      <c r="M242" s="17" t="s">
        <v>19</v>
      </c>
      <c r="N242" s="17" t="s">
        <v>20</v>
      </c>
      <c r="O242" s="17" t="s">
        <v>20</v>
      </c>
      <c r="P242" s="17" t="s">
        <v>757</v>
      </c>
    </row>
    <row r="243" spans="1:16" x14ac:dyDescent="0.35">
      <c r="A243" s="17">
        <v>242</v>
      </c>
      <c r="B243" s="20" t="s">
        <v>416</v>
      </c>
      <c r="C243" s="20" t="s">
        <v>418</v>
      </c>
      <c r="D243" s="20" t="s">
        <v>534</v>
      </c>
      <c r="E243" s="20">
        <v>32</v>
      </c>
      <c r="F243" s="19" t="s">
        <v>260</v>
      </c>
      <c r="G243" s="19" t="s">
        <v>38</v>
      </c>
      <c r="H243" s="19" t="s">
        <v>19</v>
      </c>
      <c r="I243" s="19" t="s">
        <v>82</v>
      </c>
      <c r="J243" s="19" t="s">
        <v>419</v>
      </c>
      <c r="K243" s="19" t="s">
        <v>17</v>
      </c>
      <c r="L243" s="19" t="s">
        <v>21</v>
      </c>
      <c r="M243" s="19" t="s">
        <v>14</v>
      </c>
      <c r="N243" s="19" t="s">
        <v>21</v>
      </c>
      <c r="O243" s="19" t="s">
        <v>21</v>
      </c>
      <c r="P243" s="19" t="s">
        <v>21</v>
      </c>
    </row>
    <row r="244" spans="1:16" x14ac:dyDescent="0.35">
      <c r="A244" s="17">
        <v>243</v>
      </c>
      <c r="B244" s="18" t="s">
        <v>420</v>
      </c>
      <c r="C244" s="18" t="s">
        <v>418</v>
      </c>
      <c r="D244" s="18" t="s">
        <v>534</v>
      </c>
      <c r="E244" s="18">
        <v>38</v>
      </c>
      <c r="F244" s="17" t="s">
        <v>421</v>
      </c>
      <c r="G244" s="17" t="s">
        <v>13</v>
      </c>
      <c r="H244" s="17" t="s">
        <v>14</v>
      </c>
      <c r="I244" s="17" t="s">
        <v>15</v>
      </c>
      <c r="J244" s="17" t="s">
        <v>25</v>
      </c>
      <c r="K244" s="17" t="s">
        <v>17</v>
      </c>
      <c r="L244" s="17" t="s">
        <v>35</v>
      </c>
      <c r="M244" s="17" t="s">
        <v>14</v>
      </c>
      <c r="N244" s="17" t="s">
        <v>20</v>
      </c>
      <c r="O244" s="17" t="s">
        <v>21</v>
      </c>
      <c r="P244" s="17" t="s">
        <v>758</v>
      </c>
    </row>
    <row r="245" spans="1:16" x14ac:dyDescent="0.35">
      <c r="A245" s="19">
        <v>244</v>
      </c>
      <c r="B245" s="20" t="s">
        <v>418</v>
      </c>
      <c r="C245" s="20" t="s">
        <v>422</v>
      </c>
      <c r="D245" s="20" t="s">
        <v>534</v>
      </c>
      <c r="E245" s="20">
        <v>29</v>
      </c>
      <c r="F245" s="19" t="s">
        <v>423</v>
      </c>
      <c r="G245" s="19" t="s">
        <v>13</v>
      </c>
      <c r="H245" s="19" t="s">
        <v>19</v>
      </c>
      <c r="I245" s="19" t="s">
        <v>15</v>
      </c>
      <c r="J245" s="19" t="s">
        <v>83</v>
      </c>
      <c r="K245" s="19" t="s">
        <v>17</v>
      </c>
      <c r="L245" s="19" t="s">
        <v>536</v>
      </c>
      <c r="M245" s="19" t="s">
        <v>19</v>
      </c>
      <c r="N245" s="19" t="s">
        <v>20</v>
      </c>
      <c r="O245" s="19" t="s">
        <v>20</v>
      </c>
      <c r="P245" s="19" t="s">
        <v>538</v>
      </c>
    </row>
    <row r="246" spans="1:16" x14ac:dyDescent="0.35">
      <c r="A246" s="17">
        <v>245</v>
      </c>
      <c r="B246" s="18" t="s">
        <v>422</v>
      </c>
      <c r="C246" s="18" t="s">
        <v>424</v>
      </c>
      <c r="D246" s="18" t="s">
        <v>534</v>
      </c>
      <c r="E246" s="18">
        <v>27</v>
      </c>
      <c r="F246" s="17" t="s">
        <v>425</v>
      </c>
      <c r="G246" s="17" t="s">
        <v>38</v>
      </c>
      <c r="H246" s="17" t="s">
        <v>19</v>
      </c>
      <c r="I246" s="17" t="s">
        <v>54</v>
      </c>
      <c r="J246" s="17" t="s">
        <v>372</v>
      </c>
      <c r="K246" s="17" t="s">
        <v>61</v>
      </c>
      <c r="L246" s="17" t="s">
        <v>657</v>
      </c>
      <c r="M246" s="17" t="s">
        <v>14</v>
      </c>
      <c r="N246" s="17" t="s">
        <v>21</v>
      </c>
      <c r="O246" s="17" t="s">
        <v>21</v>
      </c>
      <c r="P246" s="17" t="s">
        <v>657</v>
      </c>
    </row>
    <row r="247" spans="1:16" x14ac:dyDescent="0.35">
      <c r="A247" s="17">
        <v>246</v>
      </c>
      <c r="B247" s="20" t="s">
        <v>418</v>
      </c>
      <c r="C247" s="20" t="s">
        <v>424</v>
      </c>
      <c r="D247" s="20" t="s">
        <v>534</v>
      </c>
      <c r="E247" s="20">
        <v>30</v>
      </c>
      <c r="F247" s="19" t="s">
        <v>759</v>
      </c>
      <c r="G247" s="19" t="s">
        <v>38</v>
      </c>
      <c r="H247" s="19" t="s">
        <v>19</v>
      </c>
      <c r="I247" s="19" t="s">
        <v>54</v>
      </c>
      <c r="J247" s="19" t="s">
        <v>25</v>
      </c>
      <c r="K247" s="19" t="s">
        <v>17</v>
      </c>
      <c r="L247" s="19" t="s">
        <v>536</v>
      </c>
      <c r="M247" s="19" t="s">
        <v>19</v>
      </c>
      <c r="N247" s="19" t="s">
        <v>21</v>
      </c>
      <c r="O247" s="19" t="s">
        <v>21</v>
      </c>
      <c r="P247" s="19" t="s">
        <v>760</v>
      </c>
    </row>
    <row r="248" spans="1:16" x14ac:dyDescent="0.35">
      <c r="A248" s="19">
        <v>247</v>
      </c>
      <c r="B248" s="18" t="s">
        <v>424</v>
      </c>
      <c r="C248" s="18" t="s">
        <v>427</v>
      </c>
      <c r="D248" s="18" t="s">
        <v>534</v>
      </c>
      <c r="E248" s="18">
        <v>34</v>
      </c>
      <c r="F248" s="17" t="s">
        <v>78</v>
      </c>
      <c r="G248" s="17" t="s">
        <v>13</v>
      </c>
      <c r="H248" s="17" t="s">
        <v>19</v>
      </c>
      <c r="I248" s="17" t="s">
        <v>15</v>
      </c>
      <c r="J248" s="17" t="s">
        <v>428</v>
      </c>
      <c r="K248" s="17" t="s">
        <v>17</v>
      </c>
      <c r="L248" s="17" t="s">
        <v>722</v>
      </c>
      <c r="M248" s="17" t="s">
        <v>19</v>
      </c>
      <c r="N248" s="17" t="s">
        <v>20</v>
      </c>
      <c r="O248" s="17" t="s">
        <v>20</v>
      </c>
      <c r="P248" s="17" t="s">
        <v>757</v>
      </c>
    </row>
    <row r="249" spans="1:16" x14ac:dyDescent="0.35">
      <c r="A249" s="17">
        <v>248</v>
      </c>
      <c r="B249" s="20" t="s">
        <v>427</v>
      </c>
      <c r="C249" s="20" t="s">
        <v>429</v>
      </c>
      <c r="D249" s="20" t="s">
        <v>534</v>
      </c>
      <c r="E249" s="20">
        <v>26</v>
      </c>
      <c r="F249" s="19" t="s">
        <v>78</v>
      </c>
      <c r="G249" s="19" t="s">
        <v>13</v>
      </c>
      <c r="H249" s="19" t="s">
        <v>19</v>
      </c>
      <c r="I249" s="19" t="s">
        <v>15</v>
      </c>
      <c r="J249" s="19" t="s">
        <v>560</v>
      </c>
      <c r="K249" s="19" t="s">
        <v>17</v>
      </c>
      <c r="L249" s="19" t="s">
        <v>541</v>
      </c>
      <c r="M249" s="19" t="s">
        <v>19</v>
      </c>
      <c r="N249" s="19" t="s">
        <v>21</v>
      </c>
      <c r="O249" s="19" t="s">
        <v>20</v>
      </c>
      <c r="P249" s="19" t="s">
        <v>538</v>
      </c>
    </row>
    <row r="250" spans="1:16" x14ac:dyDescent="0.35">
      <c r="A250" s="17">
        <v>249</v>
      </c>
      <c r="B250" s="18" t="s">
        <v>429</v>
      </c>
      <c r="C250" s="18" t="s">
        <v>430</v>
      </c>
      <c r="D250" s="18" t="s">
        <v>534</v>
      </c>
      <c r="E250" s="18">
        <v>28</v>
      </c>
      <c r="F250" s="17" t="s">
        <v>625</v>
      </c>
      <c r="G250" s="17" t="s">
        <v>13</v>
      </c>
      <c r="H250" s="17" t="s">
        <v>19</v>
      </c>
      <c r="I250" s="17" t="s">
        <v>15</v>
      </c>
      <c r="J250" s="17" t="s">
        <v>560</v>
      </c>
      <c r="K250" s="17" t="s">
        <v>17</v>
      </c>
      <c r="L250" s="17" t="s">
        <v>536</v>
      </c>
      <c r="M250" s="17" t="s">
        <v>42</v>
      </c>
      <c r="N250" s="17" t="s">
        <v>21</v>
      </c>
      <c r="O250" s="17" t="s">
        <v>20</v>
      </c>
      <c r="P250" s="17" t="s">
        <v>628</v>
      </c>
    </row>
    <row r="251" spans="1:16" x14ac:dyDescent="0.35">
      <c r="A251" s="19">
        <v>250</v>
      </c>
      <c r="B251" s="20" t="s">
        <v>430</v>
      </c>
      <c r="C251" s="20" t="s">
        <v>431</v>
      </c>
      <c r="D251" s="20" t="s">
        <v>534</v>
      </c>
      <c r="E251" s="20">
        <v>20</v>
      </c>
      <c r="F251" s="19" t="s">
        <v>175</v>
      </c>
      <c r="G251" s="19" t="s">
        <v>13</v>
      </c>
      <c r="H251" s="19" t="s">
        <v>19</v>
      </c>
      <c r="I251" s="19" t="s">
        <v>15</v>
      </c>
      <c r="J251" s="19" t="s">
        <v>560</v>
      </c>
      <c r="K251" s="19" t="s">
        <v>17</v>
      </c>
      <c r="L251" s="19" t="s">
        <v>541</v>
      </c>
      <c r="M251" s="19" t="s">
        <v>42</v>
      </c>
      <c r="N251" s="19" t="s">
        <v>21</v>
      </c>
      <c r="O251" s="19" t="s">
        <v>21</v>
      </c>
      <c r="P251" s="19" t="s">
        <v>538</v>
      </c>
    </row>
    <row r="252" spans="1:16" x14ac:dyDescent="0.35">
      <c r="A252" s="17">
        <v>251</v>
      </c>
      <c r="B252" s="18" t="s">
        <v>431</v>
      </c>
      <c r="C252" s="18" t="s">
        <v>431</v>
      </c>
      <c r="D252" s="18" t="s">
        <v>534</v>
      </c>
      <c r="E252" s="18">
        <v>35</v>
      </c>
      <c r="F252" s="17" t="s">
        <v>175</v>
      </c>
      <c r="G252" s="17" t="s">
        <v>13</v>
      </c>
      <c r="H252" s="17" t="s">
        <v>19</v>
      </c>
      <c r="I252" s="17" t="s">
        <v>15</v>
      </c>
      <c r="J252" s="17" t="s">
        <v>761</v>
      </c>
      <c r="K252" s="17" t="s">
        <v>17</v>
      </c>
      <c r="L252" s="17" t="s">
        <v>541</v>
      </c>
      <c r="M252" s="17" t="s">
        <v>42</v>
      </c>
      <c r="N252" s="17" t="s">
        <v>21</v>
      </c>
      <c r="O252" s="17" t="s">
        <v>20</v>
      </c>
      <c r="P252" s="17" t="s">
        <v>762</v>
      </c>
    </row>
    <row r="253" spans="1:16" x14ac:dyDescent="0.35">
      <c r="A253" s="17">
        <v>252</v>
      </c>
      <c r="B253" s="20" t="s">
        <v>431</v>
      </c>
      <c r="C253" s="20" t="s">
        <v>432</v>
      </c>
      <c r="D253" s="20" t="s">
        <v>534</v>
      </c>
      <c r="E253" s="20">
        <v>38</v>
      </c>
      <c r="F253" s="19" t="s">
        <v>625</v>
      </c>
      <c r="G253" s="19" t="s">
        <v>13</v>
      </c>
      <c r="H253" s="19" t="s">
        <v>19</v>
      </c>
      <c r="I253" s="19" t="s">
        <v>15</v>
      </c>
      <c r="J253" s="19" t="s">
        <v>16</v>
      </c>
      <c r="K253" s="19" t="s">
        <v>17</v>
      </c>
      <c r="L253" s="19" t="s">
        <v>536</v>
      </c>
      <c r="M253" s="19" t="s">
        <v>734</v>
      </c>
      <c r="N253" s="19" t="s">
        <v>21</v>
      </c>
      <c r="O253" s="19" t="s">
        <v>21</v>
      </c>
      <c r="P253" s="19" t="s">
        <v>763</v>
      </c>
    </row>
    <row r="254" spans="1:16" x14ac:dyDescent="0.35">
      <c r="A254" s="19">
        <v>253</v>
      </c>
      <c r="B254" s="18" t="s">
        <v>432</v>
      </c>
      <c r="C254" s="18" t="s">
        <v>433</v>
      </c>
      <c r="D254" s="18" t="s">
        <v>534</v>
      </c>
      <c r="E254" s="18">
        <v>25</v>
      </c>
      <c r="F254" s="17" t="s">
        <v>522</v>
      </c>
      <c r="G254" s="17" t="s">
        <v>13</v>
      </c>
      <c r="H254" s="17" t="s">
        <v>19</v>
      </c>
      <c r="I254" s="17" t="s">
        <v>15</v>
      </c>
      <c r="J254" s="17" t="s">
        <v>670</v>
      </c>
      <c r="K254" s="17" t="s">
        <v>17</v>
      </c>
      <c r="L254" s="17" t="s">
        <v>722</v>
      </c>
      <c r="M254" s="17" t="s">
        <v>42</v>
      </c>
      <c r="N254" s="17" t="s">
        <v>21</v>
      </c>
      <c r="O254" s="17" t="s">
        <v>20</v>
      </c>
      <c r="P254" s="17" t="s">
        <v>764</v>
      </c>
    </row>
    <row r="255" spans="1:16" x14ac:dyDescent="0.35">
      <c r="A255" s="17">
        <v>254</v>
      </c>
      <c r="B255" s="20" t="s">
        <v>433</v>
      </c>
      <c r="C255" s="20" t="s">
        <v>434</v>
      </c>
      <c r="D255" s="20" t="s">
        <v>534</v>
      </c>
      <c r="E255" s="20">
        <v>22</v>
      </c>
      <c r="F255" s="19" t="s">
        <v>522</v>
      </c>
      <c r="G255" s="19" t="s">
        <v>13</v>
      </c>
      <c r="H255" s="19" t="s">
        <v>14</v>
      </c>
      <c r="I255" s="19" t="s">
        <v>15</v>
      </c>
      <c r="J255" s="19" t="s">
        <v>178</v>
      </c>
      <c r="K255" s="19" t="s">
        <v>17</v>
      </c>
      <c r="L255" s="19" t="s">
        <v>722</v>
      </c>
      <c r="M255" s="19" t="s">
        <v>19</v>
      </c>
      <c r="N255" s="19" t="s">
        <v>21</v>
      </c>
      <c r="O255" s="19" t="s">
        <v>20</v>
      </c>
      <c r="P255" s="19" t="s">
        <v>538</v>
      </c>
    </row>
    <row r="256" spans="1:16" x14ac:dyDescent="0.35">
      <c r="A256" s="17">
        <v>255</v>
      </c>
      <c r="B256" s="18" t="s">
        <v>434</v>
      </c>
      <c r="C256" s="18" t="s">
        <v>435</v>
      </c>
      <c r="D256" s="18" t="s">
        <v>534</v>
      </c>
      <c r="E256" s="18">
        <v>23</v>
      </c>
      <c r="F256" s="17" t="s">
        <v>522</v>
      </c>
      <c r="G256" s="17" t="s">
        <v>13</v>
      </c>
      <c r="H256" s="17" t="s">
        <v>19</v>
      </c>
      <c r="I256" s="17" t="s">
        <v>15</v>
      </c>
      <c r="J256" s="17" t="s">
        <v>31</v>
      </c>
      <c r="K256" s="17" t="s">
        <v>17</v>
      </c>
      <c r="L256" s="17" t="s">
        <v>541</v>
      </c>
      <c r="M256" s="17" t="s">
        <v>42</v>
      </c>
      <c r="N256" s="17" t="s">
        <v>21</v>
      </c>
      <c r="O256" s="17" t="s">
        <v>21</v>
      </c>
      <c r="P256" s="17" t="s">
        <v>679</v>
      </c>
    </row>
    <row r="257" spans="1:16" x14ac:dyDescent="0.35">
      <c r="A257" s="19">
        <v>256</v>
      </c>
      <c r="B257" s="20" t="s">
        <v>435</v>
      </c>
      <c r="C257" s="20" t="s">
        <v>435</v>
      </c>
      <c r="D257" s="20" t="s">
        <v>534</v>
      </c>
      <c r="E257" s="20">
        <v>19</v>
      </c>
      <c r="F257" s="19" t="s">
        <v>522</v>
      </c>
      <c r="G257" s="19" t="s">
        <v>38</v>
      </c>
      <c r="H257" s="19" t="s">
        <v>14</v>
      </c>
      <c r="I257" s="19" t="s">
        <v>54</v>
      </c>
      <c r="J257" s="19" t="s">
        <v>83</v>
      </c>
      <c r="K257" s="19" t="s">
        <v>61</v>
      </c>
      <c r="L257" s="19" t="s">
        <v>657</v>
      </c>
      <c r="M257" s="19" t="s">
        <v>14</v>
      </c>
      <c r="N257" s="19" t="s">
        <v>21</v>
      </c>
      <c r="O257" s="19" t="s">
        <v>21</v>
      </c>
      <c r="P257" s="19" t="s">
        <v>657</v>
      </c>
    </row>
    <row r="258" spans="1:16" x14ac:dyDescent="0.35">
      <c r="A258" s="17">
        <v>257</v>
      </c>
      <c r="B258" s="18" t="s">
        <v>436</v>
      </c>
      <c r="C258" s="18" t="s">
        <v>436</v>
      </c>
      <c r="D258" s="18" t="s">
        <v>534</v>
      </c>
      <c r="E258" s="18">
        <v>25</v>
      </c>
      <c r="F258" s="17" t="s">
        <v>78</v>
      </c>
      <c r="G258" s="17" t="s">
        <v>13</v>
      </c>
      <c r="H258" s="17" t="s">
        <v>19</v>
      </c>
      <c r="I258" s="17" t="s">
        <v>15</v>
      </c>
      <c r="J258" s="17" t="s">
        <v>761</v>
      </c>
      <c r="K258" s="17" t="s">
        <v>17</v>
      </c>
      <c r="L258" s="17" t="s">
        <v>541</v>
      </c>
      <c r="M258" s="17" t="s">
        <v>42</v>
      </c>
      <c r="N258" s="17" t="s">
        <v>21</v>
      </c>
      <c r="O258" s="17" t="s">
        <v>20</v>
      </c>
      <c r="P258" s="17" t="s">
        <v>765</v>
      </c>
    </row>
    <row r="259" spans="1:16" x14ac:dyDescent="0.35">
      <c r="A259" s="17">
        <v>258</v>
      </c>
      <c r="B259" s="20" t="s">
        <v>436</v>
      </c>
      <c r="C259" s="20" t="s">
        <v>766</v>
      </c>
      <c r="D259" s="20" t="s">
        <v>534</v>
      </c>
      <c r="E259" s="20">
        <v>38</v>
      </c>
      <c r="F259" s="19" t="s">
        <v>78</v>
      </c>
      <c r="G259" s="19" t="s">
        <v>13</v>
      </c>
      <c r="H259" s="19" t="s">
        <v>19</v>
      </c>
      <c r="I259" s="19" t="s">
        <v>15</v>
      </c>
      <c r="J259" s="19" t="s">
        <v>25</v>
      </c>
      <c r="K259" s="19" t="s">
        <v>17</v>
      </c>
      <c r="L259" s="19" t="s">
        <v>722</v>
      </c>
      <c r="M259" s="19" t="s">
        <v>42</v>
      </c>
      <c r="N259" s="19" t="s">
        <v>20</v>
      </c>
      <c r="O259" s="19" t="s">
        <v>20</v>
      </c>
      <c r="P259" s="19" t="s">
        <v>679</v>
      </c>
    </row>
    <row r="260" spans="1:16" x14ac:dyDescent="0.35">
      <c r="A260" s="19">
        <v>259</v>
      </c>
      <c r="B260" s="18" t="s">
        <v>766</v>
      </c>
      <c r="C260" s="18" t="s">
        <v>437</v>
      </c>
      <c r="D260" s="18" t="s">
        <v>534</v>
      </c>
      <c r="E260" s="18">
        <v>27</v>
      </c>
      <c r="F260" s="17" t="s">
        <v>522</v>
      </c>
      <c r="G260" s="17" t="s">
        <v>13</v>
      </c>
      <c r="H260" s="17" t="s">
        <v>19</v>
      </c>
      <c r="I260" s="17" t="s">
        <v>15</v>
      </c>
      <c r="J260" s="17" t="s">
        <v>580</v>
      </c>
      <c r="K260" s="17" t="s">
        <v>17</v>
      </c>
      <c r="L260" s="17" t="s">
        <v>541</v>
      </c>
      <c r="M260" s="17" t="s">
        <v>42</v>
      </c>
      <c r="N260" s="17" t="s">
        <v>20</v>
      </c>
      <c r="O260" s="17" t="s">
        <v>20</v>
      </c>
      <c r="P260" s="17" t="s">
        <v>538</v>
      </c>
    </row>
    <row r="261" spans="1:16" x14ac:dyDescent="0.35">
      <c r="A261" s="17">
        <v>260</v>
      </c>
      <c r="B261" s="20" t="s">
        <v>437</v>
      </c>
      <c r="C261" s="20" t="s">
        <v>438</v>
      </c>
      <c r="D261" s="20" t="s">
        <v>534</v>
      </c>
      <c r="E261" s="20">
        <v>45</v>
      </c>
      <c r="F261" s="19" t="s">
        <v>625</v>
      </c>
      <c r="G261" s="19" t="s">
        <v>13</v>
      </c>
      <c r="H261" s="19" t="s">
        <v>19</v>
      </c>
      <c r="I261" s="19" t="s">
        <v>15</v>
      </c>
      <c r="J261" s="19" t="s">
        <v>670</v>
      </c>
      <c r="K261" s="19" t="s">
        <v>17</v>
      </c>
      <c r="L261" s="19" t="s">
        <v>541</v>
      </c>
      <c r="M261" s="19" t="s">
        <v>734</v>
      </c>
      <c r="N261" s="19" t="s">
        <v>20</v>
      </c>
      <c r="O261" s="19" t="s">
        <v>20</v>
      </c>
      <c r="P261" s="19" t="s">
        <v>538</v>
      </c>
    </row>
    <row r="262" spans="1:16" x14ac:dyDescent="0.35">
      <c r="A262" s="17">
        <v>261</v>
      </c>
      <c r="B262" s="18" t="s">
        <v>438</v>
      </c>
      <c r="C262" s="18" t="s">
        <v>439</v>
      </c>
      <c r="D262" s="18" t="s">
        <v>534</v>
      </c>
      <c r="E262" s="18">
        <v>30</v>
      </c>
      <c r="F262" s="17" t="s">
        <v>631</v>
      </c>
      <c r="G262" s="17" t="s">
        <v>38</v>
      </c>
      <c r="H262" s="17" t="s">
        <v>19</v>
      </c>
      <c r="I262" s="17" t="s">
        <v>82</v>
      </c>
      <c r="J262" s="17" t="s">
        <v>64</v>
      </c>
      <c r="K262" s="17" t="s">
        <v>61</v>
      </c>
      <c r="L262" s="17" t="s">
        <v>21</v>
      </c>
      <c r="M262" s="17" t="s">
        <v>14</v>
      </c>
      <c r="N262" s="17" t="s">
        <v>21</v>
      </c>
      <c r="O262" s="17" t="s">
        <v>21</v>
      </c>
      <c r="P262" s="17" t="s">
        <v>21</v>
      </c>
    </row>
    <row r="263" spans="1:16" x14ac:dyDescent="0.35">
      <c r="A263" s="19">
        <v>262</v>
      </c>
      <c r="B263" s="20" t="s">
        <v>439</v>
      </c>
      <c r="C263" s="20" t="s">
        <v>440</v>
      </c>
      <c r="D263" s="20" t="s">
        <v>534</v>
      </c>
      <c r="E263" s="20">
        <v>24</v>
      </c>
      <c r="F263" s="19" t="s">
        <v>522</v>
      </c>
      <c r="G263" s="19" t="s">
        <v>13</v>
      </c>
      <c r="H263" s="19" t="s">
        <v>19</v>
      </c>
      <c r="I263" s="19" t="s">
        <v>15</v>
      </c>
      <c r="J263" s="19" t="s">
        <v>172</v>
      </c>
      <c r="K263" s="19" t="s">
        <v>17</v>
      </c>
      <c r="L263" s="19" t="s">
        <v>541</v>
      </c>
      <c r="M263" s="19" t="s">
        <v>42</v>
      </c>
      <c r="N263" s="19" t="s">
        <v>20</v>
      </c>
      <c r="O263" s="19" t="s">
        <v>20</v>
      </c>
      <c r="P263" s="19" t="s">
        <v>767</v>
      </c>
    </row>
    <row r="264" spans="1:16" x14ac:dyDescent="0.35">
      <c r="A264" s="17">
        <v>263</v>
      </c>
      <c r="B264" s="18" t="s">
        <v>440</v>
      </c>
      <c r="C264" s="18" t="s">
        <v>441</v>
      </c>
      <c r="D264" s="18" t="s">
        <v>534</v>
      </c>
      <c r="E264" s="18">
        <v>22</v>
      </c>
      <c r="F264" s="17" t="s">
        <v>522</v>
      </c>
      <c r="G264" s="17" t="s">
        <v>13</v>
      </c>
      <c r="H264" s="17" t="s">
        <v>19</v>
      </c>
      <c r="I264" s="17" t="s">
        <v>15</v>
      </c>
      <c r="J264" s="17" t="s">
        <v>295</v>
      </c>
      <c r="K264" s="17" t="s">
        <v>61</v>
      </c>
      <c r="L264" s="17" t="s">
        <v>722</v>
      </c>
      <c r="M264" s="17" t="s">
        <v>19</v>
      </c>
      <c r="N264" s="17" t="s">
        <v>20</v>
      </c>
      <c r="O264" s="17" t="s">
        <v>20</v>
      </c>
      <c r="P264" s="17" t="s">
        <v>189</v>
      </c>
    </row>
    <row r="265" spans="1:16" x14ac:dyDescent="0.35">
      <c r="A265" s="17">
        <v>264</v>
      </c>
      <c r="B265" s="20" t="s">
        <v>441</v>
      </c>
      <c r="C265" s="20" t="s">
        <v>442</v>
      </c>
      <c r="D265" s="20" t="s">
        <v>534</v>
      </c>
      <c r="E265" s="20">
        <v>28</v>
      </c>
      <c r="F265" s="19" t="s">
        <v>260</v>
      </c>
      <c r="G265" s="19" t="s">
        <v>13</v>
      </c>
      <c r="H265" s="19" t="s">
        <v>19</v>
      </c>
      <c r="I265" s="19" t="s">
        <v>15</v>
      </c>
      <c r="J265" s="19" t="s">
        <v>177</v>
      </c>
      <c r="K265" s="19" t="s">
        <v>17</v>
      </c>
      <c r="L265" s="19" t="s">
        <v>541</v>
      </c>
      <c r="M265" s="19" t="s">
        <v>734</v>
      </c>
      <c r="N265" s="19" t="s">
        <v>20</v>
      </c>
      <c r="O265" s="19" t="s">
        <v>20</v>
      </c>
      <c r="P265" s="19" t="s">
        <v>538</v>
      </c>
    </row>
    <row r="266" spans="1:16" x14ac:dyDescent="0.35">
      <c r="A266" s="19">
        <v>265</v>
      </c>
      <c r="B266" s="18" t="s">
        <v>442</v>
      </c>
      <c r="C266" s="18" t="s">
        <v>442</v>
      </c>
      <c r="D266" s="18" t="s">
        <v>534</v>
      </c>
      <c r="E266" s="18">
        <v>25</v>
      </c>
      <c r="F266" s="17" t="s">
        <v>522</v>
      </c>
      <c r="G266" s="17" t="s">
        <v>13</v>
      </c>
      <c r="H266" s="17" t="s">
        <v>19</v>
      </c>
      <c r="I266" s="17" t="s">
        <v>15</v>
      </c>
      <c r="J266" s="17" t="s">
        <v>761</v>
      </c>
      <c r="K266" s="17" t="s">
        <v>17</v>
      </c>
      <c r="L266" s="17" t="s">
        <v>722</v>
      </c>
      <c r="M266" s="17" t="s">
        <v>42</v>
      </c>
      <c r="N266" s="17" t="s">
        <v>20</v>
      </c>
      <c r="O266" s="17" t="s">
        <v>20</v>
      </c>
      <c r="P266" s="17" t="s">
        <v>765</v>
      </c>
    </row>
    <row r="267" spans="1:16" x14ac:dyDescent="0.35">
      <c r="A267" s="17">
        <v>266</v>
      </c>
      <c r="B267" s="20" t="s">
        <v>442</v>
      </c>
      <c r="C267" s="20" t="s">
        <v>443</v>
      </c>
      <c r="D267" s="20" t="s">
        <v>534</v>
      </c>
      <c r="E267" s="20">
        <v>28</v>
      </c>
      <c r="F267" s="19" t="s">
        <v>183</v>
      </c>
      <c r="G267" s="19" t="s">
        <v>13</v>
      </c>
      <c r="H267" s="19" t="s">
        <v>19</v>
      </c>
      <c r="I267" s="19" t="s">
        <v>15</v>
      </c>
      <c r="J267" s="19" t="s">
        <v>31</v>
      </c>
      <c r="K267" s="19" t="s">
        <v>17</v>
      </c>
      <c r="L267" s="19" t="s">
        <v>536</v>
      </c>
      <c r="M267" s="19" t="s">
        <v>19</v>
      </c>
      <c r="N267" s="19" t="s">
        <v>21</v>
      </c>
      <c r="O267" s="19" t="s">
        <v>21</v>
      </c>
      <c r="P267" s="19" t="s">
        <v>538</v>
      </c>
    </row>
    <row r="268" spans="1:16" x14ac:dyDescent="0.35">
      <c r="A268" s="17">
        <v>267</v>
      </c>
      <c r="B268" s="18" t="s">
        <v>443</v>
      </c>
      <c r="C268" s="18" t="s">
        <v>444</v>
      </c>
      <c r="D268" s="18" t="s">
        <v>534</v>
      </c>
      <c r="E268" s="18">
        <v>27</v>
      </c>
      <c r="F268" s="17" t="s">
        <v>522</v>
      </c>
      <c r="G268" s="17" t="s">
        <v>13</v>
      </c>
      <c r="H268" s="17" t="s">
        <v>19</v>
      </c>
      <c r="I268" s="17" t="s">
        <v>15</v>
      </c>
      <c r="J268" s="17" t="s">
        <v>31</v>
      </c>
      <c r="K268" s="17" t="s">
        <v>17</v>
      </c>
      <c r="L268" s="17" t="s">
        <v>722</v>
      </c>
      <c r="M268" s="17" t="s">
        <v>42</v>
      </c>
      <c r="N268" s="17" t="s">
        <v>21</v>
      </c>
      <c r="O268" s="17" t="s">
        <v>21</v>
      </c>
      <c r="P268" s="17" t="s">
        <v>688</v>
      </c>
    </row>
    <row r="269" spans="1:16" x14ac:dyDescent="0.35">
      <c r="A269" s="19">
        <v>268</v>
      </c>
      <c r="B269" s="20" t="s">
        <v>444</v>
      </c>
      <c r="C269" s="20" t="s">
        <v>444</v>
      </c>
      <c r="D269" s="20" t="s">
        <v>534</v>
      </c>
      <c r="E269" s="20">
        <v>28</v>
      </c>
      <c r="F269" s="19" t="s">
        <v>522</v>
      </c>
      <c r="G269" s="19" t="s">
        <v>13</v>
      </c>
      <c r="H269" s="19" t="s">
        <v>19</v>
      </c>
      <c r="I269" s="19" t="s">
        <v>15</v>
      </c>
      <c r="J269" s="19" t="s">
        <v>55</v>
      </c>
      <c r="K269" s="19" t="s">
        <v>17</v>
      </c>
      <c r="L269" s="19" t="s">
        <v>722</v>
      </c>
      <c r="M269" s="19" t="s">
        <v>42</v>
      </c>
      <c r="N269" s="19" t="s">
        <v>20</v>
      </c>
      <c r="O269" s="19" t="s">
        <v>20</v>
      </c>
      <c r="P269" s="19" t="s">
        <v>768</v>
      </c>
    </row>
    <row r="270" spans="1:16" x14ac:dyDescent="0.35">
      <c r="A270" s="17">
        <v>269</v>
      </c>
      <c r="B270" s="18" t="s">
        <v>444</v>
      </c>
      <c r="C270" s="18" t="s">
        <v>445</v>
      </c>
      <c r="D270" s="18" t="s">
        <v>534</v>
      </c>
      <c r="E270" s="18">
        <v>25</v>
      </c>
      <c r="F270" s="17" t="s">
        <v>522</v>
      </c>
      <c r="G270" s="17" t="s">
        <v>13</v>
      </c>
      <c r="H270" s="17" t="s">
        <v>19</v>
      </c>
      <c r="I270" s="17" t="s">
        <v>15</v>
      </c>
      <c r="J270" s="17" t="s">
        <v>55</v>
      </c>
      <c r="K270" s="17" t="s">
        <v>17</v>
      </c>
      <c r="L270" s="17" t="s">
        <v>541</v>
      </c>
      <c r="M270" s="17" t="s">
        <v>19</v>
      </c>
      <c r="N270" s="17" t="s">
        <v>21</v>
      </c>
      <c r="O270" s="17" t="s">
        <v>20</v>
      </c>
      <c r="P270" s="17" t="s">
        <v>538</v>
      </c>
    </row>
    <row r="271" spans="1:16" x14ac:dyDescent="0.35">
      <c r="A271" s="17">
        <v>270</v>
      </c>
      <c r="B271" s="20" t="s">
        <v>445</v>
      </c>
      <c r="C271" s="20" t="s">
        <v>446</v>
      </c>
      <c r="D271" s="20" t="s">
        <v>534</v>
      </c>
      <c r="E271" s="20">
        <v>23</v>
      </c>
      <c r="F271" s="19" t="s">
        <v>522</v>
      </c>
      <c r="G271" s="19" t="s">
        <v>13</v>
      </c>
      <c r="H271" s="19" t="s">
        <v>19</v>
      </c>
      <c r="I271" s="19" t="s">
        <v>15</v>
      </c>
      <c r="J271" s="19" t="s">
        <v>391</v>
      </c>
      <c r="K271" s="19" t="s">
        <v>61</v>
      </c>
      <c r="L271" s="19" t="s">
        <v>722</v>
      </c>
      <c r="M271" s="19" t="s">
        <v>19</v>
      </c>
      <c r="N271" s="19" t="s">
        <v>20</v>
      </c>
      <c r="O271" s="19" t="s">
        <v>20</v>
      </c>
      <c r="P271" s="19" t="s">
        <v>538</v>
      </c>
    </row>
    <row r="272" spans="1:16" x14ac:dyDescent="0.35">
      <c r="A272" s="19">
        <v>271</v>
      </c>
      <c r="B272" s="18" t="s">
        <v>446</v>
      </c>
      <c r="C272" s="18" t="s">
        <v>447</v>
      </c>
      <c r="D272" s="18" t="s">
        <v>534</v>
      </c>
      <c r="E272" s="18">
        <v>23</v>
      </c>
      <c r="F272" s="17" t="s">
        <v>522</v>
      </c>
      <c r="G272" s="17" t="s">
        <v>13</v>
      </c>
      <c r="H272" s="17" t="s">
        <v>14</v>
      </c>
      <c r="I272" s="17" t="s">
        <v>15</v>
      </c>
      <c r="J272" s="17" t="s">
        <v>178</v>
      </c>
      <c r="K272" s="17" t="s">
        <v>61</v>
      </c>
      <c r="L272" s="17" t="s">
        <v>722</v>
      </c>
      <c r="M272" s="17" t="s">
        <v>14</v>
      </c>
      <c r="N272" s="17" t="s">
        <v>21</v>
      </c>
      <c r="O272" s="17" t="s">
        <v>20</v>
      </c>
      <c r="P272" s="17" t="s">
        <v>538</v>
      </c>
    </row>
    <row r="273" spans="1:16" x14ac:dyDescent="0.35">
      <c r="A273" s="17">
        <v>272</v>
      </c>
      <c r="B273" s="20" t="s">
        <v>448</v>
      </c>
      <c r="C273" s="20" t="s">
        <v>449</v>
      </c>
      <c r="D273" s="20" t="s">
        <v>534</v>
      </c>
      <c r="E273" s="20">
        <v>18</v>
      </c>
      <c r="F273" s="19" t="s">
        <v>557</v>
      </c>
      <c r="G273" s="19" t="s">
        <v>13</v>
      </c>
      <c r="H273" s="19" t="s">
        <v>14</v>
      </c>
      <c r="I273" s="19" t="s">
        <v>54</v>
      </c>
      <c r="J273" s="19" t="s">
        <v>623</v>
      </c>
      <c r="K273" s="19" t="s">
        <v>17</v>
      </c>
      <c r="L273" s="19" t="s">
        <v>541</v>
      </c>
      <c r="M273" s="19" t="s">
        <v>14</v>
      </c>
      <c r="N273" s="19" t="s">
        <v>21</v>
      </c>
      <c r="O273" s="19" t="s">
        <v>21</v>
      </c>
      <c r="P273" s="19" t="s">
        <v>538</v>
      </c>
    </row>
    <row r="274" spans="1:16" x14ac:dyDescent="0.35">
      <c r="A274" s="17">
        <v>273</v>
      </c>
      <c r="B274" s="18" t="s">
        <v>450</v>
      </c>
      <c r="C274" s="18" t="s">
        <v>451</v>
      </c>
      <c r="D274" s="18" t="s">
        <v>534</v>
      </c>
      <c r="E274" s="18">
        <v>22</v>
      </c>
      <c r="F274" s="17" t="s">
        <v>522</v>
      </c>
      <c r="G274" s="17" t="s">
        <v>13</v>
      </c>
      <c r="H274" s="17" t="s">
        <v>43</v>
      </c>
      <c r="I274" s="17" t="s">
        <v>15</v>
      </c>
      <c r="J274" s="17" t="s">
        <v>769</v>
      </c>
      <c r="K274" s="17" t="s">
        <v>17</v>
      </c>
      <c r="L274" s="17" t="s">
        <v>722</v>
      </c>
      <c r="M274" s="17" t="s">
        <v>734</v>
      </c>
      <c r="N274" s="17" t="s">
        <v>20</v>
      </c>
      <c r="O274" s="17" t="s">
        <v>20</v>
      </c>
      <c r="P274" s="17" t="s">
        <v>770</v>
      </c>
    </row>
    <row r="275" spans="1:16" x14ac:dyDescent="0.35">
      <c r="A275" s="19">
        <v>274</v>
      </c>
      <c r="B275" s="20" t="s">
        <v>452</v>
      </c>
      <c r="C275" s="20" t="s">
        <v>453</v>
      </c>
      <c r="D275" s="20" t="s">
        <v>534</v>
      </c>
      <c r="E275" s="20">
        <v>25</v>
      </c>
      <c r="F275" s="19" t="s">
        <v>179</v>
      </c>
      <c r="G275" s="19" t="s">
        <v>13</v>
      </c>
      <c r="H275" s="19" t="s">
        <v>19</v>
      </c>
      <c r="I275" s="19" t="s">
        <v>15</v>
      </c>
      <c r="J275" s="19" t="s">
        <v>55</v>
      </c>
      <c r="K275" s="19" t="s">
        <v>17</v>
      </c>
      <c r="L275" s="19" t="s">
        <v>536</v>
      </c>
      <c r="M275" s="19" t="s">
        <v>42</v>
      </c>
      <c r="N275" s="19" t="s">
        <v>21</v>
      </c>
      <c r="O275" s="19" t="s">
        <v>21</v>
      </c>
      <c r="P275" s="19" t="s">
        <v>771</v>
      </c>
    </row>
    <row r="276" spans="1:16" x14ac:dyDescent="0.35">
      <c r="A276" s="17">
        <v>275</v>
      </c>
      <c r="B276" s="18" t="s">
        <v>453</v>
      </c>
      <c r="C276" s="18" t="s">
        <v>454</v>
      </c>
      <c r="D276" s="18" t="s">
        <v>534</v>
      </c>
      <c r="E276" s="18">
        <v>30</v>
      </c>
      <c r="F276" s="17" t="s">
        <v>455</v>
      </c>
      <c r="G276" s="17" t="s">
        <v>38</v>
      </c>
      <c r="H276" s="17" t="s">
        <v>19</v>
      </c>
      <c r="I276" s="17" t="s">
        <v>54</v>
      </c>
      <c r="J276" s="17" t="s">
        <v>25</v>
      </c>
      <c r="K276" s="17" t="s">
        <v>61</v>
      </c>
      <c r="L276" s="17" t="s">
        <v>21</v>
      </c>
      <c r="M276" s="17" t="s">
        <v>14</v>
      </c>
      <c r="N276" s="17" t="s">
        <v>350</v>
      </c>
      <c r="O276" s="17" t="s">
        <v>21</v>
      </c>
      <c r="P276" s="17" t="s">
        <v>21</v>
      </c>
    </row>
    <row r="277" spans="1:16" x14ac:dyDescent="0.35">
      <c r="A277" s="17">
        <v>276</v>
      </c>
      <c r="B277" s="20" t="s">
        <v>456</v>
      </c>
      <c r="C277" s="20" t="s">
        <v>457</v>
      </c>
      <c r="D277" s="20" t="s">
        <v>534</v>
      </c>
      <c r="E277" s="20">
        <v>20</v>
      </c>
      <c r="F277" s="19" t="s">
        <v>522</v>
      </c>
      <c r="G277" s="19" t="s">
        <v>38</v>
      </c>
      <c r="H277" s="19" t="s">
        <v>14</v>
      </c>
      <c r="I277" s="19" t="s">
        <v>54</v>
      </c>
      <c r="J277" s="19" t="s">
        <v>83</v>
      </c>
      <c r="K277" s="19" t="s">
        <v>61</v>
      </c>
      <c r="L277" s="19" t="s">
        <v>657</v>
      </c>
      <c r="M277" s="19" t="s">
        <v>14</v>
      </c>
      <c r="N277" s="19" t="s">
        <v>21</v>
      </c>
      <c r="O277" s="19" t="s">
        <v>21</v>
      </c>
      <c r="P277" s="19" t="s">
        <v>772</v>
      </c>
    </row>
    <row r="278" spans="1:16" x14ac:dyDescent="0.35">
      <c r="A278" s="19">
        <v>277</v>
      </c>
      <c r="B278" s="18" t="s">
        <v>458</v>
      </c>
      <c r="C278" s="18" t="s">
        <v>458</v>
      </c>
      <c r="D278" s="18" t="s">
        <v>534</v>
      </c>
      <c r="E278" s="18">
        <v>22</v>
      </c>
      <c r="F278" s="17" t="s">
        <v>522</v>
      </c>
      <c r="G278" s="17" t="s">
        <v>13</v>
      </c>
      <c r="H278" s="17" t="s">
        <v>14</v>
      </c>
      <c r="I278" s="17" t="s">
        <v>15</v>
      </c>
      <c r="J278" s="17" t="s">
        <v>773</v>
      </c>
      <c r="K278" s="17" t="s">
        <v>17</v>
      </c>
      <c r="L278" s="17" t="s">
        <v>35</v>
      </c>
      <c r="M278" s="17" t="s">
        <v>19</v>
      </c>
      <c r="N278" s="17" t="s">
        <v>21</v>
      </c>
      <c r="O278" s="17" t="s">
        <v>20</v>
      </c>
      <c r="P278" s="17" t="s">
        <v>538</v>
      </c>
    </row>
    <row r="279" spans="1:16" x14ac:dyDescent="0.35">
      <c r="A279" s="17">
        <v>278</v>
      </c>
      <c r="B279" s="20" t="s">
        <v>459</v>
      </c>
      <c r="C279" s="20" t="s">
        <v>459</v>
      </c>
      <c r="D279" s="20" t="s">
        <v>534</v>
      </c>
      <c r="E279" s="20">
        <v>35</v>
      </c>
      <c r="F279" s="19" t="s">
        <v>78</v>
      </c>
      <c r="G279" s="19" t="s">
        <v>13</v>
      </c>
      <c r="H279" s="19" t="s">
        <v>19</v>
      </c>
      <c r="I279" s="19" t="s">
        <v>15</v>
      </c>
      <c r="J279" s="19" t="s">
        <v>190</v>
      </c>
      <c r="K279" s="19" t="s">
        <v>17</v>
      </c>
      <c r="L279" s="19" t="s">
        <v>35</v>
      </c>
      <c r="M279" s="19" t="s">
        <v>42</v>
      </c>
      <c r="N279" s="19" t="s">
        <v>20</v>
      </c>
      <c r="O279" s="19" t="s">
        <v>20</v>
      </c>
      <c r="P279" s="19" t="s">
        <v>774</v>
      </c>
    </row>
    <row r="280" spans="1:16" x14ac:dyDescent="0.35">
      <c r="A280" s="17">
        <v>279</v>
      </c>
      <c r="B280" s="18" t="s">
        <v>454</v>
      </c>
      <c r="C280" s="18" t="s">
        <v>459</v>
      </c>
      <c r="D280" s="18" t="s">
        <v>534</v>
      </c>
      <c r="E280" s="18">
        <v>22</v>
      </c>
      <c r="F280" s="17" t="s">
        <v>460</v>
      </c>
      <c r="G280" s="17" t="s">
        <v>13</v>
      </c>
      <c r="H280" s="17" t="s">
        <v>19</v>
      </c>
      <c r="I280" s="17" t="s">
        <v>15</v>
      </c>
      <c r="J280" s="17" t="s">
        <v>55</v>
      </c>
      <c r="K280" s="17" t="s">
        <v>17</v>
      </c>
      <c r="L280" s="17" t="s">
        <v>541</v>
      </c>
      <c r="M280" s="17" t="s">
        <v>42</v>
      </c>
      <c r="N280" s="17" t="s">
        <v>21</v>
      </c>
      <c r="O280" s="17" t="s">
        <v>20</v>
      </c>
      <c r="P280" s="17" t="s">
        <v>536</v>
      </c>
    </row>
    <row r="281" spans="1:16" x14ac:dyDescent="0.35">
      <c r="A281" s="19">
        <v>280</v>
      </c>
      <c r="B281" s="20" t="s">
        <v>461</v>
      </c>
      <c r="C281" s="20" t="s">
        <v>462</v>
      </c>
      <c r="D281" s="20" t="s">
        <v>534</v>
      </c>
      <c r="E281" s="20">
        <v>28</v>
      </c>
      <c r="F281" s="19" t="s">
        <v>775</v>
      </c>
      <c r="G281" s="19" t="s">
        <v>13</v>
      </c>
      <c r="H281" s="19" t="s">
        <v>19</v>
      </c>
      <c r="I281" s="19" t="s">
        <v>15</v>
      </c>
      <c r="J281" s="19" t="s">
        <v>83</v>
      </c>
      <c r="K281" s="19" t="s">
        <v>61</v>
      </c>
      <c r="L281" s="19" t="s">
        <v>536</v>
      </c>
      <c r="M281" s="19" t="s">
        <v>734</v>
      </c>
      <c r="N281" s="19" t="s">
        <v>21</v>
      </c>
      <c r="O281" s="19" t="s">
        <v>20</v>
      </c>
      <c r="P281" s="19" t="s">
        <v>776</v>
      </c>
    </row>
    <row r="282" spans="1:16" x14ac:dyDescent="0.35">
      <c r="A282" s="17">
        <v>281</v>
      </c>
      <c r="B282" s="18" t="s">
        <v>462</v>
      </c>
      <c r="C282" s="18" t="s">
        <v>463</v>
      </c>
      <c r="D282" s="18" t="s">
        <v>534</v>
      </c>
      <c r="E282" s="18">
        <v>26</v>
      </c>
      <c r="F282" s="17" t="s">
        <v>557</v>
      </c>
      <c r="G282" s="17" t="s">
        <v>38</v>
      </c>
      <c r="H282" s="17" t="s">
        <v>14</v>
      </c>
      <c r="I282" s="17" t="s">
        <v>54</v>
      </c>
      <c r="J282" s="17" t="s">
        <v>83</v>
      </c>
      <c r="K282" s="17" t="s">
        <v>61</v>
      </c>
      <c r="L282" s="17" t="s">
        <v>21</v>
      </c>
      <c r="M282" s="17" t="s">
        <v>14</v>
      </c>
      <c r="N282" s="17" t="s">
        <v>21</v>
      </c>
      <c r="O282" s="17" t="s">
        <v>21</v>
      </c>
      <c r="P282" s="17" t="s">
        <v>21</v>
      </c>
    </row>
    <row r="283" spans="1:16" x14ac:dyDescent="0.35">
      <c r="A283" s="17">
        <v>282</v>
      </c>
      <c r="B283" s="20" t="s">
        <v>461</v>
      </c>
      <c r="C283" s="20" t="s">
        <v>464</v>
      </c>
      <c r="D283" s="20" t="s">
        <v>534</v>
      </c>
      <c r="E283" s="20">
        <v>35</v>
      </c>
      <c r="F283" s="19" t="s">
        <v>260</v>
      </c>
      <c r="G283" s="19" t="s">
        <v>13</v>
      </c>
      <c r="H283" s="19" t="s">
        <v>19</v>
      </c>
      <c r="I283" s="19" t="s">
        <v>82</v>
      </c>
      <c r="J283" s="19" t="s">
        <v>391</v>
      </c>
      <c r="K283" s="19" t="s">
        <v>17</v>
      </c>
      <c r="L283" s="19" t="s">
        <v>541</v>
      </c>
      <c r="M283" s="19" t="s">
        <v>42</v>
      </c>
      <c r="N283" s="19" t="s">
        <v>21</v>
      </c>
      <c r="O283" s="19" t="s">
        <v>20</v>
      </c>
      <c r="P283" s="19" t="s">
        <v>777</v>
      </c>
    </row>
    <row r="284" spans="1:16" x14ac:dyDescent="0.35">
      <c r="A284" s="19">
        <v>283</v>
      </c>
      <c r="B284" s="18" t="s">
        <v>464</v>
      </c>
      <c r="C284" s="18" t="s">
        <v>465</v>
      </c>
      <c r="D284" s="18" t="s">
        <v>534</v>
      </c>
      <c r="E284" s="18">
        <v>22</v>
      </c>
      <c r="F284" s="17" t="s">
        <v>557</v>
      </c>
      <c r="G284" s="17" t="s">
        <v>13</v>
      </c>
      <c r="H284" s="17" t="s">
        <v>19</v>
      </c>
      <c r="I284" s="17" t="s">
        <v>15</v>
      </c>
      <c r="J284" s="17" t="s">
        <v>31</v>
      </c>
      <c r="K284" s="17" t="s">
        <v>17</v>
      </c>
      <c r="L284" s="17" t="s">
        <v>541</v>
      </c>
      <c r="M284" s="17" t="s">
        <v>42</v>
      </c>
      <c r="N284" s="17" t="s">
        <v>21</v>
      </c>
      <c r="O284" s="17" t="s">
        <v>20</v>
      </c>
      <c r="P284" s="17" t="s">
        <v>538</v>
      </c>
    </row>
    <row r="285" spans="1:16" x14ac:dyDescent="0.35">
      <c r="A285" s="17">
        <v>284</v>
      </c>
      <c r="B285" s="20" t="s">
        <v>465</v>
      </c>
      <c r="C285" s="20" t="s">
        <v>466</v>
      </c>
      <c r="D285" s="20" t="s">
        <v>534</v>
      </c>
      <c r="E285" s="20">
        <v>21</v>
      </c>
      <c r="F285" s="19" t="s">
        <v>557</v>
      </c>
      <c r="G285" s="19" t="s">
        <v>38</v>
      </c>
      <c r="H285" s="19" t="s">
        <v>14</v>
      </c>
      <c r="I285" s="19" t="s">
        <v>54</v>
      </c>
      <c r="J285" s="19" t="s">
        <v>83</v>
      </c>
      <c r="K285" s="19" t="s">
        <v>17</v>
      </c>
      <c r="L285" s="19" t="s">
        <v>778</v>
      </c>
      <c r="M285" s="19" t="s">
        <v>14</v>
      </c>
      <c r="N285" s="19" t="s">
        <v>21</v>
      </c>
      <c r="O285" s="19" t="s">
        <v>21</v>
      </c>
      <c r="P285" s="19" t="s">
        <v>56</v>
      </c>
    </row>
    <row r="286" spans="1:16" x14ac:dyDescent="0.35">
      <c r="A286" s="17">
        <v>285</v>
      </c>
      <c r="B286" s="18" t="s">
        <v>466</v>
      </c>
      <c r="C286" s="18" t="s">
        <v>466</v>
      </c>
      <c r="D286" s="18" t="s">
        <v>534</v>
      </c>
      <c r="E286" s="18">
        <v>29</v>
      </c>
      <c r="F286" s="17" t="s">
        <v>625</v>
      </c>
      <c r="G286" s="17" t="s">
        <v>13</v>
      </c>
      <c r="H286" s="17" t="s">
        <v>19</v>
      </c>
      <c r="I286" s="17" t="s">
        <v>15</v>
      </c>
      <c r="J286" s="17" t="s">
        <v>670</v>
      </c>
      <c r="K286" s="17" t="s">
        <v>17</v>
      </c>
      <c r="L286" s="17" t="s">
        <v>541</v>
      </c>
      <c r="M286" s="17" t="s">
        <v>42</v>
      </c>
      <c r="N286" s="17" t="s">
        <v>21</v>
      </c>
      <c r="O286" s="17" t="s">
        <v>21</v>
      </c>
      <c r="P286" s="17" t="s">
        <v>538</v>
      </c>
    </row>
    <row r="287" spans="1:16" x14ac:dyDescent="0.35">
      <c r="A287" s="19">
        <v>286</v>
      </c>
      <c r="B287" s="20" t="s">
        <v>466</v>
      </c>
      <c r="C287" s="20" t="s">
        <v>467</v>
      </c>
      <c r="D287" s="20" t="s">
        <v>534</v>
      </c>
      <c r="E287" s="20">
        <v>30</v>
      </c>
      <c r="F287" s="19" t="s">
        <v>779</v>
      </c>
      <c r="G287" s="19" t="s">
        <v>13</v>
      </c>
      <c r="H287" s="19" t="s">
        <v>19</v>
      </c>
      <c r="I287" s="19" t="s">
        <v>15</v>
      </c>
      <c r="J287" s="19" t="s">
        <v>25</v>
      </c>
      <c r="K287" s="19" t="s">
        <v>17</v>
      </c>
      <c r="L287" s="19" t="s">
        <v>722</v>
      </c>
      <c r="M287" s="19" t="s">
        <v>42</v>
      </c>
      <c r="N287" s="19" t="s">
        <v>21</v>
      </c>
      <c r="O287" s="19" t="s">
        <v>21</v>
      </c>
      <c r="P287" s="19" t="s">
        <v>628</v>
      </c>
    </row>
    <row r="288" spans="1:16" x14ac:dyDescent="0.35">
      <c r="A288" s="17">
        <v>287</v>
      </c>
      <c r="B288" s="18" t="s">
        <v>467</v>
      </c>
      <c r="C288" s="18" t="s">
        <v>467</v>
      </c>
      <c r="D288" s="18" t="s">
        <v>534</v>
      </c>
      <c r="E288" s="18">
        <v>40</v>
      </c>
      <c r="F288" s="17" t="s">
        <v>689</v>
      </c>
      <c r="G288" s="17" t="s">
        <v>38</v>
      </c>
      <c r="H288" s="17" t="s">
        <v>19</v>
      </c>
      <c r="I288" s="17" t="s">
        <v>54</v>
      </c>
      <c r="J288" s="17" t="s">
        <v>83</v>
      </c>
      <c r="K288" s="17" t="s">
        <v>61</v>
      </c>
      <c r="L288" s="17" t="s">
        <v>21</v>
      </c>
      <c r="M288" s="17" t="s">
        <v>14</v>
      </c>
      <c r="N288" s="17" t="s">
        <v>20</v>
      </c>
      <c r="O288" s="17" t="s">
        <v>21</v>
      </c>
      <c r="P288" s="17" t="s">
        <v>21</v>
      </c>
    </row>
    <row r="289" spans="1:16" x14ac:dyDescent="0.35">
      <c r="A289" s="17">
        <v>288</v>
      </c>
      <c r="B289" s="20" t="s">
        <v>467</v>
      </c>
      <c r="C289" s="20" t="s">
        <v>468</v>
      </c>
      <c r="D289" s="20" t="s">
        <v>534</v>
      </c>
      <c r="E289" s="20">
        <v>43</v>
      </c>
      <c r="F289" s="19" t="s">
        <v>186</v>
      </c>
      <c r="G289" s="19" t="s">
        <v>38</v>
      </c>
      <c r="H289" s="19" t="s">
        <v>14</v>
      </c>
      <c r="I289" s="19" t="s">
        <v>54</v>
      </c>
      <c r="J289" s="19" t="s">
        <v>133</v>
      </c>
      <c r="K289" s="19" t="s">
        <v>61</v>
      </c>
      <c r="L289" s="19" t="s">
        <v>21</v>
      </c>
      <c r="M289" s="19" t="s">
        <v>14</v>
      </c>
      <c r="N289" s="19" t="s">
        <v>21</v>
      </c>
      <c r="O289" s="19" t="s">
        <v>21</v>
      </c>
      <c r="P289" s="19" t="s">
        <v>21</v>
      </c>
    </row>
    <row r="290" spans="1:16" x14ac:dyDescent="0.35">
      <c r="A290" s="19">
        <v>289</v>
      </c>
      <c r="B290" s="18" t="s">
        <v>468</v>
      </c>
      <c r="C290" s="18" t="s">
        <v>469</v>
      </c>
      <c r="D290" s="18" t="s">
        <v>534</v>
      </c>
      <c r="E290" s="18">
        <v>26</v>
      </c>
      <c r="F290" s="17" t="s">
        <v>175</v>
      </c>
      <c r="G290" s="17" t="s">
        <v>13</v>
      </c>
      <c r="H290" s="17" t="s">
        <v>19</v>
      </c>
      <c r="I290" s="17" t="s">
        <v>15</v>
      </c>
      <c r="J290" s="17" t="s">
        <v>761</v>
      </c>
      <c r="K290" s="17" t="s">
        <v>17</v>
      </c>
      <c r="L290" s="17" t="s">
        <v>536</v>
      </c>
      <c r="M290" s="17" t="s">
        <v>19</v>
      </c>
      <c r="N290" s="17" t="s">
        <v>21</v>
      </c>
      <c r="O290" s="17" t="s">
        <v>21</v>
      </c>
      <c r="P290" s="17" t="s">
        <v>538</v>
      </c>
    </row>
    <row r="291" spans="1:16" x14ac:dyDescent="0.35">
      <c r="A291" s="17">
        <v>290</v>
      </c>
      <c r="B291" s="20" t="s">
        <v>469</v>
      </c>
      <c r="C291" s="20" t="s">
        <v>470</v>
      </c>
      <c r="D291" s="20" t="s">
        <v>534</v>
      </c>
      <c r="E291" s="20">
        <v>38</v>
      </c>
      <c r="F291" s="19" t="s">
        <v>522</v>
      </c>
      <c r="G291" s="19" t="s">
        <v>13</v>
      </c>
      <c r="H291" s="19" t="s">
        <v>19</v>
      </c>
      <c r="I291" s="19" t="s">
        <v>15</v>
      </c>
      <c r="J291" s="19" t="s">
        <v>214</v>
      </c>
      <c r="K291" s="19" t="s">
        <v>61</v>
      </c>
      <c r="L291" s="19" t="s">
        <v>541</v>
      </c>
      <c r="M291" s="19" t="s">
        <v>19</v>
      </c>
      <c r="N291" s="19" t="s">
        <v>21</v>
      </c>
      <c r="O291" s="19" t="s">
        <v>20</v>
      </c>
      <c r="P291" s="19" t="s">
        <v>538</v>
      </c>
    </row>
    <row r="292" spans="1:16" x14ac:dyDescent="0.35">
      <c r="A292" s="17">
        <v>291</v>
      </c>
      <c r="B292" s="18" t="s">
        <v>470</v>
      </c>
      <c r="C292" s="18" t="s">
        <v>471</v>
      </c>
      <c r="D292" s="18" t="s">
        <v>534</v>
      </c>
      <c r="E292" s="18">
        <v>28</v>
      </c>
      <c r="F292" s="17" t="s">
        <v>297</v>
      </c>
      <c r="G292" s="17" t="s">
        <v>13</v>
      </c>
      <c r="H292" s="17" t="s">
        <v>19</v>
      </c>
      <c r="I292" s="17" t="s">
        <v>15</v>
      </c>
      <c r="J292" s="17" t="s">
        <v>580</v>
      </c>
      <c r="K292" s="17" t="s">
        <v>17</v>
      </c>
      <c r="L292" s="17" t="s">
        <v>536</v>
      </c>
      <c r="M292" s="17" t="s">
        <v>42</v>
      </c>
      <c r="N292" s="17" t="s">
        <v>20</v>
      </c>
      <c r="O292" s="17" t="s">
        <v>20</v>
      </c>
      <c r="P292" s="17" t="s">
        <v>780</v>
      </c>
    </row>
    <row r="293" spans="1:16" x14ac:dyDescent="0.35">
      <c r="A293" s="19">
        <v>292</v>
      </c>
      <c r="B293" s="20" t="s">
        <v>471</v>
      </c>
      <c r="C293" s="20" t="s">
        <v>473</v>
      </c>
      <c r="D293" s="20" t="s">
        <v>534</v>
      </c>
      <c r="E293" s="20">
        <v>18</v>
      </c>
      <c r="F293" s="19" t="s">
        <v>522</v>
      </c>
      <c r="G293" s="19" t="s">
        <v>38</v>
      </c>
      <c r="H293" s="19" t="s">
        <v>14</v>
      </c>
      <c r="I293" s="19" t="s">
        <v>54</v>
      </c>
      <c r="J293" s="19" t="s">
        <v>419</v>
      </c>
      <c r="K293" s="19" t="s">
        <v>61</v>
      </c>
      <c r="L293" s="19" t="s">
        <v>84</v>
      </c>
      <c r="M293" s="19" t="s">
        <v>14</v>
      </c>
      <c r="N293" s="19" t="s">
        <v>20</v>
      </c>
      <c r="O293" s="19" t="s">
        <v>20</v>
      </c>
      <c r="P293" s="19" t="s">
        <v>56</v>
      </c>
    </row>
    <row r="294" spans="1:16" x14ac:dyDescent="0.35">
      <c r="A294" s="17">
        <v>293</v>
      </c>
      <c r="B294" s="18" t="s">
        <v>473</v>
      </c>
      <c r="C294" s="18" t="s">
        <v>474</v>
      </c>
      <c r="D294" s="18" t="s">
        <v>534</v>
      </c>
      <c r="E294" s="18">
        <v>25</v>
      </c>
      <c r="F294" s="17" t="s">
        <v>137</v>
      </c>
      <c r="G294" s="17" t="s">
        <v>13</v>
      </c>
      <c r="H294" s="17" t="s">
        <v>19</v>
      </c>
      <c r="I294" s="17" t="s">
        <v>15</v>
      </c>
      <c r="J294" s="17" t="s">
        <v>55</v>
      </c>
      <c r="K294" s="17" t="s">
        <v>61</v>
      </c>
      <c r="L294" s="17" t="s">
        <v>541</v>
      </c>
      <c r="M294" s="17" t="s">
        <v>19</v>
      </c>
      <c r="N294" s="17" t="s">
        <v>21</v>
      </c>
      <c r="O294" s="17" t="s">
        <v>21</v>
      </c>
      <c r="P294" s="17" t="s">
        <v>781</v>
      </c>
    </row>
    <row r="295" spans="1:16" x14ac:dyDescent="0.35">
      <c r="A295" s="17">
        <v>294</v>
      </c>
      <c r="B295" s="20" t="s">
        <v>474</v>
      </c>
      <c r="C295" s="20" t="s">
        <v>475</v>
      </c>
      <c r="D295" s="20" t="s">
        <v>534</v>
      </c>
      <c r="E295" s="20">
        <v>30</v>
      </c>
      <c r="F295" s="19" t="s">
        <v>78</v>
      </c>
      <c r="G295" s="19" t="s">
        <v>38</v>
      </c>
      <c r="H295" s="19" t="s">
        <v>14</v>
      </c>
      <c r="I295" s="19" t="s">
        <v>54</v>
      </c>
      <c r="J295" s="19" t="s">
        <v>133</v>
      </c>
      <c r="K295" s="19" t="s">
        <v>61</v>
      </c>
      <c r="L295" s="19" t="s">
        <v>555</v>
      </c>
      <c r="M295" s="19" t="s">
        <v>19</v>
      </c>
      <c r="N295" s="19" t="s">
        <v>20</v>
      </c>
      <c r="O295" s="19" t="s">
        <v>21</v>
      </c>
      <c r="P295" s="19" t="s">
        <v>555</v>
      </c>
    </row>
    <row r="296" spans="1:16" x14ac:dyDescent="0.35">
      <c r="A296" s="19">
        <v>295</v>
      </c>
      <c r="B296" s="18" t="s">
        <v>475</v>
      </c>
      <c r="C296" s="18" t="s">
        <v>476</v>
      </c>
      <c r="D296" s="18" t="s">
        <v>534</v>
      </c>
      <c r="E296" s="18">
        <v>22</v>
      </c>
      <c r="F296" s="17" t="s">
        <v>782</v>
      </c>
      <c r="G296" s="17" t="s">
        <v>13</v>
      </c>
      <c r="H296" s="17" t="s">
        <v>19</v>
      </c>
      <c r="I296" s="17" t="s">
        <v>15</v>
      </c>
      <c r="J296" s="17" t="s">
        <v>691</v>
      </c>
      <c r="K296" s="17" t="s">
        <v>17</v>
      </c>
      <c r="L296" s="17" t="s">
        <v>536</v>
      </c>
      <c r="M296" s="17" t="s">
        <v>42</v>
      </c>
      <c r="N296" s="17" t="s">
        <v>21</v>
      </c>
      <c r="O296" s="17" t="s">
        <v>20</v>
      </c>
      <c r="P296" s="17" t="s">
        <v>783</v>
      </c>
    </row>
    <row r="297" spans="1:16" x14ac:dyDescent="0.35">
      <c r="A297" s="17">
        <v>296</v>
      </c>
      <c r="B297" s="20" t="s">
        <v>476</v>
      </c>
      <c r="C297" s="20" t="s">
        <v>478</v>
      </c>
      <c r="D297" s="20" t="s">
        <v>534</v>
      </c>
      <c r="E297" s="20">
        <v>40</v>
      </c>
      <c r="F297" s="19" t="s">
        <v>173</v>
      </c>
      <c r="G297" s="19" t="s">
        <v>13</v>
      </c>
      <c r="H297" s="19" t="s">
        <v>19</v>
      </c>
      <c r="I297" s="19" t="s">
        <v>15</v>
      </c>
      <c r="J297" s="19" t="s">
        <v>167</v>
      </c>
      <c r="K297" s="19" t="s">
        <v>17</v>
      </c>
      <c r="L297" s="19" t="s">
        <v>541</v>
      </c>
      <c r="M297" s="19" t="s">
        <v>42</v>
      </c>
      <c r="N297" s="19" t="s">
        <v>21</v>
      </c>
      <c r="O297" s="19" t="s">
        <v>21</v>
      </c>
      <c r="P297" s="19" t="s">
        <v>784</v>
      </c>
    </row>
    <row r="298" spans="1:16" x14ac:dyDescent="0.35">
      <c r="A298" s="17">
        <v>297</v>
      </c>
      <c r="B298" s="18" t="s">
        <v>479</v>
      </c>
      <c r="C298" s="18" t="s">
        <v>480</v>
      </c>
      <c r="D298" s="18" t="s">
        <v>534</v>
      </c>
      <c r="E298" s="18">
        <v>28</v>
      </c>
      <c r="F298" s="17" t="s">
        <v>283</v>
      </c>
      <c r="G298" s="17" t="s">
        <v>13</v>
      </c>
      <c r="H298" s="17" t="s">
        <v>19</v>
      </c>
      <c r="I298" s="17" t="s">
        <v>15</v>
      </c>
      <c r="J298" s="17" t="s">
        <v>188</v>
      </c>
      <c r="K298" s="17" t="s">
        <v>61</v>
      </c>
      <c r="L298" s="17" t="s">
        <v>722</v>
      </c>
      <c r="M298" s="17" t="s">
        <v>42</v>
      </c>
      <c r="N298" s="17" t="s">
        <v>350</v>
      </c>
      <c r="O298" s="17" t="s">
        <v>21</v>
      </c>
      <c r="P298" s="17" t="s">
        <v>785</v>
      </c>
    </row>
    <row r="299" spans="1:16" x14ac:dyDescent="0.35">
      <c r="A299" s="19">
        <v>298</v>
      </c>
      <c r="B299" s="20" t="s">
        <v>480</v>
      </c>
      <c r="C299" s="20" t="s">
        <v>481</v>
      </c>
      <c r="D299" s="20" t="s">
        <v>534</v>
      </c>
      <c r="E299" s="20">
        <v>35</v>
      </c>
      <c r="F299" s="19" t="s">
        <v>260</v>
      </c>
      <c r="G299" s="19" t="s">
        <v>13</v>
      </c>
      <c r="H299" s="19" t="s">
        <v>19</v>
      </c>
      <c r="I299" s="19" t="s">
        <v>15</v>
      </c>
      <c r="J299" s="19" t="s">
        <v>25</v>
      </c>
      <c r="K299" s="19" t="s">
        <v>61</v>
      </c>
      <c r="L299" s="19" t="s">
        <v>536</v>
      </c>
      <c r="M299" s="19" t="s">
        <v>42</v>
      </c>
      <c r="N299" s="19" t="s">
        <v>21</v>
      </c>
      <c r="O299" s="19" t="s">
        <v>21</v>
      </c>
      <c r="P299" s="19" t="s">
        <v>786</v>
      </c>
    </row>
    <row r="300" spans="1:16" x14ac:dyDescent="0.35">
      <c r="A300" s="17">
        <v>299</v>
      </c>
      <c r="B300" s="18" t="s">
        <v>481</v>
      </c>
      <c r="C300" s="18" t="s">
        <v>482</v>
      </c>
      <c r="D300" s="18" t="s">
        <v>534</v>
      </c>
      <c r="E300" s="18">
        <v>24</v>
      </c>
      <c r="F300" s="17" t="s">
        <v>522</v>
      </c>
      <c r="G300" s="17" t="s">
        <v>13</v>
      </c>
      <c r="H300" s="17" t="s">
        <v>19</v>
      </c>
      <c r="I300" s="17" t="s">
        <v>15</v>
      </c>
      <c r="J300" s="17" t="s">
        <v>83</v>
      </c>
      <c r="K300" s="17" t="s">
        <v>61</v>
      </c>
      <c r="L300" s="17" t="s">
        <v>722</v>
      </c>
      <c r="M300" s="17" t="s">
        <v>19</v>
      </c>
      <c r="N300" s="17" t="s">
        <v>21</v>
      </c>
      <c r="O300" s="17" t="s">
        <v>21</v>
      </c>
      <c r="P300" s="17" t="s">
        <v>787</v>
      </c>
    </row>
    <row r="301" spans="1:16" x14ac:dyDescent="0.35">
      <c r="A301" s="17">
        <v>300</v>
      </c>
      <c r="B301" s="20" t="s">
        <v>479</v>
      </c>
      <c r="C301" s="20" t="s">
        <v>482</v>
      </c>
      <c r="D301" s="20" t="s">
        <v>534</v>
      </c>
      <c r="E301" s="20">
        <v>22</v>
      </c>
      <c r="F301" s="19" t="s">
        <v>522</v>
      </c>
      <c r="G301" s="19" t="s">
        <v>13</v>
      </c>
      <c r="H301" s="19" t="s">
        <v>19</v>
      </c>
      <c r="I301" s="19" t="s">
        <v>15</v>
      </c>
      <c r="J301" s="19" t="s">
        <v>60</v>
      </c>
      <c r="K301" s="19" t="s">
        <v>17</v>
      </c>
      <c r="L301" s="19" t="s">
        <v>536</v>
      </c>
      <c r="M301" s="19" t="s">
        <v>19</v>
      </c>
      <c r="N301" s="19" t="s">
        <v>20</v>
      </c>
      <c r="O301" s="19" t="s">
        <v>21</v>
      </c>
      <c r="P301" s="19" t="s">
        <v>788</v>
      </c>
    </row>
    <row r="302" spans="1:16" x14ac:dyDescent="0.35">
      <c r="A302" s="19">
        <v>301</v>
      </c>
      <c r="B302" s="18" t="s">
        <v>482</v>
      </c>
      <c r="C302" s="18" t="s">
        <v>789</v>
      </c>
      <c r="D302" s="18" t="s">
        <v>534</v>
      </c>
      <c r="E302" s="18">
        <v>22</v>
      </c>
      <c r="F302" s="17" t="s">
        <v>522</v>
      </c>
      <c r="G302" s="17" t="s">
        <v>38</v>
      </c>
      <c r="H302" s="17" t="s">
        <v>19</v>
      </c>
      <c r="I302" s="17" t="s">
        <v>54</v>
      </c>
      <c r="J302" s="17" t="s">
        <v>83</v>
      </c>
      <c r="K302" s="17" t="s">
        <v>61</v>
      </c>
      <c r="L302" s="17" t="s">
        <v>56</v>
      </c>
      <c r="M302" s="17" t="s">
        <v>14</v>
      </c>
      <c r="N302" s="17" t="s">
        <v>21</v>
      </c>
      <c r="O302" s="17" t="s">
        <v>21</v>
      </c>
      <c r="P302" s="17" t="s">
        <v>84</v>
      </c>
    </row>
    <row r="303" spans="1:16" x14ac:dyDescent="0.35">
      <c r="A303" s="17">
        <v>302</v>
      </c>
      <c r="B303" s="20" t="s">
        <v>789</v>
      </c>
      <c r="C303" s="20" t="s">
        <v>483</v>
      </c>
      <c r="D303" s="20" t="s">
        <v>534</v>
      </c>
      <c r="E303" s="20">
        <v>27</v>
      </c>
      <c r="F303" s="19" t="s">
        <v>30</v>
      </c>
      <c r="G303" s="19" t="s">
        <v>38</v>
      </c>
      <c r="H303" s="19" t="s">
        <v>19</v>
      </c>
      <c r="I303" s="19" t="s">
        <v>82</v>
      </c>
      <c r="J303" s="19" t="s">
        <v>55</v>
      </c>
      <c r="K303" s="19" t="s">
        <v>17</v>
      </c>
      <c r="L303" s="19" t="s">
        <v>21</v>
      </c>
      <c r="M303" s="19" t="s">
        <v>14</v>
      </c>
      <c r="N303" s="19" t="s">
        <v>21</v>
      </c>
      <c r="O303" s="19" t="s">
        <v>21</v>
      </c>
      <c r="P303" s="19" t="s">
        <v>56</v>
      </c>
    </row>
    <row r="304" spans="1:16" x14ac:dyDescent="0.35">
      <c r="A304" s="17">
        <v>303</v>
      </c>
      <c r="B304" s="18" t="s">
        <v>483</v>
      </c>
      <c r="C304" s="18" t="s">
        <v>484</v>
      </c>
      <c r="D304" s="18" t="s">
        <v>534</v>
      </c>
      <c r="E304" s="18">
        <v>32</v>
      </c>
      <c r="F304" s="17" t="s">
        <v>137</v>
      </c>
      <c r="G304" s="17" t="s">
        <v>38</v>
      </c>
      <c r="H304" s="17" t="s">
        <v>19</v>
      </c>
      <c r="I304" s="17" t="s">
        <v>54</v>
      </c>
      <c r="J304" s="17" t="s">
        <v>133</v>
      </c>
      <c r="K304" s="17" t="s">
        <v>61</v>
      </c>
      <c r="L304" s="17" t="s">
        <v>555</v>
      </c>
      <c r="M304" s="17" t="s">
        <v>14</v>
      </c>
      <c r="N304" s="17" t="s">
        <v>21</v>
      </c>
      <c r="O304" s="17" t="s">
        <v>20</v>
      </c>
      <c r="P304" s="17" t="s">
        <v>635</v>
      </c>
    </row>
    <row r="305" spans="1:16" x14ac:dyDescent="0.35">
      <c r="A305" s="19">
        <v>304</v>
      </c>
      <c r="B305" s="20" t="s">
        <v>485</v>
      </c>
      <c r="C305" s="20" t="s">
        <v>486</v>
      </c>
      <c r="D305" s="20" t="s">
        <v>534</v>
      </c>
      <c r="E305" s="20">
        <v>35</v>
      </c>
      <c r="F305" s="19" t="s">
        <v>683</v>
      </c>
      <c r="G305" s="19" t="s">
        <v>13</v>
      </c>
      <c r="H305" s="19" t="s">
        <v>19</v>
      </c>
      <c r="I305" s="19" t="s">
        <v>15</v>
      </c>
      <c r="J305" s="19" t="s">
        <v>178</v>
      </c>
      <c r="K305" s="19" t="s">
        <v>17</v>
      </c>
      <c r="L305" s="19" t="s">
        <v>536</v>
      </c>
      <c r="M305" s="19" t="s">
        <v>42</v>
      </c>
      <c r="N305" s="19" t="s">
        <v>21</v>
      </c>
      <c r="O305" s="19" t="s">
        <v>21</v>
      </c>
      <c r="P305" s="19" t="s">
        <v>790</v>
      </c>
    </row>
    <row r="306" spans="1:16" x14ac:dyDescent="0.35">
      <c r="A306" s="17">
        <v>305</v>
      </c>
      <c r="B306" s="18" t="s">
        <v>486</v>
      </c>
      <c r="C306" s="18" t="s">
        <v>487</v>
      </c>
      <c r="D306" s="18" t="s">
        <v>534</v>
      </c>
      <c r="E306" s="18">
        <v>29</v>
      </c>
      <c r="F306" s="17" t="s">
        <v>183</v>
      </c>
      <c r="G306" s="17" t="s">
        <v>13</v>
      </c>
      <c r="H306" s="17" t="s">
        <v>19</v>
      </c>
      <c r="I306" s="17" t="s">
        <v>15</v>
      </c>
      <c r="J306" s="17" t="s">
        <v>167</v>
      </c>
      <c r="K306" s="17" t="s">
        <v>17</v>
      </c>
      <c r="L306" s="17" t="s">
        <v>541</v>
      </c>
      <c r="M306" s="17" t="s">
        <v>42</v>
      </c>
      <c r="N306" s="17" t="s">
        <v>21</v>
      </c>
      <c r="O306" s="17" t="s">
        <v>21</v>
      </c>
      <c r="P306" s="17" t="s">
        <v>791</v>
      </c>
    </row>
    <row r="307" spans="1:16" x14ac:dyDescent="0.35">
      <c r="A307" s="17">
        <v>306</v>
      </c>
      <c r="B307" s="20" t="s">
        <v>487</v>
      </c>
      <c r="C307" s="20" t="s">
        <v>488</v>
      </c>
      <c r="D307" s="20" t="s">
        <v>534</v>
      </c>
      <c r="E307" s="20">
        <v>22</v>
      </c>
      <c r="F307" s="19" t="s">
        <v>522</v>
      </c>
      <c r="G307" s="19" t="s">
        <v>13</v>
      </c>
      <c r="H307" s="19" t="s">
        <v>14</v>
      </c>
      <c r="I307" s="19" t="s">
        <v>15</v>
      </c>
      <c r="J307" s="19" t="s">
        <v>669</v>
      </c>
      <c r="K307" s="19" t="s">
        <v>61</v>
      </c>
      <c r="L307" s="19" t="s">
        <v>536</v>
      </c>
      <c r="M307" s="19" t="s">
        <v>19</v>
      </c>
      <c r="N307" s="19" t="s">
        <v>21</v>
      </c>
      <c r="O307" s="19" t="s">
        <v>20</v>
      </c>
      <c r="P307" s="19" t="s">
        <v>792</v>
      </c>
    </row>
    <row r="308" spans="1:16" x14ac:dyDescent="0.35">
      <c r="A308" s="19">
        <v>307</v>
      </c>
      <c r="B308" s="18" t="s">
        <v>488</v>
      </c>
      <c r="C308" s="18" t="s">
        <v>489</v>
      </c>
      <c r="D308" s="18" t="s">
        <v>534</v>
      </c>
      <c r="E308" s="18">
        <v>35</v>
      </c>
      <c r="F308" s="17" t="s">
        <v>78</v>
      </c>
      <c r="G308" s="17" t="s">
        <v>13</v>
      </c>
      <c r="H308" s="17" t="s">
        <v>19</v>
      </c>
      <c r="I308" s="17" t="s">
        <v>15</v>
      </c>
      <c r="J308" s="17" t="s">
        <v>177</v>
      </c>
      <c r="K308" s="17" t="s">
        <v>61</v>
      </c>
      <c r="L308" s="17" t="s">
        <v>536</v>
      </c>
      <c r="M308" s="17" t="s">
        <v>42</v>
      </c>
      <c r="N308" s="17" t="s">
        <v>21</v>
      </c>
      <c r="O308" s="17" t="s">
        <v>21</v>
      </c>
      <c r="P308" s="17" t="s">
        <v>793</v>
      </c>
    </row>
    <row r="309" spans="1:16" x14ac:dyDescent="0.35">
      <c r="A309" s="17">
        <v>308</v>
      </c>
      <c r="B309" s="20" t="s">
        <v>489</v>
      </c>
      <c r="C309" s="20" t="s">
        <v>490</v>
      </c>
      <c r="D309" s="20" t="s">
        <v>534</v>
      </c>
      <c r="E309" s="20">
        <v>24</v>
      </c>
      <c r="F309" s="19" t="s">
        <v>364</v>
      </c>
      <c r="G309" s="19" t="s">
        <v>13</v>
      </c>
      <c r="H309" s="19" t="s">
        <v>19</v>
      </c>
      <c r="I309" s="19" t="s">
        <v>15</v>
      </c>
      <c r="J309" s="19" t="s">
        <v>560</v>
      </c>
      <c r="K309" s="19" t="s">
        <v>17</v>
      </c>
      <c r="L309" s="19" t="s">
        <v>541</v>
      </c>
      <c r="M309" s="19" t="s">
        <v>734</v>
      </c>
      <c r="N309" s="19" t="s">
        <v>21</v>
      </c>
      <c r="O309" s="19" t="s">
        <v>20</v>
      </c>
      <c r="P309" s="19" t="s">
        <v>794</v>
      </c>
    </row>
    <row r="310" spans="1:16" x14ac:dyDescent="0.35">
      <c r="A310" s="17">
        <v>309</v>
      </c>
      <c r="B310" s="18" t="s">
        <v>491</v>
      </c>
      <c r="C310" s="18" t="s">
        <v>492</v>
      </c>
      <c r="D310" s="18" t="s">
        <v>534</v>
      </c>
      <c r="E310" s="18">
        <v>27</v>
      </c>
      <c r="F310" s="17" t="s">
        <v>493</v>
      </c>
      <c r="G310" s="17" t="s">
        <v>13</v>
      </c>
      <c r="H310" s="17" t="s">
        <v>14</v>
      </c>
      <c r="I310" s="17" t="s">
        <v>15</v>
      </c>
      <c r="J310" s="17" t="s">
        <v>25</v>
      </c>
      <c r="K310" s="17" t="s">
        <v>61</v>
      </c>
      <c r="L310" s="17" t="s">
        <v>21</v>
      </c>
      <c r="M310" s="17" t="s">
        <v>14</v>
      </c>
      <c r="N310" s="17" t="s">
        <v>21</v>
      </c>
      <c r="O310" s="17" t="s">
        <v>21</v>
      </c>
      <c r="P310" s="17" t="s">
        <v>555</v>
      </c>
    </row>
    <row r="311" spans="1:16" x14ac:dyDescent="0.35">
      <c r="A311" s="19">
        <v>310</v>
      </c>
      <c r="B311" s="20" t="s">
        <v>492</v>
      </c>
      <c r="C311" s="20" t="s">
        <v>494</v>
      </c>
      <c r="D311" s="20" t="s">
        <v>534</v>
      </c>
      <c r="E311" s="20">
        <v>31</v>
      </c>
      <c r="F311" s="19" t="s">
        <v>260</v>
      </c>
      <c r="G311" s="19" t="s">
        <v>13</v>
      </c>
      <c r="H311" s="19" t="s">
        <v>19</v>
      </c>
      <c r="I311" s="19" t="s">
        <v>15</v>
      </c>
      <c r="J311" s="19" t="s">
        <v>105</v>
      </c>
      <c r="K311" s="19" t="s">
        <v>17</v>
      </c>
      <c r="L311" s="19" t="s">
        <v>536</v>
      </c>
      <c r="M311" s="19" t="s">
        <v>19</v>
      </c>
      <c r="N311" s="19" t="s">
        <v>350</v>
      </c>
      <c r="O311" s="19" t="s">
        <v>20</v>
      </c>
      <c r="P311" s="19" t="s">
        <v>795</v>
      </c>
    </row>
    <row r="312" spans="1:16" x14ac:dyDescent="0.35">
      <c r="A312" s="17">
        <v>311</v>
      </c>
      <c r="B312" s="18" t="s">
        <v>494</v>
      </c>
      <c r="C312" s="18" t="s">
        <v>495</v>
      </c>
      <c r="D312" s="18" t="s">
        <v>534</v>
      </c>
      <c r="E312" s="18">
        <v>22</v>
      </c>
      <c r="F312" s="17" t="s">
        <v>522</v>
      </c>
      <c r="G312" s="17" t="s">
        <v>13</v>
      </c>
      <c r="H312" s="17" t="s">
        <v>19</v>
      </c>
      <c r="I312" s="17" t="s">
        <v>15</v>
      </c>
      <c r="J312" s="17" t="s">
        <v>669</v>
      </c>
      <c r="K312" s="17" t="s">
        <v>17</v>
      </c>
      <c r="L312" s="17" t="s">
        <v>536</v>
      </c>
      <c r="M312" s="17" t="s">
        <v>19</v>
      </c>
      <c r="N312" s="17" t="s">
        <v>21</v>
      </c>
      <c r="O312" s="17" t="s">
        <v>21</v>
      </c>
      <c r="P312" s="17" t="s">
        <v>796</v>
      </c>
    </row>
    <row r="313" spans="1:16" x14ac:dyDescent="0.35">
      <c r="A313" s="17">
        <v>312</v>
      </c>
      <c r="B313" s="20" t="s">
        <v>495</v>
      </c>
      <c r="C313" s="20" t="s">
        <v>497</v>
      </c>
      <c r="D313" s="20" t="s">
        <v>534</v>
      </c>
      <c r="E313" s="20">
        <v>28</v>
      </c>
      <c r="F313" s="19" t="s">
        <v>137</v>
      </c>
      <c r="G313" s="19" t="s">
        <v>13</v>
      </c>
      <c r="H313" s="19" t="s">
        <v>19</v>
      </c>
      <c r="I313" s="19" t="s">
        <v>15</v>
      </c>
      <c r="J313" s="19" t="s">
        <v>560</v>
      </c>
      <c r="K313" s="19" t="s">
        <v>17</v>
      </c>
      <c r="L313" s="19" t="s">
        <v>536</v>
      </c>
      <c r="M313" s="19" t="s">
        <v>19</v>
      </c>
      <c r="N313" s="19" t="s">
        <v>21</v>
      </c>
      <c r="O313" s="19" t="s">
        <v>20</v>
      </c>
      <c r="P313" s="19" t="s">
        <v>797</v>
      </c>
    </row>
    <row r="314" spans="1:16" x14ac:dyDescent="0.35">
      <c r="A314" s="19">
        <v>313</v>
      </c>
      <c r="B314" s="18" t="s">
        <v>497</v>
      </c>
      <c r="C314" s="18" t="s">
        <v>498</v>
      </c>
      <c r="D314" s="18" t="s">
        <v>534</v>
      </c>
      <c r="E314" s="18">
        <v>33</v>
      </c>
      <c r="F314" s="17" t="s">
        <v>183</v>
      </c>
      <c r="G314" s="17" t="s">
        <v>13</v>
      </c>
      <c r="H314" s="17" t="s">
        <v>19</v>
      </c>
      <c r="I314" s="17" t="s">
        <v>15</v>
      </c>
      <c r="J314" s="17" t="s">
        <v>295</v>
      </c>
      <c r="K314" s="17" t="s">
        <v>17</v>
      </c>
      <c r="L314" s="17" t="s">
        <v>536</v>
      </c>
      <c r="M314" s="17" t="s">
        <v>42</v>
      </c>
      <c r="N314" s="17" t="s">
        <v>21</v>
      </c>
      <c r="O314" s="17" t="s">
        <v>21</v>
      </c>
      <c r="P314" s="17" t="s">
        <v>798</v>
      </c>
    </row>
    <row r="315" spans="1:16" x14ac:dyDescent="0.35">
      <c r="A315" s="17">
        <v>314</v>
      </c>
      <c r="B315" s="20" t="s">
        <v>498</v>
      </c>
      <c r="C315" s="20" t="s">
        <v>499</v>
      </c>
      <c r="D315" s="20" t="s">
        <v>534</v>
      </c>
      <c r="E315" s="20">
        <v>26</v>
      </c>
      <c r="F315" s="19" t="s">
        <v>702</v>
      </c>
      <c r="G315" s="19" t="s">
        <v>38</v>
      </c>
      <c r="H315" s="19" t="s">
        <v>19</v>
      </c>
      <c r="I315" s="19" t="s">
        <v>54</v>
      </c>
      <c r="J315" s="19" t="s">
        <v>177</v>
      </c>
      <c r="K315" s="19" t="s">
        <v>17</v>
      </c>
      <c r="L315" s="19" t="s">
        <v>541</v>
      </c>
      <c r="M315" s="19" t="s">
        <v>14</v>
      </c>
      <c r="N315" s="19" t="s">
        <v>21</v>
      </c>
      <c r="O315" s="19" t="s">
        <v>21</v>
      </c>
      <c r="P315" s="19" t="s">
        <v>555</v>
      </c>
    </row>
    <row r="316" spans="1:16" x14ac:dyDescent="0.35">
      <c r="A316" s="17">
        <v>315</v>
      </c>
      <c r="B316" s="18" t="s">
        <v>500</v>
      </c>
      <c r="C316" s="18" t="s">
        <v>501</v>
      </c>
      <c r="D316" s="18" t="s">
        <v>534</v>
      </c>
      <c r="E316" s="18">
        <v>23</v>
      </c>
      <c r="F316" s="17" t="s">
        <v>522</v>
      </c>
      <c r="G316" s="17" t="s">
        <v>13</v>
      </c>
      <c r="H316" s="17" t="s">
        <v>19</v>
      </c>
      <c r="I316" s="17" t="s">
        <v>15</v>
      </c>
      <c r="J316" s="17" t="s">
        <v>761</v>
      </c>
      <c r="K316" s="17" t="s">
        <v>17</v>
      </c>
      <c r="L316" s="17" t="s">
        <v>536</v>
      </c>
      <c r="M316" s="17" t="s">
        <v>19</v>
      </c>
      <c r="N316" s="17" t="s">
        <v>21</v>
      </c>
      <c r="O316" s="17" t="s">
        <v>20</v>
      </c>
      <c r="P316" s="17" t="s">
        <v>538</v>
      </c>
    </row>
    <row r="317" spans="1:16" x14ac:dyDescent="0.35">
      <c r="A317" s="19">
        <v>316</v>
      </c>
      <c r="B317" s="20" t="s">
        <v>501</v>
      </c>
      <c r="C317" s="20" t="s">
        <v>502</v>
      </c>
      <c r="D317" s="20" t="s">
        <v>534</v>
      </c>
      <c r="E317" s="20">
        <v>36</v>
      </c>
      <c r="F317" s="19" t="s">
        <v>572</v>
      </c>
      <c r="G317" s="19" t="s">
        <v>38</v>
      </c>
      <c r="H317" s="19" t="s">
        <v>14</v>
      </c>
      <c r="I317" s="19" t="s">
        <v>54</v>
      </c>
      <c r="J317" s="19" t="s">
        <v>83</v>
      </c>
      <c r="K317" s="19" t="s">
        <v>61</v>
      </c>
      <c r="L317" s="19" t="s">
        <v>21</v>
      </c>
      <c r="M317" s="19" t="s">
        <v>14</v>
      </c>
      <c r="N317" s="19" t="s">
        <v>21</v>
      </c>
      <c r="O317" s="19" t="s">
        <v>21</v>
      </c>
      <c r="P317" s="19" t="s">
        <v>555</v>
      </c>
    </row>
    <row r="318" spans="1:16" x14ac:dyDescent="0.35">
      <c r="A318" s="17">
        <v>317</v>
      </c>
      <c r="B318" s="18" t="s">
        <v>502</v>
      </c>
      <c r="C318" s="18" t="s">
        <v>503</v>
      </c>
      <c r="D318" s="18" t="s">
        <v>534</v>
      </c>
      <c r="E318" s="18">
        <v>19</v>
      </c>
      <c r="F318" s="17" t="s">
        <v>522</v>
      </c>
      <c r="G318" s="17" t="s">
        <v>38</v>
      </c>
      <c r="H318" s="17" t="s">
        <v>14</v>
      </c>
      <c r="I318" s="17" t="s">
        <v>54</v>
      </c>
      <c r="J318" s="17" t="s">
        <v>83</v>
      </c>
      <c r="K318" s="17" t="s">
        <v>61</v>
      </c>
      <c r="L318" s="17" t="s">
        <v>555</v>
      </c>
      <c r="M318" s="17" t="s">
        <v>14</v>
      </c>
      <c r="N318" s="17" t="s">
        <v>21</v>
      </c>
      <c r="O318" s="17" t="s">
        <v>21</v>
      </c>
      <c r="P318" s="17" t="s">
        <v>555</v>
      </c>
    </row>
    <row r="319" spans="1:16" x14ac:dyDescent="0.35">
      <c r="A319" s="17">
        <v>318</v>
      </c>
      <c r="B319" s="20" t="s">
        <v>503</v>
      </c>
      <c r="C319" s="20" t="s">
        <v>503</v>
      </c>
      <c r="D319" s="20" t="s">
        <v>534</v>
      </c>
      <c r="E319" s="20">
        <v>27</v>
      </c>
      <c r="F319" s="19" t="s">
        <v>625</v>
      </c>
      <c r="G319" s="19" t="s">
        <v>13</v>
      </c>
      <c r="H319" s="19" t="s">
        <v>19</v>
      </c>
      <c r="I319" s="19" t="s">
        <v>15</v>
      </c>
      <c r="J319" s="19" t="s">
        <v>580</v>
      </c>
      <c r="K319" s="19" t="s">
        <v>17</v>
      </c>
      <c r="L319" s="19" t="s">
        <v>536</v>
      </c>
      <c r="M319" s="19" t="s">
        <v>42</v>
      </c>
      <c r="N319" s="19" t="s">
        <v>21</v>
      </c>
      <c r="O319" s="19" t="s">
        <v>21</v>
      </c>
      <c r="P319" s="19" t="s">
        <v>538</v>
      </c>
    </row>
    <row r="320" spans="1:16" x14ac:dyDescent="0.35">
      <c r="A320" s="19">
        <v>319</v>
      </c>
      <c r="B320" s="18" t="s">
        <v>504</v>
      </c>
      <c r="C320" s="18" t="s">
        <v>505</v>
      </c>
      <c r="D320" s="18" t="s">
        <v>534</v>
      </c>
      <c r="E320" s="18">
        <v>33</v>
      </c>
      <c r="F320" s="17" t="s">
        <v>173</v>
      </c>
      <c r="G320" s="17" t="s">
        <v>13</v>
      </c>
      <c r="H320" s="17" t="s">
        <v>19</v>
      </c>
      <c r="I320" s="17" t="s">
        <v>15</v>
      </c>
      <c r="J320" s="17" t="s">
        <v>761</v>
      </c>
      <c r="K320" s="17" t="s">
        <v>17</v>
      </c>
      <c r="L320" s="17" t="s">
        <v>541</v>
      </c>
      <c r="M320" s="17" t="s">
        <v>19</v>
      </c>
      <c r="N320" s="17" t="s">
        <v>21</v>
      </c>
      <c r="O320" s="17" t="s">
        <v>21</v>
      </c>
      <c r="P320" s="17" t="s">
        <v>538</v>
      </c>
    </row>
    <row r="321" spans="1:16" x14ac:dyDescent="0.35">
      <c r="A321" s="17">
        <v>320</v>
      </c>
      <c r="B321" s="20" t="s">
        <v>505</v>
      </c>
      <c r="C321" s="20" t="s">
        <v>506</v>
      </c>
      <c r="D321" s="20" t="s">
        <v>534</v>
      </c>
      <c r="E321" s="20">
        <v>27</v>
      </c>
      <c r="F321" s="19" t="s">
        <v>30</v>
      </c>
      <c r="G321" s="19" t="s">
        <v>13</v>
      </c>
      <c r="H321" s="19" t="s">
        <v>19</v>
      </c>
      <c r="I321" s="19" t="s">
        <v>15</v>
      </c>
      <c r="J321" s="19" t="s">
        <v>799</v>
      </c>
      <c r="K321" s="19" t="s">
        <v>17</v>
      </c>
      <c r="L321" s="19" t="s">
        <v>722</v>
      </c>
      <c r="M321" s="19" t="s">
        <v>19</v>
      </c>
      <c r="N321" s="19" t="s">
        <v>21</v>
      </c>
      <c r="O321" s="19" t="s">
        <v>21</v>
      </c>
      <c r="P321" s="19" t="s">
        <v>538</v>
      </c>
    </row>
    <row r="322" spans="1:16" x14ac:dyDescent="0.35">
      <c r="A322" s="17">
        <v>321</v>
      </c>
      <c r="B322" s="18" t="s">
        <v>506</v>
      </c>
      <c r="C322" s="18" t="s">
        <v>506</v>
      </c>
      <c r="D322" s="18" t="s">
        <v>534</v>
      </c>
      <c r="E322" s="18">
        <v>38</v>
      </c>
      <c r="F322" s="17" t="s">
        <v>203</v>
      </c>
      <c r="G322" s="17" t="s">
        <v>13</v>
      </c>
      <c r="H322" s="17" t="s">
        <v>19</v>
      </c>
      <c r="I322" s="17" t="s">
        <v>15</v>
      </c>
      <c r="J322" s="17" t="s">
        <v>580</v>
      </c>
      <c r="K322" s="17" t="s">
        <v>17</v>
      </c>
      <c r="L322" s="17" t="s">
        <v>541</v>
      </c>
      <c r="M322" s="17" t="s">
        <v>19</v>
      </c>
      <c r="N322" s="17" t="s">
        <v>21</v>
      </c>
      <c r="O322" s="17" t="s">
        <v>21</v>
      </c>
      <c r="P322" s="17" t="s">
        <v>538</v>
      </c>
    </row>
    <row r="323" spans="1:16" x14ac:dyDescent="0.35">
      <c r="A323" s="19">
        <v>322</v>
      </c>
      <c r="B323" s="20" t="s">
        <v>506</v>
      </c>
      <c r="C323" s="20" t="s">
        <v>507</v>
      </c>
      <c r="D323" s="20" t="s">
        <v>534</v>
      </c>
      <c r="E323" s="20">
        <v>45</v>
      </c>
      <c r="F323" s="19" t="s">
        <v>169</v>
      </c>
      <c r="G323" s="19" t="s">
        <v>38</v>
      </c>
      <c r="H323" s="19" t="s">
        <v>14</v>
      </c>
      <c r="I323" s="19" t="s">
        <v>54</v>
      </c>
      <c r="J323" s="19" t="s">
        <v>181</v>
      </c>
      <c r="K323" s="19" t="s">
        <v>61</v>
      </c>
      <c r="L323" s="19" t="s">
        <v>21</v>
      </c>
      <c r="M323" s="19" t="s">
        <v>14</v>
      </c>
      <c r="N323" s="19" t="s">
        <v>21</v>
      </c>
      <c r="O323" s="19" t="s">
        <v>21</v>
      </c>
      <c r="P323" s="19" t="s">
        <v>21</v>
      </c>
    </row>
    <row r="324" spans="1:16" x14ac:dyDescent="0.35">
      <c r="A324" s="17">
        <v>323</v>
      </c>
      <c r="B324" s="18" t="s">
        <v>507</v>
      </c>
      <c r="C324" s="18" t="s">
        <v>508</v>
      </c>
      <c r="D324" s="18" t="s">
        <v>534</v>
      </c>
      <c r="E324" s="18">
        <v>40</v>
      </c>
      <c r="F324" s="17" t="s">
        <v>228</v>
      </c>
      <c r="G324" s="17" t="s">
        <v>13</v>
      </c>
      <c r="H324" s="17" t="s">
        <v>19</v>
      </c>
      <c r="I324" s="17" t="s">
        <v>15</v>
      </c>
      <c r="J324" s="17" t="s">
        <v>214</v>
      </c>
      <c r="K324" s="17" t="s">
        <v>17</v>
      </c>
      <c r="L324" s="17" t="s">
        <v>536</v>
      </c>
      <c r="M324" s="17" t="s">
        <v>42</v>
      </c>
      <c r="N324" s="17" t="s">
        <v>21</v>
      </c>
      <c r="O324" s="17" t="s">
        <v>21</v>
      </c>
      <c r="P324" s="17" t="s">
        <v>538</v>
      </c>
    </row>
    <row r="325" spans="1:16" x14ac:dyDescent="0.35">
      <c r="A325" s="17">
        <v>324</v>
      </c>
      <c r="B325" s="20" t="s">
        <v>508</v>
      </c>
      <c r="C325" s="20" t="s">
        <v>509</v>
      </c>
      <c r="D325" s="20" t="s">
        <v>534</v>
      </c>
      <c r="E325" s="20">
        <v>37</v>
      </c>
      <c r="F325" s="19" t="s">
        <v>217</v>
      </c>
      <c r="G325" s="19" t="s">
        <v>13</v>
      </c>
      <c r="H325" s="19" t="s">
        <v>19</v>
      </c>
      <c r="I325" s="19" t="s">
        <v>15</v>
      </c>
      <c r="J325" s="19" t="s">
        <v>580</v>
      </c>
      <c r="K325" s="19" t="s">
        <v>17</v>
      </c>
      <c r="L325" s="19" t="s">
        <v>541</v>
      </c>
      <c r="M325" s="19" t="s">
        <v>42</v>
      </c>
      <c r="N325" s="19" t="s">
        <v>21</v>
      </c>
      <c r="O325" s="19" t="s">
        <v>20</v>
      </c>
      <c r="P325" s="19" t="s">
        <v>628</v>
      </c>
    </row>
    <row r="326" spans="1:16" x14ac:dyDescent="0.35">
      <c r="A326" s="19">
        <v>325</v>
      </c>
      <c r="B326" s="18" t="s">
        <v>509</v>
      </c>
      <c r="C326" s="18" t="s">
        <v>510</v>
      </c>
      <c r="D326" s="18" t="s">
        <v>534</v>
      </c>
      <c r="E326" s="18">
        <v>23</v>
      </c>
      <c r="F326" s="17" t="s">
        <v>522</v>
      </c>
      <c r="G326" s="17" t="s">
        <v>13</v>
      </c>
      <c r="H326" s="17" t="s">
        <v>19</v>
      </c>
      <c r="I326" s="17" t="s">
        <v>15</v>
      </c>
      <c r="J326" s="17" t="s">
        <v>295</v>
      </c>
      <c r="K326" s="17" t="s">
        <v>17</v>
      </c>
      <c r="L326" s="17" t="s">
        <v>722</v>
      </c>
      <c r="M326" s="17" t="s">
        <v>19</v>
      </c>
      <c r="N326" s="17" t="s">
        <v>21</v>
      </c>
      <c r="O326" s="17" t="s">
        <v>20</v>
      </c>
      <c r="P326" s="17" t="s">
        <v>189</v>
      </c>
    </row>
    <row r="327" spans="1:16" x14ac:dyDescent="0.35">
      <c r="A327" s="17">
        <v>326</v>
      </c>
      <c r="B327" s="20" t="s">
        <v>510</v>
      </c>
      <c r="C327" s="20" t="s">
        <v>800</v>
      </c>
      <c r="D327" s="20" t="s">
        <v>534</v>
      </c>
      <c r="E327" s="20">
        <v>24</v>
      </c>
      <c r="F327" s="19" t="s">
        <v>522</v>
      </c>
      <c r="G327" s="19" t="s">
        <v>13</v>
      </c>
      <c r="H327" s="19" t="s">
        <v>19</v>
      </c>
      <c r="I327" s="19" t="s">
        <v>15</v>
      </c>
      <c r="J327" s="19" t="s">
        <v>336</v>
      </c>
      <c r="K327" s="19" t="s">
        <v>17</v>
      </c>
      <c r="L327" s="19" t="s">
        <v>536</v>
      </c>
      <c r="M327" s="19" t="s">
        <v>19</v>
      </c>
      <c r="N327" s="19" t="s">
        <v>20</v>
      </c>
      <c r="O327" s="19" t="s">
        <v>20</v>
      </c>
      <c r="P327" s="19" t="s">
        <v>538</v>
      </c>
    </row>
    <row r="328" spans="1:16" x14ac:dyDescent="0.35">
      <c r="A328" s="17">
        <v>327</v>
      </c>
      <c r="B328" s="18" t="s">
        <v>800</v>
      </c>
      <c r="C328" s="18" t="s">
        <v>511</v>
      </c>
      <c r="D328" s="18" t="s">
        <v>534</v>
      </c>
      <c r="E328" s="18">
        <v>25</v>
      </c>
      <c r="F328" s="17" t="s">
        <v>522</v>
      </c>
      <c r="G328" s="17" t="s">
        <v>13</v>
      </c>
      <c r="H328" s="17" t="s">
        <v>19</v>
      </c>
      <c r="I328" s="17" t="s">
        <v>15</v>
      </c>
      <c r="J328" s="17" t="s">
        <v>31</v>
      </c>
      <c r="K328" s="17" t="s">
        <v>17</v>
      </c>
      <c r="L328" s="17" t="s">
        <v>541</v>
      </c>
      <c r="M328" s="17" t="s">
        <v>19</v>
      </c>
      <c r="N328" s="17" t="s">
        <v>21</v>
      </c>
      <c r="O328" s="17" t="s">
        <v>20</v>
      </c>
      <c r="P328" s="17" t="s">
        <v>680</v>
      </c>
    </row>
    <row r="329" spans="1:16" x14ac:dyDescent="0.35">
      <c r="A329" s="19">
        <v>328</v>
      </c>
      <c r="B329" s="20" t="s">
        <v>511</v>
      </c>
      <c r="C329" s="20" t="s">
        <v>512</v>
      </c>
      <c r="D329" s="20" t="s">
        <v>534</v>
      </c>
      <c r="E329" s="20">
        <v>21</v>
      </c>
      <c r="F329" s="19" t="s">
        <v>522</v>
      </c>
      <c r="G329" s="19" t="s">
        <v>13</v>
      </c>
      <c r="H329" s="19" t="s">
        <v>14</v>
      </c>
      <c r="I329" s="19" t="s">
        <v>15</v>
      </c>
      <c r="J329" s="19" t="s">
        <v>761</v>
      </c>
      <c r="K329" s="19" t="s">
        <v>61</v>
      </c>
      <c r="L329" s="19" t="s">
        <v>541</v>
      </c>
      <c r="M329" s="19" t="s">
        <v>19</v>
      </c>
      <c r="N329" s="19" t="s">
        <v>20</v>
      </c>
      <c r="O329" s="19" t="s">
        <v>20</v>
      </c>
      <c r="P329" s="19" t="s">
        <v>538</v>
      </c>
    </row>
    <row r="330" spans="1:16" x14ac:dyDescent="0.35">
      <c r="A330" s="17">
        <v>329</v>
      </c>
      <c r="B330" s="18" t="s">
        <v>512</v>
      </c>
      <c r="C330" s="18" t="s">
        <v>513</v>
      </c>
      <c r="D330" s="18" t="s">
        <v>534</v>
      </c>
      <c r="E330" s="18">
        <v>29</v>
      </c>
      <c r="F330" s="17" t="s">
        <v>173</v>
      </c>
      <c r="G330" s="17" t="s">
        <v>13</v>
      </c>
      <c r="H330" s="17" t="s">
        <v>19</v>
      </c>
      <c r="I330" s="17" t="s">
        <v>15</v>
      </c>
      <c r="J330" s="17" t="s">
        <v>188</v>
      </c>
      <c r="K330" s="17" t="s">
        <v>17</v>
      </c>
      <c r="L330" s="17" t="s">
        <v>541</v>
      </c>
      <c r="M330" s="17" t="s">
        <v>42</v>
      </c>
      <c r="N330" s="17" t="s">
        <v>21</v>
      </c>
      <c r="O330" s="17" t="s">
        <v>21</v>
      </c>
      <c r="P330" s="17" t="s">
        <v>538</v>
      </c>
    </row>
    <row r="331" spans="1:16" x14ac:dyDescent="0.35">
      <c r="A331" s="17">
        <v>330</v>
      </c>
      <c r="B331" s="20" t="s">
        <v>513</v>
      </c>
      <c r="C331" s="20" t="s">
        <v>514</v>
      </c>
      <c r="D331" s="20" t="s">
        <v>534</v>
      </c>
      <c r="E331" s="20">
        <v>35</v>
      </c>
      <c r="F331" s="19" t="s">
        <v>625</v>
      </c>
      <c r="G331" s="19" t="s">
        <v>13</v>
      </c>
      <c r="H331" s="19" t="s">
        <v>19</v>
      </c>
      <c r="I331" s="19" t="s">
        <v>15</v>
      </c>
      <c r="J331" s="19" t="s">
        <v>670</v>
      </c>
      <c r="K331" s="19" t="s">
        <v>17</v>
      </c>
      <c r="L331" s="19" t="s">
        <v>541</v>
      </c>
      <c r="M331" s="19" t="s">
        <v>42</v>
      </c>
      <c r="N331" s="19" t="s">
        <v>21</v>
      </c>
      <c r="O331" s="19" t="s">
        <v>21</v>
      </c>
      <c r="P331" s="19" t="s">
        <v>801</v>
      </c>
    </row>
    <row r="332" spans="1:16" x14ac:dyDescent="0.35">
      <c r="A332" s="19">
        <v>331</v>
      </c>
      <c r="B332" s="18" t="s">
        <v>514</v>
      </c>
      <c r="C332" s="18" t="s">
        <v>515</v>
      </c>
      <c r="D332" s="18" t="s">
        <v>534</v>
      </c>
      <c r="E332" s="18">
        <v>27</v>
      </c>
      <c r="F332" s="17" t="s">
        <v>175</v>
      </c>
      <c r="G332" s="17" t="s">
        <v>13</v>
      </c>
      <c r="H332" s="17" t="s">
        <v>19</v>
      </c>
      <c r="I332" s="17" t="s">
        <v>15</v>
      </c>
      <c r="J332" s="17" t="s">
        <v>580</v>
      </c>
      <c r="K332" s="17" t="s">
        <v>17</v>
      </c>
      <c r="L332" s="17" t="s">
        <v>536</v>
      </c>
      <c r="M332" s="17" t="s">
        <v>42</v>
      </c>
      <c r="N332" s="17" t="s">
        <v>21</v>
      </c>
      <c r="O332" s="17" t="s">
        <v>21</v>
      </c>
      <c r="P332" s="17" t="s">
        <v>802</v>
      </c>
    </row>
    <row r="333" spans="1:16" x14ac:dyDescent="0.35">
      <c r="A333" s="17">
        <v>332</v>
      </c>
      <c r="B333" s="20" t="s">
        <v>515</v>
      </c>
      <c r="C333" s="20" t="s">
        <v>517</v>
      </c>
      <c r="D333" s="20" t="s">
        <v>534</v>
      </c>
      <c r="E333" s="20">
        <v>25</v>
      </c>
      <c r="F333" s="19" t="s">
        <v>228</v>
      </c>
      <c r="G333" s="19" t="s">
        <v>13</v>
      </c>
      <c r="H333" s="19" t="s">
        <v>19</v>
      </c>
      <c r="I333" s="19" t="s">
        <v>15</v>
      </c>
      <c r="J333" s="19" t="s">
        <v>16</v>
      </c>
      <c r="K333" s="19" t="s">
        <v>17</v>
      </c>
      <c r="L333" s="19" t="s">
        <v>541</v>
      </c>
      <c r="M333" s="19" t="s">
        <v>42</v>
      </c>
      <c r="N333" s="19" t="s">
        <v>21</v>
      </c>
      <c r="O333" s="19" t="s">
        <v>21</v>
      </c>
      <c r="P333" s="19" t="s">
        <v>538</v>
      </c>
    </row>
    <row r="334" spans="1:16" x14ac:dyDescent="0.35">
      <c r="A334" s="17">
        <v>333</v>
      </c>
      <c r="B334" s="18" t="s">
        <v>517</v>
      </c>
      <c r="C334" s="18" t="s">
        <v>518</v>
      </c>
      <c r="D334" s="18" t="s">
        <v>534</v>
      </c>
      <c r="E334" s="18">
        <v>27</v>
      </c>
      <c r="F334" s="17" t="s">
        <v>228</v>
      </c>
      <c r="G334" s="17" t="s">
        <v>13</v>
      </c>
      <c r="H334" s="17" t="s">
        <v>19</v>
      </c>
      <c r="I334" s="17" t="s">
        <v>15</v>
      </c>
      <c r="J334" s="17" t="s">
        <v>16</v>
      </c>
      <c r="K334" s="17" t="s">
        <v>17</v>
      </c>
      <c r="L334" s="17" t="s">
        <v>536</v>
      </c>
      <c r="M334" s="17" t="s">
        <v>42</v>
      </c>
      <c r="N334" s="17" t="s">
        <v>21</v>
      </c>
      <c r="O334" s="17" t="s">
        <v>21</v>
      </c>
      <c r="P334" s="17" t="s">
        <v>803</v>
      </c>
    </row>
    <row r="335" spans="1:16" x14ac:dyDescent="0.35">
      <c r="A335" s="19">
        <v>334</v>
      </c>
      <c r="B335" s="20" t="s">
        <v>518</v>
      </c>
      <c r="C335" s="20" t="s">
        <v>519</v>
      </c>
      <c r="D335" s="20" t="s">
        <v>534</v>
      </c>
      <c r="E335" s="20">
        <v>28</v>
      </c>
      <c r="F335" s="19" t="s">
        <v>148</v>
      </c>
      <c r="G335" s="19" t="s">
        <v>13</v>
      </c>
      <c r="H335" s="19" t="s">
        <v>19</v>
      </c>
      <c r="I335" s="19" t="s">
        <v>15</v>
      </c>
      <c r="J335" s="19" t="s">
        <v>31</v>
      </c>
      <c r="K335" s="19" t="s">
        <v>17</v>
      </c>
      <c r="L335" s="19" t="s">
        <v>536</v>
      </c>
      <c r="M335" s="19" t="s">
        <v>42</v>
      </c>
      <c r="N335" s="19" t="s">
        <v>21</v>
      </c>
      <c r="O335" s="19" t="s">
        <v>21</v>
      </c>
      <c r="P335" s="19" t="s">
        <v>538</v>
      </c>
    </row>
    <row r="336" spans="1:16" x14ac:dyDescent="0.35">
      <c r="A336" s="17">
        <v>335</v>
      </c>
      <c r="B336" s="18" t="s">
        <v>344</v>
      </c>
      <c r="C336" s="18" t="s">
        <v>520</v>
      </c>
      <c r="D336" s="18" t="s">
        <v>534</v>
      </c>
      <c r="E336" s="18">
        <v>29</v>
      </c>
      <c r="F336" s="17" t="s">
        <v>346</v>
      </c>
      <c r="G336" s="17" t="s">
        <v>13</v>
      </c>
      <c r="H336" s="17" t="s">
        <v>714</v>
      </c>
      <c r="I336" s="17" t="s">
        <v>15</v>
      </c>
      <c r="J336" s="17" t="s">
        <v>16</v>
      </c>
      <c r="K336" s="17" t="s">
        <v>17</v>
      </c>
      <c r="L336" s="17" t="s">
        <v>541</v>
      </c>
      <c r="M336" s="17" t="s">
        <v>804</v>
      </c>
      <c r="N336" s="17" t="s">
        <v>20</v>
      </c>
      <c r="O336" s="17" t="s">
        <v>21</v>
      </c>
      <c r="P336" s="17" t="s">
        <v>632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CA9A3-34B9-4446-AD15-17AAF009F8EF}">
  <dimension ref="A1:P336"/>
  <sheetViews>
    <sheetView workbookViewId="0"/>
  </sheetViews>
  <sheetFormatPr defaultRowHeight="14.5" x14ac:dyDescent="0.35"/>
  <cols>
    <col min="1" max="11" width="21.90625" customWidth="1"/>
    <col min="12" max="12" width="21.90625" style="8" customWidth="1"/>
    <col min="13" max="16" width="21.90625" customWidth="1"/>
  </cols>
  <sheetData>
    <row r="1" spans="1:16" x14ac:dyDescent="0.35">
      <c r="A1" s="9" t="s">
        <v>0</v>
      </c>
      <c r="B1" s="10" t="s">
        <v>809</v>
      </c>
      <c r="C1" s="10" t="s">
        <v>2</v>
      </c>
      <c r="D1" s="9" t="s">
        <v>3</v>
      </c>
      <c r="E1" s="9" t="s">
        <v>4</v>
      </c>
      <c r="F1" s="9" t="s">
        <v>818</v>
      </c>
      <c r="G1" s="11" t="s">
        <v>819</v>
      </c>
      <c r="H1" s="9" t="s">
        <v>813</v>
      </c>
      <c r="I1" s="9" t="s">
        <v>6</v>
      </c>
      <c r="J1" s="9" t="s">
        <v>816</v>
      </c>
      <c r="K1" s="9" t="s">
        <v>817</v>
      </c>
      <c r="L1" s="27" t="s">
        <v>820</v>
      </c>
      <c r="M1" s="11" t="s">
        <v>835</v>
      </c>
      <c r="N1" s="9" t="s">
        <v>824</v>
      </c>
      <c r="O1" s="9" t="s">
        <v>822</v>
      </c>
      <c r="P1" s="9" t="s">
        <v>9</v>
      </c>
    </row>
    <row r="2" spans="1:16" x14ac:dyDescent="0.35">
      <c r="A2" s="2">
        <v>1</v>
      </c>
      <c r="B2" s="1">
        <v>21</v>
      </c>
      <c r="C2" s="1" t="str">
        <f t="shared" ref="C2:C65" si="0">_xlfn.IFS(B2&lt;=25, "Young Adult",B2&lt;=35, " Mid-Adult",B2&gt;=36, " Mature Adult")</f>
        <v>Young Adult</v>
      </c>
      <c r="D2" s="2" t="s">
        <v>12</v>
      </c>
      <c r="E2" s="2" t="s">
        <v>13</v>
      </c>
      <c r="F2" s="2" t="s">
        <v>810</v>
      </c>
      <c r="G2" s="3">
        <f>(LEFT(Table1[[#This Row],[Monthly budget on Haircare]],FIND("-",Table1[[#This Row],[Monthly budget on Haircare]])-1)+MID(Table1[[#This Row],[Monthly budget on Haircare]],FIND("-",Table1[[#This Row],[Monthly budget on Haircare]])+1, LEN(Table1[[#This Row],[Monthly budget on Haircare]])))/2</f>
        <v>25</v>
      </c>
      <c r="H2" s="2" t="s">
        <v>814</v>
      </c>
      <c r="I2" s="2" t="s">
        <v>16</v>
      </c>
      <c r="J2" s="2" t="s">
        <v>17</v>
      </c>
      <c r="K2" s="2" t="s">
        <v>18</v>
      </c>
      <c r="L2" s="28" t="s">
        <v>811</v>
      </c>
      <c r="M2" s="3">
        <f>(LEFT(Table1[[#This Row],[Monthly Wig Expense]],FIND("-",Table1[[#This Row],[Monthly Wig Expense]])-1)+MID(Table1[[#This Row],[Monthly Wig Expense]],FIND("-",Table1[[#This Row],[Monthly Wig Expense]])+1, LEN(Table1[[#This Row],[Monthly Wig Expense]])))/2</f>
        <v>75</v>
      </c>
      <c r="N2" s="2" t="s">
        <v>20</v>
      </c>
      <c r="O2" s="2" t="s">
        <v>21</v>
      </c>
      <c r="P2" s="2" t="s">
        <v>18</v>
      </c>
    </row>
    <row r="3" spans="1:16" x14ac:dyDescent="0.35">
      <c r="A3" s="5">
        <v>2</v>
      </c>
      <c r="B3" s="4">
        <v>25</v>
      </c>
      <c r="C3" s="1" t="str">
        <f t="shared" si="0"/>
        <v>Young Adult</v>
      </c>
      <c r="D3" s="5" t="s">
        <v>24</v>
      </c>
      <c r="E3" s="5" t="s">
        <v>13</v>
      </c>
      <c r="F3" s="5" t="s">
        <v>810</v>
      </c>
      <c r="G3" s="6">
        <f>(LEFT(Table1[[#This Row],[Monthly budget on Haircare]],FIND("-",Table1[[#This Row],[Monthly budget on Haircare]])-1)+MID(Table1[[#This Row],[Monthly budget on Haircare]],FIND("-",Table1[[#This Row],[Monthly budget on Haircare]])+1, LEN(Table1[[#This Row],[Monthly budget on Haircare]])))/2</f>
        <v>25</v>
      </c>
      <c r="H3" s="2" t="s">
        <v>814</v>
      </c>
      <c r="I3" s="5" t="s">
        <v>25</v>
      </c>
      <c r="J3" s="5" t="s">
        <v>17</v>
      </c>
      <c r="K3" s="5" t="s">
        <v>26</v>
      </c>
      <c r="L3" s="29" t="s">
        <v>811</v>
      </c>
      <c r="M3" s="6">
        <f>(LEFT(Table1[[#This Row],[Monthly Wig Expense]],FIND("-",Table1[[#This Row],[Monthly Wig Expense]])-1)+MID(Table1[[#This Row],[Monthly Wig Expense]],FIND("-",Table1[[#This Row],[Monthly Wig Expense]])+1, LEN(Table1[[#This Row],[Monthly Wig Expense]])))/2</f>
        <v>75</v>
      </c>
      <c r="N3" s="5" t="s">
        <v>20</v>
      </c>
      <c r="O3" s="5" t="s">
        <v>20</v>
      </c>
      <c r="P3" s="5" t="s">
        <v>27</v>
      </c>
    </row>
    <row r="4" spans="1:16" x14ac:dyDescent="0.35">
      <c r="A4" s="2">
        <v>3</v>
      </c>
      <c r="B4" s="1">
        <v>22</v>
      </c>
      <c r="C4" s="1" t="str">
        <f t="shared" si="0"/>
        <v>Young Adult</v>
      </c>
      <c r="D4" s="2" t="s">
        <v>30</v>
      </c>
      <c r="E4" s="2" t="s">
        <v>13</v>
      </c>
      <c r="F4" s="2" t="s">
        <v>810</v>
      </c>
      <c r="G4" s="3">
        <f>(LEFT(Table1[[#This Row],[Monthly budget on Haircare]],FIND("-",Table1[[#This Row],[Monthly budget on Haircare]])-1)+MID(Table1[[#This Row],[Monthly budget on Haircare]],FIND("-",Table1[[#This Row],[Monthly budget on Haircare]])+1, LEN(Table1[[#This Row],[Monthly budget on Haircare]])))/2</f>
        <v>25</v>
      </c>
      <c r="H4" s="2" t="s">
        <v>814</v>
      </c>
      <c r="I4" s="2" t="s">
        <v>31</v>
      </c>
      <c r="J4" s="2" t="s">
        <v>17</v>
      </c>
      <c r="K4" s="2" t="s">
        <v>18</v>
      </c>
      <c r="L4" s="28" t="s">
        <v>810</v>
      </c>
      <c r="M4" s="3">
        <f>(LEFT(Table1[[#This Row],[Monthly Wig Expense]],FIND("-",Table1[[#This Row],[Monthly Wig Expense]])-1)+MID(Table1[[#This Row],[Monthly Wig Expense]],FIND("-",Table1[[#This Row],[Monthly Wig Expense]])+1, LEN(Table1[[#This Row],[Monthly Wig Expense]])))/2</f>
        <v>25</v>
      </c>
      <c r="N4" s="2" t="s">
        <v>20</v>
      </c>
      <c r="O4" s="2" t="s">
        <v>21</v>
      </c>
      <c r="P4" s="2" t="s">
        <v>18</v>
      </c>
    </row>
    <row r="5" spans="1:16" x14ac:dyDescent="0.35">
      <c r="A5" s="5">
        <v>4</v>
      </c>
      <c r="B5" s="4">
        <v>26</v>
      </c>
      <c r="C5" s="1" t="str">
        <f t="shared" si="0"/>
        <v xml:space="preserve"> Mid-Adult</v>
      </c>
      <c r="D5" s="5" t="s">
        <v>33</v>
      </c>
      <c r="E5" s="5" t="s">
        <v>13</v>
      </c>
      <c r="F5" s="5" t="s">
        <v>810</v>
      </c>
      <c r="G5" s="6">
        <f>(LEFT(Table1[[#This Row],[Monthly budget on Haircare]],FIND("-",Table1[[#This Row],[Monthly budget on Haircare]])-1)+MID(Table1[[#This Row],[Monthly budget on Haircare]],FIND("-",Table1[[#This Row],[Monthly budget on Haircare]])+1, LEN(Table1[[#This Row],[Monthly budget on Haircare]])))/2</f>
        <v>25</v>
      </c>
      <c r="H5" s="5" t="s">
        <v>814</v>
      </c>
      <c r="I5" s="5" t="s">
        <v>34</v>
      </c>
      <c r="J5" s="5" t="s">
        <v>17</v>
      </c>
      <c r="K5" s="5" t="s">
        <v>35</v>
      </c>
      <c r="L5" s="29" t="s">
        <v>811</v>
      </c>
      <c r="M5" s="6">
        <f>(LEFT(Table1[[#This Row],[Monthly Wig Expense]],FIND("-",Table1[[#This Row],[Monthly Wig Expense]])-1)+MID(Table1[[#This Row],[Monthly Wig Expense]],FIND("-",Table1[[#This Row],[Monthly Wig Expense]])+1, LEN(Table1[[#This Row],[Monthly Wig Expense]])))/2</f>
        <v>75</v>
      </c>
      <c r="N5" s="5" t="s">
        <v>21</v>
      </c>
      <c r="O5" s="5" t="s">
        <v>21</v>
      </c>
      <c r="P5" s="2" t="s">
        <v>18</v>
      </c>
    </row>
    <row r="6" spans="1:16" x14ac:dyDescent="0.35">
      <c r="A6" s="2">
        <v>5</v>
      </c>
      <c r="B6" s="1">
        <v>25</v>
      </c>
      <c r="C6" s="1" t="str">
        <f t="shared" si="0"/>
        <v>Young Adult</v>
      </c>
      <c r="D6" s="2" t="s">
        <v>30</v>
      </c>
      <c r="E6" s="2" t="s">
        <v>38</v>
      </c>
      <c r="F6" s="2" t="s">
        <v>810</v>
      </c>
      <c r="G6" s="3">
        <f>(LEFT(Table1[[#This Row],[Monthly budget on Haircare]],FIND("-",Table1[[#This Row],[Monthly budget on Haircare]])-1)+MID(Table1[[#This Row],[Monthly budget on Haircare]],FIND("-",Table1[[#This Row],[Monthly budget on Haircare]])+1, LEN(Table1[[#This Row],[Monthly budget on Haircare]])))/2</f>
        <v>25</v>
      </c>
      <c r="H6" s="2" t="s">
        <v>814</v>
      </c>
      <c r="I6" s="2" t="s">
        <v>16</v>
      </c>
      <c r="J6" s="2" t="s">
        <v>17</v>
      </c>
      <c r="K6" s="2" t="s">
        <v>417</v>
      </c>
      <c r="L6" s="28" t="s">
        <v>810</v>
      </c>
      <c r="M6" s="3">
        <f>(LEFT(Table1[[#This Row],[Monthly Wig Expense]],FIND("-",Table1[[#This Row],[Monthly Wig Expense]])-1)+MID(Table1[[#This Row],[Monthly Wig Expense]],FIND("-",Table1[[#This Row],[Monthly Wig Expense]])+1, LEN(Table1[[#This Row],[Monthly Wig Expense]])))/2</f>
        <v>25</v>
      </c>
      <c r="N6" s="2" t="s">
        <v>20</v>
      </c>
      <c r="O6" s="2" t="s">
        <v>21</v>
      </c>
      <c r="P6" s="2" t="s">
        <v>18</v>
      </c>
    </row>
    <row r="7" spans="1:16" x14ac:dyDescent="0.35">
      <c r="A7" s="5">
        <v>6</v>
      </c>
      <c r="B7" s="4">
        <v>24</v>
      </c>
      <c r="C7" s="1" t="str">
        <f t="shared" si="0"/>
        <v>Young Adult</v>
      </c>
      <c r="D7" s="5" t="s">
        <v>41</v>
      </c>
      <c r="E7" s="5" t="s">
        <v>13</v>
      </c>
      <c r="F7" s="5" t="s">
        <v>812</v>
      </c>
      <c r="G7" s="6">
        <f>(LEFT(Table1[[#This Row],[Monthly budget on Haircare]],FIND("-",Table1[[#This Row],[Monthly budget on Haircare]])-1)+MID(Table1[[#This Row],[Monthly budget on Haircare]],FIND("-",Table1[[#This Row],[Monthly budget on Haircare]])+1, LEN(Table1[[#This Row],[Monthly budget on Haircare]])))/2</f>
        <v>150.5</v>
      </c>
      <c r="H7" s="2" t="s">
        <v>814</v>
      </c>
      <c r="I7" s="5" t="s">
        <v>16</v>
      </c>
      <c r="J7" s="5" t="s">
        <v>17</v>
      </c>
      <c r="K7" s="2" t="s">
        <v>18</v>
      </c>
      <c r="L7" s="29">
        <v>200</v>
      </c>
      <c r="M7" s="6">
        <f>IFERROR(LEFT(Table1[[#This Row],[Monthly Wig Expense]],FIND("-",Table1[[#This Row],[Monthly Wig Expense]])-1)+MID(Table1[[#This Row],[Monthly Wig Expense]],FIND("-",Table1[[#This Row],[Monthly Wig Expense]])+1, LEN(Table1[[#This Row],[Monthly Wig Expense]]))/2,200)</f>
        <v>200</v>
      </c>
      <c r="N7" s="5" t="s">
        <v>20</v>
      </c>
      <c r="O7" s="5" t="s">
        <v>21</v>
      </c>
      <c r="P7" s="5" t="s">
        <v>18</v>
      </c>
    </row>
    <row r="8" spans="1:16" x14ac:dyDescent="0.35">
      <c r="A8" s="2">
        <v>7</v>
      </c>
      <c r="B8" s="1">
        <v>26</v>
      </c>
      <c r="C8" s="1" t="str">
        <f t="shared" si="0"/>
        <v xml:space="preserve"> Mid-Adult</v>
      </c>
      <c r="D8" s="2" t="s">
        <v>46</v>
      </c>
      <c r="E8" s="2" t="s">
        <v>13</v>
      </c>
      <c r="F8" s="2" t="s">
        <v>810</v>
      </c>
      <c r="G8" s="3">
        <f>(LEFT(Table1[[#This Row],[Monthly budget on Haircare]],FIND("-",Table1[[#This Row],[Monthly budget on Haircare]])-1)+MID(Table1[[#This Row],[Monthly budget on Haircare]],FIND("-",Table1[[#This Row],[Monthly budget on Haircare]])+1, LEN(Table1[[#This Row],[Monthly budget on Haircare]])))/2</f>
        <v>25</v>
      </c>
      <c r="H8" s="2" t="s">
        <v>814</v>
      </c>
      <c r="I8" s="2" t="s">
        <v>47</v>
      </c>
      <c r="J8" s="2" t="s">
        <v>17</v>
      </c>
      <c r="K8" s="2" t="s">
        <v>18</v>
      </c>
      <c r="L8" s="28" t="s">
        <v>811</v>
      </c>
      <c r="M8" s="3">
        <f>(LEFT(Table1[[#This Row],[Monthly Wig Expense]],FIND("-",Table1[[#This Row],[Monthly Wig Expense]])-1)+MID(Table1[[#This Row],[Monthly Wig Expense]],FIND("-",Table1[[#This Row],[Monthly Wig Expense]])+1, LEN(Table1[[#This Row],[Monthly Wig Expense]])))/2</f>
        <v>75</v>
      </c>
      <c r="N8" s="2" t="s">
        <v>21</v>
      </c>
      <c r="O8" s="2" t="s">
        <v>21</v>
      </c>
      <c r="P8" s="2" t="s">
        <v>18</v>
      </c>
    </row>
    <row r="9" spans="1:16" x14ac:dyDescent="0.35">
      <c r="A9" s="5">
        <v>8</v>
      </c>
      <c r="B9" s="4">
        <v>27</v>
      </c>
      <c r="C9" s="1" t="str">
        <f t="shared" si="0"/>
        <v xml:space="preserve"> Mid-Adult</v>
      </c>
      <c r="D9" s="5" t="s">
        <v>521</v>
      </c>
      <c r="E9" s="5" t="s">
        <v>13</v>
      </c>
      <c r="F9" s="5" t="s">
        <v>810</v>
      </c>
      <c r="G9" s="6">
        <f>(LEFT(Table1[[#This Row],[Monthly budget on Haircare]],FIND("-",Table1[[#This Row],[Monthly budget on Haircare]])-1)+MID(Table1[[#This Row],[Monthly budget on Haircare]],FIND("-",Table1[[#This Row],[Monthly budget on Haircare]])+1, LEN(Table1[[#This Row],[Monthly budget on Haircare]])))/2</f>
        <v>25</v>
      </c>
      <c r="H9" s="2" t="s">
        <v>814</v>
      </c>
      <c r="I9" s="5" t="s">
        <v>50</v>
      </c>
      <c r="J9" s="5" t="s">
        <v>17</v>
      </c>
      <c r="K9" s="5" t="s">
        <v>26</v>
      </c>
      <c r="L9" s="29" t="s">
        <v>810</v>
      </c>
      <c r="M9" s="6">
        <f>(LEFT(Table1[[#This Row],[Monthly Wig Expense]],FIND("-",Table1[[#This Row],[Monthly Wig Expense]])-1)+MID(Table1[[#This Row],[Monthly Wig Expense]],FIND("-",Table1[[#This Row],[Monthly Wig Expense]])+1, LEN(Table1[[#This Row],[Monthly Wig Expense]])))/2</f>
        <v>25</v>
      </c>
      <c r="N9" s="5" t="s">
        <v>21</v>
      </c>
      <c r="O9" s="5" t="s">
        <v>20</v>
      </c>
      <c r="P9" s="2" t="s">
        <v>18</v>
      </c>
    </row>
    <row r="10" spans="1:16" x14ac:dyDescent="0.35">
      <c r="A10" s="2">
        <v>9</v>
      </c>
      <c r="B10" s="1">
        <v>28</v>
      </c>
      <c r="C10" s="1" t="str">
        <f t="shared" si="0"/>
        <v xml:space="preserve"> Mid-Adult</v>
      </c>
      <c r="D10" s="2" t="s">
        <v>53</v>
      </c>
      <c r="E10" s="2" t="s">
        <v>38</v>
      </c>
      <c r="F10" s="2" t="s">
        <v>811</v>
      </c>
      <c r="G10" s="3">
        <f>(LEFT(Table1[[#This Row],[Monthly budget on Haircare]],FIND("-",Table1[[#This Row],[Monthly budget on Haircare]])-1)+MID(Table1[[#This Row],[Monthly budget on Haircare]],FIND("-",Table1[[#This Row],[Monthly budget on Haircare]])+1, LEN(Table1[[#This Row],[Monthly budget on Haircare]])))/2</f>
        <v>75</v>
      </c>
      <c r="H10" s="2" t="s">
        <v>54</v>
      </c>
      <c r="I10" s="2" t="s">
        <v>55</v>
      </c>
      <c r="J10" s="2" t="s">
        <v>17</v>
      </c>
      <c r="K10" s="2" t="s">
        <v>825</v>
      </c>
      <c r="L10" s="28" t="s">
        <v>811</v>
      </c>
      <c r="M10" s="3">
        <f>(LEFT(Table1[[#This Row],[Monthly Wig Expense]],FIND("-",Table1[[#This Row],[Monthly Wig Expense]])-1)+MID(Table1[[#This Row],[Monthly Wig Expense]],FIND("-",Table1[[#This Row],[Monthly Wig Expense]])+1, LEN(Table1[[#This Row],[Monthly Wig Expense]])))/2</f>
        <v>75</v>
      </c>
      <c r="N10" s="2" t="s">
        <v>21</v>
      </c>
      <c r="O10" s="2" t="s">
        <v>20</v>
      </c>
      <c r="P10" s="2" t="s">
        <v>57</v>
      </c>
    </row>
    <row r="11" spans="1:16" x14ac:dyDescent="0.35">
      <c r="A11" s="5">
        <v>10</v>
      </c>
      <c r="B11" s="4">
        <v>27</v>
      </c>
      <c r="C11" s="1" t="str">
        <f t="shared" si="0"/>
        <v xml:space="preserve"> Mid-Adult</v>
      </c>
      <c r="D11" s="5" t="s">
        <v>521</v>
      </c>
      <c r="E11" s="5" t="s">
        <v>38</v>
      </c>
      <c r="F11" s="5" t="s">
        <v>811</v>
      </c>
      <c r="G11" s="6">
        <f>(LEFT(Table1[[#This Row],[Monthly budget on Haircare]],FIND("-",Table1[[#This Row],[Monthly budget on Haircare]])-1)+MID(Table1[[#This Row],[Monthly budget on Haircare]],FIND("-",Table1[[#This Row],[Monthly budget on Haircare]])+1, LEN(Table1[[#This Row],[Monthly budget on Haircare]])))/2</f>
        <v>75</v>
      </c>
      <c r="H11" s="5" t="s">
        <v>54</v>
      </c>
      <c r="I11" s="5" t="s">
        <v>60</v>
      </c>
      <c r="J11" s="5" t="s">
        <v>61</v>
      </c>
      <c r="K11" s="5" t="s">
        <v>825</v>
      </c>
      <c r="L11" s="29" t="s">
        <v>811</v>
      </c>
      <c r="M11" s="6">
        <f>(LEFT(Table1[[#This Row],[Monthly Wig Expense]],FIND("-",Table1[[#This Row],[Monthly Wig Expense]])-1)+MID(Table1[[#This Row],[Monthly Wig Expense]],FIND("-",Table1[[#This Row],[Monthly Wig Expense]])+1, LEN(Table1[[#This Row],[Monthly Wig Expense]])))/2</f>
        <v>75</v>
      </c>
      <c r="N11" s="5" t="s">
        <v>20</v>
      </c>
      <c r="O11" s="5" t="s">
        <v>21</v>
      </c>
      <c r="P11" s="2" t="s">
        <v>18</v>
      </c>
    </row>
    <row r="12" spans="1:16" x14ac:dyDescent="0.35">
      <c r="A12" s="2">
        <v>11</v>
      </c>
      <c r="B12" s="1">
        <v>27</v>
      </c>
      <c r="C12" s="1" t="str">
        <f t="shared" si="0"/>
        <v xml:space="preserve"> Mid-Adult</v>
      </c>
      <c r="D12" s="2" t="s">
        <v>521</v>
      </c>
      <c r="E12" s="2" t="s">
        <v>38</v>
      </c>
      <c r="F12" s="2" t="s">
        <v>811</v>
      </c>
      <c r="G12" s="3">
        <f>(LEFT(Table1[[#This Row],[Monthly budget on Haircare]],FIND("-",Table1[[#This Row],[Monthly budget on Haircare]])-1)+MID(Table1[[#This Row],[Monthly budget on Haircare]],FIND("-",Table1[[#This Row],[Monthly budget on Haircare]])+1, LEN(Table1[[#This Row],[Monthly budget on Haircare]])))/2</f>
        <v>75</v>
      </c>
      <c r="H12" s="2" t="s">
        <v>54</v>
      </c>
      <c r="I12" s="2" t="s">
        <v>64</v>
      </c>
      <c r="J12" s="2" t="s">
        <v>61</v>
      </c>
      <c r="K12" s="2" t="s">
        <v>825</v>
      </c>
      <c r="L12" s="28" t="s">
        <v>811</v>
      </c>
      <c r="M12" s="3">
        <f>(LEFT(Table1[[#This Row],[Monthly Wig Expense]],FIND("-",Table1[[#This Row],[Monthly Wig Expense]])-1)+MID(Table1[[#This Row],[Monthly Wig Expense]],FIND("-",Table1[[#This Row],[Monthly Wig Expense]])+1, LEN(Table1[[#This Row],[Monthly Wig Expense]])))/2</f>
        <v>75</v>
      </c>
      <c r="N12" s="2" t="s">
        <v>20</v>
      </c>
      <c r="O12" s="2" t="s">
        <v>21</v>
      </c>
      <c r="P12" s="2" t="s">
        <v>18</v>
      </c>
    </row>
    <row r="13" spans="1:16" x14ac:dyDescent="0.35">
      <c r="A13" s="5">
        <v>12</v>
      </c>
      <c r="B13" s="4">
        <v>18</v>
      </c>
      <c r="C13" s="1" t="str">
        <f t="shared" si="0"/>
        <v>Young Adult</v>
      </c>
      <c r="D13" s="5" t="s">
        <v>522</v>
      </c>
      <c r="E13" s="5" t="s">
        <v>38</v>
      </c>
      <c r="F13" s="5" t="s">
        <v>810</v>
      </c>
      <c r="G13" s="6">
        <f>(LEFT(Table1[[#This Row],[Monthly budget on Haircare]],FIND("-",Table1[[#This Row],[Monthly budget on Haircare]])-1)+MID(Table1[[#This Row],[Monthly budget on Haircare]],FIND("-",Table1[[#This Row],[Monthly budget on Haircare]])+1, LEN(Table1[[#This Row],[Monthly budget on Haircare]])))/2</f>
        <v>25</v>
      </c>
      <c r="H13" s="5" t="s">
        <v>54</v>
      </c>
      <c r="I13" s="5" t="s">
        <v>25</v>
      </c>
      <c r="J13" s="5" t="s">
        <v>61</v>
      </c>
      <c r="K13" s="5" t="s">
        <v>825</v>
      </c>
      <c r="L13" s="29" t="s">
        <v>810</v>
      </c>
      <c r="M13" s="6">
        <f>(LEFT(Table1[[#This Row],[Monthly Wig Expense]],FIND("-",Table1[[#This Row],[Monthly Wig Expense]])-1)+MID(Table1[[#This Row],[Monthly Wig Expense]],FIND("-",Table1[[#This Row],[Monthly Wig Expense]])+1, LEN(Table1[[#This Row],[Monthly Wig Expense]])))/2</f>
        <v>25</v>
      </c>
      <c r="N13" s="5" t="s">
        <v>21</v>
      </c>
      <c r="O13" s="5" t="s">
        <v>21</v>
      </c>
      <c r="P13" s="5" t="s">
        <v>67</v>
      </c>
    </row>
    <row r="14" spans="1:16" x14ac:dyDescent="0.35">
      <c r="A14" s="2">
        <v>13</v>
      </c>
      <c r="B14" s="1">
        <v>21</v>
      </c>
      <c r="C14" s="1" t="str">
        <f t="shared" si="0"/>
        <v>Young Adult</v>
      </c>
      <c r="D14" s="2" t="s">
        <v>70</v>
      </c>
      <c r="E14" s="2" t="s">
        <v>13</v>
      </c>
      <c r="F14" s="2" t="s">
        <v>810</v>
      </c>
      <c r="G14" s="3">
        <f>(LEFT(Table1[[#This Row],[Monthly budget on Haircare]],FIND("-",Table1[[#This Row],[Monthly budget on Haircare]])-1)+MID(Table1[[#This Row],[Monthly budget on Haircare]],FIND("-",Table1[[#This Row],[Monthly budget on Haircare]])+1, LEN(Table1[[#This Row],[Monthly budget on Haircare]])))/2</f>
        <v>25</v>
      </c>
      <c r="H14" s="2" t="s">
        <v>814</v>
      </c>
      <c r="I14" s="2" t="s">
        <v>31</v>
      </c>
      <c r="J14" s="2" t="s">
        <v>61</v>
      </c>
      <c r="K14" s="2" t="s">
        <v>26</v>
      </c>
      <c r="L14" s="28" t="s">
        <v>810</v>
      </c>
      <c r="M14" s="3">
        <f>(LEFT(Table1[[#This Row],[Monthly Wig Expense]],FIND("-",Table1[[#This Row],[Monthly Wig Expense]])-1)+MID(Table1[[#This Row],[Monthly Wig Expense]],FIND("-",Table1[[#This Row],[Monthly Wig Expense]])+1, LEN(Table1[[#This Row],[Monthly Wig Expense]])))/2</f>
        <v>25</v>
      </c>
      <c r="N14" s="2" t="s">
        <v>20</v>
      </c>
      <c r="O14" s="2" t="s">
        <v>21</v>
      </c>
      <c r="P14" s="2" t="s">
        <v>27</v>
      </c>
    </row>
    <row r="15" spans="1:16" x14ac:dyDescent="0.35">
      <c r="A15" s="5">
        <v>14</v>
      </c>
      <c r="B15" s="4">
        <v>25</v>
      </c>
      <c r="C15" s="1" t="str">
        <f t="shared" si="0"/>
        <v>Young Adult</v>
      </c>
      <c r="D15" s="5" t="s">
        <v>73</v>
      </c>
      <c r="E15" s="5" t="s">
        <v>38</v>
      </c>
      <c r="F15" s="5" t="s">
        <v>810</v>
      </c>
      <c r="G15" s="6">
        <f>(LEFT(Table1[[#This Row],[Monthly budget on Haircare]],FIND("-",Table1[[#This Row],[Monthly budget on Haircare]])-1)+MID(Table1[[#This Row],[Monthly budget on Haircare]],FIND("-",Table1[[#This Row],[Monthly budget on Haircare]])+1, LEN(Table1[[#This Row],[Monthly budget on Haircare]])))/2</f>
        <v>25</v>
      </c>
      <c r="H15" s="5" t="s">
        <v>54</v>
      </c>
      <c r="I15" s="5" t="s">
        <v>31</v>
      </c>
      <c r="J15" s="5" t="s">
        <v>17</v>
      </c>
      <c r="K15" s="5" t="s">
        <v>825</v>
      </c>
      <c r="L15" s="29" t="s">
        <v>810</v>
      </c>
      <c r="M15" s="6">
        <f>(LEFT(Table1[[#This Row],[Monthly Wig Expense]],FIND("-",Table1[[#This Row],[Monthly Wig Expense]])-1)+MID(Table1[[#This Row],[Monthly Wig Expense]],FIND("-",Table1[[#This Row],[Monthly Wig Expense]])+1, LEN(Table1[[#This Row],[Monthly Wig Expense]])))/2</f>
        <v>25</v>
      </c>
      <c r="N15" s="5" t="s">
        <v>20</v>
      </c>
      <c r="O15" s="5" t="s">
        <v>21</v>
      </c>
      <c r="P15" s="2" t="s">
        <v>18</v>
      </c>
    </row>
    <row r="16" spans="1:16" x14ac:dyDescent="0.35">
      <c r="A16" s="2">
        <v>15</v>
      </c>
      <c r="B16" s="1">
        <v>20</v>
      </c>
      <c r="C16" s="1" t="str">
        <f t="shared" si="0"/>
        <v>Young Adult</v>
      </c>
      <c r="D16" s="2" t="s">
        <v>521</v>
      </c>
      <c r="E16" s="2" t="s">
        <v>38</v>
      </c>
      <c r="F16" s="2" t="s">
        <v>810</v>
      </c>
      <c r="G16" s="3">
        <f>(LEFT(Table1[[#This Row],[Monthly budget on Haircare]],FIND("-",Table1[[#This Row],[Monthly budget on Haircare]])-1)+MID(Table1[[#This Row],[Monthly budget on Haircare]],FIND("-",Table1[[#This Row],[Monthly budget on Haircare]])+1, LEN(Table1[[#This Row],[Monthly budget on Haircare]])))/2</f>
        <v>25</v>
      </c>
      <c r="H16" s="2" t="s">
        <v>54</v>
      </c>
      <c r="I16" s="2" t="s">
        <v>25</v>
      </c>
      <c r="J16" s="2" t="s">
        <v>17</v>
      </c>
      <c r="K16" s="2" t="s">
        <v>825</v>
      </c>
      <c r="L16" s="28" t="s">
        <v>811</v>
      </c>
      <c r="M16" s="3">
        <f>(LEFT(Table1[[#This Row],[Monthly Wig Expense]],FIND("-",Table1[[#This Row],[Monthly Wig Expense]])-1)+MID(Table1[[#This Row],[Monthly Wig Expense]],FIND("-",Table1[[#This Row],[Monthly Wig Expense]])+1, LEN(Table1[[#This Row],[Monthly Wig Expense]])))/2</f>
        <v>75</v>
      </c>
      <c r="N16" s="2" t="s">
        <v>20</v>
      </c>
      <c r="O16" s="2" t="s">
        <v>20</v>
      </c>
      <c r="P16" s="2" t="s">
        <v>18</v>
      </c>
    </row>
    <row r="17" spans="1:16" x14ac:dyDescent="0.35">
      <c r="A17" s="5">
        <v>16</v>
      </c>
      <c r="B17" s="4">
        <v>26</v>
      </c>
      <c r="C17" s="1" t="str">
        <f>_xlfn.IFS(B18&lt;=25, "Young Adult",B18&lt;=35, " Mid-Adult",B18&gt;=36, " Mature Adult")</f>
        <v>Young Adult</v>
      </c>
      <c r="D17" s="5" t="s">
        <v>78</v>
      </c>
      <c r="E17" s="5" t="s">
        <v>38</v>
      </c>
      <c r="F17" s="5" t="s">
        <v>811</v>
      </c>
      <c r="G17" s="6">
        <f>(LEFT(Table1[[#This Row],[Monthly budget on Haircare]],FIND("-",Table1[[#This Row],[Monthly budget on Haircare]])-1)+MID(Table1[[#This Row],[Monthly budget on Haircare]],FIND("-",Table1[[#This Row],[Monthly budget on Haircare]])+1, LEN(Table1[[#This Row],[Monthly budget on Haircare]])))/2</f>
        <v>75</v>
      </c>
      <c r="H17" s="5" t="s">
        <v>54</v>
      </c>
      <c r="I17" s="5" t="s">
        <v>55</v>
      </c>
      <c r="J17" s="5" t="s">
        <v>61</v>
      </c>
      <c r="K17" s="5" t="s">
        <v>825</v>
      </c>
      <c r="L17" s="29" t="s">
        <v>812</v>
      </c>
      <c r="M17" s="6">
        <f>(LEFT(Table1[[#This Row],[Monthly Wig Expense]],FIND("-",Table1[[#This Row],[Monthly Wig Expense]])-1)+MID(Table1[[#This Row],[Monthly Wig Expense]],FIND("-",Table1[[#This Row],[Monthly Wig Expense]])+1, LEN(Table1[[#This Row],[Monthly Wig Expense]])))/2</f>
        <v>150.5</v>
      </c>
      <c r="N17" s="5" t="s">
        <v>20</v>
      </c>
      <c r="O17" s="5" t="s">
        <v>20</v>
      </c>
      <c r="P17" s="5" t="s">
        <v>57</v>
      </c>
    </row>
    <row r="18" spans="1:16" x14ac:dyDescent="0.35">
      <c r="A18" s="2">
        <v>18</v>
      </c>
      <c r="B18" s="1">
        <v>22</v>
      </c>
      <c r="C18" s="1" t="str">
        <f t="shared" si="0"/>
        <v>Young Adult</v>
      </c>
      <c r="D18" s="2" t="s">
        <v>81</v>
      </c>
      <c r="E18" s="2" t="s">
        <v>38</v>
      </c>
      <c r="F18" s="2" t="s">
        <v>810</v>
      </c>
      <c r="G18" s="3">
        <f>(LEFT(Table1[[#This Row],[Monthly budget on Haircare]],FIND("-",Table1[[#This Row],[Monthly budget on Haircare]])-1)+MID(Table1[[#This Row],[Monthly budget on Haircare]],FIND("-",Table1[[#This Row],[Monthly budget on Haircare]])+1, LEN(Table1[[#This Row],[Monthly budget on Haircare]])))/2</f>
        <v>25</v>
      </c>
      <c r="H18" s="2" t="s">
        <v>815</v>
      </c>
      <c r="I18" s="2" t="s">
        <v>83</v>
      </c>
      <c r="J18" s="2" t="s">
        <v>61</v>
      </c>
      <c r="K18" s="2" t="s">
        <v>825</v>
      </c>
      <c r="L18" s="28" t="s">
        <v>810</v>
      </c>
      <c r="M18" s="3">
        <f>(LEFT(Table1[[#This Row],[Monthly Wig Expense]],FIND("-",Table1[[#This Row],[Monthly Wig Expense]])-1)+MID(Table1[[#This Row],[Monthly Wig Expense]],FIND("-",Table1[[#This Row],[Monthly Wig Expense]])+1, LEN(Table1[[#This Row],[Monthly Wig Expense]])))/2</f>
        <v>25</v>
      </c>
      <c r="N18" s="2" t="s">
        <v>21</v>
      </c>
      <c r="O18" s="2" t="s">
        <v>21</v>
      </c>
      <c r="P18" s="2" t="s">
        <v>57</v>
      </c>
    </row>
    <row r="19" spans="1:16" x14ac:dyDescent="0.35">
      <c r="A19" s="5">
        <v>18</v>
      </c>
      <c r="B19" s="4">
        <v>25</v>
      </c>
      <c r="C19" s="1" t="str">
        <f t="shared" si="0"/>
        <v>Young Adult</v>
      </c>
      <c r="D19" s="5" t="s">
        <v>81</v>
      </c>
      <c r="E19" s="5" t="s">
        <v>38</v>
      </c>
      <c r="F19" s="5" t="s">
        <v>810</v>
      </c>
      <c r="G19" s="6">
        <f>(LEFT(Table1[[#This Row],[Monthly budget on Haircare]],FIND("-",Table1[[#This Row],[Monthly budget on Haircare]])-1)+MID(Table1[[#This Row],[Monthly budget on Haircare]],FIND("-",Table1[[#This Row],[Monthly budget on Haircare]])+1, LEN(Table1[[#This Row],[Monthly budget on Haircare]])))/2</f>
        <v>25</v>
      </c>
      <c r="H19" s="5" t="s">
        <v>814</v>
      </c>
      <c r="I19" s="5" t="s">
        <v>83</v>
      </c>
      <c r="J19" s="5" t="s">
        <v>61</v>
      </c>
      <c r="K19" s="5" t="s">
        <v>825</v>
      </c>
      <c r="L19" s="29" t="s">
        <v>810</v>
      </c>
      <c r="M19" s="6">
        <f>(LEFT(Table1[[#This Row],[Monthly Wig Expense]],FIND("-",Table1[[#This Row],[Monthly Wig Expense]])-1)+MID(Table1[[#This Row],[Monthly Wig Expense]],FIND("-",Table1[[#This Row],[Monthly Wig Expense]])+1, LEN(Table1[[#This Row],[Monthly Wig Expense]])))/2</f>
        <v>25</v>
      </c>
      <c r="N19" s="5" t="s">
        <v>21</v>
      </c>
      <c r="O19" s="5" t="s">
        <v>21</v>
      </c>
      <c r="P19" s="5" t="s">
        <v>27</v>
      </c>
    </row>
    <row r="20" spans="1:16" x14ac:dyDescent="0.35">
      <c r="A20" s="2">
        <v>19</v>
      </c>
      <c r="B20" s="1">
        <v>39</v>
      </c>
      <c r="C20" s="1" t="str">
        <f t="shared" si="0"/>
        <v xml:space="preserve"> Mature Adult</v>
      </c>
      <c r="D20" s="2" t="s">
        <v>81</v>
      </c>
      <c r="E20" s="2" t="s">
        <v>38</v>
      </c>
      <c r="F20" s="2" t="s">
        <v>810</v>
      </c>
      <c r="G20" s="3">
        <f>(LEFT(Table1[[#This Row],[Monthly budget on Haircare]],FIND("-",Table1[[#This Row],[Monthly budget on Haircare]])-1)+MID(Table1[[#This Row],[Monthly budget on Haircare]],FIND("-",Table1[[#This Row],[Monthly budget on Haircare]])+1, LEN(Table1[[#This Row],[Monthly budget on Haircare]])))/2</f>
        <v>25</v>
      </c>
      <c r="H20" s="2" t="s">
        <v>814</v>
      </c>
      <c r="I20" s="2" t="s">
        <v>83</v>
      </c>
      <c r="J20" s="2" t="s">
        <v>61</v>
      </c>
      <c r="K20" s="2" t="s">
        <v>825</v>
      </c>
      <c r="L20" s="28" t="s">
        <v>810</v>
      </c>
      <c r="M20" s="3">
        <f>(LEFT(Table1[[#This Row],[Monthly Wig Expense]],FIND("-",Table1[[#This Row],[Monthly Wig Expense]])-1)+MID(Table1[[#This Row],[Monthly Wig Expense]],FIND("-",Table1[[#This Row],[Monthly Wig Expense]])+1, LEN(Table1[[#This Row],[Monthly Wig Expense]])))/2</f>
        <v>25</v>
      </c>
      <c r="N20" s="2" t="s">
        <v>21</v>
      </c>
      <c r="O20" s="2" t="s">
        <v>21</v>
      </c>
      <c r="P20" s="2" t="s">
        <v>57</v>
      </c>
    </row>
    <row r="21" spans="1:16" x14ac:dyDescent="0.35">
      <c r="A21" s="5">
        <v>20</v>
      </c>
      <c r="B21" s="4">
        <v>22</v>
      </c>
      <c r="C21" s="1" t="str">
        <f t="shared" si="0"/>
        <v>Young Adult</v>
      </c>
      <c r="D21" s="5" t="s">
        <v>70</v>
      </c>
      <c r="E21" s="5" t="s">
        <v>38</v>
      </c>
      <c r="F21" s="5" t="s">
        <v>810</v>
      </c>
      <c r="G21" s="6">
        <f>(LEFT(Table1[[#This Row],[Monthly budget on Haircare]],FIND("-",Table1[[#This Row],[Monthly budget on Haircare]])-1)+MID(Table1[[#This Row],[Monthly budget on Haircare]],FIND("-",Table1[[#This Row],[Monthly budget on Haircare]])+1, LEN(Table1[[#This Row],[Monthly budget on Haircare]])))/2</f>
        <v>25</v>
      </c>
      <c r="H21" s="5" t="s">
        <v>815</v>
      </c>
      <c r="I21" s="5" t="s">
        <v>83</v>
      </c>
      <c r="J21" s="5" t="s">
        <v>61</v>
      </c>
      <c r="K21" s="5" t="s">
        <v>825</v>
      </c>
      <c r="L21" s="29" t="s">
        <v>810</v>
      </c>
      <c r="M21" s="6">
        <f>(LEFT(Table1[[#This Row],[Monthly Wig Expense]],FIND("-",Table1[[#This Row],[Monthly Wig Expense]])-1)+MID(Table1[[#This Row],[Monthly Wig Expense]],FIND("-",Table1[[#This Row],[Monthly Wig Expense]])+1, LEN(Table1[[#This Row],[Monthly Wig Expense]])))/2</f>
        <v>25</v>
      </c>
      <c r="N21" s="5" t="s">
        <v>21</v>
      </c>
      <c r="O21" s="5" t="s">
        <v>21</v>
      </c>
      <c r="P21" s="5" t="s">
        <v>57</v>
      </c>
    </row>
    <row r="22" spans="1:16" x14ac:dyDescent="0.35">
      <c r="A22" s="2">
        <v>21</v>
      </c>
      <c r="B22" s="1">
        <v>45</v>
      </c>
      <c r="C22" s="1" t="str">
        <f t="shared" si="0"/>
        <v xml:space="preserve"> Mature Adult</v>
      </c>
      <c r="D22" s="2" t="s">
        <v>522</v>
      </c>
      <c r="E22" s="2" t="s">
        <v>38</v>
      </c>
      <c r="F22" s="2" t="s">
        <v>810</v>
      </c>
      <c r="G22" s="3">
        <f>(LEFT(Table1[[#This Row],[Monthly budget on Haircare]],FIND("-",Table1[[#This Row],[Monthly budget on Haircare]])-1)+MID(Table1[[#This Row],[Monthly budget on Haircare]],FIND("-",Table1[[#This Row],[Monthly budget on Haircare]])+1, LEN(Table1[[#This Row],[Monthly budget on Haircare]])))/2</f>
        <v>25</v>
      </c>
      <c r="H22" s="2" t="s">
        <v>814</v>
      </c>
      <c r="I22" s="2" t="s">
        <v>92</v>
      </c>
      <c r="J22" s="2" t="s">
        <v>61</v>
      </c>
      <c r="K22" s="2" t="s">
        <v>825</v>
      </c>
      <c r="L22" s="28" t="s">
        <v>810</v>
      </c>
      <c r="M22" s="3">
        <f>(LEFT(Table1[[#This Row],[Monthly Wig Expense]],FIND("-",Table1[[#This Row],[Monthly Wig Expense]])-1)+MID(Table1[[#This Row],[Monthly Wig Expense]],FIND("-",Table1[[#This Row],[Monthly Wig Expense]])+1, LEN(Table1[[#This Row],[Monthly Wig Expense]])))/2</f>
        <v>25</v>
      </c>
      <c r="N22" s="2" t="s">
        <v>21</v>
      </c>
      <c r="O22" s="2" t="s">
        <v>21</v>
      </c>
      <c r="P22" s="2" t="s">
        <v>57</v>
      </c>
    </row>
    <row r="23" spans="1:16" x14ac:dyDescent="0.35">
      <c r="A23" s="5">
        <v>22</v>
      </c>
      <c r="B23" s="4">
        <v>30</v>
      </c>
      <c r="C23" s="1" t="str">
        <f t="shared" si="0"/>
        <v xml:space="preserve"> Mid-Adult</v>
      </c>
      <c r="D23" s="5" t="s">
        <v>94</v>
      </c>
      <c r="E23" s="5" t="s">
        <v>13</v>
      </c>
      <c r="F23" s="5" t="s">
        <v>810</v>
      </c>
      <c r="G23" s="6">
        <f>(LEFT(Table1[[#This Row],[Monthly budget on Haircare]],FIND("-",Table1[[#This Row],[Monthly budget on Haircare]])-1)+MID(Table1[[#This Row],[Monthly budget on Haircare]],FIND("-",Table1[[#This Row],[Monthly budget on Haircare]])+1, LEN(Table1[[#This Row],[Monthly budget on Haircare]])))/2</f>
        <v>25</v>
      </c>
      <c r="H23" s="5" t="s">
        <v>814</v>
      </c>
      <c r="I23" s="5" t="s">
        <v>83</v>
      </c>
      <c r="J23" s="5" t="s">
        <v>61</v>
      </c>
      <c r="K23" s="5" t="s">
        <v>35</v>
      </c>
      <c r="L23" s="29" t="s">
        <v>810</v>
      </c>
      <c r="M23" s="6">
        <f>(LEFT(Table1[[#This Row],[Monthly Wig Expense]],FIND("-",Table1[[#This Row],[Monthly Wig Expense]])-1)+MID(Table1[[#This Row],[Monthly Wig Expense]],FIND("-",Table1[[#This Row],[Monthly Wig Expense]])+1, LEN(Table1[[#This Row],[Monthly Wig Expense]])))/2</f>
        <v>25</v>
      </c>
      <c r="N23" s="5" t="s">
        <v>21</v>
      </c>
      <c r="O23" s="5" t="s">
        <v>21</v>
      </c>
      <c r="P23" s="2" t="s">
        <v>18</v>
      </c>
    </row>
    <row r="24" spans="1:16" x14ac:dyDescent="0.35">
      <c r="A24" s="2">
        <v>23</v>
      </c>
      <c r="B24" s="1">
        <v>18</v>
      </c>
      <c r="C24" s="1" t="str">
        <f t="shared" si="0"/>
        <v>Young Adult</v>
      </c>
      <c r="D24" s="2" t="s">
        <v>30</v>
      </c>
      <c r="E24" s="2" t="s">
        <v>38</v>
      </c>
      <c r="F24" s="2" t="s">
        <v>810</v>
      </c>
      <c r="G24" s="3">
        <f>(LEFT(Table1[[#This Row],[Monthly budget on Haircare]],FIND("-",Table1[[#This Row],[Monthly budget on Haircare]])-1)+MID(Table1[[#This Row],[Monthly budget on Haircare]],FIND("-",Table1[[#This Row],[Monthly budget on Haircare]])+1, LEN(Table1[[#This Row],[Monthly budget on Haircare]])))/2</f>
        <v>25</v>
      </c>
      <c r="H24" s="2" t="s">
        <v>54</v>
      </c>
      <c r="I24" s="2" t="s">
        <v>83</v>
      </c>
      <c r="J24" s="2" t="s">
        <v>61</v>
      </c>
      <c r="K24" s="2" t="s">
        <v>825</v>
      </c>
      <c r="L24" s="28" t="s">
        <v>810</v>
      </c>
      <c r="M24" s="3">
        <f>(LEFT(Table1[[#This Row],[Monthly Wig Expense]],FIND("-",Table1[[#This Row],[Monthly Wig Expense]])-1)+MID(Table1[[#This Row],[Monthly Wig Expense]],FIND("-",Table1[[#This Row],[Monthly Wig Expense]])+1, LEN(Table1[[#This Row],[Monthly Wig Expense]])))/2</f>
        <v>25</v>
      </c>
      <c r="N24" s="2" t="s">
        <v>21</v>
      </c>
      <c r="O24" s="2" t="s">
        <v>21</v>
      </c>
      <c r="P24" s="2" t="s">
        <v>57</v>
      </c>
    </row>
    <row r="25" spans="1:16" x14ac:dyDescent="0.35">
      <c r="A25" s="5">
        <v>24</v>
      </c>
      <c r="B25" s="4">
        <v>27</v>
      </c>
      <c r="C25" s="1" t="str">
        <f t="shared" si="0"/>
        <v xml:space="preserve"> Mid-Adult</v>
      </c>
      <c r="D25" s="5" t="s">
        <v>81</v>
      </c>
      <c r="E25" s="5" t="s">
        <v>13</v>
      </c>
      <c r="F25" s="5" t="s">
        <v>810</v>
      </c>
      <c r="G25" s="6">
        <f>(LEFT(Table1[[#This Row],[Monthly budget on Haircare]],FIND("-",Table1[[#This Row],[Monthly budget on Haircare]])-1)+MID(Table1[[#This Row],[Monthly budget on Haircare]],FIND("-",Table1[[#This Row],[Monthly budget on Haircare]])+1, LEN(Table1[[#This Row],[Monthly budget on Haircare]])))/2</f>
        <v>25</v>
      </c>
      <c r="H25" s="5" t="s">
        <v>814</v>
      </c>
      <c r="I25" s="5" t="s">
        <v>83</v>
      </c>
      <c r="J25" s="5" t="s">
        <v>61</v>
      </c>
      <c r="K25" s="5" t="s">
        <v>26</v>
      </c>
      <c r="L25" s="29" t="s">
        <v>810</v>
      </c>
      <c r="M25" s="6">
        <f>(LEFT(Table1[[#This Row],[Monthly Wig Expense]],FIND("-",Table1[[#This Row],[Monthly Wig Expense]])-1)+MID(Table1[[#This Row],[Monthly Wig Expense]],FIND("-",Table1[[#This Row],[Monthly Wig Expense]])+1, LEN(Table1[[#This Row],[Monthly Wig Expense]])))/2</f>
        <v>25</v>
      </c>
      <c r="N25" s="5" t="s">
        <v>20</v>
      </c>
      <c r="O25" s="5" t="s">
        <v>20</v>
      </c>
      <c r="P25" s="5" t="s">
        <v>18</v>
      </c>
    </row>
    <row r="26" spans="1:16" x14ac:dyDescent="0.35">
      <c r="A26" s="2">
        <v>25</v>
      </c>
      <c r="B26" s="1">
        <v>21</v>
      </c>
      <c r="C26" s="1" t="str">
        <f t="shared" si="0"/>
        <v>Young Adult</v>
      </c>
      <c r="D26" s="2" t="s">
        <v>522</v>
      </c>
      <c r="E26" s="2" t="s">
        <v>13</v>
      </c>
      <c r="F26" s="2" t="s">
        <v>811</v>
      </c>
      <c r="G26" s="3">
        <f>(LEFT(Table1[[#This Row],[Monthly budget on Haircare]],FIND("-",Table1[[#This Row],[Monthly budget on Haircare]])-1)+MID(Table1[[#This Row],[Monthly budget on Haircare]],FIND("-",Table1[[#This Row],[Monthly budget on Haircare]])+1, LEN(Table1[[#This Row],[Monthly budget on Haircare]])))/2</f>
        <v>75</v>
      </c>
      <c r="H26" s="2" t="s">
        <v>814</v>
      </c>
      <c r="I26" s="2" t="s">
        <v>83</v>
      </c>
      <c r="J26" s="2" t="s">
        <v>17</v>
      </c>
      <c r="K26" s="2" t="s">
        <v>26</v>
      </c>
      <c r="L26" s="28" t="s">
        <v>811</v>
      </c>
      <c r="M26" s="3">
        <f>(LEFT(Table1[[#This Row],[Monthly Wig Expense]],FIND("-",Table1[[#This Row],[Monthly Wig Expense]])-1)+MID(Table1[[#This Row],[Monthly Wig Expense]],FIND("-",Table1[[#This Row],[Monthly Wig Expense]])+1, LEN(Table1[[#This Row],[Monthly Wig Expense]])))/2</f>
        <v>75</v>
      </c>
      <c r="N26" s="2" t="s">
        <v>20</v>
      </c>
      <c r="O26" s="2" t="s">
        <v>21</v>
      </c>
      <c r="P26" s="2" t="s">
        <v>27</v>
      </c>
    </row>
    <row r="27" spans="1:16" x14ac:dyDescent="0.35">
      <c r="A27" s="5">
        <v>26</v>
      </c>
      <c r="B27" s="4">
        <v>30</v>
      </c>
      <c r="C27" s="1" t="str">
        <f t="shared" si="0"/>
        <v xml:space="preserve"> Mid-Adult</v>
      </c>
      <c r="D27" s="5" t="s">
        <v>522</v>
      </c>
      <c r="E27" s="5" t="s">
        <v>13</v>
      </c>
      <c r="F27" s="5" t="s">
        <v>810</v>
      </c>
      <c r="G27" s="6">
        <f>(LEFT(Table1[[#This Row],[Monthly budget on Haircare]],FIND("-",Table1[[#This Row],[Monthly budget on Haircare]])-1)+MID(Table1[[#This Row],[Monthly budget on Haircare]],FIND("-",Table1[[#This Row],[Monthly budget on Haircare]])+1, LEN(Table1[[#This Row],[Monthly budget on Haircare]])))/2</f>
        <v>25</v>
      </c>
      <c r="H27" s="5" t="s">
        <v>814</v>
      </c>
      <c r="I27" s="5" t="s">
        <v>83</v>
      </c>
      <c r="J27" s="5" t="s">
        <v>61</v>
      </c>
      <c r="K27" s="5" t="s">
        <v>26</v>
      </c>
      <c r="L27" s="29" t="s">
        <v>810</v>
      </c>
      <c r="M27" s="6">
        <f>(LEFT(Table1[[#This Row],[Monthly Wig Expense]],FIND("-",Table1[[#This Row],[Monthly Wig Expense]])-1)+MID(Table1[[#This Row],[Monthly Wig Expense]],FIND("-",Table1[[#This Row],[Monthly Wig Expense]])+1, LEN(Table1[[#This Row],[Monthly Wig Expense]])))/2</f>
        <v>25</v>
      </c>
      <c r="N27" s="5" t="s">
        <v>21</v>
      </c>
      <c r="O27" s="5" t="s">
        <v>21</v>
      </c>
      <c r="P27" s="5" t="s">
        <v>18</v>
      </c>
    </row>
    <row r="28" spans="1:16" x14ac:dyDescent="0.35">
      <c r="A28" s="2">
        <v>27</v>
      </c>
      <c r="B28" s="1">
        <v>25</v>
      </c>
      <c r="C28" s="1" t="str">
        <f t="shared" si="0"/>
        <v>Young Adult</v>
      </c>
      <c r="D28" s="2" t="s">
        <v>78</v>
      </c>
      <c r="E28" s="2" t="s">
        <v>38</v>
      </c>
      <c r="F28" s="2" t="s">
        <v>810</v>
      </c>
      <c r="G28" s="3">
        <f>(LEFT(Table1[[#This Row],[Monthly budget on Haircare]],FIND("-",Table1[[#This Row],[Monthly budget on Haircare]])-1)+MID(Table1[[#This Row],[Monthly budget on Haircare]],FIND("-",Table1[[#This Row],[Monthly budget on Haircare]])+1, LEN(Table1[[#This Row],[Monthly budget on Haircare]])))/2</f>
        <v>25</v>
      </c>
      <c r="H28" s="2" t="s">
        <v>54</v>
      </c>
      <c r="I28" s="2" t="s">
        <v>55</v>
      </c>
      <c r="J28" s="2" t="s">
        <v>17</v>
      </c>
      <c r="K28" s="2" t="s">
        <v>825</v>
      </c>
      <c r="L28" s="28" t="s">
        <v>810</v>
      </c>
      <c r="M28" s="3">
        <f>(LEFT(Table1[[#This Row],[Monthly Wig Expense]],FIND("-",Table1[[#This Row],[Monthly Wig Expense]])-1)+MID(Table1[[#This Row],[Monthly Wig Expense]],FIND("-",Table1[[#This Row],[Monthly Wig Expense]])+1, LEN(Table1[[#This Row],[Monthly Wig Expense]])))/2</f>
        <v>25</v>
      </c>
      <c r="N28" s="2" t="s">
        <v>21</v>
      </c>
      <c r="O28" s="2" t="s">
        <v>21</v>
      </c>
      <c r="P28" s="2" t="s">
        <v>57</v>
      </c>
    </row>
    <row r="29" spans="1:16" x14ac:dyDescent="0.35">
      <c r="A29" s="5">
        <v>28</v>
      </c>
      <c r="B29" s="4">
        <v>26</v>
      </c>
      <c r="C29" s="1" t="str">
        <f t="shared" si="0"/>
        <v xml:space="preserve"> Mid-Adult</v>
      </c>
      <c r="D29" s="5" t="s">
        <v>81</v>
      </c>
      <c r="E29" s="5" t="s">
        <v>38</v>
      </c>
      <c r="F29" s="5" t="s">
        <v>810</v>
      </c>
      <c r="G29" s="6">
        <f>(LEFT(Table1[[#This Row],[Monthly budget on Haircare]],FIND("-",Table1[[#This Row],[Monthly budget on Haircare]])-1)+MID(Table1[[#This Row],[Monthly budget on Haircare]],FIND("-",Table1[[#This Row],[Monthly budget on Haircare]])+1, LEN(Table1[[#This Row],[Monthly budget on Haircare]])))/2</f>
        <v>25</v>
      </c>
      <c r="H29" s="5" t="s">
        <v>815</v>
      </c>
      <c r="I29" s="5" t="s">
        <v>47</v>
      </c>
      <c r="J29" s="5" t="s">
        <v>17</v>
      </c>
      <c r="K29" s="5" t="s">
        <v>825</v>
      </c>
      <c r="L29" s="29" t="s">
        <v>810</v>
      </c>
      <c r="M29" s="6">
        <f>(LEFT(Table1[[#This Row],[Monthly Wig Expense]],FIND("-",Table1[[#This Row],[Monthly Wig Expense]])-1)+MID(Table1[[#This Row],[Monthly Wig Expense]],FIND("-",Table1[[#This Row],[Monthly Wig Expense]])+1, LEN(Table1[[#This Row],[Monthly Wig Expense]])))/2</f>
        <v>25</v>
      </c>
      <c r="N29" s="5" t="s">
        <v>20</v>
      </c>
      <c r="O29" s="5" t="s">
        <v>21</v>
      </c>
      <c r="P29" s="5" t="s">
        <v>57</v>
      </c>
    </row>
    <row r="30" spans="1:16" x14ac:dyDescent="0.35">
      <c r="A30" s="2">
        <v>29</v>
      </c>
      <c r="B30" s="1">
        <v>22</v>
      </c>
      <c r="C30" s="1" t="str">
        <f t="shared" si="0"/>
        <v>Young Adult</v>
      </c>
      <c r="D30" s="2" t="s">
        <v>521</v>
      </c>
      <c r="E30" s="2" t="s">
        <v>38</v>
      </c>
      <c r="F30" s="2" t="s">
        <v>810</v>
      </c>
      <c r="G30" s="3">
        <f>(LEFT(Table1[[#This Row],[Monthly budget on Haircare]],FIND("-",Table1[[#This Row],[Monthly budget on Haircare]])-1)+MID(Table1[[#This Row],[Monthly budget on Haircare]],FIND("-",Table1[[#This Row],[Monthly budget on Haircare]])+1, LEN(Table1[[#This Row],[Monthly budget on Haircare]])))/2</f>
        <v>25</v>
      </c>
      <c r="H30" s="2" t="s">
        <v>54</v>
      </c>
      <c r="I30" s="2" t="s">
        <v>105</v>
      </c>
      <c r="J30" s="2" t="s">
        <v>61</v>
      </c>
      <c r="K30" s="2" t="s">
        <v>35</v>
      </c>
      <c r="L30" s="28" t="s">
        <v>810</v>
      </c>
      <c r="M30" s="3">
        <f>(LEFT(Table1[[#This Row],[Monthly Wig Expense]],FIND("-",Table1[[#This Row],[Monthly Wig Expense]])-1)+MID(Table1[[#This Row],[Monthly Wig Expense]],FIND("-",Table1[[#This Row],[Monthly Wig Expense]])+1, LEN(Table1[[#This Row],[Monthly Wig Expense]])))/2</f>
        <v>25</v>
      </c>
      <c r="N30" s="2" t="s">
        <v>21</v>
      </c>
      <c r="O30" s="2" t="s">
        <v>21</v>
      </c>
      <c r="P30" s="2" t="s">
        <v>57</v>
      </c>
    </row>
    <row r="31" spans="1:16" x14ac:dyDescent="0.35">
      <c r="A31" s="5">
        <v>30</v>
      </c>
      <c r="B31" s="4">
        <v>18</v>
      </c>
      <c r="C31" s="1" t="str">
        <f t="shared" si="0"/>
        <v>Young Adult</v>
      </c>
      <c r="D31" s="5" t="s">
        <v>24</v>
      </c>
      <c r="E31" s="5" t="s">
        <v>38</v>
      </c>
      <c r="F31" s="5" t="s">
        <v>810</v>
      </c>
      <c r="G31" s="6">
        <f>(LEFT(Table1[[#This Row],[Monthly budget on Haircare]],FIND("-",Table1[[#This Row],[Monthly budget on Haircare]])-1)+MID(Table1[[#This Row],[Monthly budget on Haircare]],FIND("-",Table1[[#This Row],[Monthly budget on Haircare]])+1, LEN(Table1[[#This Row],[Monthly budget on Haircare]])))/2</f>
        <v>25</v>
      </c>
      <c r="H31" s="5" t="s">
        <v>814</v>
      </c>
      <c r="I31" s="5" t="s">
        <v>55</v>
      </c>
      <c r="J31" s="5" t="s">
        <v>17</v>
      </c>
      <c r="K31" s="5" t="s">
        <v>35</v>
      </c>
      <c r="L31" s="29" t="s">
        <v>811</v>
      </c>
      <c r="M31" s="6">
        <f>(LEFT(Table1[[#This Row],[Monthly Wig Expense]],FIND("-",Table1[[#This Row],[Monthly Wig Expense]])-1)+MID(Table1[[#This Row],[Monthly Wig Expense]],FIND("-",Table1[[#This Row],[Monthly Wig Expense]])+1, LEN(Table1[[#This Row],[Monthly Wig Expense]])))/2</f>
        <v>75</v>
      </c>
      <c r="N31" s="5" t="s">
        <v>21</v>
      </c>
      <c r="O31" s="5" t="s">
        <v>21</v>
      </c>
      <c r="P31" s="5" t="s">
        <v>57</v>
      </c>
    </row>
    <row r="32" spans="1:16" x14ac:dyDescent="0.35">
      <c r="A32" s="2">
        <v>31</v>
      </c>
      <c r="B32" s="1">
        <v>24</v>
      </c>
      <c r="C32" s="1" t="str">
        <f t="shared" si="0"/>
        <v>Young Adult</v>
      </c>
      <c r="D32" s="2" t="s">
        <v>24</v>
      </c>
      <c r="E32" s="2" t="s">
        <v>38</v>
      </c>
      <c r="F32" s="2" t="s">
        <v>810</v>
      </c>
      <c r="G32" s="3">
        <f>(LEFT(Table1[[#This Row],[Monthly budget on Haircare]],FIND("-",Table1[[#This Row],[Monthly budget on Haircare]])-1)+MID(Table1[[#This Row],[Monthly budget on Haircare]],FIND("-",Table1[[#This Row],[Monthly budget on Haircare]])+1, LEN(Table1[[#This Row],[Monthly budget on Haircare]])))/2</f>
        <v>25</v>
      </c>
      <c r="H32" s="2" t="s">
        <v>814</v>
      </c>
      <c r="I32" s="2" t="s">
        <v>64</v>
      </c>
      <c r="J32" s="2" t="s">
        <v>61</v>
      </c>
      <c r="K32" s="2" t="s">
        <v>825</v>
      </c>
      <c r="L32" s="28" t="s">
        <v>810</v>
      </c>
      <c r="M32" s="3">
        <f>(LEFT(Table1[[#This Row],[Monthly Wig Expense]],FIND("-",Table1[[#This Row],[Monthly Wig Expense]])-1)+MID(Table1[[#This Row],[Monthly Wig Expense]],FIND("-",Table1[[#This Row],[Monthly Wig Expense]])+1, LEN(Table1[[#This Row],[Monthly Wig Expense]])))/2</f>
        <v>25</v>
      </c>
      <c r="N32" s="2" t="s">
        <v>21</v>
      </c>
      <c r="O32" s="2" t="s">
        <v>21</v>
      </c>
      <c r="P32" s="2" t="s">
        <v>57</v>
      </c>
    </row>
    <row r="33" spans="1:16" x14ac:dyDescent="0.35">
      <c r="A33" s="5">
        <v>32</v>
      </c>
      <c r="B33" s="4">
        <v>30</v>
      </c>
      <c r="C33" s="1" t="str">
        <f t="shared" si="0"/>
        <v xml:space="preserve"> Mid-Adult</v>
      </c>
      <c r="D33" s="5" t="s">
        <v>112</v>
      </c>
      <c r="E33" s="5" t="s">
        <v>13</v>
      </c>
      <c r="F33" s="5" t="s">
        <v>811</v>
      </c>
      <c r="G33" s="6">
        <f>(LEFT(Table1[[#This Row],[Monthly budget on Haircare]],FIND("-",Table1[[#This Row],[Monthly budget on Haircare]])-1)+MID(Table1[[#This Row],[Monthly budget on Haircare]],FIND("-",Table1[[#This Row],[Monthly budget on Haircare]])+1, LEN(Table1[[#This Row],[Monthly budget on Haircare]])))/2</f>
        <v>75</v>
      </c>
      <c r="H33" s="5" t="s">
        <v>54</v>
      </c>
      <c r="I33" s="5" t="s">
        <v>16</v>
      </c>
      <c r="J33" s="5" t="s">
        <v>17</v>
      </c>
      <c r="K33" s="5" t="s">
        <v>18</v>
      </c>
      <c r="L33" s="29" t="s">
        <v>811</v>
      </c>
      <c r="M33" s="6">
        <f>(LEFT(Table1[[#This Row],[Monthly Wig Expense]],FIND("-",Table1[[#This Row],[Monthly Wig Expense]])-1)+MID(Table1[[#This Row],[Monthly Wig Expense]],FIND("-",Table1[[#This Row],[Monthly Wig Expense]])+1, LEN(Table1[[#This Row],[Monthly Wig Expense]])))/2</f>
        <v>75</v>
      </c>
      <c r="N33" s="5" t="s">
        <v>20</v>
      </c>
      <c r="O33" s="5" t="s">
        <v>21</v>
      </c>
      <c r="P33" s="5" t="s">
        <v>18</v>
      </c>
    </row>
    <row r="34" spans="1:16" x14ac:dyDescent="0.35">
      <c r="A34" s="2">
        <v>33</v>
      </c>
      <c r="B34" s="1">
        <v>26</v>
      </c>
      <c r="C34" s="1" t="str">
        <f t="shared" si="0"/>
        <v xml:space="preserve"> Mid-Adult</v>
      </c>
      <c r="D34" s="2" t="s">
        <v>521</v>
      </c>
      <c r="E34" s="2" t="s">
        <v>13</v>
      </c>
      <c r="F34" s="2" t="s">
        <v>810</v>
      </c>
      <c r="G34" s="3">
        <f>(LEFT(Table1[[#This Row],[Monthly budget on Haircare]],FIND("-",Table1[[#This Row],[Monthly budget on Haircare]])-1)+MID(Table1[[#This Row],[Monthly budget on Haircare]],FIND("-",Table1[[#This Row],[Monthly budget on Haircare]])+1, LEN(Table1[[#This Row],[Monthly budget on Haircare]])))/2</f>
        <v>25</v>
      </c>
      <c r="H34" s="2" t="s">
        <v>54</v>
      </c>
      <c r="I34" s="2" t="s">
        <v>16</v>
      </c>
      <c r="J34" s="2" t="s">
        <v>17</v>
      </c>
      <c r="K34" s="2" t="s">
        <v>18</v>
      </c>
      <c r="L34" s="28" t="s">
        <v>810</v>
      </c>
      <c r="M34" s="3">
        <f>(LEFT(Table1[[#This Row],[Monthly Wig Expense]],FIND("-",Table1[[#This Row],[Monthly Wig Expense]])-1)+MID(Table1[[#This Row],[Monthly Wig Expense]],FIND("-",Table1[[#This Row],[Monthly Wig Expense]])+1, LEN(Table1[[#This Row],[Monthly Wig Expense]])))/2</f>
        <v>25</v>
      </c>
      <c r="N34" s="2" t="s">
        <v>20</v>
      </c>
      <c r="O34" s="2" t="s">
        <v>21</v>
      </c>
      <c r="P34" s="2" t="s">
        <v>18</v>
      </c>
    </row>
    <row r="35" spans="1:16" x14ac:dyDescent="0.35">
      <c r="A35" s="5">
        <v>34</v>
      </c>
      <c r="B35" s="4">
        <v>30</v>
      </c>
      <c r="C35" s="1" t="str">
        <f t="shared" si="0"/>
        <v xml:space="preserve"> Mid-Adult</v>
      </c>
      <c r="D35" s="5" t="s">
        <v>117</v>
      </c>
      <c r="E35" s="5" t="s">
        <v>13</v>
      </c>
      <c r="F35" s="5" t="s">
        <v>810</v>
      </c>
      <c r="G35" s="6">
        <f>(LEFT(Table1[[#This Row],[Monthly budget on Haircare]],FIND("-",Table1[[#This Row],[Monthly budget on Haircare]])-1)+MID(Table1[[#This Row],[Monthly budget on Haircare]],FIND("-",Table1[[#This Row],[Monthly budget on Haircare]])+1, LEN(Table1[[#This Row],[Monthly budget on Haircare]])))/2</f>
        <v>25</v>
      </c>
      <c r="H35" s="5" t="s">
        <v>814</v>
      </c>
      <c r="I35" s="5" t="s">
        <v>25</v>
      </c>
      <c r="J35" s="5" t="s">
        <v>17</v>
      </c>
      <c r="K35" s="5" t="s">
        <v>18</v>
      </c>
      <c r="L35" s="29" t="s">
        <v>811</v>
      </c>
      <c r="M35" s="6">
        <f>(LEFT(Table1[[#This Row],[Monthly Wig Expense]],FIND("-",Table1[[#This Row],[Monthly Wig Expense]])-1)+MID(Table1[[#This Row],[Monthly Wig Expense]],FIND("-",Table1[[#This Row],[Monthly Wig Expense]])+1, LEN(Table1[[#This Row],[Monthly Wig Expense]])))/2</f>
        <v>75</v>
      </c>
      <c r="N35" s="5" t="s">
        <v>20</v>
      </c>
      <c r="O35" s="5" t="s">
        <v>21</v>
      </c>
      <c r="P35" s="5" t="s">
        <v>18</v>
      </c>
    </row>
    <row r="36" spans="1:16" x14ac:dyDescent="0.35">
      <c r="A36" s="2">
        <v>35</v>
      </c>
      <c r="B36" s="1">
        <v>22</v>
      </c>
      <c r="C36" s="1" t="str">
        <f t="shared" si="0"/>
        <v>Young Adult</v>
      </c>
      <c r="D36" s="2" t="s">
        <v>24</v>
      </c>
      <c r="E36" s="2" t="s">
        <v>13</v>
      </c>
      <c r="F36" s="2" t="s">
        <v>811</v>
      </c>
      <c r="G36" s="3">
        <f>(LEFT(Table1[[#This Row],[Monthly budget on Haircare]],FIND("-",Table1[[#This Row],[Monthly budget on Haircare]])-1)+MID(Table1[[#This Row],[Monthly budget on Haircare]],FIND("-",Table1[[#This Row],[Monthly budget on Haircare]])+1, LEN(Table1[[#This Row],[Monthly budget on Haircare]])))/2</f>
        <v>75</v>
      </c>
      <c r="H36" s="2" t="s">
        <v>814</v>
      </c>
      <c r="I36" s="2" t="s">
        <v>25</v>
      </c>
      <c r="J36" s="2" t="s">
        <v>17</v>
      </c>
      <c r="K36" s="2" t="s">
        <v>26</v>
      </c>
      <c r="L36" s="28" t="s">
        <v>812</v>
      </c>
      <c r="M36" s="3">
        <f>(LEFT(Table1[[#This Row],[Monthly Wig Expense]],FIND("-",Table1[[#This Row],[Monthly Wig Expense]])-1)+MID(Table1[[#This Row],[Monthly Wig Expense]],FIND("-",Table1[[#This Row],[Monthly Wig Expense]])+1, LEN(Table1[[#This Row],[Monthly Wig Expense]])))/2</f>
        <v>150.5</v>
      </c>
      <c r="N36" s="2" t="s">
        <v>21</v>
      </c>
      <c r="O36" s="2" t="s">
        <v>20</v>
      </c>
      <c r="P36" s="2" t="s">
        <v>39</v>
      </c>
    </row>
    <row r="37" spans="1:16" x14ac:dyDescent="0.35">
      <c r="A37" s="5">
        <v>36</v>
      </c>
      <c r="B37" s="4">
        <v>24</v>
      </c>
      <c r="C37" s="1" t="str">
        <f t="shared" si="0"/>
        <v>Young Adult</v>
      </c>
      <c r="D37" s="5" t="s">
        <v>522</v>
      </c>
      <c r="E37" s="5" t="s">
        <v>38</v>
      </c>
      <c r="F37" s="5" t="s">
        <v>810</v>
      </c>
      <c r="G37" s="6">
        <f>(LEFT(Table1[[#This Row],[Monthly budget on Haircare]],FIND("-",Table1[[#This Row],[Monthly budget on Haircare]])-1)+MID(Table1[[#This Row],[Monthly budget on Haircare]],FIND("-",Table1[[#This Row],[Monthly budget on Haircare]])+1, LEN(Table1[[#This Row],[Monthly budget on Haircare]])))/2</f>
        <v>25</v>
      </c>
      <c r="H37" s="5" t="s">
        <v>54</v>
      </c>
      <c r="I37" s="5" t="s">
        <v>25</v>
      </c>
      <c r="J37" s="5" t="s">
        <v>17</v>
      </c>
      <c r="K37" s="5" t="s">
        <v>18</v>
      </c>
      <c r="L37" s="29" t="s">
        <v>811</v>
      </c>
      <c r="M37" s="6">
        <f>(LEFT(Table1[[#This Row],[Monthly Wig Expense]],FIND("-",Table1[[#This Row],[Monthly Wig Expense]])-1)+MID(Table1[[#This Row],[Monthly Wig Expense]],FIND("-",Table1[[#This Row],[Monthly Wig Expense]])+1, LEN(Table1[[#This Row],[Monthly Wig Expense]])))/2</f>
        <v>75</v>
      </c>
      <c r="N37" s="5" t="s">
        <v>20</v>
      </c>
      <c r="O37" s="5" t="s">
        <v>20</v>
      </c>
      <c r="P37" s="5" t="s">
        <v>18</v>
      </c>
    </row>
    <row r="38" spans="1:16" x14ac:dyDescent="0.35">
      <c r="A38" s="2">
        <v>37</v>
      </c>
      <c r="B38" s="1">
        <v>33</v>
      </c>
      <c r="C38" s="1" t="str">
        <f t="shared" si="0"/>
        <v xml:space="preserve"> Mid-Adult</v>
      </c>
      <c r="D38" s="2" t="s">
        <v>70</v>
      </c>
      <c r="E38" s="2" t="s">
        <v>38</v>
      </c>
      <c r="F38" s="2" t="s">
        <v>811</v>
      </c>
      <c r="G38" s="3">
        <f>(LEFT(Table1[[#This Row],[Monthly budget on Haircare]],FIND("-",Table1[[#This Row],[Monthly budget on Haircare]])-1)+MID(Table1[[#This Row],[Monthly budget on Haircare]],FIND("-",Table1[[#This Row],[Monthly budget on Haircare]])+1, LEN(Table1[[#This Row],[Monthly budget on Haircare]])))/2</f>
        <v>75</v>
      </c>
      <c r="H38" s="2" t="s">
        <v>815</v>
      </c>
      <c r="I38" s="2" t="s">
        <v>123</v>
      </c>
      <c r="J38" s="2" t="s">
        <v>61</v>
      </c>
      <c r="K38" s="2" t="s">
        <v>18</v>
      </c>
      <c r="L38" s="28">
        <v>200</v>
      </c>
      <c r="M38" s="3">
        <f>IFERROR(LEFT(Table1[[#This Row],[Monthly Wig Expense]],FIND("-",Table1[[#This Row],[Monthly Wig Expense]])-1)+MID(Table1[[#This Row],[Monthly Wig Expense]],FIND("-",Table1[[#This Row],[Monthly Wig Expense]])+1, LEN(Table1[[#This Row],[Monthly Wig Expense]]))/2,200)</f>
        <v>200</v>
      </c>
      <c r="N38" s="2" t="s">
        <v>21</v>
      </c>
      <c r="O38" s="2" t="s">
        <v>20</v>
      </c>
      <c r="P38" s="2" t="s">
        <v>18</v>
      </c>
    </row>
    <row r="39" spans="1:16" x14ac:dyDescent="0.35">
      <c r="A39" s="5">
        <v>38</v>
      </c>
      <c r="B39" s="4">
        <v>18</v>
      </c>
      <c r="C39" s="1" t="str">
        <f t="shared" si="0"/>
        <v>Young Adult</v>
      </c>
      <c r="D39" s="5" t="s">
        <v>522</v>
      </c>
      <c r="E39" s="5" t="s">
        <v>13</v>
      </c>
      <c r="F39" s="5" t="s">
        <v>810</v>
      </c>
      <c r="G39" s="6">
        <f>(LEFT(Table1[[#This Row],[Monthly budget on Haircare]],FIND("-",Table1[[#This Row],[Monthly budget on Haircare]])-1)+MID(Table1[[#This Row],[Monthly budget on Haircare]],FIND("-",Table1[[#This Row],[Monthly budget on Haircare]])+1, LEN(Table1[[#This Row],[Monthly budget on Haircare]])))/2</f>
        <v>25</v>
      </c>
      <c r="H39" s="5" t="s">
        <v>814</v>
      </c>
      <c r="I39" s="5" t="s">
        <v>123</v>
      </c>
      <c r="J39" s="5" t="s">
        <v>17</v>
      </c>
      <c r="K39" s="5" t="s">
        <v>18</v>
      </c>
      <c r="L39" s="29" t="s">
        <v>810</v>
      </c>
      <c r="M39" s="6">
        <f>(LEFT(Table1[[#This Row],[Monthly Wig Expense]],FIND("-",Table1[[#This Row],[Monthly Wig Expense]])-1)+MID(Table1[[#This Row],[Monthly Wig Expense]],FIND("-",Table1[[#This Row],[Monthly Wig Expense]])+1, LEN(Table1[[#This Row],[Monthly Wig Expense]])))/2</f>
        <v>25</v>
      </c>
      <c r="N39" s="5" t="s">
        <v>20</v>
      </c>
      <c r="O39" s="5" t="s">
        <v>20</v>
      </c>
      <c r="P39" s="5" t="s">
        <v>18</v>
      </c>
    </row>
    <row r="40" spans="1:16" x14ac:dyDescent="0.35">
      <c r="A40" s="2">
        <v>39</v>
      </c>
      <c r="B40" s="1">
        <v>24</v>
      </c>
      <c r="C40" s="1" t="str">
        <f t="shared" si="0"/>
        <v>Young Adult</v>
      </c>
      <c r="D40" s="2" t="s">
        <v>521</v>
      </c>
      <c r="E40" s="2" t="s">
        <v>13</v>
      </c>
      <c r="F40" s="2" t="s">
        <v>810</v>
      </c>
      <c r="G40" s="3">
        <f>(LEFT(Table1[[#This Row],[Monthly budget on Haircare]],FIND("-",Table1[[#This Row],[Monthly budget on Haircare]])-1)+MID(Table1[[#This Row],[Monthly budget on Haircare]],FIND("-",Table1[[#This Row],[Monthly budget on Haircare]])+1, LEN(Table1[[#This Row],[Monthly budget on Haircare]])))/2</f>
        <v>25</v>
      </c>
      <c r="H40" s="2" t="s">
        <v>814</v>
      </c>
      <c r="I40" s="2" t="s">
        <v>83</v>
      </c>
      <c r="J40" s="2" t="s">
        <v>17</v>
      </c>
      <c r="K40" s="2" t="s">
        <v>18</v>
      </c>
      <c r="L40" s="28" t="s">
        <v>810</v>
      </c>
      <c r="M40" s="3">
        <f>(LEFT(Table1[[#This Row],[Monthly Wig Expense]],FIND("-",Table1[[#This Row],[Monthly Wig Expense]])-1)+MID(Table1[[#This Row],[Monthly Wig Expense]],FIND("-",Table1[[#This Row],[Monthly Wig Expense]])+1, LEN(Table1[[#This Row],[Monthly Wig Expense]])))/2</f>
        <v>25</v>
      </c>
      <c r="N40" s="2" t="s">
        <v>20</v>
      </c>
      <c r="O40" s="2" t="s">
        <v>21</v>
      </c>
      <c r="P40" s="7" t="s">
        <v>18</v>
      </c>
    </row>
    <row r="41" spans="1:16" x14ac:dyDescent="0.35">
      <c r="A41" s="5">
        <v>40</v>
      </c>
      <c r="B41" s="4">
        <v>25</v>
      </c>
      <c r="C41" s="1" t="str">
        <f t="shared" si="0"/>
        <v>Young Adult</v>
      </c>
      <c r="D41" s="5" t="s">
        <v>521</v>
      </c>
      <c r="E41" s="5" t="s">
        <v>38</v>
      </c>
      <c r="F41" s="5" t="s">
        <v>811</v>
      </c>
      <c r="G41" s="6">
        <f>(LEFT(Table1[[#This Row],[Monthly budget on Haircare]],FIND("-",Table1[[#This Row],[Monthly budget on Haircare]])-1)+MID(Table1[[#This Row],[Monthly budget on Haircare]],FIND("-",Table1[[#This Row],[Monthly budget on Haircare]])+1, LEN(Table1[[#This Row],[Monthly budget on Haircare]])))/2</f>
        <v>75</v>
      </c>
      <c r="H41" s="5" t="s">
        <v>54</v>
      </c>
      <c r="I41" s="5" t="s">
        <v>130</v>
      </c>
      <c r="J41" s="5" t="s">
        <v>61</v>
      </c>
      <c r="K41" s="5" t="s">
        <v>825</v>
      </c>
      <c r="L41" s="29" t="s">
        <v>810</v>
      </c>
      <c r="M41" s="6">
        <f>(LEFT(Table1[[#This Row],[Monthly Wig Expense]],FIND("-",Table1[[#This Row],[Monthly Wig Expense]])-1)+MID(Table1[[#This Row],[Monthly Wig Expense]],FIND("-",Table1[[#This Row],[Monthly Wig Expense]])+1, LEN(Table1[[#This Row],[Monthly Wig Expense]])))/2</f>
        <v>25</v>
      </c>
      <c r="N41" s="5" t="s">
        <v>21</v>
      </c>
      <c r="O41" s="5" t="s">
        <v>21</v>
      </c>
      <c r="P41" s="5" t="s">
        <v>39</v>
      </c>
    </row>
    <row r="42" spans="1:16" x14ac:dyDescent="0.35">
      <c r="A42" s="2">
        <v>41</v>
      </c>
      <c r="B42" s="1">
        <v>18</v>
      </c>
      <c r="C42" s="1" t="str">
        <f t="shared" si="0"/>
        <v>Young Adult</v>
      </c>
      <c r="D42" s="2" t="s">
        <v>521</v>
      </c>
      <c r="E42" s="2" t="s">
        <v>38</v>
      </c>
      <c r="F42" s="2" t="s">
        <v>810</v>
      </c>
      <c r="G42" s="3">
        <f>(LEFT(Table1[[#This Row],[Monthly budget on Haircare]],FIND("-",Table1[[#This Row],[Monthly budget on Haircare]])-1)+MID(Table1[[#This Row],[Monthly budget on Haircare]],FIND("-",Table1[[#This Row],[Monthly budget on Haircare]])+1, LEN(Table1[[#This Row],[Monthly budget on Haircare]])))/2</f>
        <v>25</v>
      </c>
      <c r="H42" s="2" t="s">
        <v>54</v>
      </c>
      <c r="I42" s="2" t="s">
        <v>133</v>
      </c>
      <c r="J42" s="2" t="s">
        <v>61</v>
      </c>
      <c r="K42" s="2" t="s">
        <v>18</v>
      </c>
      <c r="L42" s="28" t="s">
        <v>810</v>
      </c>
      <c r="M42" s="3">
        <f>(LEFT(Table1[[#This Row],[Monthly Wig Expense]],FIND("-",Table1[[#This Row],[Monthly Wig Expense]])-1)+MID(Table1[[#This Row],[Monthly Wig Expense]],FIND("-",Table1[[#This Row],[Monthly Wig Expense]])+1, LEN(Table1[[#This Row],[Monthly Wig Expense]])))/2</f>
        <v>25</v>
      </c>
      <c r="N42" s="2" t="s">
        <v>21</v>
      </c>
      <c r="O42" s="2" t="s">
        <v>20</v>
      </c>
      <c r="P42" s="7" t="s">
        <v>18</v>
      </c>
    </row>
    <row r="43" spans="1:16" x14ac:dyDescent="0.35">
      <c r="A43" s="5">
        <v>42</v>
      </c>
      <c r="B43" s="4">
        <v>22</v>
      </c>
      <c r="C43" s="1" t="str">
        <f t="shared" si="0"/>
        <v>Young Adult</v>
      </c>
      <c r="D43" s="5" t="s">
        <v>522</v>
      </c>
      <c r="E43" s="5" t="s">
        <v>13</v>
      </c>
      <c r="F43" s="5" t="s">
        <v>810</v>
      </c>
      <c r="G43" s="6">
        <f>(LEFT(Table1[[#This Row],[Monthly budget on Haircare]],FIND("-",Table1[[#This Row],[Monthly budget on Haircare]])-1)+MID(Table1[[#This Row],[Monthly budget on Haircare]],FIND("-",Table1[[#This Row],[Monthly budget on Haircare]])+1, LEN(Table1[[#This Row],[Monthly budget on Haircare]])))/2</f>
        <v>25</v>
      </c>
      <c r="H43" s="5" t="s">
        <v>54</v>
      </c>
      <c r="I43" s="5" t="s">
        <v>50</v>
      </c>
      <c r="J43" s="5" t="s">
        <v>17</v>
      </c>
      <c r="K43" s="5" t="s">
        <v>18</v>
      </c>
      <c r="L43" s="29" t="s">
        <v>810</v>
      </c>
      <c r="M43" s="6">
        <f>(LEFT(Table1[[#This Row],[Monthly Wig Expense]],FIND("-",Table1[[#This Row],[Monthly Wig Expense]])-1)+MID(Table1[[#This Row],[Monthly Wig Expense]],FIND("-",Table1[[#This Row],[Monthly Wig Expense]])+1, LEN(Table1[[#This Row],[Monthly Wig Expense]])))/2</f>
        <v>25</v>
      </c>
      <c r="N43" s="5" t="s">
        <v>20</v>
      </c>
      <c r="O43" s="5" t="s">
        <v>21</v>
      </c>
      <c r="P43" s="5" t="s">
        <v>18</v>
      </c>
    </row>
    <row r="44" spans="1:16" x14ac:dyDescent="0.35">
      <c r="A44" s="2">
        <v>43</v>
      </c>
      <c r="B44" s="1">
        <v>24</v>
      </c>
      <c r="C44" s="1" t="str">
        <f t="shared" si="0"/>
        <v>Young Adult</v>
      </c>
      <c r="D44" s="2" t="s">
        <v>137</v>
      </c>
      <c r="E44" s="2" t="s">
        <v>13</v>
      </c>
      <c r="F44" s="2" t="s">
        <v>811</v>
      </c>
      <c r="G44" s="3">
        <f>(LEFT(Table1[[#This Row],[Monthly budget on Haircare]],FIND("-",Table1[[#This Row],[Monthly budget on Haircare]])-1)+MID(Table1[[#This Row],[Monthly budget on Haircare]],FIND("-",Table1[[#This Row],[Monthly budget on Haircare]])+1, LEN(Table1[[#This Row],[Monthly budget on Haircare]])))/2</f>
        <v>75</v>
      </c>
      <c r="H44" s="2" t="s">
        <v>54</v>
      </c>
      <c r="I44" s="2" t="s">
        <v>47</v>
      </c>
      <c r="J44" s="2" t="s">
        <v>17</v>
      </c>
      <c r="K44" s="2" t="s">
        <v>18</v>
      </c>
      <c r="L44" s="28">
        <v>200</v>
      </c>
      <c r="M44" s="3">
        <f>Table1[[#This Row],[Monthly Wig Expense]]</f>
        <v>200</v>
      </c>
      <c r="N44" s="2" t="s">
        <v>20</v>
      </c>
      <c r="O44" s="2" t="s">
        <v>21</v>
      </c>
      <c r="P44" s="2" t="s">
        <v>27</v>
      </c>
    </row>
    <row r="45" spans="1:16" x14ac:dyDescent="0.35">
      <c r="A45" s="5">
        <v>44</v>
      </c>
      <c r="B45" s="4">
        <v>23</v>
      </c>
      <c r="C45" s="1" t="str">
        <f t="shared" si="0"/>
        <v>Young Adult</v>
      </c>
      <c r="D45" s="5" t="s">
        <v>521</v>
      </c>
      <c r="E45" s="5" t="s">
        <v>38</v>
      </c>
      <c r="F45" s="5" t="s">
        <v>811</v>
      </c>
      <c r="G45" s="6">
        <f>(LEFT(Table1[[#This Row],[Monthly budget on Haircare]],FIND("-",Table1[[#This Row],[Monthly budget on Haircare]])-1)+MID(Table1[[#This Row],[Monthly budget on Haircare]],FIND("-",Table1[[#This Row],[Monthly budget on Haircare]])+1, LEN(Table1[[#This Row],[Monthly budget on Haircare]])))/2</f>
        <v>75</v>
      </c>
      <c r="H45" s="5" t="s">
        <v>54</v>
      </c>
      <c r="I45" s="5" t="s">
        <v>31</v>
      </c>
      <c r="J45" s="5" t="s">
        <v>17</v>
      </c>
      <c r="K45" s="5" t="s">
        <v>18</v>
      </c>
      <c r="L45" s="29" t="s">
        <v>810</v>
      </c>
      <c r="M45" s="6">
        <f>(LEFT(Table1[[#This Row],[Monthly Wig Expense]],FIND("-",Table1[[#This Row],[Monthly Wig Expense]])-1)+MID(Table1[[#This Row],[Monthly Wig Expense]],FIND("-",Table1[[#This Row],[Monthly Wig Expense]])+1, LEN(Table1[[#This Row],[Monthly Wig Expense]])))/2</f>
        <v>25</v>
      </c>
      <c r="N45" s="5" t="s">
        <v>20</v>
      </c>
      <c r="O45" s="5" t="s">
        <v>20</v>
      </c>
      <c r="P45" s="5" t="s">
        <v>18</v>
      </c>
    </row>
    <row r="46" spans="1:16" x14ac:dyDescent="0.35">
      <c r="A46" s="2">
        <v>45</v>
      </c>
      <c r="B46" s="1">
        <v>24</v>
      </c>
      <c r="C46" s="1" t="str">
        <f t="shared" si="0"/>
        <v>Young Adult</v>
      </c>
      <c r="D46" s="2" t="s">
        <v>522</v>
      </c>
      <c r="E46" s="2" t="s">
        <v>13</v>
      </c>
      <c r="F46" s="2" t="s">
        <v>810</v>
      </c>
      <c r="G46" s="3">
        <f>(LEFT(Table1[[#This Row],[Monthly budget on Haircare]],FIND("-",Table1[[#This Row],[Monthly budget on Haircare]])-1)+MID(Table1[[#This Row],[Monthly budget on Haircare]],FIND("-",Table1[[#This Row],[Monthly budget on Haircare]])+1, LEN(Table1[[#This Row],[Monthly budget on Haircare]])))/2</f>
        <v>25</v>
      </c>
      <c r="H46" s="2" t="s">
        <v>54</v>
      </c>
      <c r="I46" s="2" t="s">
        <v>25</v>
      </c>
      <c r="J46" s="2" t="s">
        <v>17</v>
      </c>
      <c r="K46" s="2" t="s">
        <v>417</v>
      </c>
      <c r="L46" s="28" t="s">
        <v>811</v>
      </c>
      <c r="M46" s="3">
        <f>(LEFT(Table1[[#This Row],[Monthly Wig Expense]],FIND("-",Table1[[#This Row],[Monthly Wig Expense]])-1)+MID(Table1[[#This Row],[Monthly Wig Expense]],FIND("-",Table1[[#This Row],[Monthly Wig Expense]])+1, LEN(Table1[[#This Row],[Monthly Wig Expense]])))/2</f>
        <v>75</v>
      </c>
      <c r="N46" s="2" t="s">
        <v>20</v>
      </c>
      <c r="O46" s="2" t="s">
        <v>21</v>
      </c>
      <c r="P46" s="2" t="s">
        <v>57</v>
      </c>
    </row>
    <row r="47" spans="1:16" x14ac:dyDescent="0.35">
      <c r="A47" s="5">
        <v>46</v>
      </c>
      <c r="B47" s="4">
        <v>31</v>
      </c>
      <c r="C47" s="1" t="str">
        <f t="shared" si="0"/>
        <v xml:space="preserve"> Mid-Adult</v>
      </c>
      <c r="D47" s="5" t="s">
        <v>33</v>
      </c>
      <c r="E47" s="5" t="s">
        <v>38</v>
      </c>
      <c r="F47" s="5" t="s">
        <v>810</v>
      </c>
      <c r="G47" s="6">
        <f>(LEFT(Table1[[#This Row],[Monthly budget on Haircare]],FIND("-",Table1[[#This Row],[Monthly budget on Haircare]])-1)+MID(Table1[[#This Row],[Monthly budget on Haircare]],FIND("-",Table1[[#This Row],[Monthly budget on Haircare]])+1, LEN(Table1[[#This Row],[Monthly budget on Haircare]])))/2</f>
        <v>25</v>
      </c>
      <c r="H47" s="5" t="s">
        <v>54</v>
      </c>
      <c r="I47" s="5" t="s">
        <v>55</v>
      </c>
      <c r="J47" s="5" t="s">
        <v>17</v>
      </c>
      <c r="K47" s="5" t="s">
        <v>18</v>
      </c>
      <c r="L47" s="29" t="s">
        <v>811</v>
      </c>
      <c r="M47" s="6">
        <f>(LEFT(Table1[[#This Row],[Monthly Wig Expense]],FIND("-",Table1[[#This Row],[Monthly Wig Expense]])-1)+MID(Table1[[#This Row],[Monthly Wig Expense]],FIND("-",Table1[[#This Row],[Monthly Wig Expense]])+1, LEN(Table1[[#This Row],[Monthly Wig Expense]])))/2</f>
        <v>75</v>
      </c>
      <c r="N47" s="5" t="s">
        <v>21</v>
      </c>
      <c r="O47" s="5" t="s">
        <v>21</v>
      </c>
      <c r="P47" s="5" t="s">
        <v>26</v>
      </c>
    </row>
    <row r="48" spans="1:16" x14ac:dyDescent="0.35">
      <c r="A48" s="2">
        <v>47</v>
      </c>
      <c r="B48" s="1">
        <v>25</v>
      </c>
      <c r="C48" s="1" t="str">
        <f t="shared" si="0"/>
        <v>Young Adult</v>
      </c>
      <c r="D48" s="2" t="s">
        <v>30</v>
      </c>
      <c r="E48" s="2" t="s">
        <v>38</v>
      </c>
      <c r="F48" s="2" t="s">
        <v>810</v>
      </c>
      <c r="G48" s="3">
        <f>(LEFT(Table1[[#This Row],[Monthly budget on Haircare]],FIND("-",Table1[[#This Row],[Monthly budget on Haircare]])-1)+MID(Table1[[#This Row],[Monthly budget on Haircare]],FIND("-",Table1[[#This Row],[Monthly budget on Haircare]])+1, LEN(Table1[[#This Row],[Monthly budget on Haircare]])))/2</f>
        <v>25</v>
      </c>
      <c r="H48" s="2" t="s">
        <v>54</v>
      </c>
      <c r="I48" s="2" t="s">
        <v>92</v>
      </c>
      <c r="J48" s="2" t="s">
        <v>61</v>
      </c>
      <c r="K48" s="2" t="s">
        <v>18</v>
      </c>
      <c r="L48" s="28" t="s">
        <v>810</v>
      </c>
      <c r="M48" s="3">
        <f>(LEFT(Table1[[#This Row],[Monthly Wig Expense]],FIND("-",Table1[[#This Row],[Monthly Wig Expense]])-1)+MID(Table1[[#This Row],[Monthly Wig Expense]],FIND("-",Table1[[#This Row],[Monthly Wig Expense]])+1, LEN(Table1[[#This Row],[Monthly Wig Expense]])))/2</f>
        <v>25</v>
      </c>
      <c r="N48" s="2" t="s">
        <v>20</v>
      </c>
      <c r="O48" s="2" t="s">
        <v>20</v>
      </c>
      <c r="P48" s="2" t="s">
        <v>57</v>
      </c>
    </row>
    <row r="49" spans="1:16" x14ac:dyDescent="0.35">
      <c r="A49" s="5">
        <v>48</v>
      </c>
      <c r="B49" s="4">
        <v>27</v>
      </c>
      <c r="C49" s="1" t="str">
        <f>_xlfn.IFS(B45&lt;=25, "Young Adult",B45&lt;=35, " Mid-Adult",B45&gt;=36, " Mature Adult")</f>
        <v>Young Adult</v>
      </c>
      <c r="D49" s="5" t="s">
        <v>148</v>
      </c>
      <c r="E49" s="5" t="s">
        <v>13</v>
      </c>
      <c r="F49" s="5" t="s">
        <v>811</v>
      </c>
      <c r="G49" s="6">
        <f>(LEFT(Table1[[#This Row],[Monthly budget on Haircare]],FIND("-",Table1[[#This Row],[Monthly budget on Haircare]])-1)+MID(Table1[[#This Row],[Monthly budget on Haircare]],FIND("-",Table1[[#This Row],[Monthly budget on Haircare]])+1, LEN(Table1[[#This Row],[Monthly budget on Haircare]])))/2</f>
        <v>75</v>
      </c>
      <c r="H49" s="5" t="s">
        <v>814</v>
      </c>
      <c r="I49" s="5" t="s">
        <v>31</v>
      </c>
      <c r="J49" s="5" t="s">
        <v>17</v>
      </c>
      <c r="K49" s="5" t="s">
        <v>18</v>
      </c>
      <c r="L49" s="29" t="s">
        <v>812</v>
      </c>
      <c r="M49" s="6">
        <f>(LEFT(Table1[[#This Row],[Monthly Wig Expense]],FIND("-",Table1[[#This Row],[Monthly Wig Expense]])-1)+MID(Table1[[#This Row],[Monthly Wig Expense]],FIND("-",Table1[[#This Row],[Monthly Wig Expense]])+1, LEN(Table1[[#This Row],[Monthly Wig Expense]])))/2</f>
        <v>150.5</v>
      </c>
      <c r="N49" s="5" t="s">
        <v>21</v>
      </c>
      <c r="O49" s="5" t="s">
        <v>21</v>
      </c>
      <c r="P49" s="5" t="s">
        <v>26</v>
      </c>
    </row>
    <row r="50" spans="1:16" x14ac:dyDescent="0.35">
      <c r="A50" s="2">
        <v>45</v>
      </c>
      <c r="B50" s="1">
        <v>24</v>
      </c>
      <c r="C50" s="1" t="str">
        <f t="shared" si="0"/>
        <v>Young Adult</v>
      </c>
      <c r="D50" s="2" t="s">
        <v>151</v>
      </c>
      <c r="E50" s="2" t="s">
        <v>38</v>
      </c>
      <c r="F50" s="2" t="s">
        <v>810</v>
      </c>
      <c r="G50" s="3">
        <f>(LEFT(Table1[[#This Row],[Monthly budget on Haircare]],FIND("-",Table1[[#This Row],[Monthly budget on Haircare]])-1)+MID(Table1[[#This Row],[Monthly budget on Haircare]],FIND("-",Table1[[#This Row],[Monthly budget on Haircare]])+1, LEN(Table1[[#This Row],[Monthly budget on Haircare]])))/2</f>
        <v>25</v>
      </c>
      <c r="H50" s="2" t="s">
        <v>54</v>
      </c>
      <c r="I50" s="2" t="s">
        <v>55</v>
      </c>
      <c r="J50" s="2" t="s">
        <v>61</v>
      </c>
      <c r="K50" s="2" t="s">
        <v>825</v>
      </c>
      <c r="L50" s="28" t="s">
        <v>810</v>
      </c>
      <c r="M50" s="3">
        <f>(LEFT(Table1[[#This Row],[Monthly Wig Expense]],FIND("-",Table1[[#This Row],[Monthly Wig Expense]])-1)+MID(Table1[[#This Row],[Monthly Wig Expense]],FIND("-",Table1[[#This Row],[Monthly Wig Expense]])+1, LEN(Table1[[#This Row],[Monthly Wig Expense]])))/2</f>
        <v>25</v>
      </c>
      <c r="N50" s="2" t="s">
        <v>21</v>
      </c>
      <c r="O50" s="2" t="s">
        <v>21</v>
      </c>
      <c r="P50" s="2" t="s">
        <v>18</v>
      </c>
    </row>
    <row r="51" spans="1:16" x14ac:dyDescent="0.35">
      <c r="A51" s="5">
        <v>50</v>
      </c>
      <c r="B51" s="4">
        <v>26</v>
      </c>
      <c r="C51" s="1" t="str">
        <f t="shared" si="0"/>
        <v xml:space="preserve"> Mid-Adult</v>
      </c>
      <c r="D51" s="5" t="s">
        <v>12</v>
      </c>
      <c r="E51" s="5" t="s">
        <v>13</v>
      </c>
      <c r="F51" s="5" t="s">
        <v>810</v>
      </c>
      <c r="G51" s="6">
        <f>(LEFT(Table1[[#This Row],[Monthly budget on Haircare]],FIND("-",Table1[[#This Row],[Monthly budget on Haircare]])-1)+MID(Table1[[#This Row],[Monthly budget on Haircare]],FIND("-",Table1[[#This Row],[Monthly budget on Haircare]])+1, LEN(Table1[[#This Row],[Monthly budget on Haircare]])))/2</f>
        <v>25</v>
      </c>
      <c r="H51" s="5" t="s">
        <v>814</v>
      </c>
      <c r="I51" s="5" t="s">
        <v>83</v>
      </c>
      <c r="J51" s="5" t="s">
        <v>61</v>
      </c>
      <c r="K51" s="5" t="s">
        <v>18</v>
      </c>
      <c r="L51" s="29" t="s">
        <v>810</v>
      </c>
      <c r="M51" s="6">
        <f>(LEFT(Table1[[#This Row],[Monthly Wig Expense]],FIND("-",Table1[[#This Row],[Monthly Wig Expense]])-1)+MID(Table1[[#This Row],[Monthly Wig Expense]],FIND("-",Table1[[#This Row],[Monthly Wig Expense]])+1, LEN(Table1[[#This Row],[Monthly Wig Expense]])))/2</f>
        <v>25</v>
      </c>
      <c r="N51" s="5" t="s">
        <v>20</v>
      </c>
      <c r="O51" s="5" t="s">
        <v>21</v>
      </c>
      <c r="P51" s="5" t="s">
        <v>57</v>
      </c>
    </row>
    <row r="52" spans="1:16" x14ac:dyDescent="0.35">
      <c r="A52" s="2">
        <v>51</v>
      </c>
      <c r="B52" s="1">
        <v>24</v>
      </c>
      <c r="C52" s="1" t="str">
        <f t="shared" si="0"/>
        <v>Young Adult</v>
      </c>
      <c r="D52" s="2" t="s">
        <v>78</v>
      </c>
      <c r="E52" s="2" t="s">
        <v>38</v>
      </c>
      <c r="F52" s="2" t="s">
        <v>810</v>
      </c>
      <c r="G52" s="3">
        <f>(LEFT(Table1[[#This Row],[Monthly budget on Haircare]],FIND("-",Table1[[#This Row],[Monthly budget on Haircare]])-1)+MID(Table1[[#This Row],[Monthly budget on Haircare]],FIND("-",Table1[[#This Row],[Monthly budget on Haircare]])+1, LEN(Table1[[#This Row],[Monthly budget on Haircare]])))/2</f>
        <v>25</v>
      </c>
      <c r="H52" s="2" t="s">
        <v>54</v>
      </c>
      <c r="I52" s="2" t="s">
        <v>156</v>
      </c>
      <c r="J52" s="2" t="s">
        <v>17</v>
      </c>
      <c r="K52" s="2" t="s">
        <v>417</v>
      </c>
      <c r="L52" s="28" t="s">
        <v>810</v>
      </c>
      <c r="M52" s="3">
        <f>(LEFT(Table1[[#This Row],[Monthly Wig Expense]],FIND("-",Table1[[#This Row],[Monthly Wig Expense]])-1)+MID(Table1[[#This Row],[Monthly Wig Expense]],FIND("-",Table1[[#This Row],[Monthly Wig Expense]])+1, LEN(Table1[[#This Row],[Monthly Wig Expense]])))/2</f>
        <v>25</v>
      </c>
      <c r="N52" s="2" t="s">
        <v>21</v>
      </c>
      <c r="O52" s="2" t="s">
        <v>21</v>
      </c>
      <c r="P52" s="2" t="s">
        <v>157</v>
      </c>
    </row>
    <row r="53" spans="1:16" x14ac:dyDescent="0.35">
      <c r="A53" s="5">
        <v>52</v>
      </c>
      <c r="B53" s="4">
        <v>28</v>
      </c>
      <c r="C53" s="1" t="str">
        <f t="shared" si="0"/>
        <v xml:space="preserve"> Mid-Adult</v>
      </c>
      <c r="D53" s="5" t="s">
        <v>158</v>
      </c>
      <c r="E53" s="5" t="s">
        <v>38</v>
      </c>
      <c r="F53" s="5" t="s">
        <v>810</v>
      </c>
      <c r="G53" s="6">
        <f>(LEFT(Table1[[#This Row],[Monthly budget on Haircare]],FIND("-",Table1[[#This Row],[Monthly budget on Haircare]])-1)+MID(Table1[[#This Row],[Monthly budget on Haircare]],FIND("-",Table1[[#This Row],[Monthly budget on Haircare]])+1, LEN(Table1[[#This Row],[Monthly budget on Haircare]])))/2</f>
        <v>25</v>
      </c>
      <c r="H53" s="5" t="s">
        <v>54</v>
      </c>
      <c r="I53" s="5" t="s">
        <v>55</v>
      </c>
      <c r="J53" s="5" t="s">
        <v>61</v>
      </c>
      <c r="K53" s="5" t="s">
        <v>18</v>
      </c>
      <c r="L53" s="29" t="s">
        <v>810</v>
      </c>
      <c r="M53" s="6">
        <f>(LEFT(Table1[[#This Row],[Monthly Wig Expense]],FIND("-",Table1[[#This Row],[Monthly Wig Expense]])-1)+MID(Table1[[#This Row],[Monthly Wig Expense]],FIND("-",Table1[[#This Row],[Monthly Wig Expense]])+1, LEN(Table1[[#This Row],[Monthly Wig Expense]])))/2</f>
        <v>25</v>
      </c>
      <c r="N53" s="5" t="s">
        <v>21</v>
      </c>
      <c r="O53" s="5" t="s">
        <v>21</v>
      </c>
      <c r="P53" s="5" t="s">
        <v>57</v>
      </c>
    </row>
    <row r="54" spans="1:16" x14ac:dyDescent="0.35">
      <c r="A54" s="2">
        <v>53</v>
      </c>
      <c r="B54" s="1">
        <v>20</v>
      </c>
      <c r="C54" s="1" t="str">
        <f t="shared" si="0"/>
        <v>Young Adult</v>
      </c>
      <c r="D54" s="2" t="s">
        <v>522</v>
      </c>
      <c r="E54" s="2" t="s">
        <v>13</v>
      </c>
      <c r="F54" s="2" t="s">
        <v>811</v>
      </c>
      <c r="G54" s="3">
        <f>(LEFT(Table1[[#This Row],[Monthly budget on Haircare]],FIND("-",Table1[[#This Row],[Monthly budget on Haircare]])-1)+MID(Table1[[#This Row],[Monthly budget on Haircare]],FIND("-",Table1[[#This Row],[Monthly budget on Haircare]])+1, LEN(Table1[[#This Row],[Monthly budget on Haircare]])))/2</f>
        <v>75</v>
      </c>
      <c r="H54" s="2" t="s">
        <v>54</v>
      </c>
      <c r="I54" s="2" t="s">
        <v>161</v>
      </c>
      <c r="J54" s="2" t="s">
        <v>17</v>
      </c>
      <c r="K54" s="2" t="s">
        <v>417</v>
      </c>
      <c r="L54" s="28" t="s">
        <v>811</v>
      </c>
      <c r="M54" s="3">
        <f>(LEFT(Table1[[#This Row],[Monthly Wig Expense]],FIND("-",Table1[[#This Row],[Monthly Wig Expense]])-1)+MID(Table1[[#This Row],[Monthly Wig Expense]],FIND("-",Table1[[#This Row],[Monthly Wig Expense]])+1, LEN(Table1[[#This Row],[Monthly Wig Expense]])))/2</f>
        <v>75</v>
      </c>
      <c r="N54" s="2" t="s">
        <v>20</v>
      </c>
      <c r="O54" s="2" t="s">
        <v>20</v>
      </c>
      <c r="P54" s="2" t="s">
        <v>57</v>
      </c>
    </row>
    <row r="55" spans="1:16" x14ac:dyDescent="0.35">
      <c r="A55" s="5">
        <v>54</v>
      </c>
      <c r="B55" s="4">
        <v>40</v>
      </c>
      <c r="C55" s="1" t="str">
        <f t="shared" si="0"/>
        <v xml:space="preserve"> Mature Adult</v>
      </c>
      <c r="D55" s="5" t="s">
        <v>522</v>
      </c>
      <c r="E55" s="5" t="s">
        <v>38</v>
      </c>
      <c r="F55" s="5" t="s">
        <v>812</v>
      </c>
      <c r="G55" s="6">
        <f>(LEFT(Table1[[#This Row],[Monthly budget on Haircare]],FIND("-",Table1[[#This Row],[Monthly budget on Haircare]])-1)+MID(Table1[[#This Row],[Monthly budget on Haircare]],FIND("-",Table1[[#This Row],[Monthly budget on Haircare]])+1, LEN(Table1[[#This Row],[Monthly budget on Haircare]])))/2</f>
        <v>150.5</v>
      </c>
      <c r="H55" s="5" t="s">
        <v>815</v>
      </c>
      <c r="I55" s="5" t="s">
        <v>31</v>
      </c>
      <c r="J55" s="5" t="s">
        <v>61</v>
      </c>
      <c r="K55" s="5" t="s">
        <v>417</v>
      </c>
      <c r="L55" s="29" t="s">
        <v>811</v>
      </c>
      <c r="M55" s="6">
        <f>(LEFT(Table1[[#This Row],[Monthly Wig Expense]],FIND("-",Table1[[#This Row],[Monthly Wig Expense]])-1)+MID(Table1[[#This Row],[Monthly Wig Expense]],FIND("-",Table1[[#This Row],[Monthly Wig Expense]])+1, LEN(Table1[[#This Row],[Monthly Wig Expense]])))/2</f>
        <v>75</v>
      </c>
      <c r="N55" s="5" t="s">
        <v>20</v>
      </c>
      <c r="O55" s="5" t="s">
        <v>21</v>
      </c>
      <c r="P55" s="5" t="s">
        <v>57</v>
      </c>
    </row>
    <row r="56" spans="1:16" x14ac:dyDescent="0.35">
      <c r="A56" s="2">
        <v>55</v>
      </c>
      <c r="B56" s="1">
        <v>24</v>
      </c>
      <c r="C56" s="1" t="str">
        <f t="shared" si="0"/>
        <v>Young Adult</v>
      </c>
      <c r="D56" s="2" t="s">
        <v>522</v>
      </c>
      <c r="E56" s="2" t="s">
        <v>13</v>
      </c>
      <c r="F56" s="2" t="s">
        <v>821</v>
      </c>
      <c r="G56" s="3">
        <f>(LEFT(Table1[[#This Row],[Monthly budget on Haircare]],FIND("-",Table1[[#This Row],[Monthly budget on Haircare]])-1)+MID(Table1[[#This Row],[Monthly budget on Haircare]],FIND("-",Table1[[#This Row],[Monthly budget on Haircare]])+1, LEN(Table1[[#This Row],[Monthly budget on Haircare]])))/2</f>
        <v>200</v>
      </c>
      <c r="H56" s="2" t="s">
        <v>54</v>
      </c>
      <c r="I56" s="2" t="s">
        <v>92</v>
      </c>
      <c r="J56" s="2" t="s">
        <v>17</v>
      </c>
      <c r="K56" s="2" t="s">
        <v>18</v>
      </c>
      <c r="L56" s="28" t="s">
        <v>811</v>
      </c>
      <c r="M56" s="3">
        <f>(LEFT(Table1[[#This Row],[Monthly Wig Expense]],FIND("-",Table1[[#This Row],[Monthly Wig Expense]])-1)+MID(Table1[[#This Row],[Monthly Wig Expense]],FIND("-",Table1[[#This Row],[Monthly Wig Expense]])+1, LEN(Table1[[#This Row],[Monthly Wig Expense]])))/2</f>
        <v>75</v>
      </c>
      <c r="N56" s="2" t="s">
        <v>20</v>
      </c>
      <c r="O56" s="2" t="s">
        <v>21</v>
      </c>
      <c r="P56" s="2" t="s">
        <v>35</v>
      </c>
    </row>
    <row r="57" spans="1:16" x14ac:dyDescent="0.35">
      <c r="A57" s="5">
        <v>56</v>
      </c>
      <c r="B57" s="4">
        <v>20</v>
      </c>
      <c r="C57" s="1" t="str">
        <f t="shared" si="0"/>
        <v>Young Adult</v>
      </c>
      <c r="D57" s="5" t="s">
        <v>166</v>
      </c>
      <c r="E57" s="5" t="s">
        <v>38</v>
      </c>
      <c r="F57" s="5" t="s">
        <v>810</v>
      </c>
      <c r="G57" s="6">
        <f>(LEFT(Table1[[#This Row],[Monthly budget on Haircare]],FIND("-",Table1[[#This Row],[Monthly budget on Haircare]])-1)+MID(Table1[[#This Row],[Monthly budget on Haircare]],FIND("-",Table1[[#This Row],[Monthly budget on Haircare]])+1, LEN(Table1[[#This Row],[Monthly budget on Haircare]])))/2</f>
        <v>25</v>
      </c>
      <c r="H57" s="5" t="s">
        <v>54</v>
      </c>
      <c r="I57" s="5" t="s">
        <v>167</v>
      </c>
      <c r="J57" s="5" t="s">
        <v>17</v>
      </c>
      <c r="K57" s="5" t="s">
        <v>26</v>
      </c>
      <c r="L57" s="29" t="s">
        <v>810</v>
      </c>
      <c r="M57" s="6">
        <f>(LEFT(Table1[[#This Row],[Monthly Wig Expense]],FIND("-",Table1[[#This Row],[Monthly Wig Expense]])-1)+MID(Table1[[#This Row],[Monthly Wig Expense]],FIND("-",Table1[[#This Row],[Monthly Wig Expense]])+1, LEN(Table1[[#This Row],[Monthly Wig Expense]])))/2</f>
        <v>25</v>
      </c>
      <c r="N57" s="5" t="s">
        <v>20</v>
      </c>
      <c r="O57" s="5" t="s">
        <v>21</v>
      </c>
      <c r="P57" s="5" t="s">
        <v>18</v>
      </c>
    </row>
    <row r="58" spans="1:16" x14ac:dyDescent="0.35">
      <c r="A58" s="2">
        <v>57</v>
      </c>
      <c r="B58" s="1">
        <v>30</v>
      </c>
      <c r="C58" s="1" t="str">
        <f t="shared" si="0"/>
        <v xml:space="preserve"> Mid-Adult</v>
      </c>
      <c r="D58" s="2" t="s">
        <v>78</v>
      </c>
      <c r="E58" s="2" t="s">
        <v>38</v>
      </c>
      <c r="F58" s="2" t="s">
        <v>811</v>
      </c>
      <c r="G58" s="3">
        <f>(LEFT(Table1[[#This Row],[Monthly budget on Haircare]],FIND("-",Table1[[#This Row],[Monthly budget on Haircare]])-1)+MID(Table1[[#This Row],[Monthly budget on Haircare]],FIND("-",Table1[[#This Row],[Monthly budget on Haircare]])+1, LEN(Table1[[#This Row],[Monthly budget on Haircare]])))/2</f>
        <v>75</v>
      </c>
      <c r="H58" s="2" t="s">
        <v>54</v>
      </c>
      <c r="I58" s="2" t="s">
        <v>31</v>
      </c>
      <c r="J58" s="2" t="s">
        <v>17</v>
      </c>
      <c r="K58" s="2" t="s">
        <v>417</v>
      </c>
      <c r="L58" s="28" t="s">
        <v>811</v>
      </c>
      <c r="M58" s="3">
        <f>(LEFT(Table1[[#This Row],[Monthly Wig Expense]],FIND("-",Table1[[#This Row],[Monthly Wig Expense]])-1)+MID(Table1[[#This Row],[Monthly Wig Expense]],FIND("-",Table1[[#This Row],[Monthly Wig Expense]])+1, LEN(Table1[[#This Row],[Monthly Wig Expense]])))/2</f>
        <v>75</v>
      </c>
      <c r="N58" s="2" t="s">
        <v>20</v>
      </c>
      <c r="O58" s="2" t="s">
        <v>20</v>
      </c>
      <c r="P58" s="2" t="s">
        <v>18</v>
      </c>
    </row>
    <row r="59" spans="1:16" x14ac:dyDescent="0.35">
      <c r="A59" s="5">
        <v>58</v>
      </c>
      <c r="B59" s="4">
        <v>25</v>
      </c>
      <c r="C59" s="1" t="str">
        <f t="shared" si="0"/>
        <v>Young Adult</v>
      </c>
      <c r="D59" s="5" t="s">
        <v>158</v>
      </c>
      <c r="E59" s="5" t="s">
        <v>13</v>
      </c>
      <c r="F59" s="5" t="s">
        <v>811</v>
      </c>
      <c r="G59" s="6">
        <f>(LEFT(Table1[[#This Row],[Monthly budget on Haircare]],FIND("-",Table1[[#This Row],[Monthly budget on Haircare]])-1)+MID(Table1[[#This Row],[Monthly budget on Haircare]],FIND("-",Table1[[#This Row],[Monthly budget on Haircare]])+1, LEN(Table1[[#This Row],[Monthly budget on Haircare]])))/2</f>
        <v>75</v>
      </c>
      <c r="H59" s="5" t="s">
        <v>54</v>
      </c>
      <c r="I59" s="5" t="s">
        <v>168</v>
      </c>
      <c r="J59" s="5" t="s">
        <v>17</v>
      </c>
      <c r="K59" s="5" t="s">
        <v>18</v>
      </c>
      <c r="L59" s="29" t="s">
        <v>811</v>
      </c>
      <c r="M59" s="6">
        <f>(LEFT(Table1[[#This Row],[Monthly Wig Expense]],FIND("-",Table1[[#This Row],[Monthly Wig Expense]])-1)+MID(Table1[[#This Row],[Monthly Wig Expense]],FIND("-",Table1[[#This Row],[Monthly Wig Expense]])+1, LEN(Table1[[#This Row],[Monthly Wig Expense]])))/2</f>
        <v>75</v>
      </c>
      <c r="N59" s="5" t="s">
        <v>20</v>
      </c>
      <c r="O59" s="5" t="s">
        <v>20</v>
      </c>
      <c r="P59" s="5" t="s">
        <v>157</v>
      </c>
    </row>
    <row r="60" spans="1:16" x14ac:dyDescent="0.35">
      <c r="A60" s="2">
        <v>59</v>
      </c>
      <c r="B60" s="1">
        <v>32</v>
      </c>
      <c r="C60" s="1" t="str">
        <f t="shared" si="0"/>
        <v xml:space="preserve"> Mid-Adult</v>
      </c>
      <c r="D60" s="2" t="s">
        <v>169</v>
      </c>
      <c r="E60" s="2" t="s">
        <v>38</v>
      </c>
      <c r="F60" s="2" t="s">
        <v>811</v>
      </c>
      <c r="G60" s="3">
        <f>(LEFT(Table1[[#This Row],[Monthly budget on Haircare]],FIND("-",Table1[[#This Row],[Monthly budget on Haircare]])-1)+MID(Table1[[#This Row],[Monthly budget on Haircare]],FIND("-",Table1[[#This Row],[Monthly budget on Haircare]])+1, LEN(Table1[[#This Row],[Monthly budget on Haircare]])))/2</f>
        <v>75</v>
      </c>
      <c r="H60" s="2" t="s">
        <v>814</v>
      </c>
      <c r="I60" s="2" t="s">
        <v>168</v>
      </c>
      <c r="J60" s="2" t="s">
        <v>61</v>
      </c>
      <c r="K60" s="2" t="s">
        <v>35</v>
      </c>
      <c r="L60" s="28" t="s">
        <v>811</v>
      </c>
      <c r="M60" s="3">
        <f>(LEFT(Table1[[#This Row],[Monthly Wig Expense]],FIND("-",Table1[[#This Row],[Monthly Wig Expense]])-1)+MID(Table1[[#This Row],[Monthly Wig Expense]],FIND("-",Table1[[#This Row],[Monthly Wig Expense]])+1, LEN(Table1[[#This Row],[Monthly Wig Expense]])))/2</f>
        <v>75</v>
      </c>
      <c r="N60" s="2" t="s">
        <v>21</v>
      </c>
      <c r="O60" s="2" t="s">
        <v>20</v>
      </c>
      <c r="P60" s="2" t="s">
        <v>57</v>
      </c>
    </row>
    <row r="61" spans="1:16" x14ac:dyDescent="0.35">
      <c r="A61" s="5">
        <v>60</v>
      </c>
      <c r="B61" s="4">
        <v>41</v>
      </c>
      <c r="C61" s="1" t="str">
        <f t="shared" si="0"/>
        <v xml:space="preserve"> Mature Adult</v>
      </c>
      <c r="D61" s="5" t="s">
        <v>78</v>
      </c>
      <c r="E61" s="5" t="s">
        <v>38</v>
      </c>
      <c r="F61" s="5" t="s">
        <v>812</v>
      </c>
      <c r="G61" s="6">
        <f>(LEFT(Table1[[#This Row],[Monthly budget on Haircare]],FIND("-",Table1[[#This Row],[Monthly budget on Haircare]])-1)+MID(Table1[[#This Row],[Monthly budget on Haircare]],FIND("-",Table1[[#This Row],[Monthly budget on Haircare]])+1, LEN(Table1[[#This Row],[Monthly budget on Haircare]])))/2</f>
        <v>150.5</v>
      </c>
      <c r="H61" s="5" t="s">
        <v>54</v>
      </c>
      <c r="I61" s="5" t="s">
        <v>133</v>
      </c>
      <c r="J61" s="5" t="s">
        <v>17</v>
      </c>
      <c r="K61" s="5" t="s">
        <v>35</v>
      </c>
      <c r="L61" s="29" t="s">
        <v>811</v>
      </c>
      <c r="M61" s="6">
        <f>(LEFT(Table1[[#This Row],[Monthly Wig Expense]],FIND("-",Table1[[#This Row],[Monthly Wig Expense]])-1)+MID(Table1[[#This Row],[Monthly Wig Expense]],FIND("-",Table1[[#This Row],[Monthly Wig Expense]])+1, LEN(Table1[[#This Row],[Monthly Wig Expense]])))/2</f>
        <v>75</v>
      </c>
      <c r="N61" s="5" t="s">
        <v>20</v>
      </c>
      <c r="O61" s="5" t="s">
        <v>20</v>
      </c>
      <c r="P61" s="5" t="s">
        <v>57</v>
      </c>
    </row>
    <row r="62" spans="1:16" x14ac:dyDescent="0.35">
      <c r="A62" s="2">
        <v>61</v>
      </c>
      <c r="B62" s="1">
        <v>27</v>
      </c>
      <c r="C62" s="1" t="str">
        <f t="shared" si="0"/>
        <v xml:space="preserve"> Mid-Adult</v>
      </c>
      <c r="D62" s="2" t="s">
        <v>170</v>
      </c>
      <c r="E62" s="2" t="s">
        <v>13</v>
      </c>
      <c r="F62" s="2" t="s">
        <v>811</v>
      </c>
      <c r="G62" s="3">
        <f>(LEFT(Table1[[#This Row],[Monthly budget on Haircare]],FIND("-",Table1[[#This Row],[Monthly budget on Haircare]])-1)+MID(Table1[[#This Row],[Monthly budget on Haircare]],FIND("-",Table1[[#This Row],[Monthly budget on Haircare]])+1, LEN(Table1[[#This Row],[Monthly budget on Haircare]])))/2</f>
        <v>75</v>
      </c>
      <c r="H62" s="2" t="s">
        <v>814</v>
      </c>
      <c r="I62" s="2" t="s">
        <v>16</v>
      </c>
      <c r="J62" s="2" t="s">
        <v>17</v>
      </c>
      <c r="K62" s="2" t="s">
        <v>26</v>
      </c>
      <c r="L62" s="28" t="s">
        <v>811</v>
      </c>
      <c r="M62" s="3">
        <f>(LEFT(Table1[[#This Row],[Monthly Wig Expense]],FIND("-",Table1[[#This Row],[Monthly Wig Expense]])-1)+MID(Table1[[#This Row],[Monthly Wig Expense]],FIND("-",Table1[[#This Row],[Monthly Wig Expense]])+1, LEN(Table1[[#This Row],[Monthly Wig Expense]])))/2</f>
        <v>75</v>
      </c>
      <c r="N62" s="2" t="s">
        <v>21</v>
      </c>
      <c r="O62" s="2" t="s">
        <v>20</v>
      </c>
      <c r="P62" s="7" t="s">
        <v>18</v>
      </c>
    </row>
    <row r="63" spans="1:16" x14ac:dyDescent="0.35">
      <c r="A63" s="5">
        <v>62</v>
      </c>
      <c r="B63" s="4">
        <v>30</v>
      </c>
      <c r="C63" s="1" t="str">
        <f t="shared" si="0"/>
        <v xml:space="preserve"> Mid-Adult</v>
      </c>
      <c r="D63" s="5" t="s">
        <v>30</v>
      </c>
      <c r="E63" s="5" t="s">
        <v>13</v>
      </c>
      <c r="F63" s="5" t="s">
        <v>812</v>
      </c>
      <c r="G63" s="6">
        <f>(LEFT(Table1[[#This Row],[Monthly budget on Haircare]],FIND("-",Table1[[#This Row],[Monthly budget on Haircare]])-1)+MID(Table1[[#This Row],[Monthly budget on Haircare]],FIND("-",Table1[[#This Row],[Monthly budget on Haircare]])+1, LEN(Table1[[#This Row],[Monthly budget on Haircare]])))/2</f>
        <v>150.5</v>
      </c>
      <c r="H63" s="5" t="s">
        <v>814</v>
      </c>
      <c r="I63" s="5" t="s">
        <v>31</v>
      </c>
      <c r="J63" s="5" t="s">
        <v>17</v>
      </c>
      <c r="K63" s="5" t="s">
        <v>417</v>
      </c>
      <c r="L63" s="29" t="s">
        <v>812</v>
      </c>
      <c r="M63" s="6">
        <f>(LEFT(Table1[[#This Row],[Monthly Wig Expense]],FIND("-",Table1[[#This Row],[Monthly Wig Expense]])-1)+MID(Table1[[#This Row],[Monthly Wig Expense]],FIND("-",Table1[[#This Row],[Monthly Wig Expense]])+1, LEN(Table1[[#This Row],[Monthly Wig Expense]])))/2</f>
        <v>150.5</v>
      </c>
      <c r="N63" s="5" t="s">
        <v>21</v>
      </c>
      <c r="O63" s="5" t="s">
        <v>20</v>
      </c>
      <c r="P63" s="5" t="s">
        <v>35</v>
      </c>
    </row>
    <row r="64" spans="1:16" x14ac:dyDescent="0.35">
      <c r="A64" s="2">
        <v>63</v>
      </c>
      <c r="B64" s="1">
        <v>27</v>
      </c>
      <c r="C64" s="1" t="str">
        <f t="shared" si="0"/>
        <v xml:space="preserve"> Mid-Adult</v>
      </c>
      <c r="D64" s="2" t="s">
        <v>112</v>
      </c>
      <c r="E64" s="2" t="s">
        <v>13</v>
      </c>
      <c r="F64" s="2" t="s">
        <v>812</v>
      </c>
      <c r="G64" s="3">
        <f>(LEFT(Table1[[#This Row],[Monthly budget on Haircare]],FIND("-",Table1[[#This Row],[Monthly budget on Haircare]])-1)+MID(Table1[[#This Row],[Monthly budget on Haircare]],FIND("-",Table1[[#This Row],[Monthly budget on Haircare]])+1, LEN(Table1[[#This Row],[Monthly budget on Haircare]])))/2</f>
        <v>150.5</v>
      </c>
      <c r="H64" s="2" t="s">
        <v>814</v>
      </c>
      <c r="I64" s="2" t="s">
        <v>31</v>
      </c>
      <c r="J64" s="2" t="s">
        <v>17</v>
      </c>
      <c r="K64" s="2" t="s">
        <v>417</v>
      </c>
      <c r="L64" s="28" t="s">
        <v>812</v>
      </c>
      <c r="M64" s="3">
        <f>(LEFT(Table1[[#This Row],[Monthly Wig Expense]],FIND("-",Table1[[#This Row],[Monthly Wig Expense]])-1)+MID(Table1[[#This Row],[Monthly Wig Expense]],FIND("-",Table1[[#This Row],[Monthly Wig Expense]])+1, LEN(Table1[[#This Row],[Monthly Wig Expense]])))/2</f>
        <v>150.5</v>
      </c>
      <c r="N64" s="2" t="s">
        <v>20</v>
      </c>
      <c r="O64" s="2" t="s">
        <v>20</v>
      </c>
      <c r="P64" s="2" t="s">
        <v>18</v>
      </c>
    </row>
    <row r="65" spans="1:16" x14ac:dyDescent="0.35">
      <c r="A65" s="5">
        <v>64</v>
      </c>
      <c r="B65" s="4">
        <v>35</v>
      </c>
      <c r="C65" s="1" t="str">
        <f t="shared" si="0"/>
        <v xml:space="preserve"> Mid-Adult</v>
      </c>
      <c r="D65" s="5" t="s">
        <v>112</v>
      </c>
      <c r="E65" s="5" t="s">
        <v>13</v>
      </c>
      <c r="F65" s="5" t="s">
        <v>812</v>
      </c>
      <c r="G65" s="6">
        <f>(LEFT(Table1[[#This Row],[Monthly budget on Haircare]],FIND("-",Table1[[#This Row],[Monthly budget on Haircare]])-1)+MID(Table1[[#This Row],[Monthly budget on Haircare]],FIND("-",Table1[[#This Row],[Monthly budget on Haircare]])+1, LEN(Table1[[#This Row],[Monthly budget on Haircare]])))/2</f>
        <v>150.5</v>
      </c>
      <c r="H65" s="5" t="s">
        <v>814</v>
      </c>
      <c r="I65" s="5" t="s">
        <v>16</v>
      </c>
      <c r="J65" s="5" t="s">
        <v>17</v>
      </c>
      <c r="K65" s="5" t="s">
        <v>26</v>
      </c>
      <c r="L65" s="29" t="s">
        <v>812</v>
      </c>
      <c r="M65" s="6">
        <f>(LEFT(Table1[[#This Row],[Monthly Wig Expense]],FIND("-",Table1[[#This Row],[Monthly Wig Expense]])-1)+MID(Table1[[#This Row],[Monthly Wig Expense]],FIND("-",Table1[[#This Row],[Monthly Wig Expense]])+1, LEN(Table1[[#This Row],[Monthly Wig Expense]])))/2</f>
        <v>150.5</v>
      </c>
      <c r="N65" s="5" t="s">
        <v>20</v>
      </c>
      <c r="O65" s="5" t="s">
        <v>20</v>
      </c>
      <c r="P65" s="5" t="s">
        <v>39</v>
      </c>
    </row>
    <row r="66" spans="1:16" x14ac:dyDescent="0.35">
      <c r="A66" s="2">
        <v>65</v>
      </c>
      <c r="B66" s="1">
        <v>25</v>
      </c>
      <c r="C66" s="1" t="str">
        <f t="shared" ref="C66:C129" si="1">_xlfn.IFS(B66&lt;=25, "Young Adult",B66&lt;=35, " Mid-Adult",B66&gt;=36, " Mature Adult")</f>
        <v>Young Adult</v>
      </c>
      <c r="D66" s="2" t="s">
        <v>78</v>
      </c>
      <c r="E66" s="2" t="s">
        <v>13</v>
      </c>
      <c r="F66" s="2" t="s">
        <v>811</v>
      </c>
      <c r="G66" s="3">
        <f>(LEFT(Table1[[#This Row],[Monthly budget on Haircare]],FIND("-",Table1[[#This Row],[Monthly budget on Haircare]])-1)+MID(Table1[[#This Row],[Monthly budget on Haircare]],FIND("-",Table1[[#This Row],[Monthly budget on Haircare]])+1, LEN(Table1[[#This Row],[Monthly budget on Haircare]])))/2</f>
        <v>75</v>
      </c>
      <c r="H66" s="2" t="s">
        <v>814</v>
      </c>
      <c r="I66" s="2" t="s">
        <v>171</v>
      </c>
      <c r="J66" s="2" t="s">
        <v>17</v>
      </c>
      <c r="K66" s="2" t="s">
        <v>18</v>
      </c>
      <c r="L66" s="28" t="s">
        <v>812</v>
      </c>
      <c r="M66" s="3">
        <f>(LEFT(Table1[[#This Row],[Monthly Wig Expense]],FIND("-",Table1[[#This Row],[Monthly Wig Expense]])-1)+MID(Table1[[#This Row],[Monthly Wig Expense]],FIND("-",Table1[[#This Row],[Monthly Wig Expense]])+1, LEN(Table1[[#This Row],[Monthly Wig Expense]])))/2</f>
        <v>150.5</v>
      </c>
      <c r="N66" s="2" t="s">
        <v>20</v>
      </c>
      <c r="O66" s="2" t="s">
        <v>20</v>
      </c>
      <c r="P66" s="2" t="s">
        <v>39</v>
      </c>
    </row>
    <row r="67" spans="1:16" x14ac:dyDescent="0.35">
      <c r="A67" s="5">
        <v>66</v>
      </c>
      <c r="B67" s="4">
        <v>23</v>
      </c>
      <c r="C67" s="1" t="str">
        <f t="shared" si="1"/>
        <v>Young Adult</v>
      </c>
      <c r="D67" s="5" t="s">
        <v>522</v>
      </c>
      <c r="E67" s="5" t="s">
        <v>13</v>
      </c>
      <c r="F67" s="5" t="s">
        <v>810</v>
      </c>
      <c r="G67" s="6">
        <f>(LEFT(Table1[[#This Row],[Monthly budget on Haircare]],FIND("-",Table1[[#This Row],[Monthly budget on Haircare]])-1)+MID(Table1[[#This Row],[Monthly budget on Haircare]],FIND("-",Table1[[#This Row],[Monthly budget on Haircare]])+1, LEN(Table1[[#This Row],[Monthly budget on Haircare]])))/2</f>
        <v>25</v>
      </c>
      <c r="H67" s="5" t="s">
        <v>814</v>
      </c>
      <c r="I67" s="5" t="s">
        <v>172</v>
      </c>
      <c r="J67" s="5" t="s">
        <v>61</v>
      </c>
      <c r="K67" s="5" t="s">
        <v>26</v>
      </c>
      <c r="L67" s="29" t="s">
        <v>811</v>
      </c>
      <c r="M67" s="6">
        <f>(LEFT(Table1[[#This Row],[Monthly Wig Expense]],FIND("-",Table1[[#This Row],[Monthly Wig Expense]])-1)+MID(Table1[[#This Row],[Monthly Wig Expense]],FIND("-",Table1[[#This Row],[Monthly Wig Expense]])+1, LEN(Table1[[#This Row],[Monthly Wig Expense]])))/2</f>
        <v>75</v>
      </c>
      <c r="N67" s="5" t="s">
        <v>21</v>
      </c>
      <c r="O67" s="5" t="s">
        <v>20</v>
      </c>
      <c r="P67" s="5" t="s">
        <v>18</v>
      </c>
    </row>
    <row r="68" spans="1:16" x14ac:dyDescent="0.35">
      <c r="A68" s="2">
        <v>67</v>
      </c>
      <c r="B68" s="1">
        <v>20</v>
      </c>
      <c r="C68" s="1" t="str">
        <f t="shared" si="1"/>
        <v>Young Adult</v>
      </c>
      <c r="D68" s="2" t="s">
        <v>521</v>
      </c>
      <c r="E68" s="2" t="s">
        <v>13</v>
      </c>
      <c r="F68" s="2" t="s">
        <v>810</v>
      </c>
      <c r="G68" s="3">
        <f>(LEFT(Table1[[#This Row],[Monthly budget on Haircare]],FIND("-",Table1[[#This Row],[Monthly budget on Haircare]])-1)+MID(Table1[[#This Row],[Monthly budget on Haircare]],FIND("-",Table1[[#This Row],[Monthly budget on Haircare]])+1, LEN(Table1[[#This Row],[Monthly budget on Haircare]])))/2</f>
        <v>25</v>
      </c>
      <c r="H68" s="2" t="s">
        <v>814</v>
      </c>
      <c r="I68" s="2" t="s">
        <v>55</v>
      </c>
      <c r="J68" s="2" t="s">
        <v>61</v>
      </c>
      <c r="K68" s="2" t="s">
        <v>26</v>
      </c>
      <c r="L68" s="28" t="s">
        <v>811</v>
      </c>
      <c r="M68" s="3">
        <f>(LEFT(Table1[[#This Row],[Monthly Wig Expense]],FIND("-",Table1[[#This Row],[Monthly Wig Expense]])-1)+MID(Table1[[#This Row],[Monthly Wig Expense]],FIND("-",Table1[[#This Row],[Monthly Wig Expense]])+1, LEN(Table1[[#This Row],[Monthly Wig Expense]])))/2</f>
        <v>75</v>
      </c>
      <c r="N68" s="2" t="s">
        <v>21</v>
      </c>
      <c r="O68" s="2" t="s">
        <v>20</v>
      </c>
      <c r="P68" s="7" t="s">
        <v>35</v>
      </c>
    </row>
    <row r="69" spans="1:16" x14ac:dyDescent="0.35">
      <c r="A69" s="5">
        <v>68</v>
      </c>
      <c r="B69" s="4">
        <v>36</v>
      </c>
      <c r="C69" s="1" t="str">
        <f t="shared" si="1"/>
        <v xml:space="preserve"> Mature Adult</v>
      </c>
      <c r="D69" s="5" t="s">
        <v>173</v>
      </c>
      <c r="E69" s="5" t="s">
        <v>13</v>
      </c>
      <c r="F69" s="5" t="s">
        <v>811</v>
      </c>
      <c r="G69" s="6">
        <f>(LEFT(Table1[[#This Row],[Monthly budget on Haircare]],FIND("-",Table1[[#This Row],[Monthly budget on Haircare]])-1)+MID(Table1[[#This Row],[Monthly budget on Haircare]],FIND("-",Table1[[#This Row],[Monthly budget on Haircare]])+1, LEN(Table1[[#This Row],[Monthly budget on Haircare]])))/2</f>
        <v>75</v>
      </c>
      <c r="H69" s="5" t="s">
        <v>814</v>
      </c>
      <c r="I69" s="5" t="s">
        <v>34</v>
      </c>
      <c r="J69" s="5" t="s">
        <v>17</v>
      </c>
      <c r="K69" s="5" t="s">
        <v>18</v>
      </c>
      <c r="L69" s="29" t="s">
        <v>811</v>
      </c>
      <c r="M69" s="6">
        <f>(LEFT(Table1[[#This Row],[Monthly Wig Expense]],FIND("-",Table1[[#This Row],[Monthly Wig Expense]])-1)+MID(Table1[[#This Row],[Monthly Wig Expense]],FIND("-",Table1[[#This Row],[Monthly Wig Expense]])+1, LEN(Table1[[#This Row],[Monthly Wig Expense]])))/2</f>
        <v>75</v>
      </c>
      <c r="N69" s="5" t="s">
        <v>21</v>
      </c>
      <c r="O69" s="5" t="s">
        <v>21</v>
      </c>
      <c r="P69" s="5" t="s">
        <v>174</v>
      </c>
    </row>
    <row r="70" spans="1:16" x14ac:dyDescent="0.35">
      <c r="A70" s="2">
        <v>69</v>
      </c>
      <c r="B70" s="1">
        <v>29</v>
      </c>
      <c r="C70" s="1" t="str">
        <f t="shared" si="1"/>
        <v xml:space="preserve"> Mid-Adult</v>
      </c>
      <c r="D70" s="2" t="s">
        <v>175</v>
      </c>
      <c r="E70" s="2" t="s">
        <v>13</v>
      </c>
      <c r="F70" s="2" t="s">
        <v>811</v>
      </c>
      <c r="G70" s="3">
        <f>(LEFT(Table1[[#This Row],[Monthly budget on Haircare]],FIND("-",Table1[[#This Row],[Monthly budget on Haircare]])-1)+MID(Table1[[#This Row],[Monthly budget on Haircare]],FIND("-",Table1[[#This Row],[Monthly budget on Haircare]])+1, LEN(Table1[[#This Row],[Monthly budget on Haircare]])))/2</f>
        <v>75</v>
      </c>
      <c r="H70" s="2" t="s">
        <v>814</v>
      </c>
      <c r="I70" s="2" t="s">
        <v>31</v>
      </c>
      <c r="J70" s="2" t="s">
        <v>17</v>
      </c>
      <c r="K70" s="2" t="s">
        <v>26</v>
      </c>
      <c r="L70" s="28" t="s">
        <v>812</v>
      </c>
      <c r="M70" s="3">
        <f>(LEFT(Table1[[#This Row],[Monthly Wig Expense]],FIND("-",Table1[[#This Row],[Monthly Wig Expense]])-1)+MID(Table1[[#This Row],[Monthly Wig Expense]],FIND("-",Table1[[#This Row],[Monthly Wig Expense]])+1, LEN(Table1[[#This Row],[Monthly Wig Expense]])))/2</f>
        <v>150.5</v>
      </c>
      <c r="N70" s="2" t="s">
        <v>21</v>
      </c>
      <c r="O70" s="2" t="s">
        <v>21</v>
      </c>
      <c r="P70" s="2" t="s">
        <v>18</v>
      </c>
    </row>
    <row r="71" spans="1:16" x14ac:dyDescent="0.35">
      <c r="A71" s="5">
        <v>70</v>
      </c>
      <c r="B71" s="4">
        <v>37</v>
      </c>
      <c r="C71" s="1" t="str">
        <f t="shared" si="1"/>
        <v xml:space="preserve"> Mature Adult</v>
      </c>
      <c r="D71" s="5" t="s">
        <v>176</v>
      </c>
      <c r="E71" s="5" t="s">
        <v>13</v>
      </c>
      <c r="F71" s="5" t="s">
        <v>811</v>
      </c>
      <c r="G71" s="6">
        <f>(LEFT(Table1[[#This Row],[Monthly budget on Haircare]],FIND("-",Table1[[#This Row],[Monthly budget on Haircare]])-1)+MID(Table1[[#This Row],[Monthly budget on Haircare]],FIND("-",Table1[[#This Row],[Monthly budget on Haircare]])+1, LEN(Table1[[#This Row],[Monthly budget on Haircare]])))/2</f>
        <v>75</v>
      </c>
      <c r="H71" s="5" t="s">
        <v>814</v>
      </c>
      <c r="I71" s="5" t="s">
        <v>16</v>
      </c>
      <c r="J71" s="5" t="s">
        <v>17</v>
      </c>
      <c r="K71" s="5" t="s">
        <v>18</v>
      </c>
      <c r="L71" s="29" t="s">
        <v>812</v>
      </c>
      <c r="M71" s="6">
        <f>(LEFT(Table1[[#This Row],[Monthly Wig Expense]],FIND("-",Table1[[#This Row],[Monthly Wig Expense]])-1)+MID(Table1[[#This Row],[Monthly Wig Expense]],FIND("-",Table1[[#This Row],[Monthly Wig Expense]])+1, LEN(Table1[[#This Row],[Monthly Wig Expense]])))/2</f>
        <v>150.5</v>
      </c>
      <c r="N71" s="5" t="s">
        <v>21</v>
      </c>
      <c r="O71" s="5" t="s">
        <v>21</v>
      </c>
      <c r="P71" s="5" t="s">
        <v>18</v>
      </c>
    </row>
    <row r="72" spans="1:16" x14ac:dyDescent="0.35">
      <c r="A72" s="2">
        <v>71</v>
      </c>
      <c r="B72" s="1">
        <v>40</v>
      </c>
      <c r="C72" s="1" t="str">
        <f t="shared" si="1"/>
        <v xml:space="preserve"> Mature Adult</v>
      </c>
      <c r="D72" s="2" t="s">
        <v>112</v>
      </c>
      <c r="E72" s="2" t="s">
        <v>13</v>
      </c>
      <c r="F72" s="2" t="s">
        <v>811</v>
      </c>
      <c r="G72" s="3">
        <f>(LEFT(Table1[[#This Row],[Monthly budget on Haircare]],FIND("-",Table1[[#This Row],[Monthly budget on Haircare]])-1)+MID(Table1[[#This Row],[Monthly budget on Haircare]],FIND("-",Table1[[#This Row],[Monthly budget on Haircare]])+1, LEN(Table1[[#This Row],[Monthly budget on Haircare]])))/2</f>
        <v>75</v>
      </c>
      <c r="H72" s="2" t="s">
        <v>814</v>
      </c>
      <c r="I72" s="2" t="s">
        <v>31</v>
      </c>
      <c r="J72" s="2" t="s">
        <v>17</v>
      </c>
      <c r="K72" s="2" t="s">
        <v>18</v>
      </c>
      <c r="L72" s="28" t="s">
        <v>812</v>
      </c>
      <c r="M72" s="3">
        <f>(LEFT(Table1[[#This Row],[Monthly Wig Expense]],FIND("-",Table1[[#This Row],[Monthly Wig Expense]])-1)+MID(Table1[[#This Row],[Monthly Wig Expense]],FIND("-",Table1[[#This Row],[Monthly Wig Expense]])+1, LEN(Table1[[#This Row],[Monthly Wig Expense]])))/2</f>
        <v>150.5</v>
      </c>
      <c r="N72" s="2" t="s">
        <v>21</v>
      </c>
      <c r="O72" s="2" t="s">
        <v>20</v>
      </c>
      <c r="P72" s="2" t="s">
        <v>18</v>
      </c>
    </row>
    <row r="73" spans="1:16" x14ac:dyDescent="0.35">
      <c r="A73" s="5">
        <v>72</v>
      </c>
      <c r="B73" s="4">
        <v>39</v>
      </c>
      <c r="C73" s="1" t="str">
        <f t="shared" si="1"/>
        <v xml:space="preserve"> Mature Adult</v>
      </c>
      <c r="D73" s="5" t="s">
        <v>112</v>
      </c>
      <c r="E73" s="5" t="s">
        <v>13</v>
      </c>
      <c r="F73" s="5" t="s">
        <v>811</v>
      </c>
      <c r="G73" s="6">
        <f>(LEFT(Table1[[#This Row],[Monthly budget on Haircare]],FIND("-",Table1[[#This Row],[Monthly budget on Haircare]])-1)+MID(Table1[[#This Row],[Monthly budget on Haircare]],FIND("-",Table1[[#This Row],[Monthly budget on Haircare]])+1, LEN(Table1[[#This Row],[Monthly budget on Haircare]])))/2</f>
        <v>75</v>
      </c>
      <c r="H73" s="5" t="s">
        <v>814</v>
      </c>
      <c r="I73" s="5" t="s">
        <v>31</v>
      </c>
      <c r="J73" s="5" t="s">
        <v>17</v>
      </c>
      <c r="K73" s="5" t="s">
        <v>26</v>
      </c>
      <c r="L73" s="29" t="s">
        <v>812</v>
      </c>
      <c r="M73" s="6">
        <f>(LEFT(Table1[[#This Row],[Monthly Wig Expense]],FIND("-",Table1[[#This Row],[Monthly Wig Expense]])-1)+MID(Table1[[#This Row],[Monthly Wig Expense]],FIND("-",Table1[[#This Row],[Monthly Wig Expense]])+1, LEN(Table1[[#This Row],[Monthly Wig Expense]])))/2</f>
        <v>150.5</v>
      </c>
      <c r="N73" s="5" t="s">
        <v>20</v>
      </c>
      <c r="O73" s="5" t="s">
        <v>20</v>
      </c>
      <c r="P73" s="5" t="s">
        <v>18</v>
      </c>
    </row>
    <row r="74" spans="1:16" x14ac:dyDescent="0.35">
      <c r="A74" s="2">
        <v>73</v>
      </c>
      <c r="B74" s="1">
        <v>42</v>
      </c>
      <c r="C74" s="1" t="str">
        <f t="shared" si="1"/>
        <v xml:space="preserve"> Mature Adult</v>
      </c>
      <c r="D74" s="2" t="s">
        <v>78</v>
      </c>
      <c r="E74" s="2" t="s">
        <v>13</v>
      </c>
      <c r="F74" s="2" t="s">
        <v>811</v>
      </c>
      <c r="G74" s="3">
        <f>(LEFT(Table1[[#This Row],[Monthly budget on Haircare]],FIND("-",Table1[[#This Row],[Monthly budget on Haircare]])-1)+MID(Table1[[#This Row],[Monthly budget on Haircare]],FIND("-",Table1[[#This Row],[Monthly budget on Haircare]])+1, LEN(Table1[[#This Row],[Monthly budget on Haircare]])))/2</f>
        <v>75</v>
      </c>
      <c r="H74" s="2" t="s">
        <v>814</v>
      </c>
      <c r="I74" s="2" t="s">
        <v>171</v>
      </c>
      <c r="J74" s="2" t="s">
        <v>17</v>
      </c>
      <c r="K74" s="2" t="s">
        <v>417</v>
      </c>
      <c r="L74" s="28" t="s">
        <v>812</v>
      </c>
      <c r="M74" s="3">
        <f>(LEFT(Table1[[#This Row],[Monthly Wig Expense]],FIND("-",Table1[[#This Row],[Monthly Wig Expense]])-1)+MID(Table1[[#This Row],[Monthly Wig Expense]],FIND("-",Table1[[#This Row],[Monthly Wig Expense]])+1, LEN(Table1[[#This Row],[Monthly Wig Expense]])))/2</f>
        <v>150.5</v>
      </c>
      <c r="N74" s="2" t="s">
        <v>20</v>
      </c>
      <c r="O74" s="2" t="s">
        <v>20</v>
      </c>
      <c r="P74" s="2" t="s">
        <v>18</v>
      </c>
    </row>
    <row r="75" spans="1:16" x14ac:dyDescent="0.35">
      <c r="A75" s="5">
        <v>74</v>
      </c>
      <c r="B75" s="4">
        <v>39</v>
      </c>
      <c r="C75" s="1" t="str">
        <f t="shared" si="1"/>
        <v xml:space="preserve"> Mature Adult</v>
      </c>
      <c r="D75" s="5" t="s">
        <v>175</v>
      </c>
      <c r="E75" s="5" t="s">
        <v>13</v>
      </c>
      <c r="F75" s="5" t="s">
        <v>811</v>
      </c>
      <c r="G75" s="6">
        <f>(LEFT(Table1[[#This Row],[Monthly budget on Haircare]],FIND("-",Table1[[#This Row],[Monthly budget on Haircare]])-1)+MID(Table1[[#This Row],[Monthly budget on Haircare]],FIND("-",Table1[[#This Row],[Monthly budget on Haircare]])+1, LEN(Table1[[#This Row],[Monthly budget on Haircare]])))/2</f>
        <v>75</v>
      </c>
      <c r="H75" s="5" t="s">
        <v>814</v>
      </c>
      <c r="I75" s="5" t="s">
        <v>177</v>
      </c>
      <c r="J75" s="5" t="s">
        <v>17</v>
      </c>
      <c r="K75" s="5" t="s">
        <v>18</v>
      </c>
      <c r="L75" s="29" t="s">
        <v>812</v>
      </c>
      <c r="M75" s="6">
        <f>(LEFT(Table1[[#This Row],[Monthly Wig Expense]],FIND("-",Table1[[#This Row],[Monthly Wig Expense]])-1)+MID(Table1[[#This Row],[Monthly Wig Expense]],FIND("-",Table1[[#This Row],[Monthly Wig Expense]])+1, LEN(Table1[[#This Row],[Monthly Wig Expense]])))/2</f>
        <v>150.5</v>
      </c>
      <c r="N75" s="5" t="s">
        <v>21</v>
      </c>
      <c r="O75" s="5" t="s">
        <v>21</v>
      </c>
      <c r="P75" s="5" t="s">
        <v>18</v>
      </c>
    </row>
    <row r="76" spans="1:16" x14ac:dyDescent="0.35">
      <c r="A76" s="2">
        <v>75</v>
      </c>
      <c r="B76" s="1">
        <v>22</v>
      </c>
      <c r="C76" s="1" t="str">
        <f t="shared" si="1"/>
        <v>Young Adult</v>
      </c>
      <c r="D76" s="2" t="s">
        <v>521</v>
      </c>
      <c r="E76" s="2" t="s">
        <v>13</v>
      </c>
      <c r="F76" s="2" t="s">
        <v>810</v>
      </c>
      <c r="G76" s="3">
        <f>(LEFT(Table1[[#This Row],[Monthly budget on Haircare]],FIND("-",Table1[[#This Row],[Monthly budget on Haircare]])-1)+MID(Table1[[#This Row],[Monthly budget on Haircare]],FIND("-",Table1[[#This Row],[Monthly budget on Haircare]])+1, LEN(Table1[[#This Row],[Monthly budget on Haircare]])))/2</f>
        <v>25</v>
      </c>
      <c r="H76" s="2" t="s">
        <v>814</v>
      </c>
      <c r="I76" s="2" t="s">
        <v>178</v>
      </c>
      <c r="J76" s="2" t="s">
        <v>17</v>
      </c>
      <c r="K76" s="2" t="s">
        <v>26</v>
      </c>
      <c r="L76" s="28" t="s">
        <v>811</v>
      </c>
      <c r="M76" s="3">
        <f>(LEFT(Table1[[#This Row],[Monthly Wig Expense]],FIND("-",Table1[[#This Row],[Monthly Wig Expense]])-1)+MID(Table1[[#This Row],[Monthly Wig Expense]],FIND("-",Table1[[#This Row],[Monthly Wig Expense]])+1, LEN(Table1[[#This Row],[Monthly Wig Expense]])))/2</f>
        <v>75</v>
      </c>
      <c r="N76" s="2" t="s">
        <v>21</v>
      </c>
      <c r="O76" s="2" t="s">
        <v>20</v>
      </c>
      <c r="P76" s="2" t="s">
        <v>18</v>
      </c>
    </row>
    <row r="77" spans="1:16" x14ac:dyDescent="0.35">
      <c r="A77" s="5">
        <v>76</v>
      </c>
      <c r="B77" s="4">
        <v>24</v>
      </c>
      <c r="C77" s="1" t="str">
        <f t="shared" si="1"/>
        <v>Young Adult</v>
      </c>
      <c r="D77" s="5" t="s">
        <v>521</v>
      </c>
      <c r="E77" s="5" t="s">
        <v>13</v>
      </c>
      <c r="F77" s="5" t="s">
        <v>810</v>
      </c>
      <c r="G77" s="6">
        <f>(LEFT(Table1[[#This Row],[Monthly budget on Haircare]],FIND("-",Table1[[#This Row],[Monthly budget on Haircare]])-1)+MID(Table1[[#This Row],[Monthly budget on Haircare]],FIND("-",Table1[[#This Row],[Monthly budget on Haircare]])+1, LEN(Table1[[#This Row],[Monthly budget on Haircare]])))/2</f>
        <v>25</v>
      </c>
      <c r="H77" s="5" t="s">
        <v>814</v>
      </c>
      <c r="I77" s="5" t="s">
        <v>178</v>
      </c>
      <c r="J77" s="5" t="s">
        <v>61</v>
      </c>
      <c r="K77" s="5" t="s">
        <v>26</v>
      </c>
      <c r="L77" s="29" t="s">
        <v>811</v>
      </c>
      <c r="M77" s="6">
        <f>(LEFT(Table1[[#This Row],[Monthly Wig Expense]],FIND("-",Table1[[#This Row],[Monthly Wig Expense]])-1)+MID(Table1[[#This Row],[Monthly Wig Expense]],FIND("-",Table1[[#This Row],[Monthly Wig Expense]])+1, LEN(Table1[[#This Row],[Monthly Wig Expense]])))/2</f>
        <v>75</v>
      </c>
      <c r="N77" s="5" t="s">
        <v>21</v>
      </c>
      <c r="O77" s="5" t="s">
        <v>20</v>
      </c>
      <c r="P77" s="5" t="s">
        <v>39</v>
      </c>
    </row>
    <row r="78" spans="1:16" x14ac:dyDescent="0.35">
      <c r="A78" s="2">
        <v>77</v>
      </c>
      <c r="B78" s="1">
        <v>24</v>
      </c>
      <c r="C78" s="1" t="str">
        <f t="shared" si="1"/>
        <v>Young Adult</v>
      </c>
      <c r="D78" s="2" t="s">
        <v>78</v>
      </c>
      <c r="E78" s="2" t="s">
        <v>13</v>
      </c>
      <c r="F78" s="2" t="s">
        <v>811</v>
      </c>
      <c r="G78" s="3">
        <f>(LEFT(Table1[[#This Row],[Monthly budget on Haircare]],FIND("-",Table1[[#This Row],[Monthly budget on Haircare]])-1)+MID(Table1[[#This Row],[Monthly budget on Haircare]],FIND("-",Table1[[#This Row],[Monthly budget on Haircare]])+1, LEN(Table1[[#This Row],[Monthly budget on Haircare]])))/2</f>
        <v>75</v>
      </c>
      <c r="H78" s="2" t="s">
        <v>814</v>
      </c>
      <c r="I78" s="2" t="s">
        <v>177</v>
      </c>
      <c r="J78" s="2" t="s">
        <v>17</v>
      </c>
      <c r="K78" s="2" t="s">
        <v>26</v>
      </c>
      <c r="L78" s="28" t="s">
        <v>811</v>
      </c>
      <c r="M78" s="3">
        <f>(LEFT(Table1[[#This Row],[Monthly Wig Expense]],FIND("-",Table1[[#This Row],[Monthly Wig Expense]])-1)+MID(Table1[[#This Row],[Monthly Wig Expense]],FIND("-",Table1[[#This Row],[Monthly Wig Expense]])+1, LEN(Table1[[#This Row],[Monthly Wig Expense]])))/2</f>
        <v>75</v>
      </c>
      <c r="N78" s="2" t="s">
        <v>21</v>
      </c>
      <c r="O78" s="2" t="s">
        <v>21</v>
      </c>
      <c r="P78" s="2" t="s">
        <v>27</v>
      </c>
    </row>
    <row r="79" spans="1:16" x14ac:dyDescent="0.35">
      <c r="A79" s="5">
        <v>78</v>
      </c>
      <c r="B79" s="4">
        <v>30</v>
      </c>
      <c r="C79" s="1" t="str">
        <f t="shared" si="1"/>
        <v xml:space="preserve"> Mid-Adult</v>
      </c>
      <c r="D79" s="5" t="s">
        <v>179</v>
      </c>
      <c r="E79" s="5" t="s">
        <v>13</v>
      </c>
      <c r="F79" s="5" t="s">
        <v>810</v>
      </c>
      <c r="G79" s="6">
        <f>(LEFT(Table1[[#This Row],[Monthly budget on Haircare]],FIND("-",Table1[[#This Row],[Monthly budget on Haircare]])-1)+MID(Table1[[#This Row],[Monthly budget on Haircare]],FIND("-",Table1[[#This Row],[Monthly budget on Haircare]])+1, LEN(Table1[[#This Row],[Monthly budget on Haircare]])))/2</f>
        <v>25</v>
      </c>
      <c r="H79" s="5" t="s">
        <v>814</v>
      </c>
      <c r="I79" s="5" t="s">
        <v>83</v>
      </c>
      <c r="J79" s="5" t="s">
        <v>61</v>
      </c>
      <c r="K79" s="5" t="s">
        <v>26</v>
      </c>
      <c r="L79" s="29" t="s">
        <v>810</v>
      </c>
      <c r="M79" s="6">
        <f>(LEFT(Table1[[#This Row],[Monthly Wig Expense]],FIND("-",Table1[[#This Row],[Monthly Wig Expense]])-1)+MID(Table1[[#This Row],[Monthly Wig Expense]],FIND("-",Table1[[#This Row],[Monthly Wig Expense]])+1, LEN(Table1[[#This Row],[Monthly Wig Expense]])))/2</f>
        <v>25</v>
      </c>
      <c r="N79" s="5" t="s">
        <v>21</v>
      </c>
      <c r="O79" s="5" t="s">
        <v>21</v>
      </c>
      <c r="P79" s="5" t="s">
        <v>180</v>
      </c>
    </row>
    <row r="80" spans="1:16" x14ac:dyDescent="0.35">
      <c r="A80" s="2">
        <v>79</v>
      </c>
      <c r="B80" s="1">
        <v>35</v>
      </c>
      <c r="C80" s="1" t="str">
        <f t="shared" si="1"/>
        <v xml:space="preserve"> Mid-Adult</v>
      </c>
      <c r="D80" s="2" t="s">
        <v>78</v>
      </c>
      <c r="E80" s="2" t="s">
        <v>13</v>
      </c>
      <c r="F80" s="2" t="s">
        <v>810</v>
      </c>
      <c r="G80" s="3">
        <f>(LEFT(Table1[[#This Row],[Monthly budget on Haircare]],FIND("-",Table1[[#This Row],[Monthly budget on Haircare]])-1)+MID(Table1[[#This Row],[Monthly budget on Haircare]],FIND("-",Table1[[#This Row],[Monthly budget on Haircare]])+1, LEN(Table1[[#This Row],[Monthly budget on Haircare]])))/2</f>
        <v>25</v>
      </c>
      <c r="H80" s="2" t="s">
        <v>814</v>
      </c>
      <c r="I80" s="2" t="s">
        <v>181</v>
      </c>
      <c r="J80" s="2" t="s">
        <v>61</v>
      </c>
      <c r="K80" s="2" t="s">
        <v>26</v>
      </c>
      <c r="L80" s="28" t="s">
        <v>810</v>
      </c>
      <c r="M80" s="3">
        <f>(LEFT(Table1[[#This Row],[Monthly Wig Expense]],FIND("-",Table1[[#This Row],[Monthly Wig Expense]])-1)+MID(Table1[[#This Row],[Monthly Wig Expense]],FIND("-",Table1[[#This Row],[Monthly Wig Expense]])+1, LEN(Table1[[#This Row],[Monthly Wig Expense]])))/2</f>
        <v>25</v>
      </c>
      <c r="N80" s="2" t="s">
        <v>21</v>
      </c>
      <c r="O80" s="2" t="s">
        <v>21</v>
      </c>
      <c r="P80" s="2" t="s">
        <v>27</v>
      </c>
    </row>
    <row r="81" spans="1:16" x14ac:dyDescent="0.35">
      <c r="A81" s="5">
        <v>80</v>
      </c>
      <c r="B81" s="4">
        <v>45</v>
      </c>
      <c r="C81" s="1" t="str">
        <f t="shared" si="1"/>
        <v xml:space="preserve"> Mature Adult</v>
      </c>
      <c r="D81" s="5" t="s">
        <v>182</v>
      </c>
      <c r="E81" s="5" t="s">
        <v>13</v>
      </c>
      <c r="F81" s="5" t="s">
        <v>811</v>
      </c>
      <c r="G81" s="6">
        <f>(LEFT(Table1[[#This Row],[Monthly budget on Haircare]],FIND("-",Table1[[#This Row],[Monthly budget on Haircare]])-1)+MID(Table1[[#This Row],[Monthly budget on Haircare]],FIND("-",Table1[[#This Row],[Monthly budget on Haircare]])+1, LEN(Table1[[#This Row],[Monthly budget on Haircare]])))/2</f>
        <v>75</v>
      </c>
      <c r="H81" s="5" t="s">
        <v>814</v>
      </c>
      <c r="I81" s="5" t="s">
        <v>16</v>
      </c>
      <c r="J81" s="5" t="s">
        <v>17</v>
      </c>
      <c r="K81" s="5" t="s">
        <v>26</v>
      </c>
      <c r="L81" s="29" t="s">
        <v>811</v>
      </c>
      <c r="M81" s="6">
        <f>(LEFT(Table1[[#This Row],[Monthly Wig Expense]],FIND("-",Table1[[#This Row],[Monthly Wig Expense]])-1)+MID(Table1[[#This Row],[Monthly Wig Expense]],FIND("-",Table1[[#This Row],[Monthly Wig Expense]])+1, LEN(Table1[[#This Row],[Monthly Wig Expense]])))/2</f>
        <v>75</v>
      </c>
      <c r="N81" s="5" t="s">
        <v>21</v>
      </c>
      <c r="O81" s="5" t="s">
        <v>21</v>
      </c>
      <c r="P81" s="5" t="s">
        <v>18</v>
      </c>
    </row>
    <row r="82" spans="1:16" x14ac:dyDescent="0.35">
      <c r="A82" s="2">
        <v>81</v>
      </c>
      <c r="B82" s="1">
        <v>25</v>
      </c>
      <c r="C82" s="1" t="str">
        <f t="shared" si="1"/>
        <v>Young Adult</v>
      </c>
      <c r="D82" s="2" t="s">
        <v>183</v>
      </c>
      <c r="E82" s="2" t="s">
        <v>13</v>
      </c>
      <c r="F82" s="2" t="s">
        <v>811</v>
      </c>
      <c r="G82" s="3">
        <f>(LEFT(Table1[[#This Row],[Monthly budget on Haircare]],FIND("-",Table1[[#This Row],[Monthly budget on Haircare]])-1)+MID(Table1[[#This Row],[Monthly budget on Haircare]],FIND("-",Table1[[#This Row],[Monthly budget on Haircare]])+1, LEN(Table1[[#This Row],[Monthly budget on Haircare]])))/2</f>
        <v>75</v>
      </c>
      <c r="H82" s="2" t="s">
        <v>814</v>
      </c>
      <c r="I82" s="2" t="s">
        <v>31</v>
      </c>
      <c r="J82" s="2" t="s">
        <v>17</v>
      </c>
      <c r="K82" s="2" t="s">
        <v>26</v>
      </c>
      <c r="L82" s="28" t="s">
        <v>811</v>
      </c>
      <c r="M82" s="3">
        <f>(LEFT(Table1[[#This Row],[Monthly Wig Expense]],FIND("-",Table1[[#This Row],[Monthly Wig Expense]])-1)+MID(Table1[[#This Row],[Monthly Wig Expense]],FIND("-",Table1[[#This Row],[Monthly Wig Expense]])+1, LEN(Table1[[#This Row],[Monthly Wig Expense]])))/2</f>
        <v>75</v>
      </c>
      <c r="N82" s="2" t="s">
        <v>21</v>
      </c>
      <c r="O82" s="2" t="s">
        <v>21</v>
      </c>
      <c r="P82" s="2" t="s">
        <v>184</v>
      </c>
    </row>
    <row r="83" spans="1:16" x14ac:dyDescent="0.35">
      <c r="A83" s="5">
        <v>82</v>
      </c>
      <c r="B83" s="4">
        <v>37</v>
      </c>
      <c r="C83" s="1" t="str">
        <f t="shared" si="1"/>
        <v xml:space="preserve"> Mature Adult</v>
      </c>
      <c r="D83" s="5" t="s">
        <v>30</v>
      </c>
      <c r="E83" s="5" t="s">
        <v>13</v>
      </c>
      <c r="F83" s="5" t="s">
        <v>811</v>
      </c>
      <c r="G83" s="6">
        <f>(LEFT(Table1[[#This Row],[Monthly budget on Haircare]],FIND("-",Table1[[#This Row],[Monthly budget on Haircare]])-1)+MID(Table1[[#This Row],[Monthly budget on Haircare]],FIND("-",Table1[[#This Row],[Monthly budget on Haircare]])+1, LEN(Table1[[#This Row],[Monthly budget on Haircare]])))/2</f>
        <v>75</v>
      </c>
      <c r="H83" s="5" t="s">
        <v>814</v>
      </c>
      <c r="I83" s="5" t="s">
        <v>16</v>
      </c>
      <c r="J83" s="5" t="s">
        <v>17</v>
      </c>
      <c r="K83" s="5" t="s">
        <v>18</v>
      </c>
      <c r="L83" s="29" t="s">
        <v>811</v>
      </c>
      <c r="M83" s="6">
        <f>(LEFT(Table1[[#This Row],[Monthly Wig Expense]],FIND("-",Table1[[#This Row],[Monthly Wig Expense]])-1)+MID(Table1[[#This Row],[Monthly Wig Expense]],FIND("-",Table1[[#This Row],[Monthly Wig Expense]])+1, LEN(Table1[[#This Row],[Monthly Wig Expense]])))/2</f>
        <v>75</v>
      </c>
      <c r="N83" s="5" t="s">
        <v>21</v>
      </c>
      <c r="O83" s="5" t="s">
        <v>20</v>
      </c>
      <c r="P83" s="5" t="s">
        <v>18</v>
      </c>
    </row>
    <row r="84" spans="1:16" x14ac:dyDescent="0.35">
      <c r="A84" s="2">
        <v>83</v>
      </c>
      <c r="B84" s="1">
        <v>34</v>
      </c>
      <c r="C84" s="1" t="str">
        <f t="shared" si="1"/>
        <v xml:space="preserve"> Mid-Adult</v>
      </c>
      <c r="D84" s="2" t="s">
        <v>24</v>
      </c>
      <c r="E84" s="2" t="s">
        <v>13</v>
      </c>
      <c r="F84" s="2" t="s">
        <v>811</v>
      </c>
      <c r="G84" s="3">
        <f>(LEFT(Table1[[#This Row],[Monthly budget on Haircare]],FIND("-",Table1[[#This Row],[Monthly budget on Haircare]])-1)+MID(Table1[[#This Row],[Monthly budget on Haircare]],FIND("-",Table1[[#This Row],[Monthly budget on Haircare]])+1, LEN(Table1[[#This Row],[Monthly budget on Haircare]])))/2</f>
        <v>75</v>
      </c>
      <c r="H84" s="2" t="s">
        <v>814</v>
      </c>
      <c r="I84" s="2" t="s">
        <v>16</v>
      </c>
      <c r="J84" s="2" t="s">
        <v>17</v>
      </c>
      <c r="K84" s="2" t="s">
        <v>26</v>
      </c>
      <c r="L84" s="28" t="s">
        <v>811</v>
      </c>
      <c r="M84" s="3">
        <f>(LEFT(Table1[[#This Row],[Monthly Wig Expense]],FIND("-",Table1[[#This Row],[Monthly Wig Expense]])-1)+MID(Table1[[#This Row],[Monthly Wig Expense]],FIND("-",Table1[[#This Row],[Monthly Wig Expense]])+1, LEN(Table1[[#This Row],[Monthly Wig Expense]])))/2</f>
        <v>75</v>
      </c>
      <c r="N84" s="2" t="s">
        <v>21</v>
      </c>
      <c r="O84" s="2" t="s">
        <v>21</v>
      </c>
      <c r="P84" s="2" t="s">
        <v>184</v>
      </c>
    </row>
    <row r="85" spans="1:16" x14ac:dyDescent="0.35">
      <c r="A85" s="5">
        <v>84</v>
      </c>
      <c r="B85" s="4">
        <v>24</v>
      </c>
      <c r="C85" s="1" t="str">
        <f t="shared" si="1"/>
        <v>Young Adult</v>
      </c>
      <c r="D85" s="5" t="s">
        <v>521</v>
      </c>
      <c r="E85" s="5" t="s">
        <v>38</v>
      </c>
      <c r="F85" s="5" t="s">
        <v>810</v>
      </c>
      <c r="G85" s="6">
        <f>(LEFT(Table1[[#This Row],[Monthly budget on Haircare]],FIND("-",Table1[[#This Row],[Monthly budget on Haircare]])-1)+MID(Table1[[#This Row],[Monthly budget on Haircare]],FIND("-",Table1[[#This Row],[Monthly budget on Haircare]])+1, LEN(Table1[[#This Row],[Monthly budget on Haircare]])))/2</f>
        <v>25</v>
      </c>
      <c r="H85" s="5" t="s">
        <v>54</v>
      </c>
      <c r="I85" s="5" t="s">
        <v>185</v>
      </c>
      <c r="J85" s="5" t="s">
        <v>61</v>
      </c>
      <c r="K85" s="5" t="s">
        <v>417</v>
      </c>
      <c r="L85" s="29" t="s">
        <v>810</v>
      </c>
      <c r="M85" s="6">
        <f>(LEFT(Table1[[#This Row],[Monthly Wig Expense]],FIND("-",Table1[[#This Row],[Monthly Wig Expense]])-1)+MID(Table1[[#This Row],[Monthly Wig Expense]],FIND("-",Table1[[#This Row],[Monthly Wig Expense]])+1, LEN(Table1[[#This Row],[Monthly Wig Expense]])))/2</f>
        <v>25</v>
      </c>
      <c r="N85" s="5" t="s">
        <v>21</v>
      </c>
      <c r="O85" s="5" t="s">
        <v>21</v>
      </c>
      <c r="P85" s="2" t="s">
        <v>27</v>
      </c>
    </row>
    <row r="86" spans="1:16" x14ac:dyDescent="0.35">
      <c r="A86" s="2">
        <v>85</v>
      </c>
      <c r="B86" s="1">
        <v>45</v>
      </c>
      <c r="C86" s="1" t="str">
        <f t="shared" si="1"/>
        <v xml:space="preserve"> Mature Adult</v>
      </c>
      <c r="D86" s="2" t="s">
        <v>186</v>
      </c>
      <c r="E86" s="2" t="s">
        <v>38</v>
      </c>
      <c r="F86" s="2" t="s">
        <v>810</v>
      </c>
      <c r="G86" s="3">
        <f>(LEFT(Table1[[#This Row],[Monthly budget on Haircare]],FIND("-",Table1[[#This Row],[Monthly budget on Haircare]])-1)+MID(Table1[[#This Row],[Monthly budget on Haircare]],FIND("-",Table1[[#This Row],[Monthly budget on Haircare]])+1, LEN(Table1[[#This Row],[Monthly budget on Haircare]])))/2</f>
        <v>25</v>
      </c>
      <c r="H86" s="2" t="s">
        <v>815</v>
      </c>
      <c r="I86" s="2" t="s">
        <v>187</v>
      </c>
      <c r="J86" s="2" t="s">
        <v>17</v>
      </c>
      <c r="K86" s="2" t="s">
        <v>825</v>
      </c>
      <c r="L86" s="28" t="s">
        <v>810</v>
      </c>
      <c r="M86" s="3">
        <f>(LEFT(Table1[[#This Row],[Monthly Wig Expense]],FIND("-",Table1[[#This Row],[Monthly Wig Expense]])-1)+MID(Table1[[#This Row],[Monthly Wig Expense]],FIND("-",Table1[[#This Row],[Monthly Wig Expense]])+1, LEN(Table1[[#This Row],[Monthly Wig Expense]])))/2</f>
        <v>25</v>
      </c>
      <c r="N86" s="2" t="s">
        <v>21</v>
      </c>
      <c r="O86" s="2" t="s">
        <v>21</v>
      </c>
      <c r="P86" s="2" t="s">
        <v>184</v>
      </c>
    </row>
    <row r="87" spans="1:16" x14ac:dyDescent="0.35">
      <c r="A87" s="5">
        <v>86</v>
      </c>
      <c r="B87" s="4">
        <v>40</v>
      </c>
      <c r="C87" s="1" t="str">
        <f t="shared" si="1"/>
        <v xml:space="preserve"> Mature Adult</v>
      </c>
      <c r="D87" s="5" t="s">
        <v>24</v>
      </c>
      <c r="E87" s="5" t="s">
        <v>13</v>
      </c>
      <c r="F87" s="5" t="s">
        <v>810</v>
      </c>
      <c r="G87" s="6">
        <f>(LEFT(Table1[[#This Row],[Monthly budget on Haircare]],FIND("-",Table1[[#This Row],[Monthly budget on Haircare]])-1)+MID(Table1[[#This Row],[Monthly budget on Haircare]],FIND("-",Table1[[#This Row],[Monthly budget on Haircare]])+1, LEN(Table1[[#This Row],[Monthly budget on Haircare]])))/2</f>
        <v>25</v>
      </c>
      <c r="H87" s="5" t="s">
        <v>814</v>
      </c>
      <c r="I87" s="5" t="s">
        <v>133</v>
      </c>
      <c r="J87" s="5" t="s">
        <v>17</v>
      </c>
      <c r="K87" s="5" t="s">
        <v>26</v>
      </c>
      <c r="L87" s="29" t="s">
        <v>811</v>
      </c>
      <c r="M87" s="6">
        <f>(LEFT(Table1[[#This Row],[Monthly Wig Expense]],FIND("-",Table1[[#This Row],[Monthly Wig Expense]])-1)+MID(Table1[[#This Row],[Monthly Wig Expense]],FIND("-",Table1[[#This Row],[Monthly Wig Expense]])+1, LEN(Table1[[#This Row],[Monthly Wig Expense]])))/2</f>
        <v>75</v>
      </c>
      <c r="N87" s="5" t="s">
        <v>21</v>
      </c>
      <c r="O87" s="5" t="s">
        <v>21</v>
      </c>
      <c r="P87" s="5" t="s">
        <v>180</v>
      </c>
    </row>
    <row r="88" spans="1:16" x14ac:dyDescent="0.35">
      <c r="A88" s="2">
        <v>87</v>
      </c>
      <c r="B88" s="1">
        <v>37</v>
      </c>
      <c r="C88" s="1" t="str">
        <f t="shared" si="1"/>
        <v xml:space="preserve"> Mature Adult</v>
      </c>
      <c r="D88" s="2" t="s">
        <v>175</v>
      </c>
      <c r="E88" s="2" t="s">
        <v>13</v>
      </c>
      <c r="F88" s="2" t="s">
        <v>810</v>
      </c>
      <c r="G88" s="3">
        <f>(LEFT(Table1[[#This Row],[Monthly budget on Haircare]],FIND("-",Table1[[#This Row],[Monthly budget on Haircare]])-1)+MID(Table1[[#This Row],[Monthly budget on Haircare]],FIND("-",Table1[[#This Row],[Monthly budget on Haircare]])+1, LEN(Table1[[#This Row],[Monthly budget on Haircare]])))/2</f>
        <v>25</v>
      </c>
      <c r="H88" s="2" t="s">
        <v>814</v>
      </c>
      <c r="I88" s="2" t="s">
        <v>188</v>
      </c>
      <c r="J88" s="2" t="s">
        <v>17</v>
      </c>
      <c r="K88" s="2" t="s">
        <v>18</v>
      </c>
      <c r="L88" s="28" t="s">
        <v>811</v>
      </c>
      <c r="M88" s="3">
        <f>(LEFT(Table1[[#This Row],[Monthly Wig Expense]],FIND("-",Table1[[#This Row],[Monthly Wig Expense]])-1)+MID(Table1[[#This Row],[Monthly Wig Expense]],FIND("-",Table1[[#This Row],[Monthly Wig Expense]])+1, LEN(Table1[[#This Row],[Monthly Wig Expense]])))/2</f>
        <v>75</v>
      </c>
      <c r="N88" s="2" t="s">
        <v>21</v>
      </c>
      <c r="O88" s="2" t="s">
        <v>20</v>
      </c>
      <c r="P88" s="2" t="s">
        <v>180</v>
      </c>
    </row>
    <row r="89" spans="1:16" x14ac:dyDescent="0.35">
      <c r="A89" s="5">
        <v>88</v>
      </c>
      <c r="B89" s="4">
        <v>35</v>
      </c>
      <c r="C89" s="1" t="str">
        <f t="shared" si="1"/>
        <v xml:space="preserve"> Mid-Adult</v>
      </c>
      <c r="D89" s="5" t="s">
        <v>112</v>
      </c>
      <c r="E89" s="5" t="s">
        <v>13</v>
      </c>
      <c r="F89" s="5" t="s">
        <v>810</v>
      </c>
      <c r="G89" s="6">
        <f>(LEFT(Table1[[#This Row],[Monthly budget on Haircare]],FIND("-",Table1[[#This Row],[Monthly budget on Haircare]])-1)+MID(Table1[[#This Row],[Monthly budget on Haircare]],FIND("-",Table1[[#This Row],[Monthly budget on Haircare]])+1, LEN(Table1[[#This Row],[Monthly budget on Haircare]])))/2</f>
        <v>25</v>
      </c>
      <c r="H89" s="5" t="s">
        <v>814</v>
      </c>
      <c r="I89" s="5" t="s">
        <v>188</v>
      </c>
      <c r="J89" s="5" t="s">
        <v>17</v>
      </c>
      <c r="K89" s="5" t="s">
        <v>18</v>
      </c>
      <c r="L89" s="29" t="s">
        <v>811</v>
      </c>
      <c r="M89" s="6">
        <f>(LEFT(Table1[[#This Row],[Monthly Wig Expense]],FIND("-",Table1[[#This Row],[Monthly Wig Expense]])-1)+MID(Table1[[#This Row],[Monthly Wig Expense]],FIND("-",Table1[[#This Row],[Monthly Wig Expense]])+1, LEN(Table1[[#This Row],[Monthly Wig Expense]])))/2</f>
        <v>75</v>
      </c>
      <c r="N89" s="5" t="s">
        <v>21</v>
      </c>
      <c r="O89" s="5" t="s">
        <v>20</v>
      </c>
      <c r="P89" s="5" t="s">
        <v>27</v>
      </c>
    </row>
    <row r="90" spans="1:16" x14ac:dyDescent="0.35">
      <c r="A90" s="2">
        <v>89</v>
      </c>
      <c r="B90" s="1">
        <v>25</v>
      </c>
      <c r="C90" s="1" t="str">
        <f t="shared" si="1"/>
        <v>Young Adult</v>
      </c>
      <c r="D90" s="2" t="s">
        <v>521</v>
      </c>
      <c r="E90" s="2" t="s">
        <v>13</v>
      </c>
      <c r="F90" s="2" t="s">
        <v>810</v>
      </c>
      <c r="G90" s="3">
        <f>(LEFT(Table1[[#This Row],[Monthly budget on Haircare]],FIND("-",Table1[[#This Row],[Monthly budget on Haircare]])-1)+MID(Table1[[#This Row],[Monthly budget on Haircare]],FIND("-",Table1[[#This Row],[Monthly budget on Haircare]])+1, LEN(Table1[[#This Row],[Monthly budget on Haircare]])))/2</f>
        <v>25</v>
      </c>
      <c r="H90" s="2" t="s">
        <v>814</v>
      </c>
      <c r="I90" s="2" t="s">
        <v>31</v>
      </c>
      <c r="J90" s="2" t="s">
        <v>17</v>
      </c>
      <c r="K90" s="2" t="s">
        <v>26</v>
      </c>
      <c r="L90" s="28" t="s">
        <v>811</v>
      </c>
      <c r="M90" s="3">
        <f>(LEFT(Table1[[#This Row],[Monthly Wig Expense]],FIND("-",Table1[[#This Row],[Monthly Wig Expense]])-1)+MID(Table1[[#This Row],[Monthly Wig Expense]],FIND("-",Table1[[#This Row],[Monthly Wig Expense]])+1, LEN(Table1[[#This Row],[Monthly Wig Expense]])))/2</f>
        <v>75</v>
      </c>
      <c r="N90" s="2" t="s">
        <v>21</v>
      </c>
      <c r="O90" s="2" t="s">
        <v>20</v>
      </c>
      <c r="P90" s="2" t="s">
        <v>189</v>
      </c>
    </row>
    <row r="91" spans="1:16" x14ac:dyDescent="0.35">
      <c r="A91" s="5">
        <v>90</v>
      </c>
      <c r="B91" s="4">
        <v>23</v>
      </c>
      <c r="C91" s="1" t="str">
        <f t="shared" si="1"/>
        <v>Young Adult</v>
      </c>
      <c r="D91" s="5" t="s">
        <v>521</v>
      </c>
      <c r="E91" s="5" t="s">
        <v>13</v>
      </c>
      <c r="F91" s="5" t="s">
        <v>811</v>
      </c>
      <c r="G91" s="6">
        <f>(LEFT(Table1[[#This Row],[Monthly budget on Haircare]],FIND("-",Table1[[#This Row],[Monthly budget on Haircare]])-1)+MID(Table1[[#This Row],[Monthly budget on Haircare]],FIND("-",Table1[[#This Row],[Monthly budget on Haircare]])+1, LEN(Table1[[#This Row],[Monthly budget on Haircare]])))/2</f>
        <v>75</v>
      </c>
      <c r="H91" s="5" t="s">
        <v>814</v>
      </c>
      <c r="I91" s="5" t="s">
        <v>31</v>
      </c>
      <c r="J91" s="5" t="s">
        <v>17</v>
      </c>
      <c r="K91" s="5" t="s">
        <v>417</v>
      </c>
      <c r="L91" s="29" t="s">
        <v>812</v>
      </c>
      <c r="M91" s="6">
        <f>(LEFT(Table1[[#This Row],[Monthly Wig Expense]],FIND("-",Table1[[#This Row],[Monthly Wig Expense]])-1)+MID(Table1[[#This Row],[Monthly Wig Expense]],FIND("-",Table1[[#This Row],[Monthly Wig Expense]])+1, LEN(Table1[[#This Row],[Monthly Wig Expense]])))/2</f>
        <v>150.5</v>
      </c>
      <c r="N91" s="5" t="s">
        <v>21</v>
      </c>
      <c r="O91" s="5" t="s">
        <v>20</v>
      </c>
      <c r="P91" s="5" t="s">
        <v>189</v>
      </c>
    </row>
    <row r="92" spans="1:16" x14ac:dyDescent="0.35">
      <c r="A92" s="2">
        <v>91</v>
      </c>
      <c r="B92" s="1">
        <v>24</v>
      </c>
      <c r="C92" s="1" t="str">
        <f t="shared" si="1"/>
        <v>Young Adult</v>
      </c>
      <c r="D92" s="2" t="s">
        <v>521</v>
      </c>
      <c r="E92" s="2" t="s">
        <v>13</v>
      </c>
      <c r="F92" s="2" t="s">
        <v>810</v>
      </c>
      <c r="G92" s="3">
        <f>(LEFT(Table1[[#This Row],[Monthly budget on Haircare]],FIND("-",Table1[[#This Row],[Monthly budget on Haircare]])-1)+MID(Table1[[#This Row],[Monthly budget on Haircare]],FIND("-",Table1[[#This Row],[Monthly budget on Haircare]])+1, LEN(Table1[[#This Row],[Monthly budget on Haircare]])))/2</f>
        <v>25</v>
      </c>
      <c r="H92" s="2" t="s">
        <v>814</v>
      </c>
      <c r="I92" s="2" t="s">
        <v>31</v>
      </c>
      <c r="J92" s="2" t="s">
        <v>17</v>
      </c>
      <c r="K92" s="2" t="s">
        <v>417</v>
      </c>
      <c r="L92" s="28" t="s">
        <v>812</v>
      </c>
      <c r="M92" s="3">
        <f>(LEFT(Table1[[#This Row],[Monthly Wig Expense]],FIND("-",Table1[[#This Row],[Monthly Wig Expense]])-1)+MID(Table1[[#This Row],[Monthly Wig Expense]],FIND("-",Table1[[#This Row],[Monthly Wig Expense]])+1, LEN(Table1[[#This Row],[Monthly Wig Expense]])))/2</f>
        <v>150.5</v>
      </c>
      <c r="N92" s="2" t="s">
        <v>21</v>
      </c>
      <c r="O92" s="2" t="s">
        <v>20</v>
      </c>
      <c r="P92" s="2" t="s">
        <v>27</v>
      </c>
    </row>
    <row r="93" spans="1:16" x14ac:dyDescent="0.35">
      <c r="A93" s="5">
        <v>92</v>
      </c>
      <c r="B93" s="4">
        <v>26</v>
      </c>
      <c r="C93" s="1" t="str">
        <f t="shared" si="1"/>
        <v xml:space="preserve"> Mid-Adult</v>
      </c>
      <c r="D93" s="5" t="s">
        <v>521</v>
      </c>
      <c r="E93" s="5" t="s">
        <v>13</v>
      </c>
      <c r="F93" s="5" t="s">
        <v>811</v>
      </c>
      <c r="G93" s="6">
        <f>(LEFT(Table1[[#This Row],[Monthly budget on Haircare]],FIND("-",Table1[[#This Row],[Monthly budget on Haircare]])-1)+MID(Table1[[#This Row],[Monthly budget on Haircare]],FIND("-",Table1[[#This Row],[Monthly budget on Haircare]])+1, LEN(Table1[[#This Row],[Monthly budget on Haircare]])))/2</f>
        <v>75</v>
      </c>
      <c r="H93" s="5" t="s">
        <v>814</v>
      </c>
      <c r="I93" s="5" t="s">
        <v>190</v>
      </c>
      <c r="J93" s="5" t="s">
        <v>17</v>
      </c>
      <c r="K93" s="5" t="s">
        <v>417</v>
      </c>
      <c r="L93" s="29" t="s">
        <v>812</v>
      </c>
      <c r="M93" s="6">
        <f>(LEFT(Table1[[#This Row],[Monthly Wig Expense]],FIND("-",Table1[[#This Row],[Monthly Wig Expense]])-1)+MID(Table1[[#This Row],[Monthly Wig Expense]],FIND("-",Table1[[#This Row],[Monthly Wig Expense]])+1, LEN(Table1[[#This Row],[Monthly Wig Expense]])))/2</f>
        <v>150.5</v>
      </c>
      <c r="N93" s="5" t="s">
        <v>20</v>
      </c>
      <c r="O93" s="5" t="s">
        <v>20</v>
      </c>
      <c r="P93" s="5" t="s">
        <v>180</v>
      </c>
    </row>
    <row r="94" spans="1:16" x14ac:dyDescent="0.35">
      <c r="A94" s="2">
        <v>93</v>
      </c>
      <c r="B94" s="1">
        <v>18</v>
      </c>
      <c r="C94" s="1" t="str">
        <f t="shared" si="1"/>
        <v>Young Adult</v>
      </c>
      <c r="D94" s="2" t="s">
        <v>78</v>
      </c>
      <c r="E94" s="2" t="s">
        <v>38</v>
      </c>
      <c r="F94" s="2" t="s">
        <v>811</v>
      </c>
      <c r="G94" s="3">
        <f>(LEFT(Table1[[#This Row],[Monthly budget on Haircare]],FIND("-",Table1[[#This Row],[Monthly budget on Haircare]])-1)+MID(Table1[[#This Row],[Monthly budget on Haircare]],FIND("-",Table1[[#This Row],[Monthly budget on Haircare]])+1, LEN(Table1[[#This Row],[Monthly budget on Haircare]])))/2</f>
        <v>75</v>
      </c>
      <c r="H94" s="2" t="s">
        <v>54</v>
      </c>
      <c r="I94" s="2" t="s">
        <v>191</v>
      </c>
      <c r="J94" s="2" t="s">
        <v>61</v>
      </c>
      <c r="K94" s="2" t="s">
        <v>18</v>
      </c>
      <c r="L94" s="28" t="s">
        <v>811</v>
      </c>
      <c r="M94" s="3">
        <f>(LEFT(Table1[[#This Row],[Monthly Wig Expense]],FIND("-",Table1[[#This Row],[Monthly Wig Expense]])-1)+MID(Table1[[#This Row],[Monthly Wig Expense]],FIND("-",Table1[[#This Row],[Monthly Wig Expense]])+1, LEN(Table1[[#This Row],[Monthly Wig Expense]])))/2</f>
        <v>75</v>
      </c>
      <c r="N94" s="2" t="s">
        <v>20</v>
      </c>
      <c r="O94" s="2" t="s">
        <v>20</v>
      </c>
      <c r="P94" s="2" t="s">
        <v>57</v>
      </c>
    </row>
    <row r="95" spans="1:16" x14ac:dyDescent="0.35">
      <c r="A95" s="5">
        <v>94</v>
      </c>
      <c r="B95" s="4">
        <v>30</v>
      </c>
      <c r="C95" s="1" t="str">
        <f t="shared" si="1"/>
        <v xml:space="preserve"> Mid-Adult</v>
      </c>
      <c r="D95" s="5" t="s">
        <v>158</v>
      </c>
      <c r="E95" s="5" t="s">
        <v>13</v>
      </c>
      <c r="F95" s="5" t="s">
        <v>811</v>
      </c>
      <c r="G95" s="6">
        <f>(LEFT(Table1[[#This Row],[Monthly budget on Haircare]],FIND("-",Table1[[#This Row],[Monthly budget on Haircare]])-1)+MID(Table1[[#This Row],[Monthly budget on Haircare]],FIND("-",Table1[[#This Row],[Monthly budget on Haircare]])+1, LEN(Table1[[#This Row],[Monthly budget on Haircare]])))/2</f>
        <v>75</v>
      </c>
      <c r="H95" s="5" t="s">
        <v>815</v>
      </c>
      <c r="I95" s="5" t="s">
        <v>31</v>
      </c>
      <c r="J95" s="5" t="s">
        <v>17</v>
      </c>
      <c r="K95" s="5" t="s">
        <v>417</v>
      </c>
      <c r="L95" s="29" t="s">
        <v>812</v>
      </c>
      <c r="M95" s="6">
        <f>(LEFT(Table1[[#This Row],[Monthly Wig Expense]],FIND("-",Table1[[#This Row],[Monthly Wig Expense]])-1)+MID(Table1[[#This Row],[Monthly Wig Expense]],FIND("-",Table1[[#This Row],[Monthly Wig Expense]])+1, LEN(Table1[[#This Row],[Monthly Wig Expense]])))/2</f>
        <v>150.5</v>
      </c>
      <c r="N95" s="5" t="s">
        <v>20</v>
      </c>
      <c r="O95" s="5" t="s">
        <v>20</v>
      </c>
      <c r="P95" s="5" t="s">
        <v>184</v>
      </c>
    </row>
    <row r="96" spans="1:16" x14ac:dyDescent="0.35">
      <c r="A96" s="2">
        <v>95</v>
      </c>
      <c r="B96" s="1">
        <v>25</v>
      </c>
      <c r="C96" s="1" t="str">
        <f t="shared" si="1"/>
        <v>Young Adult</v>
      </c>
      <c r="D96" s="2" t="s">
        <v>521</v>
      </c>
      <c r="E96" s="2" t="s">
        <v>38</v>
      </c>
      <c r="F96" s="2" t="s">
        <v>812</v>
      </c>
      <c r="G96" s="3">
        <f>(LEFT(Table1[[#This Row],[Monthly budget on Haircare]],FIND("-",Table1[[#This Row],[Monthly budget on Haircare]])-1)+MID(Table1[[#This Row],[Monthly budget on Haircare]],FIND("-",Table1[[#This Row],[Monthly budget on Haircare]])+1, LEN(Table1[[#This Row],[Monthly budget on Haircare]])))/2</f>
        <v>150.5</v>
      </c>
      <c r="H96" s="2" t="s">
        <v>814</v>
      </c>
      <c r="I96" s="2" t="s">
        <v>31</v>
      </c>
      <c r="J96" s="2" t="s">
        <v>17</v>
      </c>
      <c r="K96" s="2" t="s">
        <v>417</v>
      </c>
      <c r="L96" s="28" t="s">
        <v>811</v>
      </c>
      <c r="M96" s="3">
        <f>(LEFT(Table1[[#This Row],[Monthly Wig Expense]],FIND("-",Table1[[#This Row],[Monthly Wig Expense]])-1)+MID(Table1[[#This Row],[Monthly Wig Expense]],FIND("-",Table1[[#This Row],[Monthly Wig Expense]])+1, LEN(Table1[[#This Row],[Monthly Wig Expense]])))/2</f>
        <v>75</v>
      </c>
      <c r="N96" s="2" t="s">
        <v>20</v>
      </c>
      <c r="O96" s="2" t="s">
        <v>20</v>
      </c>
      <c r="P96" s="2" t="s">
        <v>184</v>
      </c>
    </row>
    <row r="97" spans="1:16" x14ac:dyDescent="0.35">
      <c r="A97" s="5">
        <v>96</v>
      </c>
      <c r="B97" s="4">
        <v>20</v>
      </c>
      <c r="C97" s="1" t="str">
        <f t="shared" si="1"/>
        <v>Young Adult</v>
      </c>
      <c r="D97" s="5" t="s">
        <v>78</v>
      </c>
      <c r="E97" s="5" t="s">
        <v>38</v>
      </c>
      <c r="F97" s="5" t="s">
        <v>811</v>
      </c>
      <c r="G97" s="6">
        <f>(LEFT(Table1[[#This Row],[Monthly budget on Haircare]],FIND("-",Table1[[#This Row],[Monthly budget on Haircare]])-1)+MID(Table1[[#This Row],[Monthly budget on Haircare]],FIND("-",Table1[[#This Row],[Monthly budget on Haircare]])+1, LEN(Table1[[#This Row],[Monthly budget on Haircare]])))/2</f>
        <v>75</v>
      </c>
      <c r="H97" s="5" t="s">
        <v>54</v>
      </c>
      <c r="I97" s="5" t="s">
        <v>16</v>
      </c>
      <c r="J97" s="5" t="s">
        <v>61</v>
      </c>
      <c r="K97" s="5" t="s">
        <v>417</v>
      </c>
      <c r="L97" s="29" t="s">
        <v>812</v>
      </c>
      <c r="M97" s="6">
        <f>(LEFT(Table1[[#This Row],[Monthly Wig Expense]],FIND("-",Table1[[#This Row],[Monthly Wig Expense]])-1)+MID(Table1[[#This Row],[Monthly Wig Expense]],FIND("-",Table1[[#This Row],[Monthly Wig Expense]])+1, LEN(Table1[[#This Row],[Monthly Wig Expense]])))/2</f>
        <v>150.5</v>
      </c>
      <c r="N97" s="5" t="s">
        <v>20</v>
      </c>
      <c r="O97" s="5" t="s">
        <v>20</v>
      </c>
      <c r="P97" s="5" t="s">
        <v>157</v>
      </c>
    </row>
    <row r="98" spans="1:16" x14ac:dyDescent="0.35">
      <c r="A98" s="2">
        <v>97</v>
      </c>
      <c r="B98" s="1">
        <v>35</v>
      </c>
      <c r="C98" s="1" t="str">
        <f t="shared" si="1"/>
        <v xml:space="preserve"> Mid-Adult</v>
      </c>
      <c r="D98" s="2" t="s">
        <v>41</v>
      </c>
      <c r="E98" s="2" t="s">
        <v>38</v>
      </c>
      <c r="F98" s="2" t="s">
        <v>810</v>
      </c>
      <c r="G98" s="3">
        <f>(LEFT(Table1[[#This Row],[Monthly budget on Haircare]],FIND("-",Table1[[#This Row],[Monthly budget on Haircare]])-1)+MID(Table1[[#This Row],[Monthly budget on Haircare]],FIND("-",Table1[[#This Row],[Monthly budget on Haircare]])+1, LEN(Table1[[#This Row],[Monthly budget on Haircare]])))/2</f>
        <v>25</v>
      </c>
      <c r="H98" s="2" t="s">
        <v>54</v>
      </c>
      <c r="I98" s="2" t="s">
        <v>92</v>
      </c>
      <c r="J98" s="2" t="s">
        <v>17</v>
      </c>
      <c r="K98" s="2" t="s">
        <v>825</v>
      </c>
      <c r="L98" s="28" t="s">
        <v>810</v>
      </c>
      <c r="M98" s="3">
        <f>(LEFT(Table1[[#This Row],[Monthly Wig Expense]],FIND("-",Table1[[#This Row],[Monthly Wig Expense]])-1)+MID(Table1[[#This Row],[Monthly Wig Expense]],FIND("-",Table1[[#This Row],[Monthly Wig Expense]])+1, LEN(Table1[[#This Row],[Monthly Wig Expense]])))/2</f>
        <v>25</v>
      </c>
      <c r="N98" s="2" t="s">
        <v>21</v>
      </c>
      <c r="O98" s="2" t="s">
        <v>21</v>
      </c>
      <c r="P98" s="2" t="s">
        <v>57</v>
      </c>
    </row>
    <row r="99" spans="1:16" x14ac:dyDescent="0.35">
      <c r="A99" s="5">
        <v>98</v>
      </c>
      <c r="B99" s="4">
        <v>18</v>
      </c>
      <c r="C99" s="1" t="str">
        <f t="shared" si="1"/>
        <v>Young Adult</v>
      </c>
      <c r="D99" s="5" t="s">
        <v>521</v>
      </c>
      <c r="E99" s="5" t="s">
        <v>38</v>
      </c>
      <c r="F99" s="5" t="s">
        <v>810</v>
      </c>
      <c r="G99" s="6">
        <f>(LEFT(Table1[[#This Row],[Monthly budget on Haircare]],FIND("-",Table1[[#This Row],[Monthly budget on Haircare]])-1)+MID(Table1[[#This Row],[Monthly budget on Haircare]],FIND("-",Table1[[#This Row],[Monthly budget on Haircare]])+1, LEN(Table1[[#This Row],[Monthly budget on Haircare]])))/2</f>
        <v>25</v>
      </c>
      <c r="H99" s="5" t="s">
        <v>814</v>
      </c>
      <c r="I99" s="5" t="s">
        <v>168</v>
      </c>
      <c r="J99" s="5" t="s">
        <v>17</v>
      </c>
      <c r="K99" s="5" t="s">
        <v>18</v>
      </c>
      <c r="L99" s="29" t="s">
        <v>810</v>
      </c>
      <c r="M99" s="6">
        <f>(LEFT(Table1[[#This Row],[Monthly Wig Expense]],FIND("-",Table1[[#This Row],[Monthly Wig Expense]])-1)+MID(Table1[[#This Row],[Monthly Wig Expense]],FIND("-",Table1[[#This Row],[Monthly Wig Expense]])+1, LEN(Table1[[#This Row],[Monthly Wig Expense]])))/2</f>
        <v>25</v>
      </c>
      <c r="N99" s="5" t="s">
        <v>21</v>
      </c>
      <c r="O99" s="5" t="s">
        <v>21</v>
      </c>
      <c r="P99" s="5" t="s">
        <v>184</v>
      </c>
    </row>
    <row r="100" spans="1:16" x14ac:dyDescent="0.35">
      <c r="A100" s="2">
        <v>99</v>
      </c>
      <c r="B100" s="1">
        <v>45</v>
      </c>
      <c r="C100" s="1" t="str">
        <f t="shared" si="1"/>
        <v xml:space="preserve"> Mature Adult</v>
      </c>
      <c r="D100" s="2" t="s">
        <v>521</v>
      </c>
      <c r="E100" s="2" t="s">
        <v>13</v>
      </c>
      <c r="F100" s="2">
        <v>200</v>
      </c>
      <c r="G100" s="3">
        <f>Table1[[#This Row],[Monthly budget on Haircare]]</f>
        <v>200</v>
      </c>
      <c r="H100" s="2" t="s">
        <v>815</v>
      </c>
      <c r="I100" s="2" t="s">
        <v>16</v>
      </c>
      <c r="J100" s="2" t="s">
        <v>17</v>
      </c>
      <c r="K100" s="2" t="s">
        <v>417</v>
      </c>
      <c r="L100" s="28" t="s">
        <v>812</v>
      </c>
      <c r="M100" s="3">
        <f>(LEFT(Table1[[#This Row],[Monthly Wig Expense]],FIND("-",Table1[[#This Row],[Monthly Wig Expense]])-1)+MID(Table1[[#This Row],[Monthly Wig Expense]],FIND("-",Table1[[#This Row],[Monthly Wig Expense]])+1, LEN(Table1[[#This Row],[Monthly Wig Expense]])))/2</f>
        <v>150.5</v>
      </c>
      <c r="N100" s="2" t="s">
        <v>20</v>
      </c>
      <c r="O100" s="2" t="s">
        <v>20</v>
      </c>
      <c r="P100" s="2" t="s">
        <v>57</v>
      </c>
    </row>
    <row r="101" spans="1:16" x14ac:dyDescent="0.35">
      <c r="A101" s="5">
        <v>100</v>
      </c>
      <c r="B101" s="4">
        <v>30</v>
      </c>
      <c r="C101" s="1" t="str">
        <f t="shared" si="1"/>
        <v xml:space="preserve"> Mid-Adult</v>
      </c>
      <c r="D101" s="5" t="s">
        <v>169</v>
      </c>
      <c r="E101" s="5" t="s">
        <v>38</v>
      </c>
      <c r="F101" s="5" t="s">
        <v>811</v>
      </c>
      <c r="G101" s="6">
        <f>(LEFT(Table1[[#This Row],[Monthly budget on Haircare]],FIND("-",Table1[[#This Row],[Monthly budget on Haircare]])-1)+MID(Table1[[#This Row],[Monthly budget on Haircare]],FIND("-",Table1[[#This Row],[Monthly budget on Haircare]])+1, LEN(Table1[[#This Row],[Monthly budget on Haircare]])))/2</f>
        <v>75</v>
      </c>
      <c r="H101" s="5" t="s">
        <v>54</v>
      </c>
      <c r="I101" s="5" t="s">
        <v>192</v>
      </c>
      <c r="J101" s="5" t="s">
        <v>17</v>
      </c>
      <c r="K101" s="5" t="s">
        <v>417</v>
      </c>
      <c r="L101" s="29" t="s">
        <v>811</v>
      </c>
      <c r="M101" s="6">
        <f>(LEFT(Table1[[#This Row],[Monthly Wig Expense]],FIND("-",Table1[[#This Row],[Monthly Wig Expense]])-1)+MID(Table1[[#This Row],[Monthly Wig Expense]],FIND("-",Table1[[#This Row],[Monthly Wig Expense]])+1, LEN(Table1[[#This Row],[Monthly Wig Expense]])))/2</f>
        <v>75</v>
      </c>
      <c r="N101" s="5" t="s">
        <v>20</v>
      </c>
      <c r="O101" s="5" t="s">
        <v>20</v>
      </c>
      <c r="P101" s="5" t="s">
        <v>157</v>
      </c>
    </row>
    <row r="102" spans="1:16" x14ac:dyDescent="0.35">
      <c r="A102" s="2">
        <v>101</v>
      </c>
      <c r="B102" s="1">
        <v>30</v>
      </c>
      <c r="C102" s="1" t="str">
        <f t="shared" si="1"/>
        <v xml:space="preserve"> Mid-Adult</v>
      </c>
      <c r="D102" s="2" t="s">
        <v>195</v>
      </c>
      <c r="E102" s="2" t="s">
        <v>13</v>
      </c>
      <c r="F102" s="2" t="s">
        <v>811</v>
      </c>
      <c r="G102" s="3">
        <f>(LEFT(Table1[[#This Row],[Monthly budget on Haircare]],FIND("-",Table1[[#This Row],[Monthly budget on Haircare]])-1)+MID(Table1[[#This Row],[Monthly budget on Haircare]],FIND("-",Table1[[#This Row],[Monthly budget on Haircare]])+1, LEN(Table1[[#This Row],[Monthly budget on Haircare]])))/2</f>
        <v>75</v>
      </c>
      <c r="H102" s="2" t="s">
        <v>814</v>
      </c>
      <c r="I102" s="2" t="s">
        <v>25</v>
      </c>
      <c r="J102" s="2" t="s">
        <v>17</v>
      </c>
      <c r="K102" s="2" t="s">
        <v>18</v>
      </c>
      <c r="L102" s="28" t="s">
        <v>812</v>
      </c>
      <c r="M102" s="3">
        <f>(LEFT(Table1[[#This Row],[Monthly Wig Expense]],FIND("-",Table1[[#This Row],[Monthly Wig Expense]])-1)+MID(Table1[[#This Row],[Monthly Wig Expense]],FIND("-",Table1[[#This Row],[Monthly Wig Expense]])+1, LEN(Table1[[#This Row],[Monthly Wig Expense]])))/2</f>
        <v>150.5</v>
      </c>
      <c r="N102" s="2" t="s">
        <v>21</v>
      </c>
      <c r="O102" s="2" t="s">
        <v>21</v>
      </c>
      <c r="P102" s="2" t="s">
        <v>26</v>
      </c>
    </row>
    <row r="103" spans="1:16" x14ac:dyDescent="0.35">
      <c r="A103" s="5">
        <v>102</v>
      </c>
      <c r="B103" s="4">
        <v>36</v>
      </c>
      <c r="C103" s="1" t="str">
        <f t="shared" si="1"/>
        <v xml:space="preserve"> Mature Adult</v>
      </c>
      <c r="D103" s="5" t="s">
        <v>521</v>
      </c>
      <c r="E103" s="5" t="s">
        <v>13</v>
      </c>
      <c r="F103" s="5" t="s">
        <v>810</v>
      </c>
      <c r="G103" s="6">
        <f>(LEFT(Table1[[#This Row],[Monthly budget on Haircare]],FIND("-",Table1[[#This Row],[Monthly budget on Haircare]])-1)+MID(Table1[[#This Row],[Monthly budget on Haircare]],FIND("-",Table1[[#This Row],[Monthly budget on Haircare]])+1, LEN(Table1[[#This Row],[Monthly budget on Haircare]])))/2</f>
        <v>25</v>
      </c>
      <c r="H103" s="5" t="s">
        <v>814</v>
      </c>
      <c r="I103" s="5" t="s">
        <v>16</v>
      </c>
      <c r="J103" s="5" t="s">
        <v>17</v>
      </c>
      <c r="K103" s="5" t="s">
        <v>417</v>
      </c>
      <c r="L103" s="29" t="s">
        <v>811</v>
      </c>
      <c r="M103" s="6">
        <f>(LEFT(Table1[[#This Row],[Monthly Wig Expense]],FIND("-",Table1[[#This Row],[Monthly Wig Expense]])-1)+MID(Table1[[#This Row],[Monthly Wig Expense]],FIND("-",Table1[[#This Row],[Monthly Wig Expense]])+1, LEN(Table1[[#This Row],[Monthly Wig Expense]])))/2</f>
        <v>75</v>
      </c>
      <c r="N103" s="5" t="s">
        <v>21</v>
      </c>
      <c r="O103" s="5" t="s">
        <v>20</v>
      </c>
      <c r="P103" s="5" t="s">
        <v>18</v>
      </c>
    </row>
    <row r="104" spans="1:16" x14ac:dyDescent="0.35">
      <c r="A104" s="2">
        <v>103</v>
      </c>
      <c r="B104" s="1">
        <v>25</v>
      </c>
      <c r="C104" s="1" t="str">
        <f t="shared" si="1"/>
        <v>Young Adult</v>
      </c>
      <c r="D104" s="2" t="s">
        <v>521</v>
      </c>
      <c r="E104" s="2" t="s">
        <v>13</v>
      </c>
      <c r="F104" s="2" t="s">
        <v>810</v>
      </c>
      <c r="G104" s="3">
        <f>(LEFT(Table1[[#This Row],[Monthly budget on Haircare]],FIND("-",Table1[[#This Row],[Monthly budget on Haircare]])-1)+MID(Table1[[#This Row],[Monthly budget on Haircare]],FIND("-",Table1[[#This Row],[Monthly budget on Haircare]])+1, LEN(Table1[[#This Row],[Monthly budget on Haircare]])))/2</f>
        <v>25</v>
      </c>
      <c r="H104" s="2" t="s">
        <v>814</v>
      </c>
      <c r="I104" s="2" t="s">
        <v>172</v>
      </c>
      <c r="J104" s="2" t="s">
        <v>17</v>
      </c>
      <c r="K104" s="2" t="s">
        <v>417</v>
      </c>
      <c r="L104" s="28" t="s">
        <v>811</v>
      </c>
      <c r="M104" s="3">
        <f>(LEFT(Table1[[#This Row],[Monthly Wig Expense]],FIND("-",Table1[[#This Row],[Monthly Wig Expense]])-1)+MID(Table1[[#This Row],[Monthly Wig Expense]],FIND("-",Table1[[#This Row],[Monthly Wig Expense]])+1, LEN(Table1[[#This Row],[Monthly Wig Expense]])))/2</f>
        <v>75</v>
      </c>
      <c r="N104" s="2" t="s">
        <v>21</v>
      </c>
      <c r="O104" s="2" t="s">
        <v>20</v>
      </c>
      <c r="P104" s="2" t="s">
        <v>184</v>
      </c>
    </row>
    <row r="105" spans="1:16" x14ac:dyDescent="0.35">
      <c r="A105" s="5">
        <v>104</v>
      </c>
      <c r="B105" s="4">
        <v>23</v>
      </c>
      <c r="C105" s="1" t="str">
        <f t="shared" si="1"/>
        <v>Young Adult</v>
      </c>
      <c r="D105" s="5" t="s">
        <v>78</v>
      </c>
      <c r="E105" s="5" t="s">
        <v>13</v>
      </c>
      <c r="F105" s="5" t="s">
        <v>810</v>
      </c>
      <c r="G105" s="6">
        <f>(LEFT(Table1[[#This Row],[Monthly budget on Haircare]],FIND("-",Table1[[#This Row],[Monthly budget on Haircare]])-1)+MID(Table1[[#This Row],[Monthly budget on Haircare]],FIND("-",Table1[[#This Row],[Monthly budget on Haircare]])+1, LEN(Table1[[#This Row],[Monthly budget on Haircare]])))/2</f>
        <v>25</v>
      </c>
      <c r="H105" s="5" t="s">
        <v>814</v>
      </c>
      <c r="I105" s="5" t="s">
        <v>16</v>
      </c>
      <c r="J105" s="5" t="s">
        <v>17</v>
      </c>
      <c r="K105" s="5" t="s">
        <v>26</v>
      </c>
      <c r="L105" s="29" t="s">
        <v>812</v>
      </c>
      <c r="M105" s="6">
        <f>(LEFT(Table1[[#This Row],[Monthly Wig Expense]],FIND("-",Table1[[#This Row],[Monthly Wig Expense]])-1)+MID(Table1[[#This Row],[Monthly Wig Expense]],FIND("-",Table1[[#This Row],[Monthly Wig Expense]])+1, LEN(Table1[[#This Row],[Monthly Wig Expense]])))/2</f>
        <v>150.5</v>
      </c>
      <c r="N105" s="5" t="s">
        <v>21</v>
      </c>
      <c r="O105" s="5" t="s">
        <v>20</v>
      </c>
      <c r="P105" s="5" t="s">
        <v>18</v>
      </c>
    </row>
    <row r="106" spans="1:16" x14ac:dyDescent="0.35">
      <c r="A106" s="2">
        <v>105</v>
      </c>
      <c r="B106" s="1">
        <v>25</v>
      </c>
      <c r="C106" s="1" t="str">
        <f t="shared" si="1"/>
        <v>Young Adult</v>
      </c>
      <c r="D106" s="2" t="s">
        <v>199</v>
      </c>
      <c r="E106" s="2" t="s">
        <v>13</v>
      </c>
      <c r="F106" s="2" t="s">
        <v>810</v>
      </c>
      <c r="G106" s="3">
        <f>(LEFT(Table1[[#This Row],[Monthly budget on Haircare]],FIND("-",Table1[[#This Row],[Monthly budget on Haircare]])-1)+MID(Table1[[#This Row],[Monthly budget on Haircare]],FIND("-",Table1[[#This Row],[Monthly budget on Haircare]])+1, LEN(Table1[[#This Row],[Monthly budget on Haircare]])))/2</f>
        <v>25</v>
      </c>
      <c r="H106" s="2" t="s">
        <v>814</v>
      </c>
      <c r="I106" s="2" t="s">
        <v>31</v>
      </c>
      <c r="J106" s="2" t="s">
        <v>17</v>
      </c>
      <c r="K106" s="2" t="s">
        <v>417</v>
      </c>
      <c r="L106" s="28" t="s">
        <v>811</v>
      </c>
      <c r="M106" s="3">
        <f>(LEFT(Table1[[#This Row],[Monthly Wig Expense]],FIND("-",Table1[[#This Row],[Monthly Wig Expense]])-1)+MID(Table1[[#This Row],[Monthly Wig Expense]],FIND("-",Table1[[#This Row],[Monthly Wig Expense]])+1, LEN(Table1[[#This Row],[Monthly Wig Expense]])))/2</f>
        <v>75</v>
      </c>
      <c r="N106" s="2" t="s">
        <v>21</v>
      </c>
      <c r="O106" s="2" t="s">
        <v>20</v>
      </c>
      <c r="P106" s="2" t="s">
        <v>184</v>
      </c>
    </row>
    <row r="107" spans="1:16" x14ac:dyDescent="0.35">
      <c r="A107" s="5">
        <v>106</v>
      </c>
      <c r="B107" s="4">
        <v>20</v>
      </c>
      <c r="C107" s="1" t="str">
        <f t="shared" si="1"/>
        <v>Young Adult</v>
      </c>
      <c r="D107" s="5" t="s">
        <v>521</v>
      </c>
      <c r="E107" s="5" t="s">
        <v>38</v>
      </c>
      <c r="F107" s="5" t="s">
        <v>810</v>
      </c>
      <c r="G107" s="6">
        <f>(LEFT(Table1[[#This Row],[Monthly budget on Haircare]],FIND("-",Table1[[#This Row],[Monthly budget on Haircare]])-1)+MID(Table1[[#This Row],[Monthly budget on Haircare]],FIND("-",Table1[[#This Row],[Monthly budget on Haircare]])+1, LEN(Table1[[#This Row],[Monthly budget on Haircare]])))/2</f>
        <v>25</v>
      </c>
      <c r="H107" s="5" t="s">
        <v>54</v>
      </c>
      <c r="I107" s="5" t="s">
        <v>181</v>
      </c>
      <c r="J107" s="5" t="s">
        <v>61</v>
      </c>
      <c r="K107" s="5" t="s">
        <v>825</v>
      </c>
      <c r="L107" s="29" t="s">
        <v>810</v>
      </c>
      <c r="M107" s="6">
        <f>(LEFT(Table1[[#This Row],[Monthly Wig Expense]],FIND("-",Table1[[#This Row],[Monthly Wig Expense]])-1)+MID(Table1[[#This Row],[Monthly Wig Expense]],FIND("-",Table1[[#This Row],[Monthly Wig Expense]])+1, LEN(Table1[[#This Row],[Monthly Wig Expense]])))/2</f>
        <v>25</v>
      </c>
      <c r="N107" s="5" t="s">
        <v>21</v>
      </c>
      <c r="O107" s="5" t="s">
        <v>21</v>
      </c>
      <c r="P107" s="5" t="s">
        <v>57</v>
      </c>
    </row>
    <row r="108" spans="1:16" x14ac:dyDescent="0.35">
      <c r="A108" s="2">
        <v>107</v>
      </c>
      <c r="B108" s="1">
        <v>24</v>
      </c>
      <c r="C108" s="1" t="str">
        <f t="shared" si="1"/>
        <v>Young Adult</v>
      </c>
      <c r="D108" s="2" t="s">
        <v>521</v>
      </c>
      <c r="E108" s="2" t="s">
        <v>13</v>
      </c>
      <c r="F108" s="2" t="s">
        <v>810</v>
      </c>
      <c r="G108" s="3">
        <f>(LEFT(Table1[[#This Row],[Monthly budget on Haircare]],FIND("-",Table1[[#This Row],[Monthly budget on Haircare]])-1)+MID(Table1[[#This Row],[Monthly budget on Haircare]],FIND("-",Table1[[#This Row],[Monthly budget on Haircare]])+1, LEN(Table1[[#This Row],[Monthly budget on Haircare]])))/2</f>
        <v>25</v>
      </c>
      <c r="H108" s="2" t="s">
        <v>814</v>
      </c>
      <c r="I108" s="2" t="s">
        <v>31</v>
      </c>
      <c r="J108" s="2" t="s">
        <v>17</v>
      </c>
      <c r="K108" s="2" t="s">
        <v>417</v>
      </c>
      <c r="L108" s="28" t="s">
        <v>811</v>
      </c>
      <c r="M108" s="3">
        <f>(LEFT(Table1[[#This Row],[Monthly Wig Expense]],FIND("-",Table1[[#This Row],[Monthly Wig Expense]])-1)+MID(Table1[[#This Row],[Monthly Wig Expense]],FIND("-",Table1[[#This Row],[Monthly Wig Expense]])+1, LEN(Table1[[#This Row],[Monthly Wig Expense]])))/2</f>
        <v>75</v>
      </c>
      <c r="N108" s="2" t="s">
        <v>21</v>
      </c>
      <c r="O108" s="2" t="s">
        <v>20</v>
      </c>
      <c r="P108" s="2" t="s">
        <v>18</v>
      </c>
    </row>
    <row r="109" spans="1:16" x14ac:dyDescent="0.35">
      <c r="A109" s="5">
        <v>108</v>
      </c>
      <c r="B109" s="4">
        <v>26</v>
      </c>
      <c r="C109" s="1" t="str">
        <f t="shared" si="1"/>
        <v xml:space="preserve"> Mid-Adult</v>
      </c>
      <c r="D109" s="5" t="s">
        <v>179</v>
      </c>
      <c r="E109" s="5" t="s">
        <v>13</v>
      </c>
      <c r="F109" s="5" t="s">
        <v>810</v>
      </c>
      <c r="G109" s="6">
        <f>(LEFT(Table1[[#This Row],[Monthly budget on Haircare]],FIND("-",Table1[[#This Row],[Monthly budget on Haircare]])-1)+MID(Table1[[#This Row],[Monthly budget on Haircare]],FIND("-",Table1[[#This Row],[Monthly budget on Haircare]])+1, LEN(Table1[[#This Row],[Monthly budget on Haircare]])))/2</f>
        <v>25</v>
      </c>
      <c r="H109" s="5" t="s">
        <v>814</v>
      </c>
      <c r="I109" s="5" t="s">
        <v>16</v>
      </c>
      <c r="J109" s="5" t="s">
        <v>17</v>
      </c>
      <c r="K109" s="5" t="s">
        <v>26</v>
      </c>
      <c r="L109" s="29" t="s">
        <v>811</v>
      </c>
      <c r="M109" s="6">
        <f>(LEFT(Table1[[#This Row],[Monthly Wig Expense]],FIND("-",Table1[[#This Row],[Monthly Wig Expense]])-1)+MID(Table1[[#This Row],[Monthly Wig Expense]],FIND("-",Table1[[#This Row],[Monthly Wig Expense]])+1, LEN(Table1[[#This Row],[Monthly Wig Expense]])))/2</f>
        <v>75</v>
      </c>
      <c r="N109" s="5" t="s">
        <v>21</v>
      </c>
      <c r="O109" s="5" t="s">
        <v>21</v>
      </c>
      <c r="P109" s="5" t="s">
        <v>18</v>
      </c>
    </row>
    <row r="110" spans="1:16" x14ac:dyDescent="0.35">
      <c r="A110" s="2">
        <v>109</v>
      </c>
      <c r="B110" s="1">
        <v>29</v>
      </c>
      <c r="C110" s="1" t="str">
        <f t="shared" si="1"/>
        <v xml:space="preserve"> Mid-Adult</v>
      </c>
      <c r="D110" s="2" t="s">
        <v>203</v>
      </c>
      <c r="E110" s="2" t="s">
        <v>13</v>
      </c>
      <c r="F110" s="2" t="s">
        <v>810</v>
      </c>
      <c r="G110" s="3">
        <f>(LEFT(Table1[[#This Row],[Monthly budget on Haircare]],FIND("-",Table1[[#This Row],[Monthly budget on Haircare]])-1)+MID(Table1[[#This Row],[Monthly budget on Haircare]],FIND("-",Table1[[#This Row],[Monthly budget on Haircare]])+1, LEN(Table1[[#This Row],[Monthly budget on Haircare]])))/2</f>
        <v>25</v>
      </c>
      <c r="H110" s="2" t="s">
        <v>814</v>
      </c>
      <c r="I110" s="2" t="s">
        <v>31</v>
      </c>
      <c r="J110" s="2" t="s">
        <v>17</v>
      </c>
      <c r="K110" s="2" t="s">
        <v>417</v>
      </c>
      <c r="L110" s="28" t="s">
        <v>812</v>
      </c>
      <c r="M110" s="3">
        <f>(LEFT(Table1[[#This Row],[Monthly Wig Expense]],FIND("-",Table1[[#This Row],[Monthly Wig Expense]])-1)+MID(Table1[[#This Row],[Monthly Wig Expense]],FIND("-",Table1[[#This Row],[Monthly Wig Expense]])+1, LEN(Table1[[#This Row],[Monthly Wig Expense]])))/2</f>
        <v>150.5</v>
      </c>
      <c r="N110" s="2" t="s">
        <v>21</v>
      </c>
      <c r="O110" s="2" t="s">
        <v>21</v>
      </c>
      <c r="P110" s="2" t="s">
        <v>180</v>
      </c>
    </row>
    <row r="111" spans="1:16" x14ac:dyDescent="0.35">
      <c r="A111" s="5">
        <v>110</v>
      </c>
      <c r="B111" s="4">
        <v>34</v>
      </c>
      <c r="C111" s="1" t="str">
        <f t="shared" si="1"/>
        <v xml:space="preserve"> Mid-Adult</v>
      </c>
      <c r="D111" s="5" t="s">
        <v>78</v>
      </c>
      <c r="E111" s="5" t="s">
        <v>13</v>
      </c>
      <c r="F111" s="5" t="s">
        <v>810</v>
      </c>
      <c r="G111" s="6">
        <f>(LEFT(Table1[[#This Row],[Monthly budget on Haircare]],FIND("-",Table1[[#This Row],[Monthly budget on Haircare]])-1)+MID(Table1[[#This Row],[Monthly budget on Haircare]],FIND("-",Table1[[#This Row],[Monthly budget on Haircare]])+1, LEN(Table1[[#This Row],[Monthly budget on Haircare]])))/2</f>
        <v>25</v>
      </c>
      <c r="H111" s="5" t="s">
        <v>814</v>
      </c>
      <c r="I111" s="5" t="s">
        <v>171</v>
      </c>
      <c r="J111" s="5" t="s">
        <v>17</v>
      </c>
      <c r="K111" s="5" t="s">
        <v>417</v>
      </c>
      <c r="L111" s="29" t="s">
        <v>812</v>
      </c>
      <c r="M111" s="6">
        <f>(LEFT(Table1[[#This Row],[Monthly Wig Expense]],FIND("-",Table1[[#This Row],[Monthly Wig Expense]])-1)+MID(Table1[[#This Row],[Monthly Wig Expense]],FIND("-",Table1[[#This Row],[Monthly Wig Expense]])+1, LEN(Table1[[#This Row],[Monthly Wig Expense]])))/2</f>
        <v>150.5</v>
      </c>
      <c r="N111" s="5" t="s">
        <v>21</v>
      </c>
      <c r="O111" s="5" t="s">
        <v>21</v>
      </c>
      <c r="P111" s="5" t="s">
        <v>18</v>
      </c>
    </row>
    <row r="112" spans="1:16" x14ac:dyDescent="0.35">
      <c r="A112" s="2">
        <v>111</v>
      </c>
      <c r="B112" s="1">
        <v>40</v>
      </c>
      <c r="C112" s="1" t="str">
        <f t="shared" si="1"/>
        <v xml:space="preserve"> Mature Adult</v>
      </c>
      <c r="D112" s="2" t="s">
        <v>206</v>
      </c>
      <c r="E112" s="2" t="s">
        <v>13</v>
      </c>
      <c r="F112" s="2" t="s">
        <v>810</v>
      </c>
      <c r="G112" s="3">
        <f>(LEFT(Table1[[#This Row],[Monthly budget on Haircare]],FIND("-",Table1[[#This Row],[Monthly budget on Haircare]])-1)+MID(Table1[[#This Row],[Monthly budget on Haircare]],FIND("-",Table1[[#This Row],[Monthly budget on Haircare]])+1, LEN(Table1[[#This Row],[Monthly budget on Haircare]])))/2</f>
        <v>25</v>
      </c>
      <c r="H112" s="2" t="s">
        <v>814</v>
      </c>
      <c r="I112" s="2" t="s">
        <v>31</v>
      </c>
      <c r="J112" s="2" t="s">
        <v>17</v>
      </c>
      <c r="K112" s="2" t="s">
        <v>417</v>
      </c>
      <c r="L112" s="28" t="s">
        <v>812</v>
      </c>
      <c r="M112" s="3">
        <f>(LEFT(Table1[[#This Row],[Monthly Wig Expense]],FIND("-",Table1[[#This Row],[Monthly Wig Expense]])-1)+MID(Table1[[#This Row],[Monthly Wig Expense]],FIND("-",Table1[[#This Row],[Monthly Wig Expense]])+1, LEN(Table1[[#This Row],[Monthly Wig Expense]])))/2</f>
        <v>150.5</v>
      </c>
      <c r="N112" s="2" t="s">
        <v>21</v>
      </c>
      <c r="O112" s="2" t="s">
        <v>20</v>
      </c>
      <c r="P112" s="2" t="s">
        <v>18</v>
      </c>
    </row>
    <row r="113" spans="1:16" x14ac:dyDescent="0.35">
      <c r="A113" s="5">
        <v>112</v>
      </c>
      <c r="B113" s="4">
        <v>35</v>
      </c>
      <c r="C113" s="1" t="str">
        <f t="shared" si="1"/>
        <v xml:space="preserve"> Mid-Adult</v>
      </c>
      <c r="D113" s="5" t="s">
        <v>112</v>
      </c>
      <c r="E113" s="5" t="s">
        <v>13</v>
      </c>
      <c r="F113" s="5" t="s">
        <v>810</v>
      </c>
      <c r="G113" s="6">
        <f>(LEFT(Table1[[#This Row],[Monthly budget on Haircare]],FIND("-",Table1[[#This Row],[Monthly budget on Haircare]])-1)+MID(Table1[[#This Row],[Monthly budget on Haircare]],FIND("-",Table1[[#This Row],[Monthly budget on Haircare]])+1, LEN(Table1[[#This Row],[Monthly budget on Haircare]])))/2</f>
        <v>25</v>
      </c>
      <c r="H113" s="5" t="s">
        <v>814</v>
      </c>
      <c r="I113" s="5" t="s">
        <v>171</v>
      </c>
      <c r="J113" s="5" t="s">
        <v>17</v>
      </c>
      <c r="K113" s="5" t="s">
        <v>417</v>
      </c>
      <c r="L113" s="29" t="s">
        <v>812</v>
      </c>
      <c r="M113" s="6">
        <f>(LEFT(Table1[[#This Row],[Monthly Wig Expense]],FIND("-",Table1[[#This Row],[Monthly Wig Expense]])-1)+MID(Table1[[#This Row],[Monthly Wig Expense]],FIND("-",Table1[[#This Row],[Monthly Wig Expense]])+1, LEN(Table1[[#This Row],[Monthly Wig Expense]])))/2</f>
        <v>150.5</v>
      </c>
      <c r="N113" s="5" t="s">
        <v>21</v>
      </c>
      <c r="O113" s="5" t="s">
        <v>21</v>
      </c>
      <c r="P113" s="5" t="s">
        <v>180</v>
      </c>
    </row>
    <row r="114" spans="1:16" x14ac:dyDescent="0.35">
      <c r="A114" s="2">
        <v>113</v>
      </c>
      <c r="B114" s="1">
        <v>25</v>
      </c>
      <c r="C114" s="1" t="str">
        <f t="shared" si="1"/>
        <v>Young Adult</v>
      </c>
      <c r="D114" s="2" t="s">
        <v>521</v>
      </c>
      <c r="E114" s="2" t="s">
        <v>38</v>
      </c>
      <c r="F114" s="2" t="s">
        <v>810</v>
      </c>
      <c r="G114" s="3">
        <f>(LEFT(Table1[[#This Row],[Monthly budget on Haircare]],FIND("-",Table1[[#This Row],[Monthly budget on Haircare]])-1)+MID(Table1[[#This Row],[Monthly budget on Haircare]],FIND("-",Table1[[#This Row],[Monthly budget on Haircare]])+1, LEN(Table1[[#This Row],[Monthly budget on Haircare]])))/2</f>
        <v>25</v>
      </c>
      <c r="H114" s="2" t="s">
        <v>54</v>
      </c>
      <c r="I114" s="2" t="s">
        <v>92</v>
      </c>
      <c r="J114" s="2" t="s">
        <v>17</v>
      </c>
      <c r="K114" s="2" t="s">
        <v>825</v>
      </c>
      <c r="L114" s="28" t="s">
        <v>810</v>
      </c>
      <c r="M114" s="3">
        <f>(LEFT(Table1[[#This Row],[Monthly Wig Expense]],FIND("-",Table1[[#This Row],[Monthly Wig Expense]])-1)+MID(Table1[[#This Row],[Monthly Wig Expense]],FIND("-",Table1[[#This Row],[Monthly Wig Expense]])+1, LEN(Table1[[#This Row],[Monthly Wig Expense]])))/2</f>
        <v>25</v>
      </c>
      <c r="N114" s="2" t="s">
        <v>21</v>
      </c>
      <c r="O114" s="2" t="s">
        <v>21</v>
      </c>
      <c r="P114" s="2" t="s">
        <v>57</v>
      </c>
    </row>
    <row r="115" spans="1:16" x14ac:dyDescent="0.35">
      <c r="A115" s="5">
        <v>114</v>
      </c>
      <c r="B115" s="4">
        <v>19</v>
      </c>
      <c r="C115" s="1" t="str">
        <f t="shared" si="1"/>
        <v>Young Adult</v>
      </c>
      <c r="D115" s="5" t="s">
        <v>521</v>
      </c>
      <c r="E115" s="5" t="s">
        <v>38</v>
      </c>
      <c r="F115" s="5" t="s">
        <v>810</v>
      </c>
      <c r="G115" s="6">
        <f>(LEFT(Table1[[#This Row],[Monthly budget on Haircare]],FIND("-",Table1[[#This Row],[Monthly budget on Haircare]])-1)+MID(Table1[[#This Row],[Monthly budget on Haircare]],FIND("-",Table1[[#This Row],[Monthly budget on Haircare]])+1, LEN(Table1[[#This Row],[Monthly budget on Haircare]])))/2</f>
        <v>25</v>
      </c>
      <c r="H115" s="5" t="s">
        <v>54</v>
      </c>
      <c r="I115" s="5" t="s">
        <v>83</v>
      </c>
      <c r="J115" s="5" t="s">
        <v>17</v>
      </c>
      <c r="K115" s="5" t="s">
        <v>825</v>
      </c>
      <c r="L115" s="29" t="s">
        <v>810</v>
      </c>
      <c r="M115" s="6">
        <f>(LEFT(Table1[[#This Row],[Monthly Wig Expense]],FIND("-",Table1[[#This Row],[Monthly Wig Expense]])-1)+MID(Table1[[#This Row],[Monthly Wig Expense]],FIND("-",Table1[[#This Row],[Monthly Wig Expense]])+1, LEN(Table1[[#This Row],[Monthly Wig Expense]])))/2</f>
        <v>25</v>
      </c>
      <c r="N115" s="5" t="s">
        <v>21</v>
      </c>
      <c r="O115" s="5" t="s">
        <v>21</v>
      </c>
      <c r="P115" s="5" t="s">
        <v>57</v>
      </c>
    </row>
    <row r="116" spans="1:16" x14ac:dyDescent="0.35">
      <c r="A116" s="2">
        <v>115</v>
      </c>
      <c r="B116" s="1">
        <v>18</v>
      </c>
      <c r="C116" s="1" t="str">
        <f t="shared" si="1"/>
        <v>Young Adult</v>
      </c>
      <c r="D116" s="2" t="s">
        <v>521</v>
      </c>
      <c r="E116" s="2" t="s">
        <v>38</v>
      </c>
      <c r="F116" s="2" t="s">
        <v>810</v>
      </c>
      <c r="G116" s="3">
        <f>(LEFT(Table1[[#This Row],[Monthly budget on Haircare]],FIND("-",Table1[[#This Row],[Monthly budget on Haircare]])-1)+MID(Table1[[#This Row],[Monthly budget on Haircare]],FIND("-",Table1[[#This Row],[Monthly budget on Haircare]])+1, LEN(Table1[[#This Row],[Monthly budget on Haircare]])))/2</f>
        <v>25</v>
      </c>
      <c r="H116" s="2" t="s">
        <v>54</v>
      </c>
      <c r="I116" s="2" t="s">
        <v>178</v>
      </c>
      <c r="J116" s="2" t="s">
        <v>17</v>
      </c>
      <c r="K116" s="2" t="s">
        <v>825</v>
      </c>
      <c r="L116" s="28" t="s">
        <v>810</v>
      </c>
      <c r="M116" s="3">
        <f>(LEFT(Table1[[#This Row],[Monthly Wig Expense]],FIND("-",Table1[[#This Row],[Monthly Wig Expense]])-1)+MID(Table1[[#This Row],[Monthly Wig Expense]],FIND("-",Table1[[#This Row],[Monthly Wig Expense]])+1, LEN(Table1[[#This Row],[Monthly Wig Expense]])))/2</f>
        <v>25</v>
      </c>
      <c r="N116" s="2" t="s">
        <v>21</v>
      </c>
      <c r="O116" s="2" t="s">
        <v>21</v>
      </c>
      <c r="P116" s="2" t="s">
        <v>57</v>
      </c>
    </row>
    <row r="117" spans="1:16" x14ac:dyDescent="0.35">
      <c r="A117" s="5">
        <v>116</v>
      </c>
      <c r="B117" s="4">
        <v>38</v>
      </c>
      <c r="C117" s="1" t="str">
        <f>_xlfn.IFS(B118&lt;=25, "Young Adult",B118&lt;=35, " Mid-Adult",B118&gt;=36, " Mature Adult")</f>
        <v xml:space="preserve"> Mid-Adult</v>
      </c>
      <c r="D117" s="5" t="s">
        <v>78</v>
      </c>
      <c r="E117" s="5" t="s">
        <v>13</v>
      </c>
      <c r="F117" s="5" t="s">
        <v>810</v>
      </c>
      <c r="G117" s="6">
        <f>(LEFT(Table1[[#This Row],[Monthly budget on Haircare]],FIND("-",Table1[[#This Row],[Monthly budget on Haircare]])-1)+MID(Table1[[#This Row],[Monthly budget on Haircare]],FIND("-",Table1[[#This Row],[Monthly budget on Haircare]])+1, LEN(Table1[[#This Row],[Monthly budget on Haircare]])))/2</f>
        <v>25</v>
      </c>
      <c r="H117" s="5" t="s">
        <v>814</v>
      </c>
      <c r="I117" s="5" t="s">
        <v>31</v>
      </c>
      <c r="J117" s="5" t="s">
        <v>17</v>
      </c>
      <c r="K117" s="5" t="s">
        <v>417</v>
      </c>
      <c r="L117" s="29" t="s">
        <v>812</v>
      </c>
      <c r="M117" s="6">
        <f>(LEFT(Table1[[#This Row],[Monthly Wig Expense]],FIND("-",Table1[[#This Row],[Monthly Wig Expense]])-1)+MID(Table1[[#This Row],[Monthly Wig Expense]],FIND("-",Table1[[#This Row],[Monthly Wig Expense]])+1, LEN(Table1[[#This Row],[Monthly Wig Expense]])))/2</f>
        <v>150.5</v>
      </c>
      <c r="N117" s="5" t="s">
        <v>21</v>
      </c>
      <c r="O117" s="5" t="s">
        <v>20</v>
      </c>
      <c r="P117" s="5" t="s">
        <v>39</v>
      </c>
    </row>
    <row r="118" spans="1:16" x14ac:dyDescent="0.35">
      <c r="A118" s="2">
        <v>118</v>
      </c>
      <c r="B118" s="1">
        <v>34</v>
      </c>
      <c r="C118" s="1" t="str">
        <f t="shared" si="1"/>
        <v xml:space="preserve"> Mid-Adult</v>
      </c>
      <c r="D118" s="2" t="s">
        <v>206</v>
      </c>
      <c r="E118" s="2" t="s">
        <v>13</v>
      </c>
      <c r="F118" s="2" t="s">
        <v>810</v>
      </c>
      <c r="G118" s="3">
        <f>(LEFT(Table1[[#This Row],[Monthly budget on Haircare]],FIND("-",Table1[[#This Row],[Monthly budget on Haircare]])-1)+MID(Table1[[#This Row],[Monthly budget on Haircare]],FIND("-",Table1[[#This Row],[Monthly budget on Haircare]])+1, LEN(Table1[[#This Row],[Monthly budget on Haircare]])))/2</f>
        <v>25</v>
      </c>
      <c r="H118" s="2" t="s">
        <v>814</v>
      </c>
      <c r="I118" s="2" t="s">
        <v>171</v>
      </c>
      <c r="J118" s="2" t="s">
        <v>17</v>
      </c>
      <c r="K118" s="2" t="s">
        <v>26</v>
      </c>
      <c r="L118" s="28" t="s">
        <v>811</v>
      </c>
      <c r="M118" s="3">
        <f>(LEFT(Table1[[#This Row],[Monthly Wig Expense]],FIND("-",Table1[[#This Row],[Monthly Wig Expense]])-1)+MID(Table1[[#This Row],[Monthly Wig Expense]],FIND("-",Table1[[#This Row],[Monthly Wig Expense]])+1, LEN(Table1[[#This Row],[Monthly Wig Expense]])))/2</f>
        <v>75</v>
      </c>
      <c r="N118" s="2" t="s">
        <v>21</v>
      </c>
      <c r="O118" s="2" t="s">
        <v>21</v>
      </c>
      <c r="P118" s="2" t="s">
        <v>18</v>
      </c>
    </row>
    <row r="119" spans="1:16" x14ac:dyDescent="0.35">
      <c r="A119" s="5">
        <v>118</v>
      </c>
      <c r="B119" s="4">
        <v>35</v>
      </c>
      <c r="C119" s="1" t="str">
        <f t="shared" si="1"/>
        <v xml:space="preserve"> Mid-Adult</v>
      </c>
      <c r="D119" s="5" t="s">
        <v>78</v>
      </c>
      <c r="E119" s="5" t="s">
        <v>13</v>
      </c>
      <c r="F119" s="5" t="s">
        <v>812</v>
      </c>
      <c r="G119" s="6">
        <f>(LEFT(Table1[[#This Row],[Monthly budget on Haircare]],FIND("-",Table1[[#This Row],[Monthly budget on Haircare]])-1)+MID(Table1[[#This Row],[Monthly budget on Haircare]],FIND("-",Table1[[#This Row],[Monthly budget on Haircare]])+1, LEN(Table1[[#This Row],[Monthly budget on Haircare]])))/2</f>
        <v>150.5</v>
      </c>
      <c r="H119" s="5" t="s">
        <v>814</v>
      </c>
      <c r="I119" s="5" t="s">
        <v>214</v>
      </c>
      <c r="J119" s="5" t="s">
        <v>17</v>
      </c>
      <c r="K119" s="5" t="s">
        <v>26</v>
      </c>
      <c r="L119" s="29" t="s">
        <v>812</v>
      </c>
      <c r="M119" s="6">
        <f>(LEFT(Table1[[#This Row],[Monthly Wig Expense]],FIND("-",Table1[[#This Row],[Monthly Wig Expense]])-1)+MID(Table1[[#This Row],[Monthly Wig Expense]],FIND("-",Table1[[#This Row],[Monthly Wig Expense]])+1, LEN(Table1[[#This Row],[Monthly Wig Expense]])))/2</f>
        <v>150.5</v>
      </c>
      <c r="N119" s="5" t="s">
        <v>21</v>
      </c>
      <c r="O119" s="5" t="s">
        <v>21</v>
      </c>
      <c r="P119" s="5" t="s">
        <v>180</v>
      </c>
    </row>
    <row r="120" spans="1:16" x14ac:dyDescent="0.35">
      <c r="A120" s="2">
        <v>119</v>
      </c>
      <c r="B120" s="1">
        <v>20</v>
      </c>
      <c r="C120" s="1" t="str">
        <f t="shared" si="1"/>
        <v>Young Adult</v>
      </c>
      <c r="D120" s="2" t="s">
        <v>137</v>
      </c>
      <c r="E120" s="2" t="s">
        <v>38</v>
      </c>
      <c r="F120" s="2" t="s">
        <v>810</v>
      </c>
      <c r="G120" s="3">
        <f>(LEFT(Table1[[#This Row],[Monthly budget on Haircare]],FIND("-",Table1[[#This Row],[Monthly budget on Haircare]])-1)+MID(Table1[[#This Row],[Monthly budget on Haircare]],FIND("-",Table1[[#This Row],[Monthly budget on Haircare]])+1, LEN(Table1[[#This Row],[Monthly budget on Haircare]])))/2</f>
        <v>25</v>
      </c>
      <c r="H120" s="2" t="s">
        <v>54</v>
      </c>
      <c r="I120" s="2" t="s">
        <v>92</v>
      </c>
      <c r="J120" s="2" t="s">
        <v>61</v>
      </c>
      <c r="K120" s="2" t="s">
        <v>825</v>
      </c>
      <c r="L120" s="28" t="s">
        <v>810</v>
      </c>
      <c r="M120" s="3">
        <f>(LEFT(Table1[[#This Row],[Monthly Wig Expense]],FIND("-",Table1[[#This Row],[Monthly Wig Expense]])-1)+MID(Table1[[#This Row],[Monthly Wig Expense]],FIND("-",Table1[[#This Row],[Monthly Wig Expense]])+1, LEN(Table1[[#This Row],[Monthly Wig Expense]])))/2</f>
        <v>25</v>
      </c>
      <c r="N120" s="2" t="s">
        <v>21</v>
      </c>
      <c r="O120" s="2" t="s">
        <v>21</v>
      </c>
      <c r="P120" s="2" t="s">
        <v>57</v>
      </c>
    </row>
    <row r="121" spans="1:16" x14ac:dyDescent="0.35">
      <c r="A121" s="5">
        <v>120</v>
      </c>
      <c r="B121" s="4">
        <v>29</v>
      </c>
      <c r="C121" s="1" t="str">
        <f t="shared" si="1"/>
        <v xml:space="preserve"> Mid-Adult</v>
      </c>
      <c r="D121" s="5" t="s">
        <v>217</v>
      </c>
      <c r="E121" s="5" t="s">
        <v>13</v>
      </c>
      <c r="F121" s="5" t="s">
        <v>811</v>
      </c>
      <c r="G121" s="6">
        <f>(LEFT(Table1[[#This Row],[Monthly budget on Haircare]],FIND("-",Table1[[#This Row],[Monthly budget on Haircare]])-1)+MID(Table1[[#This Row],[Monthly budget on Haircare]],FIND("-",Table1[[#This Row],[Monthly budget on Haircare]])+1, LEN(Table1[[#This Row],[Monthly budget on Haircare]])))/2</f>
        <v>75</v>
      </c>
      <c r="H121" s="5" t="s">
        <v>814</v>
      </c>
      <c r="I121" s="5" t="s">
        <v>16</v>
      </c>
      <c r="J121" s="5" t="s">
        <v>17</v>
      </c>
      <c r="K121" s="5" t="s">
        <v>18</v>
      </c>
      <c r="L121" s="29" t="s">
        <v>812</v>
      </c>
      <c r="M121" s="6">
        <f>(LEFT(Table1[[#This Row],[Monthly Wig Expense]],FIND("-",Table1[[#This Row],[Monthly Wig Expense]])-1)+MID(Table1[[#This Row],[Monthly Wig Expense]],FIND("-",Table1[[#This Row],[Monthly Wig Expense]])+1, LEN(Table1[[#This Row],[Monthly Wig Expense]])))/2</f>
        <v>150.5</v>
      </c>
      <c r="N121" s="5" t="s">
        <v>20</v>
      </c>
      <c r="O121" s="5" t="s">
        <v>20</v>
      </c>
      <c r="P121" s="5" t="s">
        <v>18</v>
      </c>
    </row>
    <row r="122" spans="1:16" x14ac:dyDescent="0.35">
      <c r="A122" s="2">
        <v>121</v>
      </c>
      <c r="B122" s="1">
        <v>22</v>
      </c>
      <c r="C122" s="1" t="str">
        <f t="shared" si="1"/>
        <v>Young Adult</v>
      </c>
      <c r="D122" s="2" t="s">
        <v>521</v>
      </c>
      <c r="E122" s="2" t="s">
        <v>38</v>
      </c>
      <c r="F122" s="2" t="s">
        <v>810</v>
      </c>
      <c r="G122" s="3">
        <f>(LEFT(Table1[[#This Row],[Monthly budget on Haircare]],FIND("-",Table1[[#This Row],[Monthly budget on Haircare]])-1)+MID(Table1[[#This Row],[Monthly budget on Haircare]],FIND("-",Table1[[#This Row],[Monthly budget on Haircare]])+1, LEN(Table1[[#This Row],[Monthly budget on Haircare]])))/2</f>
        <v>25</v>
      </c>
      <c r="H122" s="2" t="s">
        <v>54</v>
      </c>
      <c r="I122" s="2" t="s">
        <v>31</v>
      </c>
      <c r="J122" s="2" t="s">
        <v>17</v>
      </c>
      <c r="K122" s="2" t="s">
        <v>18</v>
      </c>
      <c r="L122" s="28" t="s">
        <v>810</v>
      </c>
      <c r="M122" s="3">
        <f>(LEFT(Table1[[#This Row],[Monthly Wig Expense]],FIND("-",Table1[[#This Row],[Monthly Wig Expense]])-1)+MID(Table1[[#This Row],[Monthly Wig Expense]],FIND("-",Table1[[#This Row],[Monthly Wig Expense]])+1, LEN(Table1[[#This Row],[Monthly Wig Expense]])))/2</f>
        <v>25</v>
      </c>
      <c r="N122" s="2" t="s">
        <v>21</v>
      </c>
      <c r="O122" s="2" t="s">
        <v>21</v>
      </c>
      <c r="P122" s="2" t="s">
        <v>39</v>
      </c>
    </row>
    <row r="123" spans="1:16" x14ac:dyDescent="0.35">
      <c r="A123" s="5">
        <v>122</v>
      </c>
      <c r="B123" s="4">
        <v>27</v>
      </c>
      <c r="C123" s="1" t="str">
        <f t="shared" si="1"/>
        <v xml:space="preserve"> Mid-Adult</v>
      </c>
      <c r="D123" s="5" t="s">
        <v>220</v>
      </c>
      <c r="E123" s="5" t="s">
        <v>13</v>
      </c>
      <c r="F123" s="5" t="s">
        <v>811</v>
      </c>
      <c r="G123" s="6">
        <f>(LEFT(Table1[[#This Row],[Monthly budget on Haircare]],FIND("-",Table1[[#This Row],[Monthly budget on Haircare]])-1)+MID(Table1[[#This Row],[Monthly budget on Haircare]],FIND("-",Table1[[#This Row],[Monthly budget on Haircare]])+1, LEN(Table1[[#This Row],[Monthly budget on Haircare]])))/2</f>
        <v>75</v>
      </c>
      <c r="H123" s="5" t="s">
        <v>814</v>
      </c>
      <c r="I123" s="5" t="s">
        <v>177</v>
      </c>
      <c r="J123" s="5" t="s">
        <v>17</v>
      </c>
      <c r="K123" s="5" t="s">
        <v>417</v>
      </c>
      <c r="L123" s="29" t="s">
        <v>811</v>
      </c>
      <c r="M123" s="6">
        <f>(LEFT(Table1[[#This Row],[Monthly Wig Expense]],FIND("-",Table1[[#This Row],[Monthly Wig Expense]])-1)+MID(Table1[[#This Row],[Monthly Wig Expense]],FIND("-",Table1[[#This Row],[Monthly Wig Expense]])+1, LEN(Table1[[#This Row],[Monthly Wig Expense]])))/2</f>
        <v>75</v>
      </c>
      <c r="N123" s="5" t="s">
        <v>20</v>
      </c>
      <c r="O123" s="5" t="s">
        <v>20</v>
      </c>
      <c r="P123" s="5" t="s">
        <v>18</v>
      </c>
    </row>
    <row r="124" spans="1:16" x14ac:dyDescent="0.35">
      <c r="A124" s="2">
        <v>123</v>
      </c>
      <c r="B124" s="1">
        <v>23</v>
      </c>
      <c r="C124" s="1" t="str">
        <f t="shared" si="1"/>
        <v>Young Adult</v>
      </c>
      <c r="D124" s="2" t="s">
        <v>521</v>
      </c>
      <c r="E124" s="2" t="s">
        <v>38</v>
      </c>
      <c r="F124" s="2" t="s">
        <v>811</v>
      </c>
      <c r="G124" s="3">
        <f>(LEFT(Table1[[#This Row],[Monthly budget on Haircare]],FIND("-",Table1[[#This Row],[Monthly budget on Haircare]])-1)+MID(Table1[[#This Row],[Monthly budget on Haircare]],FIND("-",Table1[[#This Row],[Monthly budget on Haircare]])+1, LEN(Table1[[#This Row],[Monthly budget on Haircare]])))/2</f>
        <v>75</v>
      </c>
      <c r="H124" s="2" t="s">
        <v>54</v>
      </c>
      <c r="I124" s="2" t="s">
        <v>178</v>
      </c>
      <c r="J124" s="2" t="s">
        <v>17</v>
      </c>
      <c r="K124" s="2" t="s">
        <v>18</v>
      </c>
      <c r="L124" s="28" t="s">
        <v>810</v>
      </c>
      <c r="M124" s="3">
        <f>(LEFT(Table1[[#This Row],[Monthly Wig Expense]],FIND("-",Table1[[#This Row],[Monthly Wig Expense]])-1)+MID(Table1[[#This Row],[Monthly Wig Expense]],FIND("-",Table1[[#This Row],[Monthly Wig Expense]])+1, LEN(Table1[[#This Row],[Monthly Wig Expense]])))/2</f>
        <v>25</v>
      </c>
      <c r="N124" s="2" t="s">
        <v>21</v>
      </c>
      <c r="O124" s="2" t="s">
        <v>21</v>
      </c>
      <c r="P124" s="2" t="s">
        <v>222</v>
      </c>
    </row>
    <row r="125" spans="1:16" x14ac:dyDescent="0.35">
      <c r="A125" s="5">
        <v>124</v>
      </c>
      <c r="B125" s="4">
        <v>41</v>
      </c>
      <c r="C125" s="1" t="str">
        <f t="shared" si="1"/>
        <v xml:space="preserve"> Mature Adult</v>
      </c>
      <c r="D125" s="5" t="s">
        <v>217</v>
      </c>
      <c r="E125" s="5" t="s">
        <v>13</v>
      </c>
      <c r="F125" s="5" t="s">
        <v>812</v>
      </c>
      <c r="G125" s="6">
        <f>(LEFT(Table1[[#This Row],[Monthly budget on Haircare]],FIND("-",Table1[[#This Row],[Monthly budget on Haircare]])-1)+MID(Table1[[#This Row],[Monthly budget on Haircare]],FIND("-",Table1[[#This Row],[Monthly budget on Haircare]])+1, LEN(Table1[[#This Row],[Monthly budget on Haircare]])))/2</f>
        <v>150.5</v>
      </c>
      <c r="H125" s="5" t="s">
        <v>814</v>
      </c>
      <c r="I125" s="5" t="s">
        <v>16</v>
      </c>
      <c r="J125" s="5" t="s">
        <v>17</v>
      </c>
      <c r="K125" s="5" t="s">
        <v>18</v>
      </c>
      <c r="L125" s="29" t="s">
        <v>812</v>
      </c>
      <c r="M125" s="6">
        <f>(LEFT(Table1[[#This Row],[Monthly Wig Expense]],FIND("-",Table1[[#This Row],[Monthly Wig Expense]])-1)+MID(Table1[[#This Row],[Monthly Wig Expense]],FIND("-",Table1[[#This Row],[Monthly Wig Expense]])+1, LEN(Table1[[#This Row],[Monthly Wig Expense]])))/2</f>
        <v>150.5</v>
      </c>
      <c r="N125" s="5" t="s">
        <v>20</v>
      </c>
      <c r="O125" s="5" t="s">
        <v>20</v>
      </c>
      <c r="P125" s="5" t="s">
        <v>18</v>
      </c>
    </row>
    <row r="126" spans="1:16" x14ac:dyDescent="0.35">
      <c r="A126" s="2">
        <v>125</v>
      </c>
      <c r="B126" s="1">
        <v>19</v>
      </c>
      <c r="C126" s="1" t="str">
        <f t="shared" si="1"/>
        <v>Young Adult</v>
      </c>
      <c r="D126" s="2" t="s">
        <v>521</v>
      </c>
      <c r="E126" s="2" t="s">
        <v>38</v>
      </c>
      <c r="F126" s="2" t="s">
        <v>810</v>
      </c>
      <c r="G126" s="3">
        <f>(LEFT(Table1[[#This Row],[Monthly budget on Haircare]],FIND("-",Table1[[#This Row],[Monthly budget on Haircare]])-1)+MID(Table1[[#This Row],[Monthly budget on Haircare]],FIND("-",Table1[[#This Row],[Monthly budget on Haircare]])+1, LEN(Table1[[#This Row],[Monthly budget on Haircare]])))/2</f>
        <v>25</v>
      </c>
      <c r="H126" s="2" t="s">
        <v>54</v>
      </c>
      <c r="I126" s="2" t="s">
        <v>181</v>
      </c>
      <c r="J126" s="2" t="s">
        <v>61</v>
      </c>
      <c r="K126" s="2" t="s">
        <v>18</v>
      </c>
      <c r="L126" s="28" t="s">
        <v>810</v>
      </c>
      <c r="M126" s="3">
        <f>(LEFT(Table1[[#This Row],[Monthly Wig Expense]],FIND("-",Table1[[#This Row],[Monthly Wig Expense]])-1)+MID(Table1[[#This Row],[Monthly Wig Expense]],FIND("-",Table1[[#This Row],[Monthly Wig Expense]])+1, LEN(Table1[[#This Row],[Monthly Wig Expense]])))/2</f>
        <v>25</v>
      </c>
      <c r="N126" s="2" t="s">
        <v>21</v>
      </c>
      <c r="O126" s="2" t="s">
        <v>20</v>
      </c>
      <c r="P126" s="2" t="s">
        <v>222</v>
      </c>
    </row>
    <row r="127" spans="1:16" x14ac:dyDescent="0.35">
      <c r="A127" s="5">
        <v>126</v>
      </c>
      <c r="B127" s="4">
        <v>30</v>
      </c>
      <c r="C127" s="1" t="str">
        <f t="shared" si="1"/>
        <v xml:space="preserve"> Mid-Adult</v>
      </c>
      <c r="D127" s="5" t="s">
        <v>78</v>
      </c>
      <c r="E127" s="5" t="s">
        <v>13</v>
      </c>
      <c r="F127" s="5" t="s">
        <v>811</v>
      </c>
      <c r="G127" s="6">
        <f>(LEFT(Table1[[#This Row],[Monthly budget on Haircare]],FIND("-",Table1[[#This Row],[Monthly budget on Haircare]])-1)+MID(Table1[[#This Row],[Monthly budget on Haircare]],FIND("-",Table1[[#This Row],[Monthly budget on Haircare]])+1, LEN(Table1[[#This Row],[Monthly budget on Haircare]])))/2</f>
        <v>75</v>
      </c>
      <c r="H127" s="5" t="s">
        <v>814</v>
      </c>
      <c r="I127" s="5" t="s">
        <v>31</v>
      </c>
      <c r="J127" s="5" t="s">
        <v>17</v>
      </c>
      <c r="K127" s="5" t="s">
        <v>26</v>
      </c>
      <c r="L127" s="29" t="s">
        <v>812</v>
      </c>
      <c r="M127" s="6">
        <f>(LEFT(Table1[[#This Row],[Monthly Wig Expense]],FIND("-",Table1[[#This Row],[Monthly Wig Expense]])-1)+MID(Table1[[#This Row],[Monthly Wig Expense]],FIND("-",Table1[[#This Row],[Monthly Wig Expense]])+1, LEN(Table1[[#This Row],[Monthly Wig Expense]])))/2</f>
        <v>150.5</v>
      </c>
      <c r="N127" s="5" t="s">
        <v>21</v>
      </c>
      <c r="O127" s="5" t="s">
        <v>20</v>
      </c>
      <c r="P127" s="5" t="s">
        <v>180</v>
      </c>
    </row>
    <row r="128" spans="1:16" x14ac:dyDescent="0.35">
      <c r="A128" s="2">
        <v>127</v>
      </c>
      <c r="B128" s="1">
        <v>38</v>
      </c>
      <c r="C128" s="1" t="str">
        <f t="shared" si="1"/>
        <v xml:space="preserve"> Mature Adult</v>
      </c>
      <c r="D128" s="2" t="s">
        <v>228</v>
      </c>
      <c r="E128" s="2" t="s">
        <v>13</v>
      </c>
      <c r="F128" s="2" t="s">
        <v>811</v>
      </c>
      <c r="G128" s="3">
        <f>(LEFT(Table1[[#This Row],[Monthly budget on Haircare]],FIND("-",Table1[[#This Row],[Monthly budget on Haircare]])-1)+MID(Table1[[#This Row],[Monthly budget on Haircare]],FIND("-",Table1[[#This Row],[Monthly budget on Haircare]])+1, LEN(Table1[[#This Row],[Monthly budget on Haircare]])))/2</f>
        <v>75</v>
      </c>
      <c r="H128" s="2" t="s">
        <v>814</v>
      </c>
      <c r="I128" s="2" t="s">
        <v>229</v>
      </c>
      <c r="J128" s="2" t="s">
        <v>17</v>
      </c>
      <c r="K128" s="2" t="s">
        <v>18</v>
      </c>
      <c r="L128" s="28" t="s">
        <v>812</v>
      </c>
      <c r="M128" s="3">
        <f>(LEFT(Table1[[#This Row],[Monthly Wig Expense]],FIND("-",Table1[[#This Row],[Monthly Wig Expense]])-1)+MID(Table1[[#This Row],[Monthly Wig Expense]],FIND("-",Table1[[#This Row],[Monthly Wig Expense]])+1, LEN(Table1[[#This Row],[Monthly Wig Expense]])))/2</f>
        <v>150.5</v>
      </c>
      <c r="N128" s="2" t="s">
        <v>20</v>
      </c>
      <c r="O128" s="2" t="s">
        <v>20</v>
      </c>
      <c r="P128" s="2" t="s">
        <v>18</v>
      </c>
    </row>
    <row r="129" spans="1:16" x14ac:dyDescent="0.35">
      <c r="A129" s="5">
        <v>128</v>
      </c>
      <c r="B129" s="4">
        <v>25</v>
      </c>
      <c r="C129" s="1" t="str">
        <f t="shared" si="1"/>
        <v>Young Adult</v>
      </c>
      <c r="D129" s="5" t="s">
        <v>137</v>
      </c>
      <c r="E129" s="5" t="s">
        <v>38</v>
      </c>
      <c r="F129" s="5" t="s">
        <v>811</v>
      </c>
      <c r="G129" s="6">
        <f>(LEFT(Table1[[#This Row],[Monthly budget on Haircare]],FIND("-",Table1[[#This Row],[Monthly budget on Haircare]])-1)+MID(Table1[[#This Row],[Monthly budget on Haircare]],FIND("-",Table1[[#This Row],[Monthly budget on Haircare]])+1, LEN(Table1[[#This Row],[Monthly budget on Haircare]])))/2</f>
        <v>75</v>
      </c>
      <c r="H129" s="5" t="s">
        <v>54</v>
      </c>
      <c r="I129" s="5" t="s">
        <v>231</v>
      </c>
      <c r="J129" s="5" t="s">
        <v>17</v>
      </c>
      <c r="K129" s="5" t="s">
        <v>18</v>
      </c>
      <c r="L129" s="29" t="s">
        <v>810</v>
      </c>
      <c r="M129" s="6">
        <f>(LEFT(Table1[[#This Row],[Monthly Wig Expense]],FIND("-",Table1[[#This Row],[Monthly Wig Expense]])-1)+MID(Table1[[#This Row],[Monthly Wig Expense]],FIND("-",Table1[[#This Row],[Monthly Wig Expense]])+1, LEN(Table1[[#This Row],[Monthly Wig Expense]])))/2</f>
        <v>25</v>
      </c>
      <c r="N129" s="5" t="s">
        <v>21</v>
      </c>
      <c r="O129" s="5" t="s">
        <v>21</v>
      </c>
      <c r="P129" s="5" t="s">
        <v>222</v>
      </c>
    </row>
    <row r="130" spans="1:16" x14ac:dyDescent="0.35">
      <c r="A130" s="2">
        <v>129</v>
      </c>
      <c r="B130" s="1">
        <v>42</v>
      </c>
      <c r="C130" s="1" t="str">
        <f t="shared" ref="C130:C193" si="2">_xlfn.IFS(B130&lt;=25, "Young Adult",B130&lt;=35, " Mid-Adult",B130&gt;=36, " Mature Adult")</f>
        <v xml:space="preserve"> Mature Adult</v>
      </c>
      <c r="D130" s="2" t="s">
        <v>173</v>
      </c>
      <c r="E130" s="2" t="s">
        <v>13</v>
      </c>
      <c r="F130" s="2" t="s">
        <v>811</v>
      </c>
      <c r="G130" s="3">
        <f>(LEFT(Table1[[#This Row],[Monthly budget on Haircare]],FIND("-",Table1[[#This Row],[Monthly budget on Haircare]])-1)+MID(Table1[[#This Row],[Monthly budget on Haircare]],FIND("-",Table1[[#This Row],[Monthly budget on Haircare]])+1, LEN(Table1[[#This Row],[Monthly budget on Haircare]])))/2</f>
        <v>75</v>
      </c>
      <c r="H130" s="2" t="s">
        <v>814</v>
      </c>
      <c r="I130" s="2" t="s">
        <v>233</v>
      </c>
      <c r="J130" s="2" t="s">
        <v>17</v>
      </c>
      <c r="K130" s="2" t="s">
        <v>26</v>
      </c>
      <c r="L130" s="28" t="s">
        <v>812</v>
      </c>
      <c r="M130" s="3">
        <f>(LEFT(Table1[[#This Row],[Monthly Wig Expense]],FIND("-",Table1[[#This Row],[Monthly Wig Expense]])-1)+MID(Table1[[#This Row],[Monthly Wig Expense]],FIND("-",Table1[[#This Row],[Monthly Wig Expense]])+1, LEN(Table1[[#This Row],[Monthly Wig Expense]])))/2</f>
        <v>150.5</v>
      </c>
      <c r="N130" s="2" t="s">
        <v>20</v>
      </c>
      <c r="O130" s="2" t="s">
        <v>21</v>
      </c>
      <c r="P130" s="2" t="s">
        <v>39</v>
      </c>
    </row>
    <row r="131" spans="1:16" x14ac:dyDescent="0.35">
      <c r="A131" s="5">
        <v>130</v>
      </c>
      <c r="B131" s="4">
        <v>39</v>
      </c>
      <c r="C131" s="1" t="str">
        <f t="shared" si="2"/>
        <v xml:space="preserve"> Mature Adult</v>
      </c>
      <c r="D131" s="5" t="s">
        <v>217</v>
      </c>
      <c r="E131" s="5" t="s">
        <v>13</v>
      </c>
      <c r="F131" s="5" t="s">
        <v>811</v>
      </c>
      <c r="G131" s="6">
        <f>(LEFT(Table1[[#This Row],[Monthly budget on Haircare]],FIND("-",Table1[[#This Row],[Monthly budget on Haircare]])-1)+MID(Table1[[#This Row],[Monthly budget on Haircare]],FIND("-",Table1[[#This Row],[Monthly budget on Haircare]])+1, LEN(Table1[[#This Row],[Monthly budget on Haircare]])))/2</f>
        <v>75</v>
      </c>
      <c r="H131" s="5" t="s">
        <v>814</v>
      </c>
      <c r="I131" s="5" t="s">
        <v>64</v>
      </c>
      <c r="J131" s="5" t="s">
        <v>17</v>
      </c>
      <c r="K131" s="5" t="s">
        <v>18</v>
      </c>
      <c r="L131" s="29" t="s">
        <v>811</v>
      </c>
      <c r="M131" s="6">
        <f>(LEFT(Table1[[#This Row],[Monthly Wig Expense]],FIND("-",Table1[[#This Row],[Monthly Wig Expense]])-1)+MID(Table1[[#This Row],[Monthly Wig Expense]],FIND("-",Table1[[#This Row],[Monthly Wig Expense]])+1, LEN(Table1[[#This Row],[Monthly Wig Expense]])))/2</f>
        <v>75</v>
      </c>
      <c r="N131" s="5" t="s">
        <v>21</v>
      </c>
      <c r="O131" s="5" t="s">
        <v>20</v>
      </c>
      <c r="P131" s="5" t="s">
        <v>180</v>
      </c>
    </row>
    <row r="132" spans="1:16" x14ac:dyDescent="0.35">
      <c r="A132" s="2">
        <v>131</v>
      </c>
      <c r="B132" s="1">
        <v>27</v>
      </c>
      <c r="C132" s="1" t="str">
        <f t="shared" si="2"/>
        <v xml:space="preserve"> Mid-Adult</v>
      </c>
      <c r="D132" s="2" t="s">
        <v>235</v>
      </c>
      <c r="E132" s="2" t="s">
        <v>13</v>
      </c>
      <c r="F132" s="2" t="s">
        <v>811</v>
      </c>
      <c r="G132" s="3">
        <f>(LEFT(Table1[[#This Row],[Monthly budget on Haircare]],FIND("-",Table1[[#This Row],[Monthly budget on Haircare]])-1)+MID(Table1[[#This Row],[Monthly budget on Haircare]],FIND("-",Table1[[#This Row],[Monthly budget on Haircare]])+1, LEN(Table1[[#This Row],[Monthly budget on Haircare]])))/2</f>
        <v>75</v>
      </c>
      <c r="H132" s="2" t="s">
        <v>814</v>
      </c>
      <c r="I132" s="2" t="s">
        <v>31</v>
      </c>
      <c r="J132" s="2" t="s">
        <v>17</v>
      </c>
      <c r="K132" s="2" t="s">
        <v>417</v>
      </c>
      <c r="L132" s="28" t="s">
        <v>812</v>
      </c>
      <c r="M132" s="3">
        <f>(LEFT(Table1[[#This Row],[Monthly Wig Expense]],FIND("-",Table1[[#This Row],[Monthly Wig Expense]])-1)+MID(Table1[[#This Row],[Monthly Wig Expense]],FIND("-",Table1[[#This Row],[Monthly Wig Expense]])+1, LEN(Table1[[#This Row],[Monthly Wig Expense]])))/2</f>
        <v>150.5</v>
      </c>
      <c r="N132" s="2" t="s">
        <v>21</v>
      </c>
      <c r="O132" s="2" t="s">
        <v>20</v>
      </c>
      <c r="P132" s="2" t="s">
        <v>18</v>
      </c>
    </row>
    <row r="133" spans="1:16" x14ac:dyDescent="0.35">
      <c r="A133" s="5">
        <v>132</v>
      </c>
      <c r="B133" s="4">
        <v>32</v>
      </c>
      <c r="C133" s="1" t="str">
        <f t="shared" si="2"/>
        <v xml:space="preserve"> Mid-Adult</v>
      </c>
      <c r="D133" s="5" t="s">
        <v>183</v>
      </c>
      <c r="E133" s="5" t="s">
        <v>13</v>
      </c>
      <c r="F133" s="5" t="s">
        <v>810</v>
      </c>
      <c r="G133" s="6">
        <f>(LEFT(Table1[[#This Row],[Monthly budget on Haircare]],FIND("-",Table1[[#This Row],[Monthly budget on Haircare]])-1)+MID(Table1[[#This Row],[Monthly budget on Haircare]],FIND("-",Table1[[#This Row],[Monthly budget on Haircare]])+1, LEN(Table1[[#This Row],[Monthly budget on Haircare]])))/2</f>
        <v>25</v>
      </c>
      <c r="H133" s="5" t="s">
        <v>814</v>
      </c>
      <c r="I133" s="5" t="s">
        <v>16</v>
      </c>
      <c r="J133" s="5" t="s">
        <v>17</v>
      </c>
      <c r="K133" s="5" t="s">
        <v>18</v>
      </c>
      <c r="L133" s="29" t="s">
        <v>811</v>
      </c>
      <c r="M133" s="6">
        <f>(LEFT(Table1[[#This Row],[Monthly Wig Expense]],FIND("-",Table1[[#This Row],[Monthly Wig Expense]])-1)+MID(Table1[[#This Row],[Monthly Wig Expense]],FIND("-",Table1[[#This Row],[Monthly Wig Expense]])+1, LEN(Table1[[#This Row],[Monthly Wig Expense]])))/2</f>
        <v>75</v>
      </c>
      <c r="N133" s="5" t="s">
        <v>21</v>
      </c>
      <c r="O133" s="5" t="s">
        <v>21</v>
      </c>
      <c r="P133" s="5" t="s">
        <v>180</v>
      </c>
    </row>
    <row r="134" spans="1:16" x14ac:dyDescent="0.35">
      <c r="A134" s="2">
        <v>133</v>
      </c>
      <c r="B134" s="1">
        <v>41</v>
      </c>
      <c r="C134" s="1" t="str">
        <f t="shared" si="2"/>
        <v xml:space="preserve"> Mature Adult</v>
      </c>
      <c r="D134" s="2" t="s">
        <v>238</v>
      </c>
      <c r="E134" s="2" t="s">
        <v>13</v>
      </c>
      <c r="F134" s="2" t="s">
        <v>811</v>
      </c>
      <c r="G134" s="3">
        <f>(LEFT(Table1[[#This Row],[Monthly budget on Haircare]],FIND("-",Table1[[#This Row],[Monthly budget on Haircare]])-1)+MID(Table1[[#This Row],[Monthly budget on Haircare]],FIND("-",Table1[[#This Row],[Monthly budget on Haircare]])+1, LEN(Table1[[#This Row],[Monthly budget on Haircare]])))/2</f>
        <v>75</v>
      </c>
      <c r="H134" s="2" t="s">
        <v>814</v>
      </c>
      <c r="I134" s="2" t="s">
        <v>177</v>
      </c>
      <c r="J134" s="2" t="s">
        <v>17</v>
      </c>
      <c r="K134" s="2" t="s">
        <v>18</v>
      </c>
      <c r="L134" s="28" t="s">
        <v>812</v>
      </c>
      <c r="M134" s="3">
        <f>(LEFT(Table1[[#This Row],[Monthly Wig Expense]],FIND("-",Table1[[#This Row],[Monthly Wig Expense]])-1)+MID(Table1[[#This Row],[Monthly Wig Expense]],FIND("-",Table1[[#This Row],[Monthly Wig Expense]])+1, LEN(Table1[[#This Row],[Monthly Wig Expense]])))/2</f>
        <v>150.5</v>
      </c>
      <c r="N134" s="2" t="s">
        <v>20</v>
      </c>
      <c r="O134" s="2" t="s">
        <v>20</v>
      </c>
      <c r="P134" s="2" t="s">
        <v>180</v>
      </c>
    </row>
    <row r="135" spans="1:16" x14ac:dyDescent="0.35">
      <c r="A135" s="5">
        <v>134</v>
      </c>
      <c r="B135" s="4">
        <v>29</v>
      </c>
      <c r="C135" s="1" t="str">
        <f t="shared" si="2"/>
        <v xml:space="preserve"> Mid-Adult</v>
      </c>
      <c r="D135" s="5" t="s">
        <v>240</v>
      </c>
      <c r="E135" s="5" t="s">
        <v>38</v>
      </c>
      <c r="F135" s="5" t="s">
        <v>810</v>
      </c>
      <c r="G135" s="6">
        <f>(LEFT(Table1[[#This Row],[Monthly budget on Haircare]],FIND("-",Table1[[#This Row],[Monthly budget on Haircare]])-1)+MID(Table1[[#This Row],[Monthly budget on Haircare]],FIND("-",Table1[[#This Row],[Monthly budget on Haircare]])+1, LEN(Table1[[#This Row],[Monthly budget on Haircare]])))/2</f>
        <v>25</v>
      </c>
      <c r="H135" s="5" t="s">
        <v>54</v>
      </c>
      <c r="I135" s="5" t="s">
        <v>181</v>
      </c>
      <c r="J135" s="5" t="s">
        <v>61</v>
      </c>
      <c r="K135" s="5" t="s">
        <v>18</v>
      </c>
      <c r="L135" s="29" t="s">
        <v>810</v>
      </c>
      <c r="M135" s="6">
        <f>(LEFT(Table1[[#This Row],[Monthly Wig Expense]],FIND("-",Table1[[#This Row],[Monthly Wig Expense]])-1)+MID(Table1[[#This Row],[Monthly Wig Expense]],FIND("-",Table1[[#This Row],[Monthly Wig Expense]])+1, LEN(Table1[[#This Row],[Monthly Wig Expense]])))/2</f>
        <v>25</v>
      </c>
      <c r="N135" s="5" t="s">
        <v>21</v>
      </c>
      <c r="O135" s="5" t="s">
        <v>21</v>
      </c>
      <c r="P135" s="5" t="s">
        <v>222</v>
      </c>
    </row>
    <row r="136" spans="1:16" x14ac:dyDescent="0.35">
      <c r="A136" s="2">
        <v>135</v>
      </c>
      <c r="B136" s="1">
        <v>24</v>
      </c>
      <c r="C136" s="1" t="str">
        <f t="shared" si="2"/>
        <v>Young Adult</v>
      </c>
      <c r="D136" s="2" t="s">
        <v>242</v>
      </c>
      <c r="E136" s="2" t="s">
        <v>13</v>
      </c>
      <c r="F136" s="2" t="s">
        <v>811</v>
      </c>
      <c r="G136" s="3">
        <f>(LEFT(Table1[[#This Row],[Monthly budget on Haircare]],FIND("-",Table1[[#This Row],[Monthly budget on Haircare]])-1)+MID(Table1[[#This Row],[Monthly budget on Haircare]],FIND("-",Table1[[#This Row],[Monthly budget on Haircare]])+1, LEN(Table1[[#This Row],[Monthly budget on Haircare]])))/2</f>
        <v>75</v>
      </c>
      <c r="H136" s="2" t="s">
        <v>814</v>
      </c>
      <c r="I136" s="2" t="s">
        <v>31</v>
      </c>
      <c r="J136" s="2" t="s">
        <v>17</v>
      </c>
      <c r="K136" s="2" t="s">
        <v>417</v>
      </c>
      <c r="L136" s="28" t="s">
        <v>812</v>
      </c>
      <c r="M136" s="3">
        <f>(LEFT(Table1[[#This Row],[Monthly Wig Expense]],FIND("-",Table1[[#This Row],[Monthly Wig Expense]])-1)+MID(Table1[[#This Row],[Monthly Wig Expense]],FIND("-",Table1[[#This Row],[Monthly Wig Expense]])+1, LEN(Table1[[#This Row],[Monthly Wig Expense]])))/2</f>
        <v>150.5</v>
      </c>
      <c r="N136" s="2" t="s">
        <v>20</v>
      </c>
      <c r="O136" s="2" t="s">
        <v>20</v>
      </c>
      <c r="P136" s="2" t="s">
        <v>18</v>
      </c>
    </row>
    <row r="137" spans="1:16" x14ac:dyDescent="0.35">
      <c r="A137" s="5">
        <v>136</v>
      </c>
      <c r="B137" s="4">
        <v>35</v>
      </c>
      <c r="C137" s="1" t="str">
        <f t="shared" si="2"/>
        <v xml:space="preserve"> Mid-Adult</v>
      </c>
      <c r="D137" s="5" t="s">
        <v>244</v>
      </c>
      <c r="E137" s="5" t="s">
        <v>38</v>
      </c>
      <c r="F137" s="5" t="s">
        <v>810</v>
      </c>
      <c r="G137" s="6">
        <f>(LEFT(Table1[[#This Row],[Monthly budget on Haircare]],FIND("-",Table1[[#This Row],[Monthly budget on Haircare]])-1)+MID(Table1[[#This Row],[Monthly budget on Haircare]],FIND("-",Table1[[#This Row],[Monthly budget on Haircare]])+1, LEN(Table1[[#This Row],[Monthly budget on Haircare]])))/2</f>
        <v>25</v>
      </c>
      <c r="H137" s="5" t="s">
        <v>54</v>
      </c>
      <c r="I137" s="5" t="s">
        <v>16</v>
      </c>
      <c r="J137" s="5" t="s">
        <v>17</v>
      </c>
      <c r="K137" s="5" t="s">
        <v>18</v>
      </c>
      <c r="L137" s="29" t="s">
        <v>810</v>
      </c>
      <c r="M137" s="6">
        <f>(LEFT(Table1[[#This Row],[Monthly Wig Expense]],FIND("-",Table1[[#This Row],[Monthly Wig Expense]])-1)+MID(Table1[[#This Row],[Monthly Wig Expense]],FIND("-",Table1[[#This Row],[Monthly Wig Expense]])+1, LEN(Table1[[#This Row],[Monthly Wig Expense]])))/2</f>
        <v>25</v>
      </c>
      <c r="N137" s="5" t="s">
        <v>21</v>
      </c>
      <c r="O137" s="5" t="s">
        <v>21</v>
      </c>
      <c r="P137" s="5" t="s">
        <v>222</v>
      </c>
    </row>
    <row r="138" spans="1:16" x14ac:dyDescent="0.35">
      <c r="A138" s="2">
        <v>137</v>
      </c>
      <c r="B138" s="1">
        <v>40</v>
      </c>
      <c r="C138" s="1" t="str">
        <f t="shared" si="2"/>
        <v xml:space="preserve"> Mature Adult</v>
      </c>
      <c r="D138" s="2" t="s">
        <v>246</v>
      </c>
      <c r="E138" s="2" t="s">
        <v>13</v>
      </c>
      <c r="F138" s="2" t="s">
        <v>811</v>
      </c>
      <c r="G138" s="3">
        <f>(LEFT(Table1[[#This Row],[Monthly budget on Haircare]],FIND("-",Table1[[#This Row],[Monthly budget on Haircare]])-1)+MID(Table1[[#This Row],[Monthly budget on Haircare]],FIND("-",Table1[[#This Row],[Monthly budget on Haircare]])+1, LEN(Table1[[#This Row],[Monthly budget on Haircare]])))/2</f>
        <v>75</v>
      </c>
      <c r="H138" s="2" t="s">
        <v>814</v>
      </c>
      <c r="I138" s="2" t="s">
        <v>31</v>
      </c>
      <c r="J138" s="2" t="s">
        <v>17</v>
      </c>
      <c r="K138" s="2" t="s">
        <v>18</v>
      </c>
      <c r="L138" s="28" t="s">
        <v>812</v>
      </c>
      <c r="M138" s="3">
        <f>(LEFT(Table1[[#This Row],[Monthly Wig Expense]],FIND("-",Table1[[#This Row],[Monthly Wig Expense]])-1)+MID(Table1[[#This Row],[Monthly Wig Expense]],FIND("-",Table1[[#This Row],[Monthly Wig Expense]])+1, LEN(Table1[[#This Row],[Monthly Wig Expense]])))/2</f>
        <v>150.5</v>
      </c>
      <c r="N138" s="2" t="s">
        <v>21</v>
      </c>
      <c r="O138" s="2" t="s">
        <v>21</v>
      </c>
      <c r="P138" s="2" t="s">
        <v>18</v>
      </c>
    </row>
    <row r="139" spans="1:16" x14ac:dyDescent="0.35">
      <c r="A139" s="5">
        <v>138</v>
      </c>
      <c r="B139" s="4">
        <v>28</v>
      </c>
      <c r="C139" s="1" t="str">
        <f t="shared" si="2"/>
        <v xml:space="preserve"> Mid-Adult</v>
      </c>
      <c r="D139" s="5" t="s">
        <v>522</v>
      </c>
      <c r="E139" s="5" t="s">
        <v>38</v>
      </c>
      <c r="F139" s="5" t="s">
        <v>810</v>
      </c>
      <c r="G139" s="6">
        <f>(LEFT(Table1[[#This Row],[Monthly budget on Haircare]],FIND("-",Table1[[#This Row],[Monthly budget on Haircare]])-1)+MID(Table1[[#This Row],[Monthly budget on Haircare]],FIND("-",Table1[[#This Row],[Monthly budget on Haircare]])+1, LEN(Table1[[#This Row],[Monthly budget on Haircare]])))/2</f>
        <v>25</v>
      </c>
      <c r="H139" s="5" t="s">
        <v>54</v>
      </c>
      <c r="I139" s="5" t="s">
        <v>31</v>
      </c>
      <c r="J139" s="5" t="s">
        <v>17</v>
      </c>
      <c r="K139" s="5" t="s">
        <v>417</v>
      </c>
      <c r="L139" s="29" t="s">
        <v>810</v>
      </c>
      <c r="M139" s="6">
        <f>(LEFT(Table1[[#This Row],[Monthly Wig Expense]],FIND("-",Table1[[#This Row],[Monthly Wig Expense]])-1)+MID(Table1[[#This Row],[Monthly Wig Expense]],FIND("-",Table1[[#This Row],[Monthly Wig Expense]])+1, LEN(Table1[[#This Row],[Monthly Wig Expense]])))/2</f>
        <v>25</v>
      </c>
      <c r="N139" s="5" t="s">
        <v>21</v>
      </c>
      <c r="O139" s="5" t="s">
        <v>20</v>
      </c>
      <c r="P139" s="5" t="s">
        <v>222</v>
      </c>
    </row>
    <row r="140" spans="1:16" x14ac:dyDescent="0.35">
      <c r="A140" s="2">
        <v>139</v>
      </c>
      <c r="B140" s="1">
        <v>29</v>
      </c>
      <c r="C140" s="1" t="str">
        <f t="shared" si="2"/>
        <v xml:space="preserve"> Mid-Adult</v>
      </c>
      <c r="D140" s="2" t="s">
        <v>30</v>
      </c>
      <c r="E140" s="2" t="s">
        <v>38</v>
      </c>
      <c r="F140" s="2" t="s">
        <v>811</v>
      </c>
      <c r="G140" s="3">
        <f>(LEFT(Table1[[#This Row],[Monthly budget on Haircare]],FIND("-",Table1[[#This Row],[Monthly budget on Haircare]])-1)+MID(Table1[[#This Row],[Monthly budget on Haircare]],FIND("-",Table1[[#This Row],[Monthly budget on Haircare]])+1, LEN(Table1[[#This Row],[Monthly budget on Haircare]])))/2</f>
        <v>75</v>
      </c>
      <c r="H140" s="2" t="s">
        <v>54</v>
      </c>
      <c r="I140" s="2" t="s">
        <v>181</v>
      </c>
      <c r="J140" s="2" t="s">
        <v>17</v>
      </c>
      <c r="K140" s="2" t="s">
        <v>825</v>
      </c>
      <c r="L140" s="28" t="s">
        <v>810</v>
      </c>
      <c r="M140" s="3">
        <f>(LEFT(Table1[[#This Row],[Monthly Wig Expense]],FIND("-",Table1[[#This Row],[Monthly Wig Expense]])-1)+MID(Table1[[#This Row],[Monthly Wig Expense]],FIND("-",Table1[[#This Row],[Monthly Wig Expense]])+1, LEN(Table1[[#This Row],[Monthly Wig Expense]])))/2</f>
        <v>25</v>
      </c>
      <c r="N140" s="2" t="s">
        <v>21</v>
      </c>
      <c r="O140" s="2" t="s">
        <v>21</v>
      </c>
      <c r="P140" s="2" t="s">
        <v>222</v>
      </c>
    </row>
    <row r="141" spans="1:16" x14ac:dyDescent="0.35">
      <c r="A141" s="5">
        <v>140</v>
      </c>
      <c r="B141" s="4">
        <v>39</v>
      </c>
      <c r="C141" s="1" t="str">
        <f t="shared" si="2"/>
        <v xml:space="preserve"> Mature Adult</v>
      </c>
      <c r="D141" s="5" t="s">
        <v>251</v>
      </c>
      <c r="E141" s="5" t="s">
        <v>13</v>
      </c>
      <c r="F141" s="5" t="s">
        <v>811</v>
      </c>
      <c r="G141" s="6">
        <f>(LEFT(Table1[[#This Row],[Monthly budget on Haircare]],FIND("-",Table1[[#This Row],[Monthly budget on Haircare]])-1)+MID(Table1[[#This Row],[Monthly budget on Haircare]],FIND("-",Table1[[#This Row],[Monthly budget on Haircare]])+1, LEN(Table1[[#This Row],[Monthly budget on Haircare]])))/2</f>
        <v>75</v>
      </c>
      <c r="H141" s="5" t="s">
        <v>814</v>
      </c>
      <c r="I141" s="5" t="s">
        <v>55</v>
      </c>
      <c r="J141" s="5" t="s">
        <v>17</v>
      </c>
      <c r="K141" s="5" t="s">
        <v>26</v>
      </c>
      <c r="L141" s="29" t="s">
        <v>812</v>
      </c>
      <c r="M141" s="6">
        <f>(LEFT(Table1[[#This Row],[Monthly Wig Expense]],FIND("-",Table1[[#This Row],[Monthly Wig Expense]])-1)+MID(Table1[[#This Row],[Monthly Wig Expense]],FIND("-",Table1[[#This Row],[Monthly Wig Expense]])+1, LEN(Table1[[#This Row],[Monthly Wig Expense]])))/2</f>
        <v>150.5</v>
      </c>
      <c r="N141" s="5" t="s">
        <v>21</v>
      </c>
      <c r="O141" s="5" t="s">
        <v>20</v>
      </c>
      <c r="P141" s="5" t="s">
        <v>18</v>
      </c>
    </row>
    <row r="142" spans="1:16" x14ac:dyDescent="0.35">
      <c r="A142" s="2">
        <v>141</v>
      </c>
      <c r="B142" s="1">
        <v>26</v>
      </c>
      <c r="C142" s="1" t="str">
        <f t="shared" si="2"/>
        <v xml:space="preserve"> Mid-Adult</v>
      </c>
      <c r="D142" s="2" t="s">
        <v>254</v>
      </c>
      <c r="E142" s="2" t="s">
        <v>13</v>
      </c>
      <c r="F142" s="2" t="s">
        <v>811</v>
      </c>
      <c r="G142" s="3">
        <f>(LEFT(Table1[[#This Row],[Monthly budget on Haircare]],FIND("-",Table1[[#This Row],[Monthly budget on Haircare]])-1)+MID(Table1[[#This Row],[Monthly budget on Haircare]],FIND("-",Table1[[#This Row],[Monthly budget on Haircare]])+1, LEN(Table1[[#This Row],[Monthly budget on Haircare]])))/2</f>
        <v>75</v>
      </c>
      <c r="H142" s="2" t="s">
        <v>814</v>
      </c>
      <c r="I142" s="2" t="s">
        <v>31</v>
      </c>
      <c r="J142" s="2" t="s">
        <v>17</v>
      </c>
      <c r="K142" s="2" t="s">
        <v>417</v>
      </c>
      <c r="L142" s="28" t="s">
        <v>812</v>
      </c>
      <c r="M142" s="3">
        <f>(LEFT(Table1[[#This Row],[Monthly Wig Expense]],FIND("-",Table1[[#This Row],[Monthly Wig Expense]])-1)+MID(Table1[[#This Row],[Monthly Wig Expense]],FIND("-",Table1[[#This Row],[Monthly Wig Expense]])+1, LEN(Table1[[#This Row],[Monthly Wig Expense]])))/2</f>
        <v>150.5</v>
      </c>
      <c r="N142" s="2" t="s">
        <v>21</v>
      </c>
      <c r="O142" s="2" t="s">
        <v>21</v>
      </c>
      <c r="P142" s="2" t="s">
        <v>18</v>
      </c>
    </row>
    <row r="143" spans="1:16" x14ac:dyDescent="0.35">
      <c r="A143" s="5">
        <v>142</v>
      </c>
      <c r="B143" s="4">
        <v>33</v>
      </c>
      <c r="C143" s="1" t="str">
        <f t="shared" si="2"/>
        <v xml:space="preserve"> Mid-Adult</v>
      </c>
      <c r="D143" s="5" t="s">
        <v>256</v>
      </c>
      <c r="E143" s="5" t="s">
        <v>13</v>
      </c>
      <c r="F143" s="5" t="s">
        <v>811</v>
      </c>
      <c r="G143" s="6">
        <f>(LEFT(Table1[[#This Row],[Monthly budget on Haircare]],FIND("-",Table1[[#This Row],[Monthly budget on Haircare]])-1)+MID(Table1[[#This Row],[Monthly budget on Haircare]],FIND("-",Table1[[#This Row],[Monthly budget on Haircare]])+1, LEN(Table1[[#This Row],[Monthly budget on Haircare]])))/2</f>
        <v>75</v>
      </c>
      <c r="H143" s="5" t="s">
        <v>814</v>
      </c>
      <c r="I143" s="5" t="s">
        <v>25</v>
      </c>
      <c r="J143" s="5" t="s">
        <v>17</v>
      </c>
      <c r="K143" s="5" t="s">
        <v>18</v>
      </c>
      <c r="L143" s="29" t="s">
        <v>812</v>
      </c>
      <c r="M143" s="6">
        <f>(LEFT(Table1[[#This Row],[Monthly Wig Expense]],FIND("-",Table1[[#This Row],[Monthly Wig Expense]])-1)+MID(Table1[[#This Row],[Monthly Wig Expense]],FIND("-",Table1[[#This Row],[Monthly Wig Expense]])+1, LEN(Table1[[#This Row],[Monthly Wig Expense]])))/2</f>
        <v>150.5</v>
      </c>
      <c r="N143" s="5" t="s">
        <v>21</v>
      </c>
      <c r="O143" s="5" t="s">
        <v>21</v>
      </c>
      <c r="P143" s="5" t="s">
        <v>18</v>
      </c>
    </row>
    <row r="144" spans="1:16" x14ac:dyDescent="0.35">
      <c r="A144" s="2">
        <v>143</v>
      </c>
      <c r="B144" s="1">
        <v>25</v>
      </c>
      <c r="C144" s="1" t="str">
        <f t="shared" si="2"/>
        <v>Young Adult</v>
      </c>
      <c r="D144" s="2" t="s">
        <v>199</v>
      </c>
      <c r="E144" s="2" t="s">
        <v>13</v>
      </c>
      <c r="F144" s="2" t="s">
        <v>811</v>
      </c>
      <c r="G144" s="3">
        <f>(LEFT(Table1[[#This Row],[Monthly budget on Haircare]],FIND("-",Table1[[#This Row],[Monthly budget on Haircare]])-1)+MID(Table1[[#This Row],[Monthly budget on Haircare]],FIND("-",Table1[[#This Row],[Monthly budget on Haircare]])+1, LEN(Table1[[#This Row],[Monthly budget on Haircare]])))/2</f>
        <v>75</v>
      </c>
      <c r="H144" s="2" t="s">
        <v>814</v>
      </c>
      <c r="I144" s="2" t="s">
        <v>31</v>
      </c>
      <c r="J144" s="2" t="s">
        <v>17</v>
      </c>
      <c r="K144" s="2" t="s">
        <v>417</v>
      </c>
      <c r="L144" s="28" t="s">
        <v>812</v>
      </c>
      <c r="M144" s="3">
        <f>(LEFT(Table1[[#This Row],[Monthly Wig Expense]],FIND("-",Table1[[#This Row],[Monthly Wig Expense]])-1)+MID(Table1[[#This Row],[Monthly Wig Expense]],FIND("-",Table1[[#This Row],[Monthly Wig Expense]])+1, LEN(Table1[[#This Row],[Monthly Wig Expense]])))/2</f>
        <v>150.5</v>
      </c>
      <c r="N144" s="2" t="s">
        <v>21</v>
      </c>
      <c r="O144" s="2" t="s">
        <v>20</v>
      </c>
      <c r="P144" s="2" t="s">
        <v>18</v>
      </c>
    </row>
    <row r="145" spans="1:16" x14ac:dyDescent="0.35">
      <c r="A145" s="5">
        <v>144</v>
      </c>
      <c r="B145" s="4">
        <v>31</v>
      </c>
      <c r="C145" s="1" t="str">
        <f t="shared" si="2"/>
        <v xml:space="preserve"> Mid-Adult</v>
      </c>
      <c r="D145" s="5" t="s">
        <v>260</v>
      </c>
      <c r="E145" s="5" t="s">
        <v>38</v>
      </c>
      <c r="F145" s="5" t="s">
        <v>811</v>
      </c>
      <c r="G145" s="6">
        <f>(LEFT(Table1[[#This Row],[Monthly budget on Haircare]],FIND("-",Table1[[#This Row],[Monthly budget on Haircare]])-1)+MID(Table1[[#This Row],[Monthly budget on Haircare]],FIND("-",Table1[[#This Row],[Monthly budget on Haircare]])+1, LEN(Table1[[#This Row],[Monthly budget on Haircare]])))/2</f>
        <v>75</v>
      </c>
      <c r="H145" s="5" t="s">
        <v>54</v>
      </c>
      <c r="I145" s="5" t="s">
        <v>16</v>
      </c>
      <c r="J145" s="5" t="s">
        <v>17</v>
      </c>
      <c r="K145" s="5" t="s">
        <v>18</v>
      </c>
      <c r="L145" s="29" t="s">
        <v>810</v>
      </c>
      <c r="M145" s="6">
        <f>(LEFT(Table1[[#This Row],[Monthly Wig Expense]],FIND("-",Table1[[#This Row],[Monthly Wig Expense]])-1)+MID(Table1[[#This Row],[Monthly Wig Expense]],FIND("-",Table1[[#This Row],[Monthly Wig Expense]])+1, LEN(Table1[[#This Row],[Monthly Wig Expense]])))/2</f>
        <v>25</v>
      </c>
      <c r="N145" s="5" t="s">
        <v>21</v>
      </c>
      <c r="O145" s="5" t="s">
        <v>21</v>
      </c>
      <c r="P145" s="5" t="s">
        <v>222</v>
      </c>
    </row>
    <row r="146" spans="1:16" x14ac:dyDescent="0.35">
      <c r="A146" s="2">
        <v>145</v>
      </c>
      <c r="B146" s="1">
        <v>28</v>
      </c>
      <c r="C146" s="1" t="str">
        <f t="shared" si="2"/>
        <v xml:space="preserve"> Mid-Adult</v>
      </c>
      <c r="D146" s="2" t="s">
        <v>240</v>
      </c>
      <c r="E146" s="2" t="s">
        <v>38</v>
      </c>
      <c r="F146" s="2" t="s">
        <v>811</v>
      </c>
      <c r="G146" s="3">
        <f>(LEFT(Table1[[#This Row],[Monthly budget on Haircare]],FIND("-",Table1[[#This Row],[Monthly budget on Haircare]])-1)+MID(Table1[[#This Row],[Monthly budget on Haircare]],FIND("-",Table1[[#This Row],[Monthly budget on Haircare]])+1, LEN(Table1[[#This Row],[Monthly budget on Haircare]])))/2</f>
        <v>75</v>
      </c>
      <c r="H146" s="2" t="s">
        <v>54</v>
      </c>
      <c r="I146" s="2" t="s">
        <v>31</v>
      </c>
      <c r="J146" s="2" t="s">
        <v>17</v>
      </c>
      <c r="K146" s="2" t="s">
        <v>18</v>
      </c>
      <c r="L146" s="28" t="s">
        <v>810</v>
      </c>
      <c r="M146" s="3">
        <f>(LEFT(Table1[[#This Row],[Monthly Wig Expense]],FIND("-",Table1[[#This Row],[Monthly Wig Expense]])-1)+MID(Table1[[#This Row],[Monthly Wig Expense]],FIND("-",Table1[[#This Row],[Monthly Wig Expense]])+1, LEN(Table1[[#This Row],[Monthly Wig Expense]])))/2</f>
        <v>25</v>
      </c>
      <c r="N146" s="2" t="s">
        <v>21</v>
      </c>
      <c r="O146" s="2" t="s">
        <v>21</v>
      </c>
      <c r="P146" s="2" t="s">
        <v>39</v>
      </c>
    </row>
    <row r="147" spans="1:16" x14ac:dyDescent="0.35">
      <c r="A147" s="5">
        <v>146</v>
      </c>
      <c r="B147" s="4">
        <v>24</v>
      </c>
      <c r="C147" s="1" t="str">
        <f t="shared" si="2"/>
        <v>Young Adult</v>
      </c>
      <c r="D147" s="5" t="s">
        <v>263</v>
      </c>
      <c r="E147" s="5" t="s">
        <v>38</v>
      </c>
      <c r="F147" s="5" t="s">
        <v>812</v>
      </c>
      <c r="G147" s="6">
        <f>(LEFT(Table1[[#This Row],[Monthly budget on Haircare]],FIND("-",Table1[[#This Row],[Monthly budget on Haircare]])-1)+MID(Table1[[#This Row],[Monthly budget on Haircare]],FIND("-",Table1[[#This Row],[Monthly budget on Haircare]])+1, LEN(Table1[[#This Row],[Monthly budget on Haircare]])))/2</f>
        <v>150.5</v>
      </c>
      <c r="H147" s="5" t="s">
        <v>54</v>
      </c>
      <c r="I147" s="5" t="s">
        <v>16</v>
      </c>
      <c r="J147" s="5" t="s">
        <v>17</v>
      </c>
      <c r="K147" s="5" t="s">
        <v>825</v>
      </c>
      <c r="L147" s="29" t="s">
        <v>810</v>
      </c>
      <c r="M147" s="6">
        <f>(LEFT(Table1[[#This Row],[Monthly Wig Expense]],FIND("-",Table1[[#This Row],[Monthly Wig Expense]])-1)+MID(Table1[[#This Row],[Monthly Wig Expense]],FIND("-",Table1[[#This Row],[Monthly Wig Expense]])+1, LEN(Table1[[#This Row],[Monthly Wig Expense]])))/2</f>
        <v>25</v>
      </c>
      <c r="N147" s="5" t="s">
        <v>21</v>
      </c>
      <c r="O147" s="5" t="s">
        <v>21</v>
      </c>
      <c r="P147" s="5" t="s">
        <v>184</v>
      </c>
    </row>
    <row r="148" spans="1:16" x14ac:dyDescent="0.35">
      <c r="A148" s="2">
        <v>147</v>
      </c>
      <c r="B148" s="1">
        <v>36</v>
      </c>
      <c r="C148" s="1" t="str">
        <f t="shared" si="2"/>
        <v xml:space="preserve"> Mature Adult</v>
      </c>
      <c r="D148" s="2" t="s">
        <v>78</v>
      </c>
      <c r="E148" s="2" t="s">
        <v>38</v>
      </c>
      <c r="F148" s="2" t="s">
        <v>811</v>
      </c>
      <c r="G148" s="3">
        <f>(LEFT(Table1[[#This Row],[Monthly budget on Haircare]],FIND("-",Table1[[#This Row],[Monthly budget on Haircare]])-1)+MID(Table1[[#This Row],[Monthly budget on Haircare]],FIND("-",Table1[[#This Row],[Monthly budget on Haircare]])+1, LEN(Table1[[#This Row],[Monthly budget on Haircare]])))/2</f>
        <v>75</v>
      </c>
      <c r="H148" s="2" t="s">
        <v>54</v>
      </c>
      <c r="I148" s="2" t="s">
        <v>16</v>
      </c>
      <c r="J148" s="2" t="s">
        <v>17</v>
      </c>
      <c r="K148" s="2" t="s">
        <v>417</v>
      </c>
      <c r="L148" s="28" t="s">
        <v>810</v>
      </c>
      <c r="M148" s="3">
        <f>(LEFT(Table1[[#This Row],[Monthly Wig Expense]],FIND("-",Table1[[#This Row],[Monthly Wig Expense]])-1)+MID(Table1[[#This Row],[Monthly Wig Expense]],FIND("-",Table1[[#This Row],[Monthly Wig Expense]])+1, LEN(Table1[[#This Row],[Monthly Wig Expense]])))/2</f>
        <v>25</v>
      </c>
      <c r="N148" s="2" t="s">
        <v>21</v>
      </c>
      <c r="O148" s="2" t="s">
        <v>21</v>
      </c>
      <c r="P148" s="2" t="s">
        <v>18</v>
      </c>
    </row>
    <row r="149" spans="1:16" x14ac:dyDescent="0.35">
      <c r="A149" s="5">
        <v>148</v>
      </c>
      <c r="B149" s="4">
        <v>29</v>
      </c>
      <c r="C149" s="1" t="str">
        <f>_xlfn.IFS(B145&lt;=25, "Young Adult",B145&lt;=35, " Mid-Adult",B145&gt;=36, " Mature Adult")</f>
        <v xml:space="preserve"> Mid-Adult</v>
      </c>
      <c r="D149" s="5" t="s">
        <v>266</v>
      </c>
      <c r="E149" s="5" t="s">
        <v>38</v>
      </c>
      <c r="F149" s="5" t="s">
        <v>811</v>
      </c>
      <c r="G149" s="6">
        <f>(LEFT(Table1[[#This Row],[Monthly budget on Haircare]],FIND("-",Table1[[#This Row],[Monthly budget on Haircare]])-1)+MID(Table1[[#This Row],[Monthly budget on Haircare]],FIND("-",Table1[[#This Row],[Monthly budget on Haircare]])+1, LEN(Table1[[#This Row],[Monthly budget on Haircare]])))/2</f>
        <v>75</v>
      </c>
      <c r="H149" s="5" t="s">
        <v>54</v>
      </c>
      <c r="I149" s="5" t="s">
        <v>31</v>
      </c>
      <c r="J149" s="5" t="s">
        <v>17</v>
      </c>
      <c r="K149" s="5" t="s">
        <v>18</v>
      </c>
      <c r="L149" s="29" t="s">
        <v>810</v>
      </c>
      <c r="M149" s="6">
        <f>(LEFT(Table1[[#This Row],[Monthly Wig Expense]],FIND("-",Table1[[#This Row],[Monthly Wig Expense]])-1)+MID(Table1[[#This Row],[Monthly Wig Expense]],FIND("-",Table1[[#This Row],[Monthly Wig Expense]])+1, LEN(Table1[[#This Row],[Monthly Wig Expense]])))/2</f>
        <v>25</v>
      </c>
      <c r="N149" s="5" t="s">
        <v>21</v>
      </c>
      <c r="O149" s="5" t="s">
        <v>21</v>
      </c>
      <c r="P149" s="5" t="s">
        <v>18</v>
      </c>
    </row>
    <row r="150" spans="1:16" x14ac:dyDescent="0.35">
      <c r="A150" s="2">
        <v>145</v>
      </c>
      <c r="B150" s="1">
        <v>30</v>
      </c>
      <c r="C150" s="1" t="str">
        <f t="shared" si="2"/>
        <v xml:space="preserve"> Mid-Adult</v>
      </c>
      <c r="D150" s="2" t="s">
        <v>137</v>
      </c>
      <c r="E150" s="2" t="s">
        <v>38</v>
      </c>
      <c r="F150" s="2" t="s">
        <v>810</v>
      </c>
      <c r="G150" s="3">
        <f>(LEFT(Table1[[#This Row],[Monthly budget on Haircare]],FIND("-",Table1[[#This Row],[Monthly budget on Haircare]])-1)+MID(Table1[[#This Row],[Monthly budget on Haircare]],FIND("-",Table1[[#This Row],[Monthly budget on Haircare]])+1, LEN(Table1[[#This Row],[Monthly budget on Haircare]])))/2</f>
        <v>25</v>
      </c>
      <c r="H150" s="2" t="s">
        <v>54</v>
      </c>
      <c r="I150" s="2" t="s">
        <v>105</v>
      </c>
      <c r="J150" s="2" t="s">
        <v>61</v>
      </c>
      <c r="K150" s="2" t="s">
        <v>825</v>
      </c>
      <c r="L150" s="28" t="s">
        <v>810</v>
      </c>
      <c r="M150" s="3">
        <f>(LEFT(Table1[[#This Row],[Monthly Wig Expense]],FIND("-",Table1[[#This Row],[Monthly Wig Expense]])-1)+MID(Table1[[#This Row],[Monthly Wig Expense]],FIND("-",Table1[[#This Row],[Monthly Wig Expense]])+1, LEN(Table1[[#This Row],[Monthly Wig Expense]])))/2</f>
        <v>25</v>
      </c>
      <c r="N150" s="2" t="s">
        <v>21</v>
      </c>
      <c r="O150" s="2" t="s">
        <v>21</v>
      </c>
      <c r="P150" s="2" t="s">
        <v>222</v>
      </c>
    </row>
    <row r="151" spans="1:16" x14ac:dyDescent="0.35">
      <c r="A151" s="5">
        <v>150</v>
      </c>
      <c r="B151" s="4">
        <v>34</v>
      </c>
      <c r="C151" s="1" t="str">
        <f t="shared" si="2"/>
        <v xml:space="preserve"> Mid-Adult</v>
      </c>
      <c r="D151" s="5" t="s">
        <v>78</v>
      </c>
      <c r="E151" s="5" t="s">
        <v>38</v>
      </c>
      <c r="F151" s="5" t="s">
        <v>811</v>
      </c>
      <c r="G151" s="6">
        <f>(LEFT(Table1[[#This Row],[Monthly budget on Haircare]],FIND("-",Table1[[#This Row],[Monthly budget on Haircare]])-1)+MID(Table1[[#This Row],[Monthly budget on Haircare]],FIND("-",Table1[[#This Row],[Monthly budget on Haircare]])+1, LEN(Table1[[#This Row],[Monthly budget on Haircare]])))/2</f>
        <v>75</v>
      </c>
      <c r="H151" s="5" t="s">
        <v>54</v>
      </c>
      <c r="I151" s="5" t="s">
        <v>16</v>
      </c>
      <c r="J151" s="5" t="s">
        <v>17</v>
      </c>
      <c r="K151" s="5" t="s">
        <v>18</v>
      </c>
      <c r="L151" s="29" t="s">
        <v>811</v>
      </c>
      <c r="M151" s="6">
        <f>(LEFT(Table1[[#This Row],[Monthly Wig Expense]],FIND("-",Table1[[#This Row],[Monthly Wig Expense]])-1)+MID(Table1[[#This Row],[Monthly Wig Expense]],FIND("-",Table1[[#This Row],[Monthly Wig Expense]])+1, LEN(Table1[[#This Row],[Monthly Wig Expense]])))/2</f>
        <v>75</v>
      </c>
      <c r="N151" s="5" t="s">
        <v>21</v>
      </c>
      <c r="O151" s="5" t="s">
        <v>21</v>
      </c>
      <c r="P151" s="5" t="s">
        <v>184</v>
      </c>
    </row>
    <row r="152" spans="1:16" x14ac:dyDescent="0.35">
      <c r="A152" s="2">
        <v>151</v>
      </c>
      <c r="B152" s="1">
        <v>27</v>
      </c>
      <c r="C152" s="1" t="str">
        <f t="shared" si="2"/>
        <v xml:space="preserve"> Mid-Adult</v>
      </c>
      <c r="D152" s="2" t="s">
        <v>220</v>
      </c>
      <c r="E152" s="2" t="s">
        <v>13</v>
      </c>
      <c r="F152" s="2" t="s">
        <v>811</v>
      </c>
      <c r="G152" s="3">
        <f>(LEFT(Table1[[#This Row],[Monthly budget on Haircare]],FIND("-",Table1[[#This Row],[Monthly budget on Haircare]])-1)+MID(Table1[[#This Row],[Monthly budget on Haircare]],FIND("-",Table1[[#This Row],[Monthly budget on Haircare]])+1, LEN(Table1[[#This Row],[Monthly budget on Haircare]])))/2</f>
        <v>75</v>
      </c>
      <c r="H152" s="2" t="s">
        <v>814</v>
      </c>
      <c r="I152" s="2" t="s">
        <v>55</v>
      </c>
      <c r="J152" s="2" t="s">
        <v>17</v>
      </c>
      <c r="K152" s="2" t="s">
        <v>26</v>
      </c>
      <c r="L152" s="28" t="s">
        <v>811</v>
      </c>
      <c r="M152" s="3">
        <f>(LEFT(Table1[[#This Row],[Monthly Wig Expense]],FIND("-",Table1[[#This Row],[Monthly Wig Expense]])-1)+MID(Table1[[#This Row],[Monthly Wig Expense]],FIND("-",Table1[[#This Row],[Monthly Wig Expense]])+1, LEN(Table1[[#This Row],[Monthly Wig Expense]])))/2</f>
        <v>75</v>
      </c>
      <c r="N152" s="2" t="s">
        <v>21</v>
      </c>
      <c r="O152" s="2" t="s">
        <v>20</v>
      </c>
      <c r="P152" s="2" t="s">
        <v>18</v>
      </c>
    </row>
    <row r="153" spans="1:16" x14ac:dyDescent="0.35">
      <c r="A153" s="5">
        <v>152</v>
      </c>
      <c r="B153" s="4">
        <v>26</v>
      </c>
      <c r="C153" s="1" t="str">
        <f t="shared" si="2"/>
        <v xml:space="preserve"> Mid-Adult</v>
      </c>
      <c r="D153" s="5" t="s">
        <v>522</v>
      </c>
      <c r="E153" s="5" t="s">
        <v>13</v>
      </c>
      <c r="F153" s="5" t="s">
        <v>811</v>
      </c>
      <c r="G153" s="6">
        <f>(LEFT(Table1[[#This Row],[Monthly budget on Haircare]],FIND("-",Table1[[#This Row],[Monthly budget on Haircare]])-1)+MID(Table1[[#This Row],[Monthly budget on Haircare]],FIND("-",Table1[[#This Row],[Monthly budget on Haircare]])+1, LEN(Table1[[#This Row],[Monthly budget on Haircare]])))/2</f>
        <v>75</v>
      </c>
      <c r="H153" s="5" t="s">
        <v>814</v>
      </c>
      <c r="I153" s="5" t="s">
        <v>171</v>
      </c>
      <c r="J153" s="5" t="s">
        <v>17</v>
      </c>
      <c r="K153" s="5" t="s">
        <v>417</v>
      </c>
      <c r="L153" s="29" t="s">
        <v>812</v>
      </c>
      <c r="M153" s="6">
        <f>(LEFT(Table1[[#This Row],[Monthly Wig Expense]],FIND("-",Table1[[#This Row],[Monthly Wig Expense]])-1)+MID(Table1[[#This Row],[Monthly Wig Expense]],FIND("-",Table1[[#This Row],[Monthly Wig Expense]])+1, LEN(Table1[[#This Row],[Monthly Wig Expense]])))/2</f>
        <v>150.5</v>
      </c>
      <c r="N153" s="5" t="s">
        <v>21</v>
      </c>
      <c r="O153" s="5" t="s">
        <v>20</v>
      </c>
      <c r="P153" s="5" t="s">
        <v>18</v>
      </c>
    </row>
    <row r="154" spans="1:16" x14ac:dyDescent="0.35">
      <c r="A154" s="2">
        <v>153</v>
      </c>
      <c r="B154" s="1">
        <v>32</v>
      </c>
      <c r="C154" s="1" t="str">
        <f t="shared" si="2"/>
        <v xml:space="preserve"> Mid-Adult</v>
      </c>
      <c r="D154" s="2" t="s">
        <v>228</v>
      </c>
      <c r="E154" s="2" t="s">
        <v>38</v>
      </c>
      <c r="F154" s="2" t="s">
        <v>811</v>
      </c>
      <c r="G154" s="3">
        <f>(LEFT(Table1[[#This Row],[Monthly budget on Haircare]],FIND("-",Table1[[#This Row],[Monthly budget on Haircare]])-1)+MID(Table1[[#This Row],[Monthly budget on Haircare]],FIND("-",Table1[[#This Row],[Monthly budget on Haircare]])+1, LEN(Table1[[#This Row],[Monthly budget on Haircare]])))/2</f>
        <v>75</v>
      </c>
      <c r="H154" s="2" t="s">
        <v>54</v>
      </c>
      <c r="I154" s="2" t="s">
        <v>83</v>
      </c>
      <c r="J154" s="2" t="s">
        <v>17</v>
      </c>
      <c r="K154" s="2" t="s">
        <v>18</v>
      </c>
      <c r="L154" s="28" t="s">
        <v>810</v>
      </c>
      <c r="M154" s="3">
        <f>(LEFT(Table1[[#This Row],[Monthly Wig Expense]],FIND("-",Table1[[#This Row],[Monthly Wig Expense]])-1)+MID(Table1[[#This Row],[Monthly Wig Expense]],FIND("-",Table1[[#This Row],[Monthly Wig Expense]])+1, LEN(Table1[[#This Row],[Monthly Wig Expense]])))/2</f>
        <v>25</v>
      </c>
      <c r="N154" s="2" t="s">
        <v>21</v>
      </c>
      <c r="O154" s="2" t="s">
        <v>21</v>
      </c>
      <c r="P154" s="2" t="s">
        <v>18</v>
      </c>
    </row>
    <row r="155" spans="1:16" x14ac:dyDescent="0.35">
      <c r="A155" s="5">
        <v>154</v>
      </c>
      <c r="B155" s="4">
        <v>29</v>
      </c>
      <c r="C155" s="1" t="str">
        <f t="shared" si="2"/>
        <v xml:space="preserve"> Mid-Adult</v>
      </c>
      <c r="D155" s="5" t="s">
        <v>30</v>
      </c>
      <c r="E155" s="5" t="s">
        <v>38</v>
      </c>
      <c r="F155" s="5" t="s">
        <v>811</v>
      </c>
      <c r="G155" s="6">
        <f>(LEFT(Table1[[#This Row],[Monthly budget on Haircare]],FIND("-",Table1[[#This Row],[Monthly budget on Haircare]])-1)+MID(Table1[[#This Row],[Monthly budget on Haircare]],FIND("-",Table1[[#This Row],[Monthly budget on Haircare]])+1, LEN(Table1[[#This Row],[Monthly budget on Haircare]])))/2</f>
        <v>75</v>
      </c>
      <c r="H155" s="5" t="s">
        <v>54</v>
      </c>
      <c r="I155" s="5" t="s">
        <v>133</v>
      </c>
      <c r="J155" s="5" t="s">
        <v>17</v>
      </c>
      <c r="K155" s="5" t="s">
        <v>18</v>
      </c>
      <c r="L155" s="29" t="s">
        <v>811</v>
      </c>
      <c r="M155" s="6">
        <f>(LEFT(Table1[[#This Row],[Monthly Wig Expense]],FIND("-",Table1[[#This Row],[Monthly Wig Expense]])-1)+MID(Table1[[#This Row],[Monthly Wig Expense]],FIND("-",Table1[[#This Row],[Monthly Wig Expense]])+1, LEN(Table1[[#This Row],[Monthly Wig Expense]])))/2</f>
        <v>75</v>
      </c>
      <c r="N155" s="5" t="s">
        <v>21</v>
      </c>
      <c r="O155" s="5" t="s">
        <v>21</v>
      </c>
      <c r="P155" s="5" t="s">
        <v>18</v>
      </c>
    </row>
    <row r="156" spans="1:16" x14ac:dyDescent="0.35">
      <c r="A156" s="2">
        <v>155</v>
      </c>
      <c r="B156" s="1">
        <v>35</v>
      </c>
      <c r="C156" s="1" t="str">
        <f t="shared" si="2"/>
        <v xml:space="preserve"> Mid-Adult</v>
      </c>
      <c r="D156" s="2" t="s">
        <v>78</v>
      </c>
      <c r="E156" s="2" t="s">
        <v>13</v>
      </c>
      <c r="F156" s="2" t="s">
        <v>811</v>
      </c>
      <c r="G156" s="3">
        <f>(LEFT(Table1[[#This Row],[Monthly budget on Haircare]],FIND("-",Table1[[#This Row],[Monthly budget on Haircare]])-1)+MID(Table1[[#This Row],[Monthly budget on Haircare]],FIND("-",Table1[[#This Row],[Monthly budget on Haircare]])+1, LEN(Table1[[#This Row],[Monthly budget on Haircare]])))/2</f>
        <v>75</v>
      </c>
      <c r="H156" s="2" t="s">
        <v>54</v>
      </c>
      <c r="I156" s="2" t="s">
        <v>167</v>
      </c>
      <c r="J156" s="2" t="s">
        <v>17</v>
      </c>
      <c r="K156" s="2" t="s">
        <v>18</v>
      </c>
      <c r="L156" s="28" t="s">
        <v>812</v>
      </c>
      <c r="M156" s="3">
        <f>(LEFT(Table1[[#This Row],[Monthly Wig Expense]],FIND("-",Table1[[#This Row],[Monthly Wig Expense]])-1)+MID(Table1[[#This Row],[Monthly Wig Expense]],FIND("-",Table1[[#This Row],[Monthly Wig Expense]])+1, LEN(Table1[[#This Row],[Monthly Wig Expense]])))/2</f>
        <v>150.5</v>
      </c>
      <c r="N156" s="2" t="s">
        <v>21</v>
      </c>
      <c r="O156" s="2" t="s">
        <v>21</v>
      </c>
      <c r="P156" s="2" t="s">
        <v>18</v>
      </c>
    </row>
    <row r="157" spans="1:16" x14ac:dyDescent="0.35">
      <c r="A157" s="5">
        <v>156</v>
      </c>
      <c r="B157" s="4">
        <v>20</v>
      </c>
      <c r="C157" s="1" t="str">
        <f t="shared" si="2"/>
        <v>Young Adult</v>
      </c>
      <c r="D157" s="5" t="s">
        <v>522</v>
      </c>
      <c r="E157" s="5" t="s">
        <v>38</v>
      </c>
      <c r="F157" s="5" t="s">
        <v>812</v>
      </c>
      <c r="G157" s="6">
        <f>(LEFT(Table1[[#This Row],[Monthly budget on Haircare]],FIND("-",Table1[[#This Row],[Monthly budget on Haircare]])-1)+MID(Table1[[#This Row],[Monthly budget on Haircare]],FIND("-",Table1[[#This Row],[Monthly budget on Haircare]])+1, LEN(Table1[[#This Row],[Monthly budget on Haircare]])))/2</f>
        <v>150.5</v>
      </c>
      <c r="H157" s="5" t="s">
        <v>54</v>
      </c>
      <c r="I157" s="5" t="s">
        <v>83</v>
      </c>
      <c r="J157" s="5" t="s">
        <v>17</v>
      </c>
      <c r="K157" s="5" t="s">
        <v>26</v>
      </c>
      <c r="L157" s="29">
        <v>200</v>
      </c>
      <c r="M157" s="3">
        <f>Table1[[#This Row],[Monthly Wig Expense]]</f>
        <v>200</v>
      </c>
      <c r="N157" s="5" t="s">
        <v>20</v>
      </c>
      <c r="O157" s="5" t="s">
        <v>21</v>
      </c>
      <c r="P157" s="5" t="s">
        <v>277</v>
      </c>
    </row>
    <row r="158" spans="1:16" x14ac:dyDescent="0.35">
      <c r="A158" s="2">
        <v>157</v>
      </c>
      <c r="B158" s="1">
        <v>27</v>
      </c>
      <c r="C158" s="1" t="str">
        <f t="shared" si="2"/>
        <v xml:space="preserve"> Mid-Adult</v>
      </c>
      <c r="D158" s="2" t="s">
        <v>179</v>
      </c>
      <c r="E158" s="2" t="s">
        <v>38</v>
      </c>
      <c r="F158" s="2" t="s">
        <v>811</v>
      </c>
      <c r="G158" s="3">
        <f>(LEFT(Table1[[#This Row],[Monthly budget on Haircare]],FIND("-",Table1[[#This Row],[Monthly budget on Haircare]])-1)+MID(Table1[[#This Row],[Monthly budget on Haircare]],FIND("-",Table1[[#This Row],[Monthly budget on Haircare]])+1, LEN(Table1[[#This Row],[Monthly budget on Haircare]])))/2</f>
        <v>75</v>
      </c>
      <c r="H158" s="2" t="s">
        <v>54</v>
      </c>
      <c r="I158" s="2" t="s">
        <v>83</v>
      </c>
      <c r="J158" s="2" t="s">
        <v>17</v>
      </c>
      <c r="K158" s="2" t="s">
        <v>417</v>
      </c>
      <c r="L158" s="28" t="s">
        <v>811</v>
      </c>
      <c r="M158" s="3">
        <f>(LEFT(Table1[[#This Row],[Monthly Wig Expense]],FIND("-",Table1[[#This Row],[Monthly Wig Expense]])-1)+MID(Table1[[#This Row],[Monthly Wig Expense]],FIND("-",Table1[[#This Row],[Monthly Wig Expense]])+1, LEN(Table1[[#This Row],[Monthly Wig Expense]])))/2</f>
        <v>75</v>
      </c>
      <c r="N158" s="2" t="s">
        <v>20</v>
      </c>
      <c r="O158" s="2" t="s">
        <v>20</v>
      </c>
      <c r="P158" s="2" t="s">
        <v>280</v>
      </c>
    </row>
    <row r="159" spans="1:16" x14ac:dyDescent="0.35">
      <c r="A159" s="5">
        <v>158</v>
      </c>
      <c r="B159" s="4">
        <v>27</v>
      </c>
      <c r="C159" s="1" t="str">
        <f t="shared" si="2"/>
        <v xml:space="preserve"> Mid-Adult</v>
      </c>
      <c r="D159" s="5" t="s">
        <v>283</v>
      </c>
      <c r="E159" s="5" t="s">
        <v>13</v>
      </c>
      <c r="F159" s="5" t="s">
        <v>811</v>
      </c>
      <c r="G159" s="6">
        <f>(LEFT(Table1[[#This Row],[Monthly budget on Haircare]],FIND("-",Table1[[#This Row],[Monthly budget on Haircare]])-1)+MID(Table1[[#This Row],[Monthly budget on Haircare]],FIND("-",Table1[[#This Row],[Monthly budget on Haircare]])+1, LEN(Table1[[#This Row],[Monthly budget on Haircare]])))/2</f>
        <v>75</v>
      </c>
      <c r="H159" s="5" t="s">
        <v>814</v>
      </c>
      <c r="I159" s="5" t="s">
        <v>31</v>
      </c>
      <c r="J159" s="5" t="s">
        <v>17</v>
      </c>
      <c r="K159" s="5" t="s">
        <v>417</v>
      </c>
      <c r="L159" s="29" t="s">
        <v>812</v>
      </c>
      <c r="M159" s="6">
        <f>(LEFT(Table1[[#This Row],[Monthly Wig Expense]],FIND("-",Table1[[#This Row],[Monthly Wig Expense]])-1)+MID(Table1[[#This Row],[Monthly Wig Expense]],FIND("-",Table1[[#This Row],[Monthly Wig Expense]])+1, LEN(Table1[[#This Row],[Monthly Wig Expense]])))/2</f>
        <v>150.5</v>
      </c>
      <c r="N159" s="5" t="s">
        <v>21</v>
      </c>
      <c r="O159" s="5" t="s">
        <v>20</v>
      </c>
      <c r="P159" s="5" t="s">
        <v>18</v>
      </c>
    </row>
    <row r="160" spans="1:16" x14ac:dyDescent="0.35">
      <c r="A160" s="2">
        <v>159</v>
      </c>
      <c r="B160" s="1">
        <v>32</v>
      </c>
      <c r="C160" s="1" t="str">
        <f t="shared" si="2"/>
        <v xml:space="preserve"> Mid-Adult</v>
      </c>
      <c r="D160" s="2" t="s">
        <v>285</v>
      </c>
      <c r="E160" s="2" t="s">
        <v>38</v>
      </c>
      <c r="F160" s="2" t="s">
        <v>811</v>
      </c>
      <c r="G160" s="3">
        <f>(LEFT(Table1[[#This Row],[Monthly budget on Haircare]],FIND("-",Table1[[#This Row],[Monthly budget on Haircare]])-1)+MID(Table1[[#This Row],[Monthly budget on Haircare]],FIND("-",Table1[[#This Row],[Monthly budget on Haircare]])+1, LEN(Table1[[#This Row],[Monthly budget on Haircare]])))/2</f>
        <v>75</v>
      </c>
      <c r="H160" s="2" t="s">
        <v>815</v>
      </c>
      <c r="I160" s="2" t="s">
        <v>16</v>
      </c>
      <c r="J160" s="2" t="s">
        <v>17</v>
      </c>
      <c r="K160" s="2" t="s">
        <v>825</v>
      </c>
      <c r="L160" s="28" t="s">
        <v>810</v>
      </c>
      <c r="M160" s="3">
        <f>(LEFT(Table1[[#This Row],[Monthly Wig Expense]],FIND("-",Table1[[#This Row],[Monthly Wig Expense]])-1)+MID(Table1[[#This Row],[Monthly Wig Expense]],FIND("-",Table1[[#This Row],[Monthly Wig Expense]])+1, LEN(Table1[[#This Row],[Monthly Wig Expense]])))/2</f>
        <v>25</v>
      </c>
      <c r="N160" s="2" t="s">
        <v>21</v>
      </c>
      <c r="O160" s="2" t="s">
        <v>21</v>
      </c>
      <c r="P160" s="2" t="s">
        <v>57</v>
      </c>
    </row>
    <row r="161" spans="1:16" x14ac:dyDescent="0.35">
      <c r="A161" s="5">
        <v>160</v>
      </c>
      <c r="B161" s="4">
        <v>41</v>
      </c>
      <c r="C161" s="1" t="str">
        <f t="shared" si="2"/>
        <v xml:space="preserve"> Mature Adult</v>
      </c>
      <c r="D161" s="5" t="s">
        <v>228</v>
      </c>
      <c r="E161" s="5" t="s">
        <v>13</v>
      </c>
      <c r="F161" s="5" t="s">
        <v>812</v>
      </c>
      <c r="G161" s="6">
        <f>(LEFT(Table1[[#This Row],[Monthly budget on Haircare]],FIND("-",Table1[[#This Row],[Monthly budget on Haircare]])-1)+MID(Table1[[#This Row],[Monthly budget on Haircare]],FIND("-",Table1[[#This Row],[Monthly budget on Haircare]])+1, LEN(Table1[[#This Row],[Monthly budget on Haircare]])))/2</f>
        <v>150.5</v>
      </c>
      <c r="H161" s="5" t="s">
        <v>814</v>
      </c>
      <c r="I161" s="5" t="s">
        <v>188</v>
      </c>
      <c r="J161" s="5" t="s">
        <v>17</v>
      </c>
      <c r="K161" s="5" t="s">
        <v>18</v>
      </c>
      <c r="L161" s="29">
        <v>200</v>
      </c>
      <c r="M161" s="3">
        <f>Table1[[#This Row],[Monthly Wig Expense]]</f>
        <v>200</v>
      </c>
      <c r="N161" s="5" t="s">
        <v>20</v>
      </c>
      <c r="O161" s="5" t="s">
        <v>21</v>
      </c>
      <c r="P161" s="5" t="s">
        <v>18</v>
      </c>
    </row>
    <row r="162" spans="1:16" x14ac:dyDescent="0.35">
      <c r="A162" s="2">
        <v>161</v>
      </c>
      <c r="B162" s="1">
        <v>29</v>
      </c>
      <c r="C162" s="1" t="str">
        <f t="shared" si="2"/>
        <v xml:space="preserve"> Mid-Adult</v>
      </c>
      <c r="D162" s="2" t="s">
        <v>137</v>
      </c>
      <c r="E162" s="2" t="s">
        <v>38</v>
      </c>
      <c r="F162" s="2" t="s">
        <v>810</v>
      </c>
      <c r="G162" s="3">
        <f>(LEFT(Table1[[#This Row],[Monthly budget on Haircare]],FIND("-",Table1[[#This Row],[Monthly budget on Haircare]])-1)+MID(Table1[[#This Row],[Monthly budget on Haircare]],FIND("-",Table1[[#This Row],[Monthly budget on Haircare]])+1, LEN(Table1[[#This Row],[Monthly budget on Haircare]])))/2</f>
        <v>25</v>
      </c>
      <c r="H162" s="2" t="s">
        <v>54</v>
      </c>
      <c r="I162" s="2" t="s">
        <v>178</v>
      </c>
      <c r="J162" s="2" t="s">
        <v>61</v>
      </c>
      <c r="K162" s="2" t="s">
        <v>825</v>
      </c>
      <c r="L162" s="28" t="s">
        <v>810</v>
      </c>
      <c r="M162" s="3">
        <f>(LEFT(Table1[[#This Row],[Monthly Wig Expense]],FIND("-",Table1[[#This Row],[Monthly Wig Expense]])-1)+MID(Table1[[#This Row],[Monthly Wig Expense]],FIND("-",Table1[[#This Row],[Monthly Wig Expense]])+1, LEN(Table1[[#This Row],[Monthly Wig Expense]])))/2</f>
        <v>25</v>
      </c>
      <c r="N162" s="2" t="s">
        <v>21</v>
      </c>
      <c r="O162" s="2" t="s">
        <v>21</v>
      </c>
      <c r="P162" s="2" t="s">
        <v>57</v>
      </c>
    </row>
    <row r="163" spans="1:16" x14ac:dyDescent="0.35">
      <c r="A163" s="5">
        <v>162</v>
      </c>
      <c r="B163" s="4">
        <v>23</v>
      </c>
      <c r="C163" s="1" t="str">
        <f t="shared" si="2"/>
        <v>Young Adult</v>
      </c>
      <c r="D163" s="5" t="s">
        <v>521</v>
      </c>
      <c r="E163" s="5" t="s">
        <v>13</v>
      </c>
      <c r="F163" s="5" t="s">
        <v>811</v>
      </c>
      <c r="G163" s="6">
        <f>(LEFT(Table1[[#This Row],[Monthly budget on Haircare]],FIND("-",Table1[[#This Row],[Monthly budget on Haircare]])-1)+MID(Table1[[#This Row],[Monthly budget on Haircare]],FIND("-",Table1[[#This Row],[Monthly budget on Haircare]])+1, LEN(Table1[[#This Row],[Monthly budget on Haircare]])))/2</f>
        <v>75</v>
      </c>
      <c r="H163" s="5" t="s">
        <v>814</v>
      </c>
      <c r="I163" s="5" t="s">
        <v>290</v>
      </c>
      <c r="J163" s="5" t="s">
        <v>17</v>
      </c>
      <c r="K163" s="5" t="s">
        <v>417</v>
      </c>
      <c r="L163" s="29" t="s">
        <v>811</v>
      </c>
      <c r="M163" s="6">
        <f>(LEFT(Table1[[#This Row],[Monthly Wig Expense]],FIND("-",Table1[[#This Row],[Monthly Wig Expense]])-1)+MID(Table1[[#This Row],[Monthly Wig Expense]],FIND("-",Table1[[#This Row],[Monthly Wig Expense]])+1, LEN(Table1[[#This Row],[Monthly Wig Expense]])))/2</f>
        <v>75</v>
      </c>
      <c r="N163" s="5" t="s">
        <v>20</v>
      </c>
      <c r="O163" s="5" t="s">
        <v>20</v>
      </c>
      <c r="P163" s="5" t="s">
        <v>39</v>
      </c>
    </row>
    <row r="164" spans="1:16" x14ac:dyDescent="0.35">
      <c r="A164" s="2">
        <v>163</v>
      </c>
      <c r="B164" s="1">
        <v>38</v>
      </c>
      <c r="C164" s="1" t="str">
        <f t="shared" si="2"/>
        <v xml:space="preserve"> Mature Adult</v>
      </c>
      <c r="D164" s="2" t="s">
        <v>217</v>
      </c>
      <c r="E164" s="2" t="s">
        <v>38</v>
      </c>
      <c r="F164" s="2" t="s">
        <v>812</v>
      </c>
      <c r="G164" s="3">
        <f>(LEFT(Table1[[#This Row],[Monthly budget on Haircare]],FIND("-",Table1[[#This Row],[Monthly budget on Haircare]])-1)+MID(Table1[[#This Row],[Monthly budget on Haircare]],FIND("-",Table1[[#This Row],[Monthly budget on Haircare]])+1, LEN(Table1[[#This Row],[Monthly budget on Haircare]])))/2</f>
        <v>150.5</v>
      </c>
      <c r="H164" s="2" t="s">
        <v>815</v>
      </c>
      <c r="I164" s="2" t="s">
        <v>181</v>
      </c>
      <c r="J164" s="2" t="s">
        <v>17</v>
      </c>
      <c r="K164" s="2" t="s">
        <v>825</v>
      </c>
      <c r="L164" s="28" t="s">
        <v>810</v>
      </c>
      <c r="M164" s="3">
        <f>(LEFT(Table1[[#This Row],[Monthly Wig Expense]],FIND("-",Table1[[#This Row],[Monthly Wig Expense]])-1)+MID(Table1[[#This Row],[Monthly Wig Expense]],FIND("-",Table1[[#This Row],[Monthly Wig Expense]])+1, LEN(Table1[[#This Row],[Monthly Wig Expense]])))/2</f>
        <v>25</v>
      </c>
      <c r="N164" s="2" t="s">
        <v>21</v>
      </c>
      <c r="O164" s="2" t="s">
        <v>21</v>
      </c>
      <c r="P164" s="2" t="s">
        <v>57</v>
      </c>
    </row>
    <row r="165" spans="1:16" x14ac:dyDescent="0.35">
      <c r="A165" s="5">
        <v>164</v>
      </c>
      <c r="B165" s="4">
        <v>19</v>
      </c>
      <c r="C165" s="1" t="str">
        <f t="shared" si="2"/>
        <v>Young Adult</v>
      </c>
      <c r="D165" s="5" t="s">
        <v>293</v>
      </c>
      <c r="E165" s="5" t="s">
        <v>13</v>
      </c>
      <c r="F165" s="5" t="s">
        <v>810</v>
      </c>
      <c r="G165" s="6">
        <f>(LEFT(Table1[[#This Row],[Monthly budget on Haircare]],FIND("-",Table1[[#This Row],[Monthly budget on Haircare]])-1)+MID(Table1[[#This Row],[Monthly budget on Haircare]],FIND("-",Table1[[#This Row],[Monthly budget on Haircare]])+1, LEN(Table1[[#This Row],[Monthly budget on Haircare]])))/2</f>
        <v>25</v>
      </c>
      <c r="H165" s="5" t="s">
        <v>814</v>
      </c>
      <c r="I165" s="5" t="s">
        <v>214</v>
      </c>
      <c r="J165" s="5" t="s">
        <v>61</v>
      </c>
      <c r="K165" s="5" t="s">
        <v>26</v>
      </c>
      <c r="L165" s="29" t="s">
        <v>810</v>
      </c>
      <c r="M165" s="6">
        <f>(LEFT(Table1[[#This Row],[Monthly Wig Expense]],FIND("-",Table1[[#This Row],[Monthly Wig Expense]])-1)+MID(Table1[[#This Row],[Monthly Wig Expense]],FIND("-",Table1[[#This Row],[Monthly Wig Expense]])+1, LEN(Table1[[#This Row],[Monthly Wig Expense]])))/2</f>
        <v>25</v>
      </c>
      <c r="N165" s="5" t="s">
        <v>21</v>
      </c>
      <c r="O165" s="5" t="s">
        <v>20</v>
      </c>
      <c r="P165" s="5" t="s">
        <v>27</v>
      </c>
    </row>
    <row r="166" spans="1:16" x14ac:dyDescent="0.35">
      <c r="A166" s="2">
        <v>165</v>
      </c>
      <c r="B166" s="1">
        <v>42</v>
      </c>
      <c r="C166" s="1" t="str">
        <f t="shared" si="2"/>
        <v xml:space="preserve"> Mature Adult</v>
      </c>
      <c r="D166" s="2" t="s">
        <v>78</v>
      </c>
      <c r="E166" s="2" t="s">
        <v>13</v>
      </c>
      <c r="F166" s="2" t="s">
        <v>812</v>
      </c>
      <c r="G166" s="3">
        <f>(LEFT(Table1[[#This Row],[Monthly budget on Haircare]],FIND("-",Table1[[#This Row],[Monthly budget on Haircare]])-1)+MID(Table1[[#This Row],[Monthly budget on Haircare]],FIND("-",Table1[[#This Row],[Monthly budget on Haircare]])+1, LEN(Table1[[#This Row],[Monthly budget on Haircare]])))/2</f>
        <v>150.5</v>
      </c>
      <c r="H166" s="2" t="s">
        <v>814</v>
      </c>
      <c r="I166" s="2" t="s">
        <v>295</v>
      </c>
      <c r="J166" s="2" t="s">
        <v>17</v>
      </c>
      <c r="K166" s="2" t="s">
        <v>417</v>
      </c>
      <c r="L166" s="28">
        <v>200</v>
      </c>
      <c r="M166" s="3">
        <f>Table1[[#This Row],[Monthly Wig Expense]]</f>
        <v>200</v>
      </c>
      <c r="N166" s="2" t="s">
        <v>21</v>
      </c>
      <c r="O166" s="2" t="s">
        <v>20</v>
      </c>
      <c r="P166" s="2" t="s">
        <v>27</v>
      </c>
    </row>
    <row r="167" spans="1:16" x14ac:dyDescent="0.35">
      <c r="A167" s="5">
        <v>166</v>
      </c>
      <c r="B167" s="4">
        <v>25</v>
      </c>
      <c r="C167" s="1" t="str">
        <f t="shared" si="2"/>
        <v>Young Adult</v>
      </c>
      <c r="D167" s="5" t="s">
        <v>297</v>
      </c>
      <c r="E167" s="5" t="s">
        <v>13</v>
      </c>
      <c r="F167" s="5" t="s">
        <v>811</v>
      </c>
      <c r="G167" s="6">
        <f>(LEFT(Table1[[#This Row],[Monthly budget on Haircare]],FIND("-",Table1[[#This Row],[Monthly budget on Haircare]])-1)+MID(Table1[[#This Row],[Monthly budget on Haircare]],FIND("-",Table1[[#This Row],[Monthly budget on Haircare]])+1, LEN(Table1[[#This Row],[Monthly budget on Haircare]])))/2</f>
        <v>75</v>
      </c>
      <c r="H167" s="5" t="s">
        <v>814</v>
      </c>
      <c r="I167" s="5" t="s">
        <v>64</v>
      </c>
      <c r="J167" s="5" t="s">
        <v>17</v>
      </c>
      <c r="K167" s="5" t="s">
        <v>417</v>
      </c>
      <c r="L167" s="29" t="s">
        <v>811</v>
      </c>
      <c r="M167" s="6">
        <f>(LEFT(Table1[[#This Row],[Monthly Wig Expense]],FIND("-",Table1[[#This Row],[Monthly Wig Expense]])-1)+MID(Table1[[#This Row],[Monthly Wig Expense]],FIND("-",Table1[[#This Row],[Monthly Wig Expense]])+1, LEN(Table1[[#This Row],[Monthly Wig Expense]])))/2</f>
        <v>75</v>
      </c>
      <c r="N167" s="5" t="s">
        <v>20</v>
      </c>
      <c r="O167" s="5" t="s">
        <v>20</v>
      </c>
      <c r="P167" s="5" t="s">
        <v>39</v>
      </c>
    </row>
    <row r="168" spans="1:16" x14ac:dyDescent="0.35">
      <c r="A168" s="2">
        <v>167</v>
      </c>
      <c r="B168" s="1">
        <v>39</v>
      </c>
      <c r="C168" s="1" t="str">
        <f t="shared" si="2"/>
        <v xml:space="preserve"> Mature Adult</v>
      </c>
      <c r="D168" s="2" t="s">
        <v>173</v>
      </c>
      <c r="E168" s="2" t="s">
        <v>13</v>
      </c>
      <c r="F168" s="2" t="s">
        <v>811</v>
      </c>
      <c r="G168" s="3">
        <f>(LEFT(Table1[[#This Row],[Monthly budget on Haircare]],FIND("-",Table1[[#This Row],[Monthly budget on Haircare]])-1)+MID(Table1[[#This Row],[Monthly budget on Haircare]],FIND("-",Table1[[#This Row],[Monthly budget on Haircare]])+1, LEN(Table1[[#This Row],[Monthly budget on Haircare]])))/2</f>
        <v>75</v>
      </c>
      <c r="H168" s="2" t="s">
        <v>814</v>
      </c>
      <c r="I168" s="2" t="s">
        <v>300</v>
      </c>
      <c r="J168" s="2" t="s">
        <v>17</v>
      </c>
      <c r="K168" s="2" t="s">
        <v>26</v>
      </c>
      <c r="L168" s="28" t="s">
        <v>812</v>
      </c>
      <c r="M168" s="3">
        <f>(LEFT(Table1[[#This Row],[Monthly Wig Expense]],FIND("-",Table1[[#This Row],[Monthly Wig Expense]])-1)+MID(Table1[[#This Row],[Monthly Wig Expense]],FIND("-",Table1[[#This Row],[Monthly Wig Expense]])+1, LEN(Table1[[#This Row],[Monthly Wig Expense]])))/2</f>
        <v>150.5</v>
      </c>
      <c r="N168" s="2" t="s">
        <v>20</v>
      </c>
      <c r="O168" s="2" t="s">
        <v>21</v>
      </c>
      <c r="P168" s="2" t="s">
        <v>18</v>
      </c>
    </row>
    <row r="169" spans="1:16" x14ac:dyDescent="0.35">
      <c r="A169" s="5">
        <v>168</v>
      </c>
      <c r="B169" s="4">
        <v>30</v>
      </c>
      <c r="C169" s="1" t="str">
        <f t="shared" si="2"/>
        <v xml:space="preserve"> Mid-Adult</v>
      </c>
      <c r="D169" s="5" t="s">
        <v>148</v>
      </c>
      <c r="E169" s="5" t="s">
        <v>13</v>
      </c>
      <c r="F169" s="5" t="s">
        <v>811</v>
      </c>
      <c r="G169" s="6">
        <f>(LEFT(Table1[[#This Row],[Monthly budget on Haircare]],FIND("-",Table1[[#This Row],[Monthly budget on Haircare]])-1)+MID(Table1[[#This Row],[Monthly budget on Haircare]],FIND("-",Table1[[#This Row],[Monthly budget on Haircare]])+1, LEN(Table1[[#This Row],[Monthly budget on Haircare]])))/2</f>
        <v>75</v>
      </c>
      <c r="H169" s="5" t="s">
        <v>814</v>
      </c>
      <c r="I169" s="5" t="s">
        <v>105</v>
      </c>
      <c r="J169" s="5" t="s">
        <v>61</v>
      </c>
      <c r="K169" s="5" t="s">
        <v>26</v>
      </c>
      <c r="L169" s="29" t="s">
        <v>811</v>
      </c>
      <c r="M169" s="6">
        <f>(LEFT(Table1[[#This Row],[Monthly Wig Expense]],FIND("-",Table1[[#This Row],[Monthly Wig Expense]])-1)+MID(Table1[[#This Row],[Monthly Wig Expense]],FIND("-",Table1[[#This Row],[Monthly Wig Expense]])+1, LEN(Table1[[#This Row],[Monthly Wig Expense]])))/2</f>
        <v>75</v>
      </c>
      <c r="N169" s="5" t="s">
        <v>21</v>
      </c>
      <c r="O169" s="5" t="s">
        <v>21</v>
      </c>
      <c r="P169" s="5" t="s">
        <v>18</v>
      </c>
    </row>
    <row r="170" spans="1:16" x14ac:dyDescent="0.35">
      <c r="A170" s="2">
        <v>169</v>
      </c>
      <c r="B170" s="1">
        <v>36</v>
      </c>
      <c r="C170" s="1" t="str">
        <f t="shared" ref="C170:C179" si="3">_xlfn.IFS(B180&lt;=25, "Young Adult",B180&lt;=35, " Mid-Adult",B180&gt;=36, " Mature Adult")</f>
        <v xml:space="preserve"> Mid-Adult</v>
      </c>
      <c r="D170" s="2" t="s">
        <v>137</v>
      </c>
      <c r="E170" s="2" t="s">
        <v>38</v>
      </c>
      <c r="F170" s="2" t="s">
        <v>811</v>
      </c>
      <c r="G170" s="3">
        <f>(LEFT(Table1[[#This Row],[Monthly budget on Haircare]],FIND("-",Table1[[#This Row],[Monthly budget on Haircare]])-1)+MID(Table1[[#This Row],[Monthly budget on Haircare]],FIND("-",Table1[[#This Row],[Monthly budget on Haircare]])+1, LEN(Table1[[#This Row],[Monthly budget on Haircare]])))/2</f>
        <v>75</v>
      </c>
      <c r="H170" s="2" t="s">
        <v>54</v>
      </c>
      <c r="I170" s="2" t="s">
        <v>83</v>
      </c>
      <c r="J170" s="2" t="s">
        <v>17</v>
      </c>
      <c r="K170" s="2" t="s">
        <v>825</v>
      </c>
      <c r="L170" s="28" t="s">
        <v>810</v>
      </c>
      <c r="M170" s="3">
        <f>(LEFT(Table1[[#This Row],[Monthly Wig Expense]],FIND("-",Table1[[#This Row],[Monthly Wig Expense]])-1)+MID(Table1[[#This Row],[Monthly Wig Expense]],FIND("-",Table1[[#This Row],[Monthly Wig Expense]])+1, LEN(Table1[[#This Row],[Monthly Wig Expense]])))/2</f>
        <v>25</v>
      </c>
      <c r="N170" s="2" t="s">
        <v>21</v>
      </c>
      <c r="O170" s="2" t="s">
        <v>21</v>
      </c>
      <c r="P170" s="2" t="s">
        <v>57</v>
      </c>
    </row>
    <row r="171" spans="1:16" x14ac:dyDescent="0.35">
      <c r="A171" s="5">
        <v>180</v>
      </c>
      <c r="B171" s="4">
        <v>24</v>
      </c>
      <c r="C171" s="1" t="str">
        <f t="shared" si="3"/>
        <v xml:space="preserve"> Mid-Adult</v>
      </c>
      <c r="D171" s="5" t="s">
        <v>521</v>
      </c>
      <c r="E171" s="5" t="s">
        <v>13</v>
      </c>
      <c r="F171" s="5" t="s">
        <v>810</v>
      </c>
      <c r="G171" s="6">
        <f>(LEFT(Table1[[#This Row],[Monthly budget on Haircare]],FIND("-",Table1[[#This Row],[Monthly budget on Haircare]])-1)+MID(Table1[[#This Row],[Monthly budget on Haircare]],FIND("-",Table1[[#This Row],[Monthly budget on Haircare]])+1, LEN(Table1[[#This Row],[Monthly budget on Haircare]])))/2</f>
        <v>25</v>
      </c>
      <c r="H171" s="5" t="s">
        <v>814</v>
      </c>
      <c r="I171" s="5" t="s">
        <v>133</v>
      </c>
      <c r="J171" s="5" t="s">
        <v>61</v>
      </c>
      <c r="K171" s="5" t="s">
        <v>417</v>
      </c>
      <c r="L171" s="29" t="s">
        <v>811</v>
      </c>
      <c r="M171" s="6">
        <f>(LEFT(Table1[[#This Row],[Monthly Wig Expense]],FIND("-",Table1[[#This Row],[Monthly Wig Expense]])-1)+MID(Table1[[#This Row],[Monthly Wig Expense]],FIND("-",Table1[[#This Row],[Monthly Wig Expense]])+1, LEN(Table1[[#This Row],[Monthly Wig Expense]])))/2</f>
        <v>75</v>
      </c>
      <c r="N171" s="5" t="s">
        <v>21</v>
      </c>
      <c r="O171" s="5" t="s">
        <v>20</v>
      </c>
      <c r="P171" s="5" t="s">
        <v>18</v>
      </c>
    </row>
    <row r="172" spans="1:16" x14ac:dyDescent="0.35">
      <c r="A172" s="2">
        <v>181</v>
      </c>
      <c r="B172" s="1">
        <v>45</v>
      </c>
      <c r="C172" s="1" t="str">
        <f t="shared" si="3"/>
        <v xml:space="preserve"> Mid-Adult</v>
      </c>
      <c r="D172" s="2" t="s">
        <v>78</v>
      </c>
      <c r="E172" s="2" t="s">
        <v>38</v>
      </c>
      <c r="F172" s="2" t="s">
        <v>811</v>
      </c>
      <c r="G172" s="3">
        <f>(LEFT(Table1[[#This Row],[Monthly budget on Haircare]],FIND("-",Table1[[#This Row],[Monthly budget on Haircare]])-1)+MID(Table1[[#This Row],[Monthly budget on Haircare]],FIND("-",Table1[[#This Row],[Monthly budget on Haircare]])+1, LEN(Table1[[#This Row],[Monthly budget on Haircare]])))/2</f>
        <v>75</v>
      </c>
      <c r="H172" s="2" t="s">
        <v>815</v>
      </c>
      <c r="I172" s="2" t="s">
        <v>177</v>
      </c>
      <c r="J172" s="2" t="s">
        <v>17</v>
      </c>
      <c r="K172" s="2" t="s">
        <v>825</v>
      </c>
      <c r="L172" s="28" t="s">
        <v>810</v>
      </c>
      <c r="M172" s="3">
        <f>(LEFT(Table1[[#This Row],[Monthly Wig Expense]],FIND("-",Table1[[#This Row],[Monthly Wig Expense]])-1)+MID(Table1[[#This Row],[Monthly Wig Expense]],FIND("-",Table1[[#This Row],[Monthly Wig Expense]])+1, LEN(Table1[[#This Row],[Monthly Wig Expense]])))/2</f>
        <v>25</v>
      </c>
      <c r="N172" s="2" t="s">
        <v>21</v>
      </c>
      <c r="O172" s="2" t="s">
        <v>21</v>
      </c>
      <c r="P172" s="2" t="s">
        <v>57</v>
      </c>
    </row>
    <row r="173" spans="1:16" x14ac:dyDescent="0.35">
      <c r="A173" s="5">
        <v>182</v>
      </c>
      <c r="B173" s="4">
        <v>20</v>
      </c>
      <c r="C173" s="1" t="str">
        <f t="shared" si="3"/>
        <v xml:space="preserve"> Mid-Adult</v>
      </c>
      <c r="D173" s="5" t="s">
        <v>306</v>
      </c>
      <c r="E173" s="5" t="s">
        <v>13</v>
      </c>
      <c r="F173" s="5" t="s">
        <v>810</v>
      </c>
      <c r="G173" s="6">
        <f>(LEFT(Table1[[#This Row],[Monthly budget on Haircare]],FIND("-",Table1[[#This Row],[Monthly budget on Haircare]])-1)+MID(Table1[[#This Row],[Monthly budget on Haircare]],FIND("-",Table1[[#This Row],[Monthly budget on Haircare]])+1, LEN(Table1[[#This Row],[Monthly budget on Haircare]])))/2</f>
        <v>25</v>
      </c>
      <c r="H173" s="5" t="s">
        <v>814</v>
      </c>
      <c r="I173" s="5" t="s">
        <v>31</v>
      </c>
      <c r="J173" s="5" t="s">
        <v>61</v>
      </c>
      <c r="K173" s="5" t="s">
        <v>26</v>
      </c>
      <c r="L173" s="29" t="s">
        <v>810</v>
      </c>
      <c r="M173" s="6">
        <f>(LEFT(Table1[[#This Row],[Monthly Wig Expense]],FIND("-",Table1[[#This Row],[Monthly Wig Expense]])-1)+MID(Table1[[#This Row],[Monthly Wig Expense]],FIND("-",Table1[[#This Row],[Monthly Wig Expense]])+1, LEN(Table1[[#This Row],[Monthly Wig Expense]])))/2</f>
        <v>25</v>
      </c>
      <c r="N173" s="5" t="s">
        <v>21</v>
      </c>
      <c r="O173" s="5" t="s">
        <v>21</v>
      </c>
      <c r="P173" s="5" t="s">
        <v>35</v>
      </c>
    </row>
    <row r="174" spans="1:16" x14ac:dyDescent="0.35">
      <c r="A174" s="2">
        <v>183</v>
      </c>
      <c r="B174" s="1">
        <v>35</v>
      </c>
      <c r="C174" s="1" t="str">
        <f t="shared" si="3"/>
        <v xml:space="preserve"> Mature Adult</v>
      </c>
      <c r="D174" s="2" t="s">
        <v>217</v>
      </c>
      <c r="E174" s="2" t="s">
        <v>13</v>
      </c>
      <c r="F174" s="2" t="s">
        <v>811</v>
      </c>
      <c r="G174" s="3">
        <f>(LEFT(Table1[[#This Row],[Monthly budget on Haircare]],FIND("-",Table1[[#This Row],[Monthly budget on Haircare]])-1)+MID(Table1[[#This Row],[Monthly budget on Haircare]],FIND("-",Table1[[#This Row],[Monthly budget on Haircare]])+1, LEN(Table1[[#This Row],[Monthly budget on Haircare]])))/2</f>
        <v>75</v>
      </c>
      <c r="H174" s="2" t="s">
        <v>814</v>
      </c>
      <c r="I174" s="2" t="s">
        <v>172</v>
      </c>
      <c r="J174" s="2" t="s">
        <v>17</v>
      </c>
      <c r="K174" s="2" t="s">
        <v>18</v>
      </c>
      <c r="L174" s="28" t="s">
        <v>812</v>
      </c>
      <c r="M174" s="3">
        <f>(LEFT(Table1[[#This Row],[Monthly Wig Expense]],FIND("-",Table1[[#This Row],[Monthly Wig Expense]])-1)+MID(Table1[[#This Row],[Monthly Wig Expense]],FIND("-",Table1[[#This Row],[Monthly Wig Expense]])+1, LEN(Table1[[#This Row],[Monthly Wig Expense]])))/2</f>
        <v>150.5</v>
      </c>
      <c r="N174" s="2" t="s">
        <v>21</v>
      </c>
      <c r="O174" s="2" t="s">
        <v>21</v>
      </c>
      <c r="P174" s="2" t="s">
        <v>27</v>
      </c>
    </row>
    <row r="175" spans="1:16" x14ac:dyDescent="0.35">
      <c r="A175" s="5">
        <v>184</v>
      </c>
      <c r="B175" s="4">
        <v>28</v>
      </c>
      <c r="C175" s="1" t="str">
        <f t="shared" si="3"/>
        <v>Young Adult</v>
      </c>
      <c r="D175" s="5" t="s">
        <v>148</v>
      </c>
      <c r="E175" s="5" t="s">
        <v>13</v>
      </c>
      <c r="F175" s="5" t="s">
        <v>811</v>
      </c>
      <c r="G175" s="6">
        <f>(LEFT(Table1[[#This Row],[Monthly budget on Haircare]],FIND("-",Table1[[#This Row],[Monthly budget on Haircare]])-1)+MID(Table1[[#This Row],[Monthly budget on Haircare]],FIND("-",Table1[[#This Row],[Monthly budget on Haircare]])+1, LEN(Table1[[#This Row],[Monthly budget on Haircare]])))/2</f>
        <v>75</v>
      </c>
      <c r="H175" s="5" t="s">
        <v>814</v>
      </c>
      <c r="I175" s="5" t="s">
        <v>171</v>
      </c>
      <c r="J175" s="5" t="s">
        <v>17</v>
      </c>
      <c r="K175" s="5" t="s">
        <v>18</v>
      </c>
      <c r="L175" s="29" t="s">
        <v>811</v>
      </c>
      <c r="M175" s="6">
        <f>(LEFT(Table1[[#This Row],[Monthly Wig Expense]],FIND("-",Table1[[#This Row],[Monthly Wig Expense]])-1)+MID(Table1[[#This Row],[Monthly Wig Expense]],FIND("-",Table1[[#This Row],[Monthly Wig Expense]])+1, LEN(Table1[[#This Row],[Monthly Wig Expense]])))/2</f>
        <v>75</v>
      </c>
      <c r="N175" s="5" t="s">
        <v>21</v>
      </c>
      <c r="O175" s="5" t="s">
        <v>20</v>
      </c>
      <c r="P175" s="5" t="s">
        <v>18</v>
      </c>
    </row>
    <row r="176" spans="1:16" x14ac:dyDescent="0.35">
      <c r="A176" s="2">
        <v>185</v>
      </c>
      <c r="B176" s="1">
        <v>22</v>
      </c>
      <c r="C176" s="1" t="str">
        <f t="shared" si="3"/>
        <v xml:space="preserve"> Mid-Adult</v>
      </c>
      <c r="D176" s="2" t="s">
        <v>521</v>
      </c>
      <c r="E176" s="2" t="s">
        <v>13</v>
      </c>
      <c r="F176" s="2" t="s">
        <v>810</v>
      </c>
      <c r="G176" s="3">
        <f>(LEFT(Table1[[#This Row],[Monthly budget on Haircare]],FIND("-",Table1[[#This Row],[Monthly budget on Haircare]])-1)+MID(Table1[[#This Row],[Monthly budget on Haircare]],FIND("-",Table1[[#This Row],[Monthly budget on Haircare]])+1, LEN(Table1[[#This Row],[Monthly budget on Haircare]])))/2</f>
        <v>25</v>
      </c>
      <c r="H176" s="2" t="s">
        <v>814</v>
      </c>
      <c r="I176" s="2" t="s">
        <v>181</v>
      </c>
      <c r="J176" s="2" t="s">
        <v>61</v>
      </c>
      <c r="K176" s="2" t="s">
        <v>18</v>
      </c>
      <c r="L176" s="28" t="s">
        <v>811</v>
      </c>
      <c r="M176" s="3">
        <f>(LEFT(Table1[[#This Row],[Monthly Wig Expense]],FIND("-",Table1[[#This Row],[Monthly Wig Expense]])-1)+MID(Table1[[#This Row],[Monthly Wig Expense]],FIND("-",Table1[[#This Row],[Monthly Wig Expense]])+1, LEN(Table1[[#This Row],[Monthly Wig Expense]])))/2</f>
        <v>75</v>
      </c>
      <c r="N176" s="2" t="s">
        <v>21</v>
      </c>
      <c r="O176" s="2" t="s">
        <v>20</v>
      </c>
      <c r="P176" s="2" t="s">
        <v>39</v>
      </c>
    </row>
    <row r="177" spans="1:16" x14ac:dyDescent="0.35">
      <c r="A177" s="5">
        <v>186</v>
      </c>
      <c r="B177" s="4">
        <v>26</v>
      </c>
      <c r="C177" s="1" t="str">
        <f t="shared" si="3"/>
        <v xml:space="preserve"> Mature Adult</v>
      </c>
      <c r="D177" s="5" t="s">
        <v>112</v>
      </c>
      <c r="E177" s="5" t="s">
        <v>13</v>
      </c>
      <c r="F177" s="5" t="s">
        <v>811</v>
      </c>
      <c r="G177" s="6">
        <f>(LEFT(Table1[[#This Row],[Monthly budget on Haircare]],FIND("-",Table1[[#This Row],[Monthly budget on Haircare]])-1)+MID(Table1[[#This Row],[Monthly budget on Haircare]],FIND("-",Table1[[#This Row],[Monthly budget on Haircare]])+1, LEN(Table1[[#This Row],[Monthly budget on Haircare]])))/2</f>
        <v>75</v>
      </c>
      <c r="H177" s="5" t="s">
        <v>814</v>
      </c>
      <c r="I177" s="5" t="s">
        <v>16</v>
      </c>
      <c r="J177" s="5" t="s">
        <v>17</v>
      </c>
      <c r="K177" s="5" t="s">
        <v>18</v>
      </c>
      <c r="L177" s="29" t="s">
        <v>812</v>
      </c>
      <c r="M177" s="6">
        <f>(LEFT(Table1[[#This Row],[Monthly Wig Expense]],FIND("-",Table1[[#This Row],[Monthly Wig Expense]])-1)+MID(Table1[[#This Row],[Monthly Wig Expense]],FIND("-",Table1[[#This Row],[Monthly Wig Expense]])+1, LEN(Table1[[#This Row],[Monthly Wig Expense]])))/2</f>
        <v>150.5</v>
      </c>
      <c r="N177" s="5" t="s">
        <v>21</v>
      </c>
      <c r="O177" s="5" t="s">
        <v>20</v>
      </c>
      <c r="P177" s="5" t="s">
        <v>18</v>
      </c>
    </row>
    <row r="178" spans="1:16" x14ac:dyDescent="0.35">
      <c r="A178" s="2">
        <v>187</v>
      </c>
      <c r="B178" s="1">
        <v>40</v>
      </c>
      <c r="C178" s="1" t="str">
        <f t="shared" si="3"/>
        <v xml:space="preserve"> Mid-Adult</v>
      </c>
      <c r="D178" s="2" t="s">
        <v>78</v>
      </c>
      <c r="E178" s="2" t="s">
        <v>38</v>
      </c>
      <c r="F178" s="2" t="s">
        <v>811</v>
      </c>
      <c r="G178" s="3">
        <f>(LEFT(Table1[[#This Row],[Monthly budget on Haircare]],FIND("-",Table1[[#This Row],[Monthly budget on Haircare]])-1)+MID(Table1[[#This Row],[Monthly budget on Haircare]],FIND("-",Table1[[#This Row],[Monthly budget on Haircare]])+1, LEN(Table1[[#This Row],[Monthly budget on Haircare]])))/2</f>
        <v>75</v>
      </c>
      <c r="H178" s="2" t="s">
        <v>54</v>
      </c>
      <c r="I178" s="2" t="s">
        <v>31</v>
      </c>
      <c r="J178" s="2" t="s">
        <v>17</v>
      </c>
      <c r="K178" s="2" t="s">
        <v>825</v>
      </c>
      <c r="L178" s="28" t="s">
        <v>810</v>
      </c>
      <c r="M178" s="3">
        <f>(LEFT(Table1[[#This Row],[Monthly Wig Expense]],FIND("-",Table1[[#This Row],[Monthly Wig Expense]])-1)+MID(Table1[[#This Row],[Monthly Wig Expense]],FIND("-",Table1[[#This Row],[Monthly Wig Expense]])+1, LEN(Table1[[#This Row],[Monthly Wig Expense]])))/2</f>
        <v>25</v>
      </c>
      <c r="N178" s="2" t="s">
        <v>21</v>
      </c>
      <c r="O178" s="2" t="s">
        <v>21</v>
      </c>
      <c r="P178" s="2" t="s">
        <v>57</v>
      </c>
    </row>
    <row r="179" spans="1:16" x14ac:dyDescent="0.35">
      <c r="A179" s="5">
        <v>188</v>
      </c>
      <c r="B179" s="4">
        <v>26</v>
      </c>
      <c r="C179" s="1" t="str">
        <f t="shared" si="3"/>
        <v xml:space="preserve"> Mature Adult</v>
      </c>
      <c r="D179" s="5" t="s">
        <v>217</v>
      </c>
      <c r="E179" s="5" t="s">
        <v>13</v>
      </c>
      <c r="F179" s="5" t="s">
        <v>811</v>
      </c>
      <c r="G179" s="6">
        <f>(LEFT(Table1[[#This Row],[Monthly budget on Haircare]],FIND("-",Table1[[#This Row],[Monthly budget on Haircare]])-1)+MID(Table1[[#This Row],[Monthly budget on Haircare]],FIND("-",Table1[[#This Row],[Monthly budget on Haircare]])+1, LEN(Table1[[#This Row],[Monthly budget on Haircare]])))/2</f>
        <v>75</v>
      </c>
      <c r="H179" s="5" t="s">
        <v>814</v>
      </c>
      <c r="I179" s="5" t="s">
        <v>16</v>
      </c>
      <c r="J179" s="5" t="s">
        <v>17</v>
      </c>
      <c r="K179" s="5" t="s">
        <v>26</v>
      </c>
      <c r="L179" s="29" t="s">
        <v>812</v>
      </c>
      <c r="M179" s="6">
        <f>(LEFT(Table1[[#This Row],[Monthly Wig Expense]],FIND("-",Table1[[#This Row],[Monthly Wig Expense]])-1)+MID(Table1[[#This Row],[Monthly Wig Expense]],FIND("-",Table1[[#This Row],[Monthly Wig Expense]])+1, LEN(Table1[[#This Row],[Monthly Wig Expense]])))/2</f>
        <v>150.5</v>
      </c>
      <c r="N179" s="5" t="s">
        <v>21</v>
      </c>
      <c r="O179" s="5" t="s">
        <v>21</v>
      </c>
      <c r="P179" s="5" t="s">
        <v>18</v>
      </c>
    </row>
    <row r="180" spans="1:16" x14ac:dyDescent="0.35">
      <c r="A180" s="2">
        <v>189</v>
      </c>
      <c r="B180" s="1">
        <v>34</v>
      </c>
      <c r="C180" s="1" t="str">
        <f t="shared" si="2"/>
        <v xml:space="preserve"> Mid-Adult</v>
      </c>
      <c r="D180" s="2" t="s">
        <v>137</v>
      </c>
      <c r="E180" s="2" t="s">
        <v>38</v>
      </c>
      <c r="F180" s="2" t="s">
        <v>811</v>
      </c>
      <c r="G180" s="3">
        <f>(LEFT(Table1[[#This Row],[Monthly budget on Haircare]],FIND("-",Table1[[#This Row],[Monthly budget on Haircare]])-1)+MID(Table1[[#This Row],[Monthly budget on Haircare]],FIND("-",Table1[[#This Row],[Monthly budget on Haircare]])+1, LEN(Table1[[#This Row],[Monthly budget on Haircare]])))/2</f>
        <v>75</v>
      </c>
      <c r="H180" s="2" t="s">
        <v>54</v>
      </c>
      <c r="I180" s="2" t="s">
        <v>315</v>
      </c>
      <c r="J180" s="2" t="s">
        <v>17</v>
      </c>
      <c r="K180" s="2" t="s">
        <v>825</v>
      </c>
      <c r="L180" s="28" t="s">
        <v>810</v>
      </c>
      <c r="M180" s="3">
        <f>(LEFT(Table1[[#This Row],[Monthly Wig Expense]],FIND("-",Table1[[#This Row],[Monthly Wig Expense]])-1)+MID(Table1[[#This Row],[Monthly Wig Expense]],FIND("-",Table1[[#This Row],[Monthly Wig Expense]])+1, LEN(Table1[[#This Row],[Monthly Wig Expense]])))/2</f>
        <v>25</v>
      </c>
      <c r="N180" s="2" t="s">
        <v>21</v>
      </c>
      <c r="O180" s="2" t="s">
        <v>21</v>
      </c>
      <c r="P180" s="2" t="s">
        <v>57</v>
      </c>
    </row>
    <row r="181" spans="1:16" x14ac:dyDescent="0.35">
      <c r="A181" s="5">
        <v>180</v>
      </c>
      <c r="B181" s="4">
        <v>29</v>
      </c>
      <c r="C181" s="1" t="str">
        <f t="shared" si="2"/>
        <v xml:space="preserve"> Mid-Adult</v>
      </c>
      <c r="D181" s="5" t="s">
        <v>283</v>
      </c>
      <c r="E181" s="5" t="s">
        <v>13</v>
      </c>
      <c r="F181" s="5" t="s">
        <v>811</v>
      </c>
      <c r="G181" s="6">
        <f>(LEFT(Table1[[#This Row],[Monthly budget on Haircare]],FIND("-",Table1[[#This Row],[Monthly budget on Haircare]])-1)+MID(Table1[[#This Row],[Monthly budget on Haircare]],FIND("-",Table1[[#This Row],[Monthly budget on Haircare]])+1, LEN(Table1[[#This Row],[Monthly budget on Haircare]])))/2</f>
        <v>75</v>
      </c>
      <c r="H181" s="5" t="s">
        <v>814</v>
      </c>
      <c r="I181" s="5" t="s">
        <v>295</v>
      </c>
      <c r="J181" s="5" t="s">
        <v>61</v>
      </c>
      <c r="K181" s="5" t="s">
        <v>18</v>
      </c>
      <c r="L181" s="29" t="s">
        <v>811</v>
      </c>
      <c r="M181" s="6">
        <f>(LEFT(Table1[[#This Row],[Monthly Wig Expense]],FIND("-",Table1[[#This Row],[Monthly Wig Expense]])-1)+MID(Table1[[#This Row],[Monthly Wig Expense]],FIND("-",Table1[[#This Row],[Monthly Wig Expense]])+1, LEN(Table1[[#This Row],[Monthly Wig Expense]])))/2</f>
        <v>75</v>
      </c>
      <c r="N181" s="5" t="s">
        <v>21</v>
      </c>
      <c r="O181" s="5" t="s">
        <v>20</v>
      </c>
      <c r="P181" s="5" t="s">
        <v>27</v>
      </c>
    </row>
    <row r="182" spans="1:16" x14ac:dyDescent="0.35">
      <c r="A182" s="2">
        <v>181</v>
      </c>
      <c r="B182" s="1">
        <v>28</v>
      </c>
      <c r="C182" s="1" t="str">
        <f t="shared" si="2"/>
        <v xml:space="preserve"> Mid-Adult</v>
      </c>
      <c r="D182" s="2" t="s">
        <v>228</v>
      </c>
      <c r="E182" s="2" t="s">
        <v>38</v>
      </c>
      <c r="F182" s="2" t="s">
        <v>812</v>
      </c>
      <c r="G182" s="3">
        <f>(LEFT(Table1[[#This Row],[Monthly budget on Haircare]],FIND("-",Table1[[#This Row],[Monthly budget on Haircare]])-1)+MID(Table1[[#This Row],[Monthly budget on Haircare]],FIND("-",Table1[[#This Row],[Monthly budget on Haircare]])+1, LEN(Table1[[#This Row],[Monthly budget on Haircare]])))/2</f>
        <v>150.5</v>
      </c>
      <c r="H182" s="2" t="s">
        <v>54</v>
      </c>
      <c r="I182" s="2" t="s">
        <v>83</v>
      </c>
      <c r="J182" s="2" t="s">
        <v>17</v>
      </c>
      <c r="K182" s="2" t="s">
        <v>825</v>
      </c>
      <c r="L182" s="28" t="s">
        <v>811</v>
      </c>
      <c r="M182" s="3">
        <f>(LEFT(Table1[[#This Row],[Monthly Wig Expense]],FIND("-",Table1[[#This Row],[Monthly Wig Expense]])-1)+MID(Table1[[#This Row],[Monthly Wig Expense]],FIND("-",Table1[[#This Row],[Monthly Wig Expense]])+1, LEN(Table1[[#This Row],[Monthly Wig Expense]])))/2</f>
        <v>75</v>
      </c>
      <c r="N182" s="2" t="s">
        <v>21</v>
      </c>
      <c r="O182" s="2" t="s">
        <v>21</v>
      </c>
      <c r="P182" s="2" t="s">
        <v>18</v>
      </c>
    </row>
    <row r="183" spans="1:16" x14ac:dyDescent="0.35">
      <c r="A183" s="5">
        <v>182</v>
      </c>
      <c r="B183" s="4">
        <v>32</v>
      </c>
      <c r="C183" s="1" t="str">
        <f t="shared" si="2"/>
        <v xml:space="preserve"> Mid-Adult</v>
      </c>
      <c r="D183" s="5" t="s">
        <v>217</v>
      </c>
      <c r="E183" s="5" t="s">
        <v>13</v>
      </c>
      <c r="F183" s="5" t="s">
        <v>811</v>
      </c>
      <c r="G183" s="6">
        <f>(LEFT(Table1[[#This Row],[Monthly budget on Haircare]],FIND("-",Table1[[#This Row],[Monthly budget on Haircare]])-1)+MID(Table1[[#This Row],[Monthly budget on Haircare]],FIND("-",Table1[[#This Row],[Monthly budget on Haircare]])+1, LEN(Table1[[#This Row],[Monthly budget on Haircare]])))/2</f>
        <v>75</v>
      </c>
      <c r="H183" s="5" t="s">
        <v>814</v>
      </c>
      <c r="I183" s="5" t="s">
        <v>171</v>
      </c>
      <c r="J183" s="5" t="s">
        <v>17</v>
      </c>
      <c r="K183" s="5" t="s">
        <v>26</v>
      </c>
      <c r="L183" s="29" t="s">
        <v>812</v>
      </c>
      <c r="M183" s="6">
        <f>(LEFT(Table1[[#This Row],[Monthly Wig Expense]],FIND("-",Table1[[#This Row],[Monthly Wig Expense]])-1)+MID(Table1[[#This Row],[Monthly Wig Expense]],FIND("-",Table1[[#This Row],[Monthly Wig Expense]])+1, LEN(Table1[[#This Row],[Monthly Wig Expense]])))/2</f>
        <v>150.5</v>
      </c>
      <c r="N183" s="5" t="s">
        <v>21</v>
      </c>
      <c r="O183" s="5" t="s">
        <v>20</v>
      </c>
      <c r="P183" s="5" t="s">
        <v>18</v>
      </c>
    </row>
    <row r="184" spans="1:16" x14ac:dyDescent="0.35">
      <c r="A184" s="2">
        <v>183</v>
      </c>
      <c r="B184" s="1">
        <v>41</v>
      </c>
      <c r="C184" s="1" t="str">
        <f t="shared" si="2"/>
        <v xml:space="preserve"> Mature Adult</v>
      </c>
      <c r="D184" s="2" t="s">
        <v>173</v>
      </c>
      <c r="E184" s="2" t="s">
        <v>13</v>
      </c>
      <c r="F184" s="2" t="s">
        <v>811</v>
      </c>
      <c r="G184" s="3">
        <f>(LEFT(Table1[[#This Row],[Monthly budget on Haircare]],FIND("-",Table1[[#This Row],[Monthly budget on Haircare]])-1)+MID(Table1[[#This Row],[Monthly budget on Haircare]],FIND("-",Table1[[#This Row],[Monthly budget on Haircare]])+1, LEN(Table1[[#This Row],[Monthly budget on Haircare]])))/2</f>
        <v>75</v>
      </c>
      <c r="H184" s="2" t="s">
        <v>814</v>
      </c>
      <c r="I184" s="2" t="s">
        <v>31</v>
      </c>
      <c r="J184" s="2" t="s">
        <v>17</v>
      </c>
      <c r="K184" s="2" t="s">
        <v>18</v>
      </c>
      <c r="L184" s="28" t="s">
        <v>812</v>
      </c>
      <c r="M184" s="3">
        <f>(LEFT(Table1[[#This Row],[Monthly Wig Expense]],FIND("-",Table1[[#This Row],[Monthly Wig Expense]])-1)+MID(Table1[[#This Row],[Monthly Wig Expense]],FIND("-",Table1[[#This Row],[Monthly Wig Expense]])+1, LEN(Table1[[#This Row],[Monthly Wig Expense]])))/2</f>
        <v>150.5</v>
      </c>
      <c r="N184" s="2" t="s">
        <v>21</v>
      </c>
      <c r="O184" s="2" t="s">
        <v>21</v>
      </c>
      <c r="P184" s="2" t="s">
        <v>18</v>
      </c>
    </row>
    <row r="185" spans="1:16" x14ac:dyDescent="0.35">
      <c r="A185" s="5">
        <v>184</v>
      </c>
      <c r="B185" s="4">
        <v>24</v>
      </c>
      <c r="C185" s="1" t="str">
        <f t="shared" si="2"/>
        <v>Young Adult</v>
      </c>
      <c r="D185" s="5" t="s">
        <v>521</v>
      </c>
      <c r="E185" s="5" t="s">
        <v>13</v>
      </c>
      <c r="F185" s="5" t="s">
        <v>810</v>
      </c>
      <c r="G185" s="6">
        <f>(LEFT(Table1[[#This Row],[Monthly budget on Haircare]],FIND("-",Table1[[#This Row],[Monthly budget on Haircare]])-1)+MID(Table1[[#This Row],[Monthly budget on Haircare]],FIND("-",Table1[[#This Row],[Monthly budget on Haircare]])+1, LEN(Table1[[#This Row],[Monthly budget on Haircare]])))/2</f>
        <v>25</v>
      </c>
      <c r="H185" s="5" t="s">
        <v>814</v>
      </c>
      <c r="I185" s="5" t="s">
        <v>16</v>
      </c>
      <c r="J185" s="5" t="s">
        <v>61</v>
      </c>
      <c r="K185" s="5" t="s">
        <v>18</v>
      </c>
      <c r="L185" s="29" t="s">
        <v>811</v>
      </c>
      <c r="M185" s="6">
        <f>(LEFT(Table1[[#This Row],[Monthly Wig Expense]],FIND("-",Table1[[#This Row],[Monthly Wig Expense]])-1)+MID(Table1[[#This Row],[Monthly Wig Expense]],FIND("-",Table1[[#This Row],[Monthly Wig Expense]])+1, LEN(Table1[[#This Row],[Monthly Wig Expense]])))/2</f>
        <v>75</v>
      </c>
      <c r="N185" s="5" t="s">
        <v>21</v>
      </c>
      <c r="O185" s="5" t="s">
        <v>20</v>
      </c>
      <c r="P185" s="5" t="s">
        <v>39</v>
      </c>
    </row>
    <row r="186" spans="1:16" x14ac:dyDescent="0.35">
      <c r="A186" s="2">
        <v>185</v>
      </c>
      <c r="B186" s="1">
        <v>26</v>
      </c>
      <c r="C186" s="1" t="str">
        <f t="shared" si="2"/>
        <v xml:space="preserve"> Mid-Adult</v>
      </c>
      <c r="D186" s="2" t="s">
        <v>30</v>
      </c>
      <c r="E186" s="2" t="s">
        <v>13</v>
      </c>
      <c r="F186" s="2" t="s">
        <v>812</v>
      </c>
      <c r="G186" s="3">
        <f>(LEFT(Table1[[#This Row],[Monthly budget on Haircare]],FIND("-",Table1[[#This Row],[Monthly budget on Haircare]])-1)+MID(Table1[[#This Row],[Monthly budget on Haircare]],FIND("-",Table1[[#This Row],[Monthly budget on Haircare]])+1, LEN(Table1[[#This Row],[Monthly budget on Haircare]])))/2</f>
        <v>150.5</v>
      </c>
      <c r="H186" s="2" t="s">
        <v>814</v>
      </c>
      <c r="I186" s="2" t="s">
        <v>16</v>
      </c>
      <c r="J186" s="2" t="s">
        <v>17</v>
      </c>
      <c r="K186" s="2" t="s">
        <v>18</v>
      </c>
      <c r="L186" s="28" t="s">
        <v>811</v>
      </c>
      <c r="M186" s="3">
        <f>(LEFT(Table1[[#This Row],[Monthly Wig Expense]],FIND("-",Table1[[#This Row],[Monthly Wig Expense]])-1)+MID(Table1[[#This Row],[Monthly Wig Expense]],FIND("-",Table1[[#This Row],[Monthly Wig Expense]])+1, LEN(Table1[[#This Row],[Monthly Wig Expense]])))/2</f>
        <v>75</v>
      </c>
      <c r="N186" s="2" t="s">
        <v>21</v>
      </c>
      <c r="O186" s="2" t="s">
        <v>20</v>
      </c>
      <c r="P186" s="2" t="s">
        <v>27</v>
      </c>
    </row>
    <row r="187" spans="1:16" x14ac:dyDescent="0.35">
      <c r="A187" s="5">
        <v>186</v>
      </c>
      <c r="B187" s="4">
        <v>39</v>
      </c>
      <c r="C187" s="1" t="str">
        <f t="shared" si="2"/>
        <v xml:space="preserve"> Mature Adult</v>
      </c>
      <c r="D187" s="5" t="s">
        <v>81</v>
      </c>
      <c r="E187" s="5" t="s">
        <v>38</v>
      </c>
      <c r="F187" s="5" t="s">
        <v>810</v>
      </c>
      <c r="G187" s="6">
        <f>(LEFT(Table1[[#This Row],[Monthly budget on Haircare]],FIND("-",Table1[[#This Row],[Monthly budget on Haircare]])-1)+MID(Table1[[#This Row],[Monthly budget on Haircare]],FIND("-",Table1[[#This Row],[Monthly budget on Haircare]])+1, LEN(Table1[[#This Row],[Monthly budget on Haircare]])))/2</f>
        <v>25</v>
      </c>
      <c r="H187" s="5" t="s">
        <v>54</v>
      </c>
      <c r="I187" s="5" t="s">
        <v>92</v>
      </c>
      <c r="J187" s="5" t="s">
        <v>61</v>
      </c>
      <c r="K187" s="5" t="s">
        <v>825</v>
      </c>
      <c r="L187" s="29" t="s">
        <v>810</v>
      </c>
      <c r="M187" s="6">
        <f>(LEFT(Table1[[#This Row],[Monthly Wig Expense]],FIND("-",Table1[[#This Row],[Monthly Wig Expense]])-1)+MID(Table1[[#This Row],[Monthly Wig Expense]],FIND("-",Table1[[#This Row],[Monthly Wig Expense]])+1, LEN(Table1[[#This Row],[Monthly Wig Expense]])))/2</f>
        <v>25</v>
      </c>
      <c r="N187" s="5" t="s">
        <v>21</v>
      </c>
      <c r="O187" s="5" t="s">
        <v>21</v>
      </c>
      <c r="P187" s="5" t="s">
        <v>57</v>
      </c>
    </row>
    <row r="188" spans="1:16" x14ac:dyDescent="0.35">
      <c r="A188" s="2">
        <v>187</v>
      </c>
      <c r="B188" s="1">
        <v>26</v>
      </c>
      <c r="C188" s="1" t="str">
        <f t="shared" si="2"/>
        <v xml:space="preserve"> Mid-Adult</v>
      </c>
      <c r="D188" s="2" t="s">
        <v>183</v>
      </c>
      <c r="E188" s="2" t="s">
        <v>13</v>
      </c>
      <c r="F188" s="2" t="s">
        <v>811</v>
      </c>
      <c r="G188" s="3">
        <f>(LEFT(Table1[[#This Row],[Monthly budget on Haircare]],FIND("-",Table1[[#This Row],[Monthly budget on Haircare]])-1)+MID(Table1[[#This Row],[Monthly budget on Haircare]],FIND("-",Table1[[#This Row],[Monthly budget on Haircare]])+1, LEN(Table1[[#This Row],[Monthly budget on Haircare]])))/2</f>
        <v>75</v>
      </c>
      <c r="H188" s="2" t="s">
        <v>814</v>
      </c>
      <c r="I188" s="2" t="s">
        <v>214</v>
      </c>
      <c r="J188" s="2" t="s">
        <v>61</v>
      </c>
      <c r="K188" s="2" t="s">
        <v>26</v>
      </c>
      <c r="L188" s="28" t="s">
        <v>811</v>
      </c>
      <c r="M188" s="3">
        <f>(LEFT(Table1[[#This Row],[Monthly Wig Expense]],FIND("-",Table1[[#This Row],[Monthly Wig Expense]])-1)+MID(Table1[[#This Row],[Monthly Wig Expense]],FIND("-",Table1[[#This Row],[Monthly Wig Expense]])+1, LEN(Table1[[#This Row],[Monthly Wig Expense]])))/2</f>
        <v>75</v>
      </c>
      <c r="N188" s="2" t="s">
        <v>21</v>
      </c>
      <c r="O188" s="2" t="s">
        <v>20</v>
      </c>
      <c r="P188" s="2" t="s">
        <v>180</v>
      </c>
    </row>
    <row r="189" spans="1:16" x14ac:dyDescent="0.35">
      <c r="A189" s="5">
        <v>188</v>
      </c>
      <c r="B189" s="4">
        <v>43</v>
      </c>
      <c r="C189" s="1" t="str">
        <f t="shared" si="2"/>
        <v xml:space="preserve"> Mature Adult</v>
      </c>
      <c r="D189" s="5" t="s">
        <v>78</v>
      </c>
      <c r="E189" s="5" t="s">
        <v>38</v>
      </c>
      <c r="F189" s="5" t="s">
        <v>811</v>
      </c>
      <c r="G189" s="6">
        <f>(LEFT(Table1[[#This Row],[Monthly budget on Haircare]],FIND("-",Table1[[#This Row],[Monthly budget on Haircare]])-1)+MID(Table1[[#This Row],[Monthly budget on Haircare]],FIND("-",Table1[[#This Row],[Monthly budget on Haircare]])+1, LEN(Table1[[#This Row],[Monthly budget on Haircare]])))/2</f>
        <v>75</v>
      </c>
      <c r="H189" s="5" t="s">
        <v>54</v>
      </c>
      <c r="I189" s="5" t="s">
        <v>177</v>
      </c>
      <c r="J189" s="5" t="s">
        <v>17</v>
      </c>
      <c r="K189" s="5" t="s">
        <v>825</v>
      </c>
      <c r="L189" s="29" t="s">
        <v>810</v>
      </c>
      <c r="M189" s="6">
        <f>(LEFT(Table1[[#This Row],[Monthly Wig Expense]],FIND("-",Table1[[#This Row],[Monthly Wig Expense]])-1)+MID(Table1[[#This Row],[Monthly Wig Expense]],FIND("-",Table1[[#This Row],[Monthly Wig Expense]])+1, LEN(Table1[[#This Row],[Monthly Wig Expense]])))/2</f>
        <v>25</v>
      </c>
      <c r="N189" s="5" t="s">
        <v>21</v>
      </c>
      <c r="O189" s="5" t="s">
        <v>21</v>
      </c>
      <c r="P189" s="5" t="s">
        <v>57</v>
      </c>
    </row>
    <row r="190" spans="1:16" x14ac:dyDescent="0.35">
      <c r="A190" s="2">
        <v>189</v>
      </c>
      <c r="B190" s="1">
        <v>25</v>
      </c>
      <c r="C190" s="1" t="str">
        <f t="shared" si="2"/>
        <v>Young Adult</v>
      </c>
      <c r="D190" s="2" t="s">
        <v>522</v>
      </c>
      <c r="E190" s="2" t="s">
        <v>38</v>
      </c>
      <c r="F190" s="2" t="s">
        <v>812</v>
      </c>
      <c r="G190" s="3">
        <f>(LEFT(Table1[[#This Row],[Monthly budget on Haircare]],FIND("-",Table1[[#This Row],[Monthly budget on Haircare]])-1)+MID(Table1[[#This Row],[Monthly budget on Haircare]],FIND("-",Table1[[#This Row],[Monthly budget on Haircare]])+1, LEN(Table1[[#This Row],[Monthly budget on Haircare]])))/2</f>
        <v>150.5</v>
      </c>
      <c r="H190" s="2" t="s">
        <v>54</v>
      </c>
      <c r="I190" s="2" t="s">
        <v>25</v>
      </c>
      <c r="J190" s="2" t="s">
        <v>17</v>
      </c>
      <c r="K190" s="2" t="s">
        <v>26</v>
      </c>
      <c r="L190" s="28" t="s">
        <v>812</v>
      </c>
      <c r="M190" s="3">
        <f>(LEFT(Table1[[#This Row],[Monthly Wig Expense]],FIND("-",Table1[[#This Row],[Monthly Wig Expense]])-1)+MID(Table1[[#This Row],[Monthly Wig Expense]],FIND("-",Table1[[#This Row],[Monthly Wig Expense]])+1, LEN(Table1[[#This Row],[Monthly Wig Expense]])))/2</f>
        <v>150.5</v>
      </c>
      <c r="N190" s="2" t="s">
        <v>20</v>
      </c>
      <c r="O190" s="2" t="s">
        <v>21</v>
      </c>
      <c r="P190" s="2" t="s">
        <v>27</v>
      </c>
    </row>
    <row r="191" spans="1:16" x14ac:dyDescent="0.35">
      <c r="A191" s="5">
        <v>190</v>
      </c>
      <c r="B191" s="4">
        <v>28</v>
      </c>
      <c r="C191" s="1" t="str">
        <f t="shared" si="2"/>
        <v xml:space="preserve"> Mid-Adult</v>
      </c>
      <c r="D191" s="5" t="s">
        <v>112</v>
      </c>
      <c r="E191" s="5" t="s">
        <v>13</v>
      </c>
      <c r="F191" s="5" t="s">
        <v>811</v>
      </c>
      <c r="G191" s="6">
        <f>(LEFT(Table1[[#This Row],[Monthly budget on Haircare]],FIND("-",Table1[[#This Row],[Monthly budget on Haircare]])-1)+MID(Table1[[#This Row],[Monthly budget on Haircare]],FIND("-",Table1[[#This Row],[Monthly budget on Haircare]])+1, LEN(Table1[[#This Row],[Monthly budget on Haircare]])))/2</f>
        <v>75</v>
      </c>
      <c r="H191" s="5" t="s">
        <v>814</v>
      </c>
      <c r="I191" s="5" t="s">
        <v>31</v>
      </c>
      <c r="J191" s="5" t="s">
        <v>17</v>
      </c>
      <c r="K191" s="5" t="s">
        <v>18</v>
      </c>
      <c r="L191" s="29" t="s">
        <v>812</v>
      </c>
      <c r="M191" s="6">
        <f>(LEFT(Table1[[#This Row],[Monthly Wig Expense]],FIND("-",Table1[[#This Row],[Monthly Wig Expense]])-1)+MID(Table1[[#This Row],[Monthly Wig Expense]],FIND("-",Table1[[#This Row],[Monthly Wig Expense]])+1, LEN(Table1[[#This Row],[Monthly Wig Expense]])))/2</f>
        <v>150.5</v>
      </c>
      <c r="N191" s="5" t="s">
        <v>21</v>
      </c>
      <c r="O191" s="5" t="s">
        <v>20</v>
      </c>
      <c r="P191" s="5" t="s">
        <v>27</v>
      </c>
    </row>
    <row r="192" spans="1:16" x14ac:dyDescent="0.35">
      <c r="A192" s="2">
        <v>191</v>
      </c>
      <c r="B192" s="1">
        <v>35</v>
      </c>
      <c r="C192" s="1" t="str">
        <f t="shared" si="2"/>
        <v xml:space="preserve"> Mid-Adult</v>
      </c>
      <c r="D192" s="2" t="s">
        <v>521</v>
      </c>
      <c r="E192" s="2" t="s">
        <v>13</v>
      </c>
      <c r="F192" s="2" t="s">
        <v>811</v>
      </c>
      <c r="G192" s="3">
        <f>(LEFT(Table1[[#This Row],[Monthly budget on Haircare]],FIND("-",Table1[[#This Row],[Monthly budget on Haircare]])-1)+MID(Table1[[#This Row],[Monthly budget on Haircare]],FIND("-",Table1[[#This Row],[Monthly budget on Haircare]])+1, LEN(Table1[[#This Row],[Monthly budget on Haircare]])))/2</f>
        <v>75</v>
      </c>
      <c r="H192" s="2" t="s">
        <v>814</v>
      </c>
      <c r="I192" s="2" t="s">
        <v>31</v>
      </c>
      <c r="J192" s="2" t="s">
        <v>17</v>
      </c>
      <c r="K192" s="2" t="s">
        <v>18</v>
      </c>
      <c r="L192" s="28" t="s">
        <v>811</v>
      </c>
      <c r="M192" s="3">
        <f>(LEFT(Table1[[#This Row],[Monthly Wig Expense]],FIND("-",Table1[[#This Row],[Monthly Wig Expense]])-1)+MID(Table1[[#This Row],[Monthly Wig Expense]],FIND("-",Table1[[#This Row],[Monthly Wig Expense]])+1, LEN(Table1[[#This Row],[Monthly Wig Expense]])))/2</f>
        <v>75</v>
      </c>
      <c r="N192" s="2" t="s">
        <v>21</v>
      </c>
      <c r="O192" s="2" t="s">
        <v>20</v>
      </c>
      <c r="P192" s="2" t="s">
        <v>18</v>
      </c>
    </row>
    <row r="193" spans="1:16" x14ac:dyDescent="0.35">
      <c r="A193" s="5">
        <v>192</v>
      </c>
      <c r="B193" s="4">
        <v>42</v>
      </c>
      <c r="C193" s="1" t="str">
        <f t="shared" si="2"/>
        <v xml:space="preserve"> Mature Adult</v>
      </c>
      <c r="D193" s="5" t="s">
        <v>217</v>
      </c>
      <c r="E193" s="5" t="s">
        <v>13</v>
      </c>
      <c r="F193" s="5" t="s">
        <v>811</v>
      </c>
      <c r="G193" s="6">
        <f>(LEFT(Table1[[#This Row],[Monthly budget on Haircare]],FIND("-",Table1[[#This Row],[Monthly budget on Haircare]])-1)+MID(Table1[[#This Row],[Monthly budget on Haircare]],FIND("-",Table1[[#This Row],[Monthly budget on Haircare]])+1, LEN(Table1[[#This Row],[Monthly budget on Haircare]])))/2</f>
        <v>75</v>
      </c>
      <c r="H193" s="5" t="s">
        <v>814</v>
      </c>
      <c r="I193" s="5" t="s">
        <v>171</v>
      </c>
      <c r="J193" s="5" t="s">
        <v>17</v>
      </c>
      <c r="K193" s="5" t="s">
        <v>417</v>
      </c>
      <c r="L193" s="29" t="s">
        <v>812</v>
      </c>
      <c r="M193" s="6">
        <f>(LEFT(Table1[[#This Row],[Monthly Wig Expense]],FIND("-",Table1[[#This Row],[Monthly Wig Expense]])-1)+MID(Table1[[#This Row],[Monthly Wig Expense]],FIND("-",Table1[[#This Row],[Monthly Wig Expense]])+1, LEN(Table1[[#This Row],[Monthly Wig Expense]])))/2</f>
        <v>150.5</v>
      </c>
      <c r="N193" s="5" t="s">
        <v>21</v>
      </c>
      <c r="O193" s="5" t="s">
        <v>21</v>
      </c>
      <c r="P193" s="5" t="s">
        <v>18</v>
      </c>
    </row>
    <row r="194" spans="1:16" x14ac:dyDescent="0.35">
      <c r="A194" s="2">
        <v>193</v>
      </c>
      <c r="B194" s="1">
        <v>42</v>
      </c>
      <c r="C194" s="1" t="str">
        <f t="shared" ref="C194:C257" si="4">_xlfn.IFS(B194&lt;=25, "Young Adult",B194&lt;=35, " Mid-Adult",B194&gt;=36, " Mature Adult")</f>
        <v xml:space="preserve"> Mature Adult</v>
      </c>
      <c r="D194" s="2" t="s">
        <v>217</v>
      </c>
      <c r="E194" s="2" t="s">
        <v>13</v>
      </c>
      <c r="F194" s="2" t="s">
        <v>811</v>
      </c>
      <c r="G194" s="3">
        <f>(LEFT(Table1[[#This Row],[Monthly budget on Haircare]],FIND("-",Table1[[#This Row],[Monthly budget on Haircare]])-1)+MID(Table1[[#This Row],[Monthly budget on Haircare]],FIND("-",Table1[[#This Row],[Monthly budget on Haircare]])+1, LEN(Table1[[#This Row],[Monthly budget on Haircare]])))/2</f>
        <v>75</v>
      </c>
      <c r="H194" s="2" t="s">
        <v>814</v>
      </c>
      <c r="I194" s="2" t="s">
        <v>171</v>
      </c>
      <c r="J194" s="2" t="s">
        <v>17</v>
      </c>
      <c r="K194" s="2" t="s">
        <v>417</v>
      </c>
      <c r="L194" s="28" t="s">
        <v>812</v>
      </c>
      <c r="M194" s="3">
        <f>(LEFT(Table1[[#This Row],[Monthly Wig Expense]],FIND("-",Table1[[#This Row],[Monthly Wig Expense]])-1)+MID(Table1[[#This Row],[Monthly Wig Expense]],FIND("-",Table1[[#This Row],[Monthly Wig Expense]])+1, LEN(Table1[[#This Row],[Monthly Wig Expense]])))/2</f>
        <v>150.5</v>
      </c>
      <c r="N194" s="2" t="s">
        <v>21</v>
      </c>
      <c r="O194" s="2" t="s">
        <v>21</v>
      </c>
      <c r="P194" s="2" t="s">
        <v>18</v>
      </c>
    </row>
    <row r="195" spans="1:16" x14ac:dyDescent="0.35">
      <c r="A195" s="5">
        <v>194</v>
      </c>
      <c r="B195" s="4">
        <v>34</v>
      </c>
      <c r="C195" s="1" t="str">
        <f t="shared" si="4"/>
        <v xml:space="preserve"> Mid-Adult</v>
      </c>
      <c r="D195" s="5" t="s">
        <v>183</v>
      </c>
      <c r="E195" s="5" t="s">
        <v>38</v>
      </c>
      <c r="F195" s="5" t="s">
        <v>811</v>
      </c>
      <c r="G195" s="6">
        <f>(LEFT(Table1[[#This Row],[Monthly budget on Haircare]],FIND("-",Table1[[#This Row],[Monthly budget on Haircare]])-1)+MID(Table1[[#This Row],[Monthly budget on Haircare]],FIND("-",Table1[[#This Row],[Monthly budget on Haircare]])+1, LEN(Table1[[#This Row],[Monthly budget on Haircare]])))/2</f>
        <v>75</v>
      </c>
      <c r="H195" s="5" t="s">
        <v>814</v>
      </c>
      <c r="I195" s="5" t="s">
        <v>83</v>
      </c>
      <c r="J195" s="5" t="s">
        <v>61</v>
      </c>
      <c r="K195" s="5" t="s">
        <v>18</v>
      </c>
      <c r="L195" s="29" t="s">
        <v>812</v>
      </c>
      <c r="M195" s="6">
        <f>(LEFT(Table1[[#This Row],[Monthly Wig Expense]],FIND("-",Table1[[#This Row],[Monthly Wig Expense]])-1)+MID(Table1[[#This Row],[Monthly Wig Expense]],FIND("-",Table1[[#This Row],[Monthly Wig Expense]])+1, LEN(Table1[[#This Row],[Monthly Wig Expense]])))/2</f>
        <v>150.5</v>
      </c>
      <c r="N195" s="5" t="s">
        <v>20</v>
      </c>
      <c r="O195" s="5" t="s">
        <v>20</v>
      </c>
      <c r="P195" s="5" t="s">
        <v>18</v>
      </c>
    </row>
    <row r="196" spans="1:16" x14ac:dyDescent="0.35">
      <c r="A196" s="2">
        <v>195</v>
      </c>
      <c r="B196" s="1">
        <v>30</v>
      </c>
      <c r="C196" s="1" t="str">
        <f t="shared" si="4"/>
        <v xml:space="preserve"> Mid-Adult</v>
      </c>
      <c r="D196" s="2" t="s">
        <v>137</v>
      </c>
      <c r="E196" s="2" t="s">
        <v>38</v>
      </c>
      <c r="F196" s="2" t="s">
        <v>810</v>
      </c>
      <c r="G196" s="3">
        <f>(LEFT(Table1[[#This Row],[Monthly budget on Haircare]],FIND("-",Table1[[#This Row],[Monthly budget on Haircare]])-1)+MID(Table1[[#This Row],[Monthly budget on Haircare]],FIND("-",Table1[[#This Row],[Monthly budget on Haircare]])+1, LEN(Table1[[#This Row],[Monthly budget on Haircare]])))/2</f>
        <v>25</v>
      </c>
      <c r="H196" s="2" t="s">
        <v>814</v>
      </c>
      <c r="I196" s="2" t="s">
        <v>83</v>
      </c>
      <c r="J196" s="2" t="s">
        <v>61</v>
      </c>
      <c r="K196" s="2" t="s">
        <v>825</v>
      </c>
      <c r="L196" s="28" t="s">
        <v>810</v>
      </c>
      <c r="M196" s="3">
        <f>(LEFT(Table1[[#This Row],[Monthly Wig Expense]],FIND("-",Table1[[#This Row],[Monthly Wig Expense]])-1)+MID(Table1[[#This Row],[Monthly Wig Expense]],FIND("-",Table1[[#This Row],[Monthly Wig Expense]])+1, LEN(Table1[[#This Row],[Monthly Wig Expense]])))/2</f>
        <v>25</v>
      </c>
      <c r="N196" s="2" t="s">
        <v>21</v>
      </c>
      <c r="O196" s="2" t="s">
        <v>21</v>
      </c>
      <c r="P196" s="2" t="s">
        <v>57</v>
      </c>
    </row>
    <row r="197" spans="1:16" x14ac:dyDescent="0.35">
      <c r="A197" s="5">
        <v>196</v>
      </c>
      <c r="B197" s="4">
        <v>29</v>
      </c>
      <c r="C197" s="1" t="str">
        <f t="shared" si="4"/>
        <v xml:space="preserve"> Mid-Adult</v>
      </c>
      <c r="D197" s="5" t="s">
        <v>240</v>
      </c>
      <c r="E197" s="5" t="s">
        <v>13</v>
      </c>
      <c r="F197" s="5" t="s">
        <v>811</v>
      </c>
      <c r="G197" s="6">
        <f>(LEFT(Table1[[#This Row],[Monthly budget on Haircare]],FIND("-",Table1[[#This Row],[Monthly budget on Haircare]])-1)+MID(Table1[[#This Row],[Monthly budget on Haircare]],FIND("-",Table1[[#This Row],[Monthly budget on Haircare]])+1, LEN(Table1[[#This Row],[Monthly budget on Haircare]])))/2</f>
        <v>75</v>
      </c>
      <c r="H197" s="5" t="s">
        <v>814</v>
      </c>
      <c r="I197" s="5" t="s">
        <v>161</v>
      </c>
      <c r="J197" s="5" t="s">
        <v>61</v>
      </c>
      <c r="K197" s="5" t="s">
        <v>18</v>
      </c>
      <c r="L197" s="29" t="s">
        <v>811</v>
      </c>
      <c r="M197" s="6">
        <f>(LEFT(Table1[[#This Row],[Monthly Wig Expense]],FIND("-",Table1[[#This Row],[Monthly Wig Expense]])-1)+MID(Table1[[#This Row],[Monthly Wig Expense]],FIND("-",Table1[[#This Row],[Monthly Wig Expense]])+1, LEN(Table1[[#This Row],[Monthly Wig Expense]])))/2</f>
        <v>75</v>
      </c>
      <c r="N197" s="5" t="s">
        <v>21</v>
      </c>
      <c r="O197" s="5" t="s">
        <v>20</v>
      </c>
      <c r="P197" s="5" t="s">
        <v>333</v>
      </c>
    </row>
    <row r="198" spans="1:16" x14ac:dyDescent="0.35">
      <c r="A198" s="2">
        <v>197</v>
      </c>
      <c r="B198" s="1">
        <v>31</v>
      </c>
      <c r="C198" s="1" t="str">
        <f t="shared" si="4"/>
        <v xml:space="preserve"> Mid-Adult</v>
      </c>
      <c r="D198" s="2" t="s">
        <v>195</v>
      </c>
      <c r="E198" s="2" t="s">
        <v>38</v>
      </c>
      <c r="F198" s="2" t="s">
        <v>811</v>
      </c>
      <c r="G198" s="3">
        <f>(LEFT(Table1[[#This Row],[Monthly budget on Haircare]],FIND("-",Table1[[#This Row],[Monthly budget on Haircare]])-1)+MID(Table1[[#This Row],[Monthly budget on Haircare]],FIND("-",Table1[[#This Row],[Monthly budget on Haircare]])+1, LEN(Table1[[#This Row],[Monthly budget on Haircare]])))/2</f>
        <v>75</v>
      </c>
      <c r="H198" s="2" t="s">
        <v>54</v>
      </c>
      <c r="I198" s="2" t="s">
        <v>336</v>
      </c>
      <c r="J198" s="2" t="s">
        <v>17</v>
      </c>
      <c r="K198" s="2" t="s">
        <v>825</v>
      </c>
      <c r="L198" s="28" t="s">
        <v>810</v>
      </c>
      <c r="M198" s="3">
        <f>(LEFT(Table1[[#This Row],[Monthly Wig Expense]],FIND("-",Table1[[#This Row],[Monthly Wig Expense]])-1)+MID(Table1[[#This Row],[Monthly Wig Expense]],FIND("-",Table1[[#This Row],[Monthly Wig Expense]])+1, LEN(Table1[[#This Row],[Monthly Wig Expense]])))/2</f>
        <v>25</v>
      </c>
      <c r="N198" s="2" t="s">
        <v>21</v>
      </c>
      <c r="O198" s="2" t="s">
        <v>21</v>
      </c>
      <c r="P198" s="2" t="s">
        <v>57</v>
      </c>
    </row>
    <row r="199" spans="1:16" x14ac:dyDescent="0.35">
      <c r="A199" s="5">
        <v>198</v>
      </c>
      <c r="B199" s="4">
        <v>27</v>
      </c>
      <c r="C199" s="1" t="str">
        <f t="shared" si="4"/>
        <v xml:space="preserve"> Mid-Adult</v>
      </c>
      <c r="D199" s="5" t="s">
        <v>337</v>
      </c>
      <c r="E199" s="5" t="s">
        <v>38</v>
      </c>
      <c r="F199" s="5">
        <v>200</v>
      </c>
      <c r="G199" s="3">
        <f>Table1[[#This Row],[Monthly budget on Haircare]]</f>
        <v>200</v>
      </c>
      <c r="H199" s="5" t="s">
        <v>54</v>
      </c>
      <c r="I199" s="5" t="s">
        <v>338</v>
      </c>
      <c r="J199" s="5" t="s">
        <v>17</v>
      </c>
      <c r="K199" s="5" t="s">
        <v>26</v>
      </c>
      <c r="L199" s="29" t="s">
        <v>811</v>
      </c>
      <c r="M199" s="6">
        <f>(LEFT(Table1[[#This Row],[Monthly Wig Expense]],FIND("-",Table1[[#This Row],[Monthly Wig Expense]])-1)+MID(Table1[[#This Row],[Monthly Wig Expense]],FIND("-",Table1[[#This Row],[Monthly Wig Expense]])+1, LEN(Table1[[#This Row],[Monthly Wig Expense]])))/2</f>
        <v>75</v>
      </c>
      <c r="N199" s="5" t="s">
        <v>20</v>
      </c>
      <c r="O199" s="5" t="s">
        <v>21</v>
      </c>
      <c r="P199" s="5" t="s">
        <v>35</v>
      </c>
    </row>
    <row r="200" spans="1:16" x14ac:dyDescent="0.35">
      <c r="A200" s="2">
        <v>199</v>
      </c>
      <c r="B200" s="1">
        <v>34</v>
      </c>
      <c r="C200" s="1" t="str">
        <f t="shared" si="4"/>
        <v xml:space="preserve"> Mid-Adult</v>
      </c>
      <c r="D200" s="2" t="s">
        <v>341</v>
      </c>
      <c r="E200" s="2" t="s">
        <v>13</v>
      </c>
      <c r="F200" s="2" t="s">
        <v>811</v>
      </c>
      <c r="G200" s="3">
        <f>(LEFT(Table1[[#This Row],[Monthly budget on Haircare]],FIND("-",Table1[[#This Row],[Monthly budget on Haircare]])-1)+MID(Table1[[#This Row],[Monthly budget on Haircare]],FIND("-",Table1[[#This Row],[Monthly budget on Haircare]])+1, LEN(Table1[[#This Row],[Monthly budget on Haircare]])))/2</f>
        <v>75</v>
      </c>
      <c r="H200" s="2" t="s">
        <v>814</v>
      </c>
      <c r="I200" s="2" t="s">
        <v>31</v>
      </c>
      <c r="J200" s="2" t="s">
        <v>17</v>
      </c>
      <c r="K200" s="2" t="s">
        <v>417</v>
      </c>
      <c r="L200" s="28" t="s">
        <v>812</v>
      </c>
      <c r="M200" s="3">
        <f>(LEFT(Table1[[#This Row],[Monthly Wig Expense]],FIND("-",Table1[[#This Row],[Monthly Wig Expense]])-1)+MID(Table1[[#This Row],[Monthly Wig Expense]],FIND("-",Table1[[#This Row],[Monthly Wig Expense]])+1, LEN(Table1[[#This Row],[Monthly Wig Expense]])))/2</f>
        <v>150.5</v>
      </c>
      <c r="N200" s="2" t="s">
        <v>21</v>
      </c>
      <c r="O200" s="2" t="s">
        <v>21</v>
      </c>
      <c r="P200" s="2" t="s">
        <v>18</v>
      </c>
    </row>
    <row r="201" spans="1:16" x14ac:dyDescent="0.35">
      <c r="A201" s="5">
        <v>200</v>
      </c>
      <c r="B201" s="4">
        <v>30</v>
      </c>
      <c r="C201" s="1" t="str">
        <f t="shared" si="4"/>
        <v xml:space="preserve"> Mid-Adult</v>
      </c>
      <c r="D201" s="5" t="s">
        <v>343</v>
      </c>
      <c r="E201" s="5" t="s">
        <v>13</v>
      </c>
      <c r="F201" s="5" t="s">
        <v>811</v>
      </c>
      <c r="G201" s="6">
        <f>(LEFT(Table1[[#This Row],[Monthly budget on Haircare]],FIND("-",Table1[[#This Row],[Monthly budget on Haircare]])-1)+MID(Table1[[#This Row],[Monthly budget on Haircare]],FIND("-",Table1[[#This Row],[Monthly budget on Haircare]])+1, LEN(Table1[[#This Row],[Monthly budget on Haircare]])))/2</f>
        <v>75</v>
      </c>
      <c r="H201" s="5" t="s">
        <v>54</v>
      </c>
      <c r="I201" s="5" t="s">
        <v>130</v>
      </c>
      <c r="J201" s="5" t="s">
        <v>61</v>
      </c>
      <c r="K201" s="5" t="s">
        <v>18</v>
      </c>
      <c r="L201" s="29" t="s">
        <v>812</v>
      </c>
      <c r="M201" s="6">
        <f>(LEFT(Table1[[#This Row],[Monthly Wig Expense]],FIND("-",Table1[[#This Row],[Monthly Wig Expense]])-1)+MID(Table1[[#This Row],[Monthly Wig Expense]],FIND("-",Table1[[#This Row],[Monthly Wig Expense]])+1, LEN(Table1[[#This Row],[Monthly Wig Expense]])))/2</f>
        <v>150.5</v>
      </c>
      <c r="N201" s="5" t="s">
        <v>20</v>
      </c>
      <c r="O201" s="5" t="s">
        <v>21</v>
      </c>
      <c r="P201" s="5" t="s">
        <v>333</v>
      </c>
    </row>
    <row r="202" spans="1:16" x14ac:dyDescent="0.35">
      <c r="A202" s="2">
        <v>201</v>
      </c>
      <c r="B202" s="1">
        <v>24</v>
      </c>
      <c r="C202" s="1" t="str">
        <f t="shared" si="4"/>
        <v>Young Adult</v>
      </c>
      <c r="D202" s="2" t="s">
        <v>346</v>
      </c>
      <c r="E202" s="2" t="s">
        <v>13</v>
      </c>
      <c r="F202" s="2" t="s">
        <v>812</v>
      </c>
      <c r="G202" s="3">
        <f>(LEFT(Table1[[#This Row],[Monthly budget on Haircare]],FIND("-",Table1[[#This Row],[Monthly budget on Haircare]])-1)+MID(Table1[[#This Row],[Monthly budget on Haircare]],FIND("-",Table1[[#This Row],[Monthly budget on Haircare]])+1, LEN(Table1[[#This Row],[Monthly budget on Haircare]])))/2</f>
        <v>150.5</v>
      </c>
      <c r="H202" s="2" t="s">
        <v>814</v>
      </c>
      <c r="I202" s="2" t="s">
        <v>16</v>
      </c>
      <c r="J202" s="2" t="s">
        <v>17</v>
      </c>
      <c r="K202" s="2" t="s">
        <v>26</v>
      </c>
      <c r="L202" s="28" t="s">
        <v>812</v>
      </c>
      <c r="M202" s="3">
        <f>(LEFT(Table1[[#This Row],[Monthly Wig Expense]],FIND("-",Table1[[#This Row],[Monthly Wig Expense]])-1)+MID(Table1[[#This Row],[Monthly Wig Expense]],FIND("-",Table1[[#This Row],[Monthly Wig Expense]])+1, LEN(Table1[[#This Row],[Monthly Wig Expense]])))/2</f>
        <v>150.5</v>
      </c>
      <c r="N202" s="2" t="s">
        <v>20</v>
      </c>
      <c r="O202" s="2" t="s">
        <v>21</v>
      </c>
      <c r="P202" s="2" t="s">
        <v>27</v>
      </c>
    </row>
    <row r="203" spans="1:16" x14ac:dyDescent="0.35">
      <c r="A203" s="5">
        <v>202</v>
      </c>
      <c r="B203" s="4">
        <v>22</v>
      </c>
      <c r="C203" s="1" t="str">
        <f t="shared" si="4"/>
        <v>Young Adult</v>
      </c>
      <c r="D203" s="5" t="s">
        <v>349</v>
      </c>
      <c r="E203" s="5" t="s">
        <v>38</v>
      </c>
      <c r="F203" s="5" t="s">
        <v>812</v>
      </c>
      <c r="G203" s="6">
        <f>(LEFT(Table1[[#This Row],[Monthly budget on Haircare]],FIND("-",Table1[[#This Row],[Monthly budget on Haircare]])-1)+MID(Table1[[#This Row],[Monthly budget on Haircare]],FIND("-",Table1[[#This Row],[Monthly budget on Haircare]])+1, LEN(Table1[[#This Row],[Monthly budget on Haircare]])))/2</f>
        <v>150.5</v>
      </c>
      <c r="H203" s="5" t="s">
        <v>54</v>
      </c>
      <c r="I203" s="5" t="s">
        <v>25</v>
      </c>
      <c r="J203" s="5" t="s">
        <v>17</v>
      </c>
      <c r="K203" s="5" t="s">
        <v>26</v>
      </c>
      <c r="L203" s="29" t="s">
        <v>811</v>
      </c>
      <c r="M203" s="6">
        <f>(LEFT(Table1[[#This Row],[Monthly Wig Expense]],FIND("-",Table1[[#This Row],[Monthly Wig Expense]])-1)+MID(Table1[[#This Row],[Monthly Wig Expense]],FIND("-",Table1[[#This Row],[Monthly Wig Expense]])+1, LEN(Table1[[#This Row],[Monthly Wig Expense]])))/2</f>
        <v>75</v>
      </c>
      <c r="N203" s="5" t="s">
        <v>350</v>
      </c>
      <c r="O203" s="5" t="s">
        <v>21</v>
      </c>
      <c r="P203" s="5" t="s">
        <v>27</v>
      </c>
    </row>
    <row r="204" spans="1:16" x14ac:dyDescent="0.35">
      <c r="A204" s="2">
        <v>203</v>
      </c>
      <c r="B204" s="1">
        <v>21</v>
      </c>
      <c r="C204" s="1" t="str">
        <f t="shared" si="4"/>
        <v>Young Adult</v>
      </c>
      <c r="D204" s="2" t="s">
        <v>349</v>
      </c>
      <c r="E204" s="2" t="s">
        <v>38</v>
      </c>
      <c r="F204" s="2" t="s">
        <v>811</v>
      </c>
      <c r="G204" s="3">
        <f>(LEFT(Table1[[#This Row],[Monthly budget on Haircare]],FIND("-",Table1[[#This Row],[Monthly budget on Haircare]])-1)+MID(Table1[[#This Row],[Monthly budget on Haircare]],FIND("-",Table1[[#This Row],[Monthly budget on Haircare]])+1, LEN(Table1[[#This Row],[Monthly budget on Haircare]])))/2</f>
        <v>75</v>
      </c>
      <c r="H204" s="2" t="s">
        <v>54</v>
      </c>
      <c r="I204" s="2" t="s">
        <v>353</v>
      </c>
      <c r="J204" s="2" t="s">
        <v>17</v>
      </c>
      <c r="K204" s="2" t="s">
        <v>26</v>
      </c>
      <c r="L204" s="28" t="s">
        <v>811</v>
      </c>
      <c r="M204" s="3">
        <f>(LEFT(Table1[[#This Row],[Monthly Wig Expense]],FIND("-",Table1[[#This Row],[Monthly Wig Expense]])-1)+MID(Table1[[#This Row],[Monthly Wig Expense]],FIND("-",Table1[[#This Row],[Monthly Wig Expense]])+1, LEN(Table1[[#This Row],[Monthly Wig Expense]])))/2</f>
        <v>75</v>
      </c>
      <c r="N204" s="2" t="s">
        <v>20</v>
      </c>
      <c r="O204" s="2" t="s">
        <v>21</v>
      </c>
      <c r="P204" s="2" t="s">
        <v>18</v>
      </c>
    </row>
    <row r="205" spans="1:16" x14ac:dyDescent="0.35">
      <c r="A205" s="2">
        <v>204</v>
      </c>
      <c r="B205" s="4">
        <v>28</v>
      </c>
      <c r="C205" s="1" t="str">
        <f t="shared" si="4"/>
        <v xml:space="preserve"> Mid-Adult</v>
      </c>
      <c r="D205" s="5" t="s">
        <v>183</v>
      </c>
      <c r="E205" s="5" t="s">
        <v>13</v>
      </c>
      <c r="F205" s="5" t="s">
        <v>811</v>
      </c>
      <c r="G205" s="6">
        <f>(LEFT(Table1[[#This Row],[Monthly budget on Haircare]],FIND("-",Table1[[#This Row],[Monthly budget on Haircare]])-1)+MID(Table1[[#This Row],[Monthly budget on Haircare]],FIND("-",Table1[[#This Row],[Monthly budget on Haircare]])+1, LEN(Table1[[#This Row],[Monthly budget on Haircare]])))/2</f>
        <v>75</v>
      </c>
      <c r="H205" s="5" t="s">
        <v>814</v>
      </c>
      <c r="I205" s="5" t="s">
        <v>356</v>
      </c>
      <c r="J205" s="5" t="s">
        <v>61</v>
      </c>
      <c r="K205" s="5" t="s">
        <v>18</v>
      </c>
      <c r="L205" s="29" t="s">
        <v>812</v>
      </c>
      <c r="M205" s="6">
        <f>(LEFT(Table1[[#This Row],[Monthly Wig Expense]],FIND("-",Table1[[#This Row],[Monthly Wig Expense]])-1)+MID(Table1[[#This Row],[Monthly Wig Expense]],FIND("-",Table1[[#This Row],[Monthly Wig Expense]])+1, LEN(Table1[[#This Row],[Monthly Wig Expense]])))/2</f>
        <v>150.5</v>
      </c>
      <c r="N205" s="5" t="s">
        <v>350</v>
      </c>
      <c r="O205" s="5" t="s">
        <v>21</v>
      </c>
      <c r="P205" s="5" t="s">
        <v>27</v>
      </c>
    </row>
    <row r="206" spans="1:16" x14ac:dyDescent="0.35">
      <c r="A206" s="7">
        <v>205</v>
      </c>
      <c r="B206" s="1">
        <v>29</v>
      </c>
      <c r="C206" s="1" t="str">
        <f t="shared" si="4"/>
        <v xml:space="preserve"> Mid-Adult</v>
      </c>
      <c r="D206" s="2" t="s">
        <v>179</v>
      </c>
      <c r="E206" s="2" t="s">
        <v>13</v>
      </c>
      <c r="F206" s="2" t="s">
        <v>811</v>
      </c>
      <c r="G206" s="3">
        <f>(LEFT(Table1[[#This Row],[Monthly budget on Haircare]],FIND("-",Table1[[#This Row],[Monthly budget on Haircare]])-1)+MID(Table1[[#This Row],[Monthly budget on Haircare]],FIND("-",Table1[[#This Row],[Monthly budget on Haircare]])+1, LEN(Table1[[#This Row],[Monthly budget on Haircare]])))/2</f>
        <v>75</v>
      </c>
      <c r="H206" s="2" t="s">
        <v>814</v>
      </c>
      <c r="I206" s="2" t="s">
        <v>358</v>
      </c>
      <c r="J206" s="2" t="s">
        <v>61</v>
      </c>
      <c r="K206" s="2" t="s">
        <v>35</v>
      </c>
      <c r="L206" s="28" t="s">
        <v>812</v>
      </c>
      <c r="M206" s="3">
        <f>(LEFT(Table1[[#This Row],[Monthly Wig Expense]],FIND("-",Table1[[#This Row],[Monthly Wig Expense]])-1)+MID(Table1[[#This Row],[Monthly Wig Expense]],FIND("-",Table1[[#This Row],[Monthly Wig Expense]])+1, LEN(Table1[[#This Row],[Monthly Wig Expense]])))/2</f>
        <v>150.5</v>
      </c>
      <c r="N206" s="2" t="s">
        <v>20</v>
      </c>
      <c r="O206" s="2" t="s">
        <v>21</v>
      </c>
      <c r="P206" s="2" t="s">
        <v>333</v>
      </c>
    </row>
    <row r="207" spans="1:16" x14ac:dyDescent="0.35">
      <c r="A207" s="2">
        <v>206</v>
      </c>
      <c r="B207" s="4">
        <v>30</v>
      </c>
      <c r="C207" s="1" t="str">
        <f t="shared" si="4"/>
        <v xml:space="preserve"> Mid-Adult</v>
      </c>
      <c r="D207" s="5" t="s">
        <v>137</v>
      </c>
      <c r="E207" s="5" t="s">
        <v>13</v>
      </c>
      <c r="F207" s="5" t="s">
        <v>812</v>
      </c>
      <c r="G207" s="6">
        <f>(LEFT(Table1[[#This Row],[Monthly budget on Haircare]],FIND("-",Table1[[#This Row],[Monthly budget on Haircare]])-1)+MID(Table1[[#This Row],[Monthly budget on Haircare]],FIND("-",Table1[[#This Row],[Monthly budget on Haircare]])+1, LEN(Table1[[#This Row],[Monthly budget on Haircare]])))/2</f>
        <v>150.5</v>
      </c>
      <c r="H207" s="5" t="s">
        <v>814</v>
      </c>
      <c r="I207" s="5" t="s">
        <v>64</v>
      </c>
      <c r="J207" s="5" t="s">
        <v>61</v>
      </c>
      <c r="K207" s="5" t="s">
        <v>18</v>
      </c>
      <c r="L207" s="29" t="s">
        <v>812</v>
      </c>
      <c r="M207" s="6">
        <f>(LEFT(Table1[[#This Row],[Monthly Wig Expense]],FIND("-",Table1[[#This Row],[Monthly Wig Expense]])-1)+MID(Table1[[#This Row],[Monthly Wig Expense]],FIND("-",Table1[[#This Row],[Monthly Wig Expense]])+1, LEN(Table1[[#This Row],[Monthly Wig Expense]])))/2</f>
        <v>150.5</v>
      </c>
      <c r="N207" s="5" t="s">
        <v>20</v>
      </c>
      <c r="O207" s="5" t="s">
        <v>21</v>
      </c>
      <c r="P207" s="5" t="s">
        <v>18</v>
      </c>
    </row>
    <row r="208" spans="1:16" x14ac:dyDescent="0.35">
      <c r="A208" s="2">
        <v>207</v>
      </c>
      <c r="B208" s="1">
        <v>24</v>
      </c>
      <c r="C208" s="1" t="str">
        <f t="shared" si="4"/>
        <v>Young Adult</v>
      </c>
      <c r="D208" s="2" t="s">
        <v>522</v>
      </c>
      <c r="E208" s="2" t="s">
        <v>38</v>
      </c>
      <c r="F208" s="2" t="s">
        <v>812</v>
      </c>
      <c r="G208" s="3">
        <f>(LEFT(Table1[[#This Row],[Monthly budget on Haircare]],FIND("-",Table1[[#This Row],[Monthly budget on Haircare]])-1)+MID(Table1[[#This Row],[Monthly budget on Haircare]],FIND("-",Table1[[#This Row],[Monthly budget on Haircare]])+1, LEN(Table1[[#This Row],[Monthly budget on Haircare]])))/2</f>
        <v>150.5</v>
      </c>
      <c r="H208" s="2" t="s">
        <v>54</v>
      </c>
      <c r="I208" s="2" t="s">
        <v>362</v>
      </c>
      <c r="J208" s="2" t="s">
        <v>61</v>
      </c>
      <c r="K208" s="2" t="s">
        <v>417</v>
      </c>
      <c r="L208" s="28" t="s">
        <v>812</v>
      </c>
      <c r="M208" s="3">
        <f>(LEFT(Table1[[#This Row],[Monthly Wig Expense]],FIND("-",Table1[[#This Row],[Monthly Wig Expense]])-1)+MID(Table1[[#This Row],[Monthly Wig Expense]],FIND("-",Table1[[#This Row],[Monthly Wig Expense]])+1, LEN(Table1[[#This Row],[Monthly Wig Expense]])))/2</f>
        <v>150.5</v>
      </c>
      <c r="N208" s="2" t="s">
        <v>20</v>
      </c>
      <c r="O208" s="2" t="s">
        <v>21</v>
      </c>
      <c r="P208" s="2" t="s">
        <v>18</v>
      </c>
    </row>
    <row r="209" spans="1:16" x14ac:dyDescent="0.35">
      <c r="A209" s="5">
        <v>208</v>
      </c>
      <c r="B209" s="4">
        <v>25</v>
      </c>
      <c r="C209" s="1" t="str">
        <f t="shared" si="4"/>
        <v>Young Adult</v>
      </c>
      <c r="D209" s="5" t="s">
        <v>364</v>
      </c>
      <c r="E209" s="5" t="s">
        <v>13</v>
      </c>
      <c r="F209" s="5" t="s">
        <v>811</v>
      </c>
      <c r="G209" s="6">
        <f>(LEFT(Table1[[#This Row],[Monthly budget on Haircare]],FIND("-",Table1[[#This Row],[Monthly budget on Haircare]])-1)+MID(Table1[[#This Row],[Monthly budget on Haircare]],FIND("-",Table1[[#This Row],[Monthly budget on Haircare]])+1, LEN(Table1[[#This Row],[Monthly budget on Haircare]])))/2</f>
        <v>75</v>
      </c>
      <c r="H209" s="5" t="s">
        <v>814</v>
      </c>
      <c r="I209" s="5" t="s">
        <v>365</v>
      </c>
      <c r="J209" s="5" t="s">
        <v>17</v>
      </c>
      <c r="K209" s="5" t="s">
        <v>417</v>
      </c>
      <c r="L209" s="29" t="s">
        <v>811</v>
      </c>
      <c r="M209" s="6">
        <f>(LEFT(Table1[[#This Row],[Monthly Wig Expense]],FIND("-",Table1[[#This Row],[Monthly Wig Expense]])-1)+MID(Table1[[#This Row],[Monthly Wig Expense]],FIND("-",Table1[[#This Row],[Monthly Wig Expense]])+1, LEN(Table1[[#This Row],[Monthly Wig Expense]])))/2</f>
        <v>75</v>
      </c>
      <c r="N209" s="5" t="s">
        <v>21</v>
      </c>
      <c r="O209" s="5" t="s">
        <v>20</v>
      </c>
      <c r="P209" s="5" t="s">
        <v>18</v>
      </c>
    </row>
    <row r="210" spans="1:16" x14ac:dyDescent="0.35">
      <c r="A210" s="2">
        <v>209</v>
      </c>
      <c r="B210" s="1">
        <v>26</v>
      </c>
      <c r="C210" s="1" t="str">
        <f t="shared" si="4"/>
        <v xml:space="preserve"> Mid-Adult</v>
      </c>
      <c r="D210" s="2" t="s">
        <v>41</v>
      </c>
      <c r="E210" s="2" t="s">
        <v>13</v>
      </c>
      <c r="F210" s="2" t="s">
        <v>811</v>
      </c>
      <c r="G210" s="3">
        <f>(LEFT(Table1[[#This Row],[Monthly budget on Haircare]],FIND("-",Table1[[#This Row],[Monthly budget on Haircare]])-1)+MID(Table1[[#This Row],[Monthly budget on Haircare]],FIND("-",Table1[[#This Row],[Monthly budget on Haircare]])+1, LEN(Table1[[#This Row],[Monthly budget on Haircare]])))/2</f>
        <v>75</v>
      </c>
      <c r="H210" s="2" t="s">
        <v>54</v>
      </c>
      <c r="I210" s="2" t="s">
        <v>161</v>
      </c>
      <c r="J210" s="2" t="s">
        <v>17</v>
      </c>
      <c r="K210" s="2" t="s">
        <v>18</v>
      </c>
      <c r="L210" s="28" t="s">
        <v>811</v>
      </c>
      <c r="M210" s="3">
        <f>(LEFT(Table1[[#This Row],[Monthly Wig Expense]],FIND("-",Table1[[#This Row],[Monthly Wig Expense]])-1)+MID(Table1[[#This Row],[Monthly Wig Expense]],FIND("-",Table1[[#This Row],[Monthly Wig Expense]])+1, LEN(Table1[[#This Row],[Monthly Wig Expense]])))/2</f>
        <v>75</v>
      </c>
      <c r="N210" s="2" t="s">
        <v>20</v>
      </c>
      <c r="O210" s="2" t="s">
        <v>21</v>
      </c>
      <c r="P210" s="2" t="s">
        <v>27</v>
      </c>
    </row>
    <row r="211" spans="1:16" x14ac:dyDescent="0.35">
      <c r="A211" s="2">
        <v>210</v>
      </c>
      <c r="B211" s="4">
        <v>30</v>
      </c>
      <c r="C211" s="1" t="str">
        <f t="shared" si="4"/>
        <v xml:space="preserve"> Mid-Adult</v>
      </c>
      <c r="D211" s="5" t="s">
        <v>228</v>
      </c>
      <c r="E211" s="5" t="s">
        <v>38</v>
      </c>
      <c r="F211" s="5" t="s">
        <v>811</v>
      </c>
      <c r="G211" s="6">
        <f>(LEFT(Table1[[#This Row],[Monthly budget on Haircare]],FIND("-",Table1[[#This Row],[Monthly budget on Haircare]])-1)+MID(Table1[[#This Row],[Monthly budget on Haircare]],FIND("-",Table1[[#This Row],[Monthly budget on Haircare]])+1, LEN(Table1[[#This Row],[Monthly budget on Haircare]])))/2</f>
        <v>75</v>
      </c>
      <c r="H211" s="5" t="s">
        <v>54</v>
      </c>
      <c r="I211" s="5" t="s">
        <v>369</v>
      </c>
      <c r="J211" s="5" t="s">
        <v>61</v>
      </c>
      <c r="K211" s="5" t="s">
        <v>825</v>
      </c>
      <c r="L211" s="29" t="s">
        <v>810</v>
      </c>
      <c r="M211" s="6">
        <f>(LEFT(Table1[[#This Row],[Monthly Wig Expense]],FIND("-",Table1[[#This Row],[Monthly Wig Expense]])-1)+MID(Table1[[#This Row],[Monthly Wig Expense]],FIND("-",Table1[[#This Row],[Monthly Wig Expense]])+1, LEN(Table1[[#This Row],[Monthly Wig Expense]])))/2</f>
        <v>25</v>
      </c>
      <c r="N211" s="5" t="s">
        <v>21</v>
      </c>
      <c r="O211" s="5" t="s">
        <v>21</v>
      </c>
      <c r="P211" s="5" t="s">
        <v>57</v>
      </c>
    </row>
    <row r="212" spans="1:16" x14ac:dyDescent="0.35">
      <c r="A212" s="7">
        <v>211</v>
      </c>
      <c r="B212" s="1">
        <v>22</v>
      </c>
      <c r="C212" s="1" t="str">
        <f t="shared" si="4"/>
        <v>Young Adult</v>
      </c>
      <c r="D212" s="2" t="s">
        <v>371</v>
      </c>
      <c r="E212" s="2" t="s">
        <v>13</v>
      </c>
      <c r="F212" s="2" t="s">
        <v>812</v>
      </c>
      <c r="G212" s="3">
        <f>(LEFT(Table1[[#This Row],[Monthly budget on Haircare]],FIND("-",Table1[[#This Row],[Monthly budget on Haircare]])-1)+MID(Table1[[#This Row],[Monthly budget on Haircare]],FIND("-",Table1[[#This Row],[Monthly budget on Haircare]])+1, LEN(Table1[[#This Row],[Monthly budget on Haircare]])))/2</f>
        <v>150.5</v>
      </c>
      <c r="H212" s="2" t="s">
        <v>54</v>
      </c>
      <c r="I212" s="2" t="s">
        <v>372</v>
      </c>
      <c r="J212" s="2" t="s">
        <v>17</v>
      </c>
      <c r="K212" s="2" t="s">
        <v>417</v>
      </c>
      <c r="L212" s="28" t="s">
        <v>812</v>
      </c>
      <c r="M212" s="3">
        <f>(LEFT(Table1[[#This Row],[Monthly Wig Expense]],FIND("-",Table1[[#This Row],[Monthly Wig Expense]])-1)+MID(Table1[[#This Row],[Monthly Wig Expense]],FIND("-",Table1[[#This Row],[Monthly Wig Expense]])+1, LEN(Table1[[#This Row],[Monthly Wig Expense]])))/2</f>
        <v>150.5</v>
      </c>
      <c r="N212" s="2" t="s">
        <v>20</v>
      </c>
      <c r="O212" s="2" t="s">
        <v>21</v>
      </c>
      <c r="P212" s="2" t="s">
        <v>333</v>
      </c>
    </row>
    <row r="213" spans="1:16" x14ac:dyDescent="0.35">
      <c r="A213" s="2">
        <v>212</v>
      </c>
      <c r="B213" s="4">
        <v>28</v>
      </c>
      <c r="C213" s="1" t="str">
        <f t="shared" si="4"/>
        <v xml:space="preserve"> Mid-Adult</v>
      </c>
      <c r="D213" s="5" t="s">
        <v>173</v>
      </c>
      <c r="E213" s="5" t="s">
        <v>13</v>
      </c>
      <c r="F213" s="5" t="s">
        <v>811</v>
      </c>
      <c r="G213" s="6">
        <f>(LEFT(Table1[[#This Row],[Monthly budget on Haircare]],FIND("-",Table1[[#This Row],[Monthly budget on Haircare]])-1)+MID(Table1[[#This Row],[Monthly budget on Haircare]],FIND("-",Table1[[#This Row],[Monthly budget on Haircare]])+1, LEN(Table1[[#This Row],[Monthly budget on Haircare]])))/2</f>
        <v>75</v>
      </c>
      <c r="H213" s="5" t="s">
        <v>814</v>
      </c>
      <c r="I213" s="5" t="s">
        <v>373</v>
      </c>
      <c r="J213" s="5" t="s">
        <v>17</v>
      </c>
      <c r="K213" s="5" t="s">
        <v>18</v>
      </c>
      <c r="L213" s="29" t="s">
        <v>811</v>
      </c>
      <c r="M213" s="6">
        <f>(LEFT(Table1[[#This Row],[Monthly Wig Expense]],FIND("-",Table1[[#This Row],[Monthly Wig Expense]])-1)+MID(Table1[[#This Row],[Monthly Wig Expense]],FIND("-",Table1[[#This Row],[Monthly Wig Expense]])+1, LEN(Table1[[#This Row],[Monthly Wig Expense]])))/2</f>
        <v>75</v>
      </c>
      <c r="N213" s="5" t="s">
        <v>21</v>
      </c>
      <c r="O213" s="5" t="s">
        <v>21</v>
      </c>
      <c r="P213" s="5" t="s">
        <v>18</v>
      </c>
    </row>
    <row r="214" spans="1:16" x14ac:dyDescent="0.35">
      <c r="A214" s="2">
        <v>213</v>
      </c>
      <c r="B214" s="1">
        <v>32</v>
      </c>
      <c r="C214" s="1" t="str">
        <f t="shared" si="4"/>
        <v xml:space="preserve"> Mid-Adult</v>
      </c>
      <c r="D214" s="2" t="s">
        <v>137</v>
      </c>
      <c r="E214" s="2" t="s">
        <v>38</v>
      </c>
      <c r="F214" s="2" t="s">
        <v>811</v>
      </c>
      <c r="G214" s="3">
        <f>(LEFT(Table1[[#This Row],[Monthly budget on Haircare]],FIND("-",Table1[[#This Row],[Monthly budget on Haircare]])-1)+MID(Table1[[#This Row],[Monthly budget on Haircare]],FIND("-",Table1[[#This Row],[Monthly budget on Haircare]])+1, LEN(Table1[[#This Row],[Monthly budget on Haircare]])))/2</f>
        <v>75</v>
      </c>
      <c r="H214" s="2" t="s">
        <v>54</v>
      </c>
      <c r="I214" s="2" t="s">
        <v>214</v>
      </c>
      <c r="J214" s="2" t="s">
        <v>61</v>
      </c>
      <c r="K214" s="2" t="s">
        <v>825</v>
      </c>
      <c r="L214" s="28" t="s">
        <v>810</v>
      </c>
      <c r="M214" s="3">
        <f>(LEFT(Table1[[#This Row],[Monthly Wig Expense]],FIND("-",Table1[[#This Row],[Monthly Wig Expense]])-1)+MID(Table1[[#This Row],[Monthly Wig Expense]],FIND("-",Table1[[#This Row],[Monthly Wig Expense]])+1, LEN(Table1[[#This Row],[Monthly Wig Expense]])))/2</f>
        <v>25</v>
      </c>
      <c r="N214" s="2" t="s">
        <v>21</v>
      </c>
      <c r="O214" s="2" t="s">
        <v>21</v>
      </c>
      <c r="P214" s="2" t="s">
        <v>57</v>
      </c>
    </row>
    <row r="215" spans="1:16" x14ac:dyDescent="0.35">
      <c r="A215" s="5">
        <v>214</v>
      </c>
      <c r="B215" s="4">
        <v>27</v>
      </c>
      <c r="C215" s="1" t="str">
        <f t="shared" si="4"/>
        <v xml:space="preserve"> Mid-Adult</v>
      </c>
      <c r="D215" s="5" t="s">
        <v>376</v>
      </c>
      <c r="E215" s="5" t="s">
        <v>38</v>
      </c>
      <c r="F215" s="5" t="s">
        <v>811</v>
      </c>
      <c r="G215" s="6">
        <f>(LEFT(Table1[[#This Row],[Monthly budget on Haircare]],FIND("-",Table1[[#This Row],[Monthly budget on Haircare]])-1)+MID(Table1[[#This Row],[Monthly budget on Haircare]],FIND("-",Table1[[#This Row],[Monthly budget on Haircare]])+1, LEN(Table1[[#This Row],[Monthly budget on Haircare]])))/2</f>
        <v>75</v>
      </c>
      <c r="H215" s="5" t="s">
        <v>54</v>
      </c>
      <c r="I215" s="5" t="s">
        <v>185</v>
      </c>
      <c r="J215" s="5" t="s">
        <v>61</v>
      </c>
      <c r="K215" s="5" t="s">
        <v>35</v>
      </c>
      <c r="L215" s="29" t="s">
        <v>812</v>
      </c>
      <c r="M215" s="6">
        <f>(LEFT(Table1[[#This Row],[Monthly Wig Expense]],FIND("-",Table1[[#This Row],[Monthly Wig Expense]])-1)+MID(Table1[[#This Row],[Monthly Wig Expense]],FIND("-",Table1[[#This Row],[Monthly Wig Expense]])+1, LEN(Table1[[#This Row],[Monthly Wig Expense]])))/2</f>
        <v>150.5</v>
      </c>
      <c r="N215" s="5" t="s">
        <v>20</v>
      </c>
      <c r="O215" s="5" t="s">
        <v>21</v>
      </c>
      <c r="P215" s="5" t="s">
        <v>57</v>
      </c>
    </row>
    <row r="216" spans="1:16" x14ac:dyDescent="0.35">
      <c r="A216" s="2">
        <v>215</v>
      </c>
      <c r="B216" s="1">
        <v>29</v>
      </c>
      <c r="C216" s="1" t="str">
        <f t="shared" si="4"/>
        <v xml:space="preserve"> Mid-Adult</v>
      </c>
      <c r="D216" s="2" t="s">
        <v>173</v>
      </c>
      <c r="E216" s="2" t="s">
        <v>13</v>
      </c>
      <c r="F216" s="2" t="s">
        <v>811</v>
      </c>
      <c r="G216" s="3">
        <f>(LEFT(Table1[[#This Row],[Monthly budget on Haircare]],FIND("-",Table1[[#This Row],[Monthly budget on Haircare]])-1)+MID(Table1[[#This Row],[Monthly budget on Haircare]],FIND("-",Table1[[#This Row],[Monthly budget on Haircare]])+1, LEN(Table1[[#This Row],[Monthly budget on Haircare]])))/2</f>
        <v>75</v>
      </c>
      <c r="H216" s="2" t="s">
        <v>814</v>
      </c>
      <c r="I216" s="2" t="s">
        <v>377</v>
      </c>
      <c r="J216" s="2" t="s">
        <v>17</v>
      </c>
      <c r="K216" s="2" t="s">
        <v>417</v>
      </c>
      <c r="L216" s="28" t="s">
        <v>811</v>
      </c>
      <c r="M216" s="3">
        <f>(LEFT(Table1[[#This Row],[Monthly Wig Expense]],FIND("-",Table1[[#This Row],[Monthly Wig Expense]])-1)+MID(Table1[[#This Row],[Monthly Wig Expense]],FIND("-",Table1[[#This Row],[Monthly Wig Expense]])+1, LEN(Table1[[#This Row],[Monthly Wig Expense]])))/2</f>
        <v>75</v>
      </c>
      <c r="N216" s="2" t="s">
        <v>21</v>
      </c>
      <c r="O216" s="2" t="s">
        <v>20</v>
      </c>
      <c r="P216" s="2" t="s">
        <v>18</v>
      </c>
    </row>
    <row r="217" spans="1:16" x14ac:dyDescent="0.35">
      <c r="A217" s="2">
        <v>216</v>
      </c>
      <c r="B217" s="4">
        <v>25</v>
      </c>
      <c r="C217" s="1" t="str">
        <f>_xlfn.IFS(B218&lt;=25, "Young Adult",B218&lt;=35, " Mid-Adult",B218&gt;=36, " Mature Adult")</f>
        <v xml:space="preserve"> Mid-Adult</v>
      </c>
      <c r="D217" s="5" t="s">
        <v>173</v>
      </c>
      <c r="E217" s="5" t="s">
        <v>13</v>
      </c>
      <c r="F217" s="5">
        <v>200</v>
      </c>
      <c r="G217" s="3">
        <f>Table1[[#This Row],[Monthly budget on Haircare]]</f>
        <v>200</v>
      </c>
      <c r="H217" s="5" t="s">
        <v>54</v>
      </c>
      <c r="I217" s="5" t="s">
        <v>214</v>
      </c>
      <c r="J217" s="5" t="s">
        <v>17</v>
      </c>
      <c r="K217" s="5" t="s">
        <v>18</v>
      </c>
      <c r="L217" s="29">
        <v>200</v>
      </c>
      <c r="M217" s="3">
        <f>Table1[[#This Row],[Monthly Wig Expense]]</f>
        <v>200</v>
      </c>
      <c r="N217" s="5" t="s">
        <v>20</v>
      </c>
      <c r="O217" s="5" t="s">
        <v>21</v>
      </c>
      <c r="P217" s="5" t="s">
        <v>18</v>
      </c>
    </row>
    <row r="218" spans="1:16" x14ac:dyDescent="0.35">
      <c r="A218" s="7">
        <v>218</v>
      </c>
      <c r="B218" s="1">
        <v>28</v>
      </c>
      <c r="C218" s="1" t="str">
        <f t="shared" si="4"/>
        <v xml:space="preserve"> Mid-Adult</v>
      </c>
      <c r="D218" s="2" t="s">
        <v>381</v>
      </c>
      <c r="E218" s="2" t="s">
        <v>13</v>
      </c>
      <c r="F218" s="2" t="s">
        <v>812</v>
      </c>
      <c r="G218" s="3">
        <f>(LEFT(Table1[[#This Row],[Monthly budget on Haircare]],FIND("-",Table1[[#This Row],[Monthly budget on Haircare]])-1)+MID(Table1[[#This Row],[Monthly budget on Haircare]],FIND("-",Table1[[#This Row],[Monthly budget on Haircare]])+1, LEN(Table1[[#This Row],[Monthly budget on Haircare]])))/2</f>
        <v>150.5</v>
      </c>
      <c r="H218" s="2" t="s">
        <v>54</v>
      </c>
      <c r="I218" s="2" t="s">
        <v>83</v>
      </c>
      <c r="J218" s="2" t="s">
        <v>17</v>
      </c>
      <c r="K218" s="2" t="s">
        <v>26</v>
      </c>
      <c r="L218" s="28" t="s">
        <v>812</v>
      </c>
      <c r="M218" s="3">
        <f>(LEFT(Table1[[#This Row],[Monthly Wig Expense]],FIND("-",Table1[[#This Row],[Monthly Wig Expense]])-1)+MID(Table1[[#This Row],[Monthly Wig Expense]],FIND("-",Table1[[#This Row],[Monthly Wig Expense]])+1, LEN(Table1[[#This Row],[Monthly Wig Expense]])))/2</f>
        <v>150.5</v>
      </c>
      <c r="N218" s="2" t="s">
        <v>350</v>
      </c>
      <c r="O218" s="2" t="s">
        <v>21</v>
      </c>
      <c r="P218" s="2" t="s">
        <v>18</v>
      </c>
    </row>
    <row r="219" spans="1:16" x14ac:dyDescent="0.35">
      <c r="A219" s="2">
        <v>218</v>
      </c>
      <c r="B219" s="4">
        <v>18</v>
      </c>
      <c r="C219" s="1" t="str">
        <f t="shared" si="4"/>
        <v>Young Adult</v>
      </c>
      <c r="D219" s="5" t="s">
        <v>521</v>
      </c>
      <c r="E219" s="5" t="s">
        <v>38</v>
      </c>
      <c r="F219" s="5" t="s">
        <v>810</v>
      </c>
      <c r="G219" s="6">
        <f>(LEFT(Table1[[#This Row],[Monthly budget on Haircare]],FIND("-",Table1[[#This Row],[Monthly budget on Haircare]])-1)+MID(Table1[[#This Row],[Monthly budget on Haircare]],FIND("-",Table1[[#This Row],[Monthly budget on Haircare]])+1, LEN(Table1[[#This Row],[Monthly budget on Haircare]])))/2</f>
        <v>25</v>
      </c>
      <c r="H219" s="5" t="s">
        <v>54</v>
      </c>
      <c r="I219" s="5" t="s">
        <v>384</v>
      </c>
      <c r="J219" s="5" t="s">
        <v>61</v>
      </c>
      <c r="K219" s="5" t="s">
        <v>26</v>
      </c>
      <c r="L219" s="29" t="s">
        <v>810</v>
      </c>
      <c r="M219" s="6">
        <f>(LEFT(Table1[[#This Row],[Monthly Wig Expense]],FIND("-",Table1[[#This Row],[Monthly Wig Expense]])-1)+MID(Table1[[#This Row],[Monthly Wig Expense]],FIND("-",Table1[[#This Row],[Monthly Wig Expense]])+1, LEN(Table1[[#This Row],[Monthly Wig Expense]])))/2</f>
        <v>25</v>
      </c>
      <c r="N219" s="5" t="s">
        <v>20</v>
      </c>
      <c r="O219" s="5" t="s">
        <v>20</v>
      </c>
      <c r="P219" s="2" t="s">
        <v>27</v>
      </c>
    </row>
    <row r="220" spans="1:16" x14ac:dyDescent="0.35">
      <c r="A220" s="2">
        <v>219</v>
      </c>
      <c r="B220" s="1">
        <v>21</v>
      </c>
      <c r="C220" s="1" t="str">
        <f t="shared" si="4"/>
        <v>Young Adult</v>
      </c>
      <c r="D220" s="2" t="s">
        <v>521</v>
      </c>
      <c r="E220" s="2" t="s">
        <v>38</v>
      </c>
      <c r="F220" s="2" t="s">
        <v>811</v>
      </c>
      <c r="G220" s="3">
        <f>(LEFT(Table1[[#This Row],[Monthly budget on Haircare]],FIND("-",Table1[[#This Row],[Monthly budget on Haircare]])-1)+MID(Table1[[#This Row],[Monthly budget on Haircare]],FIND("-",Table1[[#This Row],[Monthly budget on Haircare]])+1, LEN(Table1[[#This Row],[Monthly budget on Haircare]])))/2</f>
        <v>75</v>
      </c>
      <c r="H220" s="2" t="s">
        <v>54</v>
      </c>
      <c r="I220" s="2" t="s">
        <v>385</v>
      </c>
      <c r="J220" s="2" t="s">
        <v>61</v>
      </c>
      <c r="K220" s="2" t="s">
        <v>35</v>
      </c>
      <c r="L220" s="28" t="s">
        <v>810</v>
      </c>
      <c r="M220" s="3">
        <f>(LEFT(Table1[[#This Row],[Monthly Wig Expense]],FIND("-",Table1[[#This Row],[Monthly Wig Expense]])-1)+MID(Table1[[#This Row],[Monthly Wig Expense]],FIND("-",Table1[[#This Row],[Monthly Wig Expense]])+1, LEN(Table1[[#This Row],[Monthly Wig Expense]])))/2</f>
        <v>25</v>
      </c>
      <c r="N220" s="2" t="s">
        <v>21</v>
      </c>
      <c r="O220" s="2" t="s">
        <v>21</v>
      </c>
      <c r="P220" s="2" t="s">
        <v>27</v>
      </c>
    </row>
    <row r="221" spans="1:16" x14ac:dyDescent="0.35">
      <c r="A221" s="5">
        <v>220</v>
      </c>
      <c r="B221" s="4">
        <v>28</v>
      </c>
      <c r="C221" s="1" t="str">
        <f t="shared" si="4"/>
        <v xml:space="preserve"> Mid-Adult</v>
      </c>
      <c r="D221" s="5" t="s">
        <v>137</v>
      </c>
      <c r="E221" s="5" t="s">
        <v>13</v>
      </c>
      <c r="F221" s="5" t="s">
        <v>812</v>
      </c>
      <c r="G221" s="6">
        <f>(LEFT(Table1[[#This Row],[Monthly budget on Haircare]],FIND("-",Table1[[#This Row],[Monthly budget on Haircare]])-1)+MID(Table1[[#This Row],[Monthly budget on Haircare]],FIND("-",Table1[[#This Row],[Monthly budget on Haircare]])+1, LEN(Table1[[#This Row],[Monthly budget on Haircare]])))/2</f>
        <v>150.5</v>
      </c>
      <c r="H221" s="5" t="s">
        <v>54</v>
      </c>
      <c r="I221" s="5" t="s">
        <v>187</v>
      </c>
      <c r="J221" s="5" t="s">
        <v>61</v>
      </c>
      <c r="K221" s="5" t="s">
        <v>18</v>
      </c>
      <c r="L221" s="29" t="s">
        <v>812</v>
      </c>
      <c r="M221" s="6">
        <f>(LEFT(Table1[[#This Row],[Monthly Wig Expense]],FIND("-",Table1[[#This Row],[Monthly Wig Expense]])-1)+MID(Table1[[#This Row],[Monthly Wig Expense]],FIND("-",Table1[[#This Row],[Monthly Wig Expense]])+1, LEN(Table1[[#This Row],[Monthly Wig Expense]])))/2</f>
        <v>150.5</v>
      </c>
      <c r="N221" s="5" t="s">
        <v>350</v>
      </c>
      <c r="O221" s="5" t="s">
        <v>21</v>
      </c>
      <c r="P221" s="5" t="s">
        <v>27</v>
      </c>
    </row>
    <row r="222" spans="1:16" x14ac:dyDescent="0.35">
      <c r="A222" s="2">
        <v>221</v>
      </c>
      <c r="B222" s="1">
        <v>30</v>
      </c>
      <c r="C222" s="1" t="str">
        <f t="shared" si="4"/>
        <v xml:space="preserve"> Mid-Adult</v>
      </c>
      <c r="D222" s="2" t="s">
        <v>388</v>
      </c>
      <c r="E222" s="2" t="s">
        <v>13</v>
      </c>
      <c r="F222" s="2">
        <v>200</v>
      </c>
      <c r="G222" s="3">
        <f>Table1[[#This Row],[Monthly budget on Haircare]]</f>
        <v>200</v>
      </c>
      <c r="H222" s="2" t="s">
        <v>814</v>
      </c>
      <c r="I222" s="2" t="s">
        <v>192</v>
      </c>
      <c r="J222" s="2" t="s">
        <v>17</v>
      </c>
      <c r="K222" s="2" t="s">
        <v>26</v>
      </c>
      <c r="L222" s="28">
        <v>200</v>
      </c>
      <c r="M222" s="3">
        <f>Table1[[#This Row],[Monthly Wig Expense]]</f>
        <v>200</v>
      </c>
      <c r="N222" s="2" t="s">
        <v>350</v>
      </c>
      <c r="O222" s="2" t="s">
        <v>21</v>
      </c>
      <c r="P222" s="2" t="s">
        <v>27</v>
      </c>
    </row>
    <row r="223" spans="1:16" x14ac:dyDescent="0.35">
      <c r="A223" s="2">
        <v>222</v>
      </c>
      <c r="B223" s="4">
        <v>44</v>
      </c>
      <c r="C223" s="1" t="str">
        <f t="shared" si="4"/>
        <v xml:space="preserve"> Mature Adult</v>
      </c>
      <c r="D223" s="5" t="s">
        <v>388</v>
      </c>
      <c r="E223" s="5" t="s">
        <v>38</v>
      </c>
      <c r="F223" s="5" t="s">
        <v>811</v>
      </c>
      <c r="G223" s="6">
        <f>(LEFT(Table1[[#This Row],[Monthly budget on Haircare]],FIND("-",Table1[[#This Row],[Monthly budget on Haircare]])-1)+MID(Table1[[#This Row],[Monthly budget on Haircare]],FIND("-",Table1[[#This Row],[Monthly budget on Haircare]])+1, LEN(Table1[[#This Row],[Monthly budget on Haircare]])))/2</f>
        <v>75</v>
      </c>
      <c r="H223" s="5" t="s">
        <v>54</v>
      </c>
      <c r="I223" s="5" t="s">
        <v>391</v>
      </c>
      <c r="J223" s="5" t="s">
        <v>61</v>
      </c>
      <c r="K223" s="5" t="s">
        <v>825</v>
      </c>
      <c r="L223" s="29" t="s">
        <v>810</v>
      </c>
      <c r="M223" s="6">
        <f>(LEFT(Table1[[#This Row],[Monthly Wig Expense]],FIND("-",Table1[[#This Row],[Monthly Wig Expense]])-1)+MID(Table1[[#This Row],[Monthly Wig Expense]],FIND("-",Table1[[#This Row],[Monthly Wig Expense]])+1, LEN(Table1[[#This Row],[Monthly Wig Expense]])))/2</f>
        <v>25</v>
      </c>
      <c r="N223" s="5" t="s">
        <v>20</v>
      </c>
      <c r="O223" s="5" t="s">
        <v>21</v>
      </c>
      <c r="P223" s="5" t="s">
        <v>57</v>
      </c>
    </row>
    <row r="224" spans="1:16" x14ac:dyDescent="0.35">
      <c r="A224" s="7">
        <v>223</v>
      </c>
      <c r="B224" s="1">
        <v>35</v>
      </c>
      <c r="C224" s="1" t="str">
        <f t="shared" si="4"/>
        <v xml:space="preserve"> Mid-Adult</v>
      </c>
      <c r="D224" s="2" t="s">
        <v>394</v>
      </c>
      <c r="E224" s="2" t="s">
        <v>13</v>
      </c>
      <c r="F224" s="2" t="s">
        <v>811</v>
      </c>
      <c r="G224" s="3">
        <f>(LEFT(Table1[[#This Row],[Monthly budget on Haircare]],FIND("-",Table1[[#This Row],[Monthly budget on Haircare]])-1)+MID(Table1[[#This Row],[Monthly budget on Haircare]],FIND("-",Table1[[#This Row],[Monthly budget on Haircare]])+1, LEN(Table1[[#This Row],[Monthly budget on Haircare]])))/2</f>
        <v>75</v>
      </c>
      <c r="H224" s="2" t="s">
        <v>814</v>
      </c>
      <c r="I224" s="2" t="s">
        <v>385</v>
      </c>
      <c r="J224" s="2" t="s">
        <v>61</v>
      </c>
      <c r="K224" s="2" t="s">
        <v>35</v>
      </c>
      <c r="L224" s="28" t="s">
        <v>811</v>
      </c>
      <c r="M224" s="3">
        <f>(LEFT(Table1[[#This Row],[Monthly Wig Expense]],FIND("-",Table1[[#This Row],[Monthly Wig Expense]])-1)+MID(Table1[[#This Row],[Monthly Wig Expense]],FIND("-",Table1[[#This Row],[Monthly Wig Expense]])+1, LEN(Table1[[#This Row],[Monthly Wig Expense]])))/2</f>
        <v>75</v>
      </c>
      <c r="N224" s="2" t="s">
        <v>20</v>
      </c>
      <c r="O224" s="2" t="s">
        <v>20</v>
      </c>
      <c r="P224" s="2" t="s">
        <v>27</v>
      </c>
    </row>
    <row r="225" spans="1:16" x14ac:dyDescent="0.35">
      <c r="A225" s="2">
        <v>224</v>
      </c>
      <c r="B225" s="4">
        <v>24</v>
      </c>
      <c r="C225" s="1" t="str">
        <f t="shared" si="4"/>
        <v>Young Adult</v>
      </c>
      <c r="D225" s="5" t="s">
        <v>521</v>
      </c>
      <c r="E225" s="5" t="s">
        <v>13</v>
      </c>
      <c r="F225" s="5">
        <v>200</v>
      </c>
      <c r="G225" s="3">
        <f>Table1[[#This Row],[Monthly budget on Haircare]]</f>
        <v>200</v>
      </c>
      <c r="H225" s="5" t="s">
        <v>54</v>
      </c>
      <c r="I225" s="5" t="s">
        <v>214</v>
      </c>
      <c r="J225" s="5" t="s">
        <v>17</v>
      </c>
      <c r="K225" s="5" t="s">
        <v>18</v>
      </c>
      <c r="L225" s="29">
        <v>200</v>
      </c>
      <c r="M225" s="3">
        <f>Table1[[#This Row],[Monthly Wig Expense]]</f>
        <v>200</v>
      </c>
      <c r="N225" s="5" t="s">
        <v>20</v>
      </c>
      <c r="O225" s="5" t="s">
        <v>20</v>
      </c>
      <c r="P225" s="5" t="s">
        <v>27</v>
      </c>
    </row>
    <row r="226" spans="1:16" x14ac:dyDescent="0.35">
      <c r="A226" s="2">
        <v>225</v>
      </c>
      <c r="B226" s="1">
        <v>28</v>
      </c>
      <c r="C226" s="1" t="str">
        <f t="shared" si="4"/>
        <v xml:space="preserve"> Mid-Adult</v>
      </c>
      <c r="D226" s="2" t="s">
        <v>199</v>
      </c>
      <c r="E226" s="2" t="s">
        <v>38</v>
      </c>
      <c r="F226" s="2" t="s">
        <v>811</v>
      </c>
      <c r="G226" s="3">
        <f>(LEFT(Table1[[#This Row],[Monthly budget on Haircare]],FIND("-",Table1[[#This Row],[Monthly budget on Haircare]])-1)+MID(Table1[[#This Row],[Monthly budget on Haircare]],FIND("-",Table1[[#This Row],[Monthly budget on Haircare]])+1, LEN(Table1[[#This Row],[Monthly budget on Haircare]])))/2</f>
        <v>75</v>
      </c>
      <c r="H226" s="2" t="s">
        <v>54</v>
      </c>
      <c r="I226" s="2" t="s">
        <v>185</v>
      </c>
      <c r="J226" s="2" t="s">
        <v>61</v>
      </c>
      <c r="K226" s="2" t="s">
        <v>26</v>
      </c>
      <c r="L226" s="28" t="s">
        <v>810</v>
      </c>
      <c r="M226" s="3">
        <f>(LEFT(Table1[[#This Row],[Monthly Wig Expense]],FIND("-",Table1[[#This Row],[Monthly Wig Expense]])-1)+MID(Table1[[#This Row],[Monthly Wig Expense]],FIND("-",Table1[[#This Row],[Monthly Wig Expense]])+1, LEN(Table1[[#This Row],[Monthly Wig Expense]])))/2</f>
        <v>25</v>
      </c>
      <c r="N226" s="2" t="s">
        <v>350</v>
      </c>
      <c r="O226" s="2" t="s">
        <v>21</v>
      </c>
      <c r="P226" s="2" t="s">
        <v>27</v>
      </c>
    </row>
    <row r="227" spans="1:16" x14ac:dyDescent="0.35">
      <c r="A227" s="5">
        <v>226</v>
      </c>
      <c r="B227" s="4">
        <v>34</v>
      </c>
      <c r="C227" s="1" t="str">
        <f t="shared" si="4"/>
        <v xml:space="preserve"> Mid-Adult</v>
      </c>
      <c r="D227" s="5" t="s">
        <v>78</v>
      </c>
      <c r="E227" s="5" t="s">
        <v>13</v>
      </c>
      <c r="F227" s="5">
        <v>200</v>
      </c>
      <c r="G227" s="3">
        <f>Table1[[#This Row],[Monthly budget on Haircare]]</f>
        <v>200</v>
      </c>
      <c r="H227" s="5" t="s">
        <v>54</v>
      </c>
      <c r="I227" s="5" t="s">
        <v>31</v>
      </c>
      <c r="J227" s="5" t="s">
        <v>17</v>
      </c>
      <c r="K227" s="5" t="s">
        <v>26</v>
      </c>
      <c r="L227" s="29">
        <v>200</v>
      </c>
      <c r="M227" s="3">
        <f>Table1[[#This Row],[Monthly Wig Expense]]</f>
        <v>200</v>
      </c>
      <c r="N227" s="5" t="s">
        <v>350</v>
      </c>
      <c r="O227" s="5" t="s">
        <v>21</v>
      </c>
      <c r="P227" s="5" t="s">
        <v>27</v>
      </c>
    </row>
    <row r="228" spans="1:16" x14ac:dyDescent="0.35">
      <c r="A228" s="2">
        <v>227</v>
      </c>
      <c r="B228" s="1">
        <v>25</v>
      </c>
      <c r="C228" s="1" t="str">
        <f t="shared" si="4"/>
        <v>Young Adult</v>
      </c>
      <c r="D228" s="2" t="s">
        <v>521</v>
      </c>
      <c r="E228" s="2" t="s">
        <v>38</v>
      </c>
      <c r="F228" s="2" t="s">
        <v>812</v>
      </c>
      <c r="G228" s="3">
        <f>(LEFT(Table1[[#This Row],[Monthly budget on Haircare]],FIND("-",Table1[[#This Row],[Monthly budget on Haircare]])-1)+MID(Table1[[#This Row],[Monthly budget on Haircare]],FIND("-",Table1[[#This Row],[Monthly budget on Haircare]])+1, LEN(Table1[[#This Row],[Monthly budget on Haircare]])))/2</f>
        <v>150.5</v>
      </c>
      <c r="H228" s="2" t="s">
        <v>54</v>
      </c>
      <c r="I228" s="2" t="s">
        <v>399</v>
      </c>
      <c r="J228" s="2" t="s">
        <v>17</v>
      </c>
      <c r="K228" s="2" t="s">
        <v>18</v>
      </c>
      <c r="L228" s="28" t="s">
        <v>811</v>
      </c>
      <c r="M228" s="3">
        <f>(LEFT(Table1[[#This Row],[Monthly Wig Expense]],FIND("-",Table1[[#This Row],[Monthly Wig Expense]])-1)+MID(Table1[[#This Row],[Monthly Wig Expense]],FIND("-",Table1[[#This Row],[Monthly Wig Expense]])+1, LEN(Table1[[#This Row],[Monthly Wig Expense]])))/2</f>
        <v>75</v>
      </c>
      <c r="N228" s="2" t="s">
        <v>21</v>
      </c>
      <c r="O228" s="2" t="s">
        <v>21</v>
      </c>
      <c r="P228" s="2" t="s">
        <v>27</v>
      </c>
    </row>
    <row r="229" spans="1:16" x14ac:dyDescent="0.35">
      <c r="A229" s="2">
        <v>228</v>
      </c>
      <c r="B229" s="4">
        <v>26</v>
      </c>
      <c r="C229" s="1" t="str">
        <f t="shared" si="4"/>
        <v xml:space="preserve"> Mid-Adult</v>
      </c>
      <c r="D229" s="5" t="s">
        <v>199</v>
      </c>
      <c r="E229" s="5" t="s">
        <v>13</v>
      </c>
      <c r="F229" s="5" t="s">
        <v>812</v>
      </c>
      <c r="G229" s="6">
        <f>(LEFT(Table1[[#This Row],[Monthly budget on Haircare]],FIND("-",Table1[[#This Row],[Monthly budget on Haircare]])-1)+MID(Table1[[#This Row],[Monthly budget on Haircare]],FIND("-",Table1[[#This Row],[Monthly budget on Haircare]])+1, LEN(Table1[[#This Row],[Monthly budget on Haircare]])))/2</f>
        <v>150.5</v>
      </c>
      <c r="H229" s="5" t="s">
        <v>814</v>
      </c>
      <c r="I229" s="5" t="s">
        <v>401</v>
      </c>
      <c r="J229" s="5" t="s">
        <v>61</v>
      </c>
      <c r="K229" s="5" t="s">
        <v>35</v>
      </c>
      <c r="L229" s="29" t="s">
        <v>811</v>
      </c>
      <c r="M229" s="6">
        <f>(LEFT(Table1[[#This Row],[Monthly Wig Expense]],FIND("-",Table1[[#This Row],[Monthly Wig Expense]])-1)+MID(Table1[[#This Row],[Monthly Wig Expense]],FIND("-",Table1[[#This Row],[Monthly Wig Expense]])+1, LEN(Table1[[#This Row],[Monthly Wig Expense]])))/2</f>
        <v>75</v>
      </c>
      <c r="N229" s="5" t="s">
        <v>21</v>
      </c>
      <c r="O229" s="5" t="s">
        <v>21</v>
      </c>
      <c r="P229" s="5" t="s">
        <v>27</v>
      </c>
    </row>
    <row r="230" spans="1:16" x14ac:dyDescent="0.35">
      <c r="A230" s="7">
        <v>229</v>
      </c>
      <c r="B230" s="1">
        <v>35</v>
      </c>
      <c r="C230" s="1" t="str">
        <f t="shared" si="4"/>
        <v xml:space="preserve"> Mid-Adult</v>
      </c>
      <c r="D230" s="2" t="s">
        <v>244</v>
      </c>
      <c r="E230" s="2" t="s">
        <v>38</v>
      </c>
      <c r="F230" s="2" t="s">
        <v>811</v>
      </c>
      <c r="G230" s="3">
        <f>(LEFT(Table1[[#This Row],[Monthly budget on Haircare]],FIND("-",Table1[[#This Row],[Monthly budget on Haircare]])-1)+MID(Table1[[#This Row],[Monthly budget on Haircare]],FIND("-",Table1[[#This Row],[Monthly budget on Haircare]])+1, LEN(Table1[[#This Row],[Monthly budget on Haircare]])))/2</f>
        <v>75</v>
      </c>
      <c r="H230" s="2" t="s">
        <v>54</v>
      </c>
      <c r="I230" s="2" t="s">
        <v>403</v>
      </c>
      <c r="J230" s="2" t="s">
        <v>17</v>
      </c>
      <c r="K230" s="2" t="s">
        <v>825</v>
      </c>
      <c r="L230" s="28" t="s">
        <v>810</v>
      </c>
      <c r="M230" s="3">
        <f>(LEFT(Table1[[#This Row],[Monthly Wig Expense]],FIND("-",Table1[[#This Row],[Monthly Wig Expense]])-1)+MID(Table1[[#This Row],[Monthly Wig Expense]],FIND("-",Table1[[#This Row],[Monthly Wig Expense]])+1, LEN(Table1[[#This Row],[Monthly Wig Expense]])))/2</f>
        <v>25</v>
      </c>
      <c r="N230" s="2" t="s">
        <v>21</v>
      </c>
      <c r="O230" s="2" t="s">
        <v>21</v>
      </c>
      <c r="P230" s="2" t="s">
        <v>57</v>
      </c>
    </row>
    <row r="231" spans="1:16" x14ac:dyDescent="0.35">
      <c r="A231" s="2">
        <v>230</v>
      </c>
      <c r="B231" s="4">
        <v>26</v>
      </c>
      <c r="C231" s="1" t="str">
        <f t="shared" si="4"/>
        <v xml:space="preserve"> Mid-Adult</v>
      </c>
      <c r="D231" s="5" t="s">
        <v>246</v>
      </c>
      <c r="E231" s="5" t="s">
        <v>13</v>
      </c>
      <c r="F231" s="5" t="s">
        <v>811</v>
      </c>
      <c r="G231" s="6">
        <f>(LEFT(Table1[[#This Row],[Monthly budget on Haircare]],FIND("-",Table1[[#This Row],[Monthly budget on Haircare]])-1)+MID(Table1[[#This Row],[Monthly budget on Haircare]],FIND("-",Table1[[#This Row],[Monthly budget on Haircare]])+1, LEN(Table1[[#This Row],[Monthly budget on Haircare]])))/2</f>
        <v>75</v>
      </c>
      <c r="H231" s="5" t="s">
        <v>814</v>
      </c>
      <c r="I231" s="5" t="s">
        <v>290</v>
      </c>
      <c r="J231" s="5" t="s">
        <v>61</v>
      </c>
      <c r="K231" s="5" t="s">
        <v>26</v>
      </c>
      <c r="L231" s="29" t="s">
        <v>811</v>
      </c>
      <c r="M231" s="6">
        <f>(LEFT(Table1[[#This Row],[Monthly Wig Expense]],FIND("-",Table1[[#This Row],[Monthly Wig Expense]])-1)+MID(Table1[[#This Row],[Monthly Wig Expense]],FIND("-",Table1[[#This Row],[Monthly Wig Expense]])+1, LEN(Table1[[#This Row],[Monthly Wig Expense]])))/2</f>
        <v>75</v>
      </c>
      <c r="N231" s="5" t="s">
        <v>21</v>
      </c>
      <c r="O231" s="5" t="s">
        <v>20</v>
      </c>
      <c r="P231" s="5" t="s">
        <v>18</v>
      </c>
    </row>
    <row r="232" spans="1:16" x14ac:dyDescent="0.35">
      <c r="A232" s="2">
        <v>231</v>
      </c>
      <c r="B232" s="1">
        <v>33</v>
      </c>
      <c r="C232" s="1" t="str">
        <f t="shared" si="4"/>
        <v xml:space="preserve"> Mid-Adult</v>
      </c>
      <c r="D232" s="2" t="s">
        <v>78</v>
      </c>
      <c r="E232" s="2" t="s">
        <v>38</v>
      </c>
      <c r="F232" s="2" t="s">
        <v>811</v>
      </c>
      <c r="G232" s="3">
        <f>(LEFT(Table1[[#This Row],[Monthly budget on Haircare]],FIND("-",Table1[[#This Row],[Monthly budget on Haircare]])-1)+MID(Table1[[#This Row],[Monthly budget on Haircare]],FIND("-",Table1[[#This Row],[Monthly budget on Haircare]])+1, LEN(Table1[[#This Row],[Monthly budget on Haircare]])))/2</f>
        <v>75</v>
      </c>
      <c r="H232" s="2" t="s">
        <v>54</v>
      </c>
      <c r="I232" s="2" t="s">
        <v>187</v>
      </c>
      <c r="J232" s="2" t="s">
        <v>17</v>
      </c>
      <c r="K232" s="2" t="s">
        <v>825</v>
      </c>
      <c r="L232" s="28" t="s">
        <v>810</v>
      </c>
      <c r="M232" s="3">
        <f>(LEFT(Table1[[#This Row],[Monthly Wig Expense]],FIND("-",Table1[[#This Row],[Monthly Wig Expense]])-1)+MID(Table1[[#This Row],[Monthly Wig Expense]],FIND("-",Table1[[#This Row],[Monthly Wig Expense]])+1, LEN(Table1[[#This Row],[Monthly Wig Expense]])))/2</f>
        <v>25</v>
      </c>
      <c r="N232" s="2" t="s">
        <v>21</v>
      </c>
      <c r="O232" s="2" t="s">
        <v>21</v>
      </c>
      <c r="P232" s="2" t="s">
        <v>57</v>
      </c>
    </row>
    <row r="233" spans="1:16" x14ac:dyDescent="0.35">
      <c r="A233" s="5">
        <v>232</v>
      </c>
      <c r="B233" s="4">
        <v>20</v>
      </c>
      <c r="C233" s="1" t="str">
        <f t="shared" si="4"/>
        <v>Young Adult</v>
      </c>
      <c r="D233" s="5" t="s">
        <v>521</v>
      </c>
      <c r="E233" s="5" t="s">
        <v>13</v>
      </c>
      <c r="F233" s="5" t="s">
        <v>811</v>
      </c>
      <c r="G233" s="6">
        <f>(LEFT(Table1[[#This Row],[Monthly budget on Haircare]],FIND("-",Table1[[#This Row],[Monthly budget on Haircare]])-1)+MID(Table1[[#This Row],[Monthly budget on Haircare]],FIND("-",Table1[[#This Row],[Monthly budget on Haircare]])+1, LEN(Table1[[#This Row],[Monthly budget on Haircare]])))/2</f>
        <v>75</v>
      </c>
      <c r="H233" s="5" t="s">
        <v>814</v>
      </c>
      <c r="I233" s="5" t="s">
        <v>31</v>
      </c>
      <c r="J233" s="5" t="s">
        <v>17</v>
      </c>
      <c r="K233" s="5" t="s">
        <v>26</v>
      </c>
      <c r="L233" s="29" t="s">
        <v>811</v>
      </c>
      <c r="M233" s="6">
        <f>(LEFT(Table1[[#This Row],[Monthly Wig Expense]],FIND("-",Table1[[#This Row],[Monthly Wig Expense]])-1)+MID(Table1[[#This Row],[Monthly Wig Expense]],FIND("-",Table1[[#This Row],[Monthly Wig Expense]])+1, LEN(Table1[[#This Row],[Monthly Wig Expense]])))/2</f>
        <v>75</v>
      </c>
      <c r="N233" s="5" t="s">
        <v>21</v>
      </c>
      <c r="O233" s="5" t="s">
        <v>20</v>
      </c>
      <c r="P233" s="5" t="s">
        <v>18</v>
      </c>
    </row>
    <row r="234" spans="1:16" x14ac:dyDescent="0.35">
      <c r="A234" s="2">
        <v>233</v>
      </c>
      <c r="B234" s="1">
        <v>25</v>
      </c>
      <c r="C234" s="1" t="str">
        <f t="shared" si="4"/>
        <v>Young Adult</v>
      </c>
      <c r="D234" s="2" t="s">
        <v>521</v>
      </c>
      <c r="E234" s="2" t="s">
        <v>13</v>
      </c>
      <c r="F234" s="2" t="s">
        <v>811</v>
      </c>
      <c r="G234" s="3">
        <f>(LEFT(Table1[[#This Row],[Monthly budget on Haircare]],FIND("-",Table1[[#This Row],[Monthly budget on Haircare]])-1)+MID(Table1[[#This Row],[Monthly budget on Haircare]],FIND("-",Table1[[#This Row],[Monthly budget on Haircare]])+1, LEN(Table1[[#This Row],[Monthly budget on Haircare]])))/2</f>
        <v>75</v>
      </c>
      <c r="H234" s="2" t="s">
        <v>814</v>
      </c>
      <c r="I234" s="2" t="s">
        <v>16</v>
      </c>
      <c r="J234" s="2" t="s">
        <v>17</v>
      </c>
      <c r="K234" s="2" t="s">
        <v>417</v>
      </c>
      <c r="L234" s="28" t="s">
        <v>812</v>
      </c>
      <c r="M234" s="3">
        <f>(LEFT(Table1[[#This Row],[Monthly Wig Expense]],FIND("-",Table1[[#This Row],[Monthly Wig Expense]])-1)+MID(Table1[[#This Row],[Monthly Wig Expense]],FIND("-",Table1[[#This Row],[Monthly Wig Expense]])+1, LEN(Table1[[#This Row],[Monthly Wig Expense]])))/2</f>
        <v>150.5</v>
      </c>
      <c r="N234" s="2" t="s">
        <v>21</v>
      </c>
      <c r="O234" s="2" t="s">
        <v>20</v>
      </c>
      <c r="P234" s="2" t="s">
        <v>18</v>
      </c>
    </row>
    <row r="235" spans="1:16" x14ac:dyDescent="0.35">
      <c r="A235" s="2">
        <v>234</v>
      </c>
      <c r="B235" s="4">
        <v>29</v>
      </c>
      <c r="C235" s="1" t="str">
        <f t="shared" si="4"/>
        <v xml:space="preserve"> Mid-Adult</v>
      </c>
      <c r="D235" s="5" t="s">
        <v>297</v>
      </c>
      <c r="E235" s="5" t="s">
        <v>13</v>
      </c>
      <c r="F235" s="5" t="s">
        <v>811</v>
      </c>
      <c r="G235" s="6">
        <f>(LEFT(Table1[[#This Row],[Monthly budget on Haircare]],FIND("-",Table1[[#This Row],[Monthly budget on Haircare]])-1)+MID(Table1[[#This Row],[Monthly budget on Haircare]],FIND("-",Table1[[#This Row],[Monthly budget on Haircare]])+1, LEN(Table1[[#This Row],[Monthly budget on Haircare]])))/2</f>
        <v>75</v>
      </c>
      <c r="H235" s="5" t="s">
        <v>814</v>
      </c>
      <c r="I235" s="5" t="s">
        <v>409</v>
      </c>
      <c r="J235" s="5" t="s">
        <v>17</v>
      </c>
      <c r="K235" s="5" t="s">
        <v>18</v>
      </c>
      <c r="L235" s="29" t="s">
        <v>812</v>
      </c>
      <c r="M235" s="6">
        <f>(LEFT(Table1[[#This Row],[Monthly Wig Expense]],FIND("-",Table1[[#This Row],[Monthly Wig Expense]])-1)+MID(Table1[[#This Row],[Monthly Wig Expense]],FIND("-",Table1[[#This Row],[Monthly Wig Expense]])+1, LEN(Table1[[#This Row],[Monthly Wig Expense]])))/2</f>
        <v>150.5</v>
      </c>
      <c r="N235" s="5" t="s">
        <v>21</v>
      </c>
      <c r="O235" s="5" t="s">
        <v>20</v>
      </c>
      <c r="P235" s="5" t="s">
        <v>18</v>
      </c>
    </row>
    <row r="236" spans="1:16" x14ac:dyDescent="0.35">
      <c r="A236" s="7">
        <v>235</v>
      </c>
      <c r="B236" s="1">
        <v>34</v>
      </c>
      <c r="C236" s="1" t="str">
        <f t="shared" si="4"/>
        <v xml:space="preserve"> Mid-Adult</v>
      </c>
      <c r="D236" s="2" t="s">
        <v>137</v>
      </c>
      <c r="E236" s="2" t="s">
        <v>38</v>
      </c>
      <c r="F236" s="2" t="s">
        <v>810</v>
      </c>
      <c r="G236" s="3">
        <f>(LEFT(Table1[[#This Row],[Monthly budget on Haircare]],FIND("-",Table1[[#This Row],[Monthly budget on Haircare]])-1)+MID(Table1[[#This Row],[Monthly budget on Haircare]],FIND("-",Table1[[#This Row],[Monthly budget on Haircare]])+1, LEN(Table1[[#This Row],[Monthly budget on Haircare]])))/2</f>
        <v>25</v>
      </c>
      <c r="H236" s="2" t="s">
        <v>54</v>
      </c>
      <c r="I236" s="2" t="s">
        <v>83</v>
      </c>
      <c r="J236" s="2" t="s">
        <v>61</v>
      </c>
      <c r="K236" s="2" t="s">
        <v>825</v>
      </c>
      <c r="L236" s="28" t="s">
        <v>810</v>
      </c>
      <c r="M236" s="3">
        <f>(LEFT(Table1[[#This Row],[Monthly Wig Expense]],FIND("-",Table1[[#This Row],[Monthly Wig Expense]])-1)+MID(Table1[[#This Row],[Monthly Wig Expense]],FIND("-",Table1[[#This Row],[Monthly Wig Expense]])+1, LEN(Table1[[#This Row],[Monthly Wig Expense]])))/2</f>
        <v>25</v>
      </c>
      <c r="N236" s="2" t="s">
        <v>21</v>
      </c>
      <c r="O236" s="2" t="s">
        <v>21</v>
      </c>
      <c r="P236" s="2" t="s">
        <v>57</v>
      </c>
    </row>
    <row r="237" spans="1:16" x14ac:dyDescent="0.35">
      <c r="A237" s="2">
        <v>236</v>
      </c>
      <c r="B237" s="4">
        <v>24</v>
      </c>
      <c r="C237" s="1" t="str">
        <f t="shared" si="4"/>
        <v>Young Adult</v>
      </c>
      <c r="D237" s="5" t="s">
        <v>521</v>
      </c>
      <c r="E237" s="5" t="s">
        <v>13</v>
      </c>
      <c r="F237" s="5" t="s">
        <v>810</v>
      </c>
      <c r="G237" s="6">
        <f>(LEFT(Table1[[#This Row],[Monthly budget on Haircare]],FIND("-",Table1[[#This Row],[Monthly budget on Haircare]])-1)+MID(Table1[[#This Row],[Monthly budget on Haircare]],FIND("-",Table1[[#This Row],[Monthly budget on Haircare]])+1, LEN(Table1[[#This Row],[Monthly budget on Haircare]])))/2</f>
        <v>25</v>
      </c>
      <c r="H237" s="5" t="s">
        <v>814</v>
      </c>
      <c r="I237" s="5" t="s">
        <v>295</v>
      </c>
      <c r="J237" s="5" t="s">
        <v>61</v>
      </c>
      <c r="K237" s="5" t="s">
        <v>417</v>
      </c>
      <c r="L237" s="29" t="s">
        <v>811</v>
      </c>
      <c r="M237" s="6">
        <f>(LEFT(Table1[[#This Row],[Monthly Wig Expense]],FIND("-",Table1[[#This Row],[Monthly Wig Expense]])-1)+MID(Table1[[#This Row],[Monthly Wig Expense]],FIND("-",Table1[[#This Row],[Monthly Wig Expense]])+1, LEN(Table1[[#This Row],[Monthly Wig Expense]])))/2</f>
        <v>75</v>
      </c>
      <c r="N237" s="5" t="s">
        <v>21</v>
      </c>
      <c r="O237" s="5" t="s">
        <v>20</v>
      </c>
      <c r="P237" s="5" t="s">
        <v>18</v>
      </c>
    </row>
    <row r="238" spans="1:16" x14ac:dyDescent="0.35">
      <c r="A238" s="2">
        <v>237</v>
      </c>
      <c r="B238" s="1">
        <v>36</v>
      </c>
      <c r="C238" s="1" t="str">
        <f t="shared" si="4"/>
        <v xml:space="preserve"> Mature Adult</v>
      </c>
      <c r="D238" s="2" t="s">
        <v>78</v>
      </c>
      <c r="E238" s="2" t="s">
        <v>38</v>
      </c>
      <c r="F238" s="2" t="s">
        <v>811</v>
      </c>
      <c r="G238" s="3">
        <f>(LEFT(Table1[[#This Row],[Monthly budget on Haircare]],FIND("-",Table1[[#This Row],[Monthly budget on Haircare]])-1)+MID(Table1[[#This Row],[Monthly budget on Haircare]],FIND("-",Table1[[#This Row],[Monthly budget on Haircare]])+1, LEN(Table1[[#This Row],[Monthly budget on Haircare]])))/2</f>
        <v>75</v>
      </c>
      <c r="H238" s="2" t="s">
        <v>815</v>
      </c>
      <c r="I238" s="2" t="s">
        <v>133</v>
      </c>
      <c r="J238" s="2" t="s">
        <v>17</v>
      </c>
      <c r="K238" s="2" t="s">
        <v>825</v>
      </c>
      <c r="L238" s="28" t="s">
        <v>810</v>
      </c>
      <c r="M238" s="3">
        <f>(LEFT(Table1[[#This Row],[Monthly Wig Expense]],FIND("-",Table1[[#This Row],[Monthly Wig Expense]])-1)+MID(Table1[[#This Row],[Monthly Wig Expense]],FIND("-",Table1[[#This Row],[Monthly Wig Expense]])+1, LEN(Table1[[#This Row],[Monthly Wig Expense]])))/2</f>
        <v>25</v>
      </c>
      <c r="N238" s="2" t="s">
        <v>21</v>
      </c>
      <c r="O238" s="2" t="s">
        <v>21</v>
      </c>
      <c r="P238" s="2" t="s">
        <v>57</v>
      </c>
    </row>
    <row r="239" spans="1:16" x14ac:dyDescent="0.35">
      <c r="A239" s="5">
        <v>238</v>
      </c>
      <c r="B239" s="4">
        <v>28</v>
      </c>
      <c r="C239" s="1" t="str">
        <f t="shared" si="4"/>
        <v xml:space="preserve"> Mid-Adult</v>
      </c>
      <c r="D239" s="5" t="s">
        <v>183</v>
      </c>
      <c r="E239" s="5" t="s">
        <v>13</v>
      </c>
      <c r="F239" s="5" t="s">
        <v>811</v>
      </c>
      <c r="G239" s="6">
        <f>(LEFT(Table1[[#This Row],[Monthly budget on Haircare]],FIND("-",Table1[[#This Row],[Monthly budget on Haircare]])-1)+MID(Table1[[#This Row],[Monthly budget on Haircare]],FIND("-",Table1[[#This Row],[Monthly budget on Haircare]])+1, LEN(Table1[[#This Row],[Monthly budget on Haircare]])))/2</f>
        <v>75</v>
      </c>
      <c r="H239" s="5" t="s">
        <v>814</v>
      </c>
      <c r="I239" s="5" t="s">
        <v>130</v>
      </c>
      <c r="J239" s="5" t="s">
        <v>61</v>
      </c>
      <c r="K239" s="5" t="s">
        <v>18</v>
      </c>
      <c r="L239" s="29" t="s">
        <v>811</v>
      </c>
      <c r="M239" s="6">
        <f>(LEFT(Table1[[#This Row],[Monthly Wig Expense]],FIND("-",Table1[[#This Row],[Monthly Wig Expense]])-1)+MID(Table1[[#This Row],[Monthly Wig Expense]],FIND("-",Table1[[#This Row],[Monthly Wig Expense]])+1, LEN(Table1[[#This Row],[Monthly Wig Expense]])))/2</f>
        <v>75</v>
      </c>
      <c r="N239" s="5" t="s">
        <v>21</v>
      </c>
      <c r="O239" s="5" t="s">
        <v>21</v>
      </c>
      <c r="P239" s="5" t="s">
        <v>18</v>
      </c>
    </row>
    <row r="240" spans="1:16" x14ac:dyDescent="0.35">
      <c r="A240" s="2">
        <v>239</v>
      </c>
      <c r="B240" s="1">
        <v>30</v>
      </c>
      <c r="C240" s="1" t="str">
        <f t="shared" si="4"/>
        <v xml:space="preserve"> Mid-Adult</v>
      </c>
      <c r="D240" s="2" t="s">
        <v>220</v>
      </c>
      <c r="E240" s="2" t="s">
        <v>38</v>
      </c>
      <c r="F240" s="2" t="s">
        <v>811</v>
      </c>
      <c r="G240" s="3">
        <f>(LEFT(Table1[[#This Row],[Monthly budget on Haircare]],FIND("-",Table1[[#This Row],[Monthly budget on Haircare]])-1)+MID(Table1[[#This Row],[Monthly budget on Haircare]],FIND("-",Table1[[#This Row],[Monthly budget on Haircare]])+1, LEN(Table1[[#This Row],[Monthly budget on Haircare]])))/2</f>
        <v>75</v>
      </c>
      <c r="H240" s="2" t="s">
        <v>815</v>
      </c>
      <c r="I240" s="2" t="s">
        <v>181</v>
      </c>
      <c r="J240" s="2" t="s">
        <v>17</v>
      </c>
      <c r="K240" s="2" t="s">
        <v>825</v>
      </c>
      <c r="L240" s="28" t="s">
        <v>810</v>
      </c>
      <c r="M240" s="3">
        <f>(LEFT(Table1[[#This Row],[Monthly Wig Expense]],FIND("-",Table1[[#This Row],[Monthly Wig Expense]])-1)+MID(Table1[[#This Row],[Monthly Wig Expense]],FIND("-",Table1[[#This Row],[Monthly Wig Expense]])+1, LEN(Table1[[#This Row],[Monthly Wig Expense]])))/2</f>
        <v>25</v>
      </c>
      <c r="N240" s="2" t="s">
        <v>21</v>
      </c>
      <c r="O240" s="2" t="s">
        <v>21</v>
      </c>
      <c r="P240" s="2" t="s">
        <v>57</v>
      </c>
    </row>
    <row r="241" spans="1:16" x14ac:dyDescent="0.35">
      <c r="A241" s="2">
        <v>240</v>
      </c>
      <c r="B241" s="4">
        <v>26</v>
      </c>
      <c r="C241" s="1" t="str">
        <f t="shared" si="4"/>
        <v xml:space="preserve"> Mid-Adult</v>
      </c>
      <c r="D241" s="5" t="s">
        <v>217</v>
      </c>
      <c r="E241" s="5" t="s">
        <v>13</v>
      </c>
      <c r="F241" s="5" t="s">
        <v>811</v>
      </c>
      <c r="G241" s="6">
        <f>(LEFT(Table1[[#This Row],[Monthly budget on Haircare]],FIND("-",Table1[[#This Row],[Monthly budget on Haircare]])-1)+MID(Table1[[#This Row],[Monthly budget on Haircare]],FIND("-",Table1[[#This Row],[Monthly budget on Haircare]])+1, LEN(Table1[[#This Row],[Monthly budget on Haircare]])))/2</f>
        <v>75</v>
      </c>
      <c r="H241" s="5" t="s">
        <v>814</v>
      </c>
      <c r="I241" s="5" t="s">
        <v>16</v>
      </c>
      <c r="J241" s="5" t="s">
        <v>17</v>
      </c>
      <c r="K241" s="5" t="s">
        <v>26</v>
      </c>
      <c r="L241" s="29" t="s">
        <v>812</v>
      </c>
      <c r="M241" s="6">
        <f>(LEFT(Table1[[#This Row],[Monthly Wig Expense]],FIND("-",Table1[[#This Row],[Monthly Wig Expense]])-1)+MID(Table1[[#This Row],[Monthly Wig Expense]],FIND("-",Table1[[#This Row],[Monthly Wig Expense]])+1, LEN(Table1[[#This Row],[Monthly Wig Expense]])))/2</f>
        <v>150.5</v>
      </c>
      <c r="N241" s="5" t="s">
        <v>21</v>
      </c>
      <c r="O241" s="5" t="s">
        <v>21</v>
      </c>
      <c r="P241" s="5" t="s">
        <v>18</v>
      </c>
    </row>
    <row r="242" spans="1:16" x14ac:dyDescent="0.35">
      <c r="A242" s="7">
        <v>241</v>
      </c>
      <c r="B242" s="1">
        <v>26</v>
      </c>
      <c r="C242" s="1" t="str">
        <f t="shared" si="4"/>
        <v xml:space="preserve"> Mid-Adult</v>
      </c>
      <c r="D242" s="2" t="s">
        <v>285</v>
      </c>
      <c r="E242" s="2" t="s">
        <v>13</v>
      </c>
      <c r="F242" s="2" t="s">
        <v>811</v>
      </c>
      <c r="G242" s="3">
        <f>(LEFT(Table1[[#This Row],[Monthly budget on Haircare]],FIND("-",Table1[[#This Row],[Monthly budget on Haircare]])-1)+MID(Table1[[#This Row],[Monthly budget on Haircare]],FIND("-",Table1[[#This Row],[Monthly budget on Haircare]])+1, LEN(Table1[[#This Row],[Monthly budget on Haircare]])))/2</f>
        <v>75</v>
      </c>
      <c r="H242" s="2" t="s">
        <v>814</v>
      </c>
      <c r="I242" s="2" t="s">
        <v>185</v>
      </c>
      <c r="J242" s="2" t="s">
        <v>61</v>
      </c>
      <c r="K242" s="2" t="s">
        <v>417</v>
      </c>
      <c r="L242" s="28" t="s">
        <v>811</v>
      </c>
      <c r="M242" s="3">
        <f>(LEFT(Table1[[#This Row],[Monthly Wig Expense]],FIND("-",Table1[[#This Row],[Monthly Wig Expense]])-1)+MID(Table1[[#This Row],[Monthly Wig Expense]],FIND("-",Table1[[#This Row],[Monthly Wig Expense]])+1, LEN(Table1[[#This Row],[Monthly Wig Expense]])))/2</f>
        <v>75</v>
      </c>
      <c r="N242" s="2" t="s">
        <v>20</v>
      </c>
      <c r="O242" s="2" t="s">
        <v>20</v>
      </c>
      <c r="P242" s="2" t="s">
        <v>417</v>
      </c>
    </row>
    <row r="243" spans="1:16" x14ac:dyDescent="0.35">
      <c r="A243" s="2">
        <v>242</v>
      </c>
      <c r="B243" s="4">
        <v>32</v>
      </c>
      <c r="C243" s="1" t="str">
        <f t="shared" si="4"/>
        <v xml:space="preserve"> Mid-Adult</v>
      </c>
      <c r="D243" s="5" t="s">
        <v>260</v>
      </c>
      <c r="E243" s="5" t="s">
        <v>38</v>
      </c>
      <c r="F243" s="5" t="s">
        <v>811</v>
      </c>
      <c r="G243" s="6">
        <f>(LEFT(Table1[[#This Row],[Monthly budget on Haircare]],FIND("-",Table1[[#This Row],[Monthly budget on Haircare]])-1)+MID(Table1[[#This Row],[Monthly budget on Haircare]],FIND("-",Table1[[#This Row],[Monthly budget on Haircare]])+1, LEN(Table1[[#This Row],[Monthly budget on Haircare]])))/2</f>
        <v>75</v>
      </c>
      <c r="H243" s="5" t="s">
        <v>815</v>
      </c>
      <c r="I243" s="5" t="s">
        <v>419</v>
      </c>
      <c r="J243" s="5" t="s">
        <v>17</v>
      </c>
      <c r="K243" s="5" t="s">
        <v>825</v>
      </c>
      <c r="L243" s="29" t="s">
        <v>810</v>
      </c>
      <c r="M243" s="6">
        <f>(LEFT(Table1[[#This Row],[Monthly Wig Expense]],FIND("-",Table1[[#This Row],[Monthly Wig Expense]])-1)+MID(Table1[[#This Row],[Monthly Wig Expense]],FIND("-",Table1[[#This Row],[Monthly Wig Expense]])+1, LEN(Table1[[#This Row],[Monthly Wig Expense]])))/2</f>
        <v>25</v>
      </c>
      <c r="N243" s="5" t="s">
        <v>21</v>
      </c>
      <c r="O243" s="5" t="s">
        <v>21</v>
      </c>
      <c r="P243" s="5" t="s">
        <v>57</v>
      </c>
    </row>
    <row r="244" spans="1:16" x14ac:dyDescent="0.35">
      <c r="A244" s="2">
        <v>243</v>
      </c>
      <c r="B244" s="1">
        <v>38</v>
      </c>
      <c r="C244" s="1" t="str">
        <f t="shared" si="4"/>
        <v xml:space="preserve"> Mature Adult</v>
      </c>
      <c r="D244" s="2" t="s">
        <v>421</v>
      </c>
      <c r="E244" s="2" t="s">
        <v>13</v>
      </c>
      <c r="F244" s="2" t="s">
        <v>810</v>
      </c>
      <c r="G244" s="3">
        <f>(LEFT(Table1[[#This Row],[Monthly budget on Haircare]],FIND("-",Table1[[#This Row],[Monthly budget on Haircare]])-1)+MID(Table1[[#This Row],[Monthly budget on Haircare]],FIND("-",Table1[[#This Row],[Monthly budget on Haircare]])+1, LEN(Table1[[#This Row],[Monthly budget on Haircare]])))/2</f>
        <v>25</v>
      </c>
      <c r="H244" s="2" t="s">
        <v>814</v>
      </c>
      <c r="I244" s="2" t="s">
        <v>25</v>
      </c>
      <c r="J244" s="2" t="s">
        <v>17</v>
      </c>
      <c r="K244" s="2" t="s">
        <v>35</v>
      </c>
      <c r="L244" s="28" t="s">
        <v>810</v>
      </c>
      <c r="M244" s="3">
        <f>(LEFT(Table1[[#This Row],[Monthly Wig Expense]],FIND("-",Table1[[#This Row],[Monthly Wig Expense]])-1)+MID(Table1[[#This Row],[Monthly Wig Expense]],FIND("-",Table1[[#This Row],[Monthly Wig Expense]])+1, LEN(Table1[[#This Row],[Monthly Wig Expense]])))/2</f>
        <v>25</v>
      </c>
      <c r="N244" s="2" t="s">
        <v>20</v>
      </c>
      <c r="O244" s="2" t="s">
        <v>21</v>
      </c>
      <c r="P244" s="2" t="s">
        <v>57</v>
      </c>
    </row>
    <row r="245" spans="1:16" x14ac:dyDescent="0.35">
      <c r="A245" s="5">
        <v>244</v>
      </c>
      <c r="B245" s="4">
        <v>29</v>
      </c>
      <c r="C245" s="1" t="str">
        <f t="shared" si="4"/>
        <v xml:space="preserve"> Mid-Adult</v>
      </c>
      <c r="D245" s="5" t="s">
        <v>423</v>
      </c>
      <c r="E245" s="5" t="s">
        <v>13</v>
      </c>
      <c r="F245" s="5" t="s">
        <v>811</v>
      </c>
      <c r="G245" s="6">
        <f>(LEFT(Table1[[#This Row],[Monthly budget on Haircare]],FIND("-",Table1[[#This Row],[Monthly budget on Haircare]])-1)+MID(Table1[[#This Row],[Monthly budget on Haircare]],FIND("-",Table1[[#This Row],[Monthly budget on Haircare]])+1, LEN(Table1[[#This Row],[Monthly budget on Haircare]])))/2</f>
        <v>75</v>
      </c>
      <c r="H245" s="5" t="s">
        <v>814</v>
      </c>
      <c r="I245" s="5" t="s">
        <v>83</v>
      </c>
      <c r="J245" s="5" t="s">
        <v>17</v>
      </c>
      <c r="K245" s="5" t="s">
        <v>18</v>
      </c>
      <c r="L245" s="29" t="s">
        <v>811</v>
      </c>
      <c r="M245" s="6">
        <f>(LEFT(Table1[[#This Row],[Monthly Wig Expense]],FIND("-",Table1[[#This Row],[Monthly Wig Expense]])-1)+MID(Table1[[#This Row],[Monthly Wig Expense]],FIND("-",Table1[[#This Row],[Monthly Wig Expense]])+1, LEN(Table1[[#This Row],[Monthly Wig Expense]])))/2</f>
        <v>75</v>
      </c>
      <c r="N245" s="5" t="s">
        <v>20</v>
      </c>
      <c r="O245" s="5" t="s">
        <v>20</v>
      </c>
      <c r="P245" s="5" t="s">
        <v>18</v>
      </c>
    </row>
    <row r="246" spans="1:16" x14ac:dyDescent="0.35">
      <c r="A246" s="2">
        <v>245</v>
      </c>
      <c r="B246" s="1">
        <v>27</v>
      </c>
      <c r="C246" s="1" t="str">
        <f t="shared" si="4"/>
        <v xml:space="preserve"> Mid-Adult</v>
      </c>
      <c r="D246" s="2" t="s">
        <v>425</v>
      </c>
      <c r="E246" s="2" t="s">
        <v>38</v>
      </c>
      <c r="F246" s="2" t="s">
        <v>811</v>
      </c>
      <c r="G246" s="3">
        <f>(LEFT(Table1[[#This Row],[Monthly budget on Haircare]],FIND("-",Table1[[#This Row],[Monthly budget on Haircare]])-1)+MID(Table1[[#This Row],[Monthly budget on Haircare]],FIND("-",Table1[[#This Row],[Monthly budget on Haircare]])+1, LEN(Table1[[#This Row],[Monthly budget on Haircare]])))/2</f>
        <v>75</v>
      </c>
      <c r="H246" s="2" t="s">
        <v>54</v>
      </c>
      <c r="I246" s="2" t="s">
        <v>372</v>
      </c>
      <c r="J246" s="2" t="s">
        <v>61</v>
      </c>
      <c r="K246" s="2" t="s">
        <v>825</v>
      </c>
      <c r="L246" s="28" t="s">
        <v>810</v>
      </c>
      <c r="M246" s="3">
        <f>(LEFT(Table1[[#This Row],[Monthly Wig Expense]],FIND("-",Table1[[#This Row],[Monthly Wig Expense]])-1)+MID(Table1[[#This Row],[Monthly Wig Expense]],FIND("-",Table1[[#This Row],[Monthly Wig Expense]])+1, LEN(Table1[[#This Row],[Monthly Wig Expense]])))/2</f>
        <v>25</v>
      </c>
      <c r="N246" s="2" t="s">
        <v>21</v>
      </c>
      <c r="O246" s="2" t="s">
        <v>21</v>
      </c>
      <c r="P246" s="2" t="s">
        <v>57</v>
      </c>
    </row>
    <row r="247" spans="1:16" x14ac:dyDescent="0.35">
      <c r="A247" s="2">
        <v>246</v>
      </c>
      <c r="B247" s="4">
        <v>30</v>
      </c>
      <c r="C247" s="1" t="str">
        <f t="shared" si="4"/>
        <v xml:space="preserve"> Mid-Adult</v>
      </c>
      <c r="D247" s="5" t="s">
        <v>426</v>
      </c>
      <c r="E247" s="5" t="s">
        <v>38</v>
      </c>
      <c r="F247" s="5" t="s">
        <v>811</v>
      </c>
      <c r="G247" s="6">
        <f>(LEFT(Table1[[#This Row],[Monthly budget on Haircare]],FIND("-",Table1[[#This Row],[Monthly budget on Haircare]])-1)+MID(Table1[[#This Row],[Monthly budget on Haircare]],FIND("-",Table1[[#This Row],[Monthly budget on Haircare]])+1, LEN(Table1[[#This Row],[Monthly budget on Haircare]])))/2</f>
        <v>75</v>
      </c>
      <c r="H247" s="5" t="s">
        <v>54</v>
      </c>
      <c r="I247" s="5" t="s">
        <v>25</v>
      </c>
      <c r="J247" s="5" t="s">
        <v>17</v>
      </c>
      <c r="K247" s="5" t="s">
        <v>18</v>
      </c>
      <c r="L247" s="29" t="s">
        <v>811</v>
      </c>
      <c r="M247" s="6">
        <f>(LEFT(Table1[[#This Row],[Monthly Wig Expense]],FIND("-",Table1[[#This Row],[Monthly Wig Expense]])-1)+MID(Table1[[#This Row],[Monthly Wig Expense]],FIND("-",Table1[[#This Row],[Monthly Wig Expense]])+1, LEN(Table1[[#This Row],[Monthly Wig Expense]])))/2</f>
        <v>75</v>
      </c>
      <c r="N247" s="5" t="s">
        <v>21</v>
      </c>
      <c r="O247" s="5" t="s">
        <v>21</v>
      </c>
      <c r="P247" s="5" t="s">
        <v>57</v>
      </c>
    </row>
    <row r="248" spans="1:16" x14ac:dyDescent="0.35">
      <c r="A248" s="7">
        <v>247</v>
      </c>
      <c r="B248" s="1">
        <v>34</v>
      </c>
      <c r="C248" s="1" t="str">
        <f t="shared" si="4"/>
        <v xml:space="preserve"> Mid-Adult</v>
      </c>
      <c r="D248" s="2" t="s">
        <v>78</v>
      </c>
      <c r="E248" s="2" t="s">
        <v>13</v>
      </c>
      <c r="F248" s="2" t="s">
        <v>811</v>
      </c>
      <c r="G248" s="3">
        <f>(LEFT(Table1[[#This Row],[Monthly budget on Haircare]],FIND("-",Table1[[#This Row],[Monthly budget on Haircare]])-1)+MID(Table1[[#This Row],[Monthly budget on Haircare]],FIND("-",Table1[[#This Row],[Monthly budget on Haircare]])+1, LEN(Table1[[#This Row],[Monthly budget on Haircare]])))/2</f>
        <v>75</v>
      </c>
      <c r="H248" s="2" t="s">
        <v>814</v>
      </c>
      <c r="I248" s="2" t="s">
        <v>428</v>
      </c>
      <c r="J248" s="2" t="s">
        <v>17</v>
      </c>
      <c r="K248" s="2" t="s">
        <v>417</v>
      </c>
      <c r="L248" s="28" t="s">
        <v>811</v>
      </c>
      <c r="M248" s="3">
        <f>(LEFT(Table1[[#This Row],[Monthly Wig Expense]],FIND("-",Table1[[#This Row],[Monthly Wig Expense]])-1)+MID(Table1[[#This Row],[Monthly Wig Expense]],FIND("-",Table1[[#This Row],[Monthly Wig Expense]])+1, LEN(Table1[[#This Row],[Monthly Wig Expense]])))/2</f>
        <v>75</v>
      </c>
      <c r="N248" s="2" t="s">
        <v>20</v>
      </c>
      <c r="O248" s="2" t="s">
        <v>20</v>
      </c>
      <c r="P248" s="2" t="s">
        <v>417</v>
      </c>
    </row>
    <row r="249" spans="1:16" x14ac:dyDescent="0.35">
      <c r="A249" s="2">
        <v>248</v>
      </c>
      <c r="B249" s="4">
        <v>26</v>
      </c>
      <c r="C249" s="1" t="str">
        <f>_xlfn.IFS(B245&lt;=25, "Young Adult",B245&lt;=35, " Mid-Adult",B245&gt;=36, " Mature Adult")</f>
        <v xml:space="preserve"> Mid-Adult</v>
      </c>
      <c r="D249" s="5" t="s">
        <v>78</v>
      </c>
      <c r="E249" s="5" t="s">
        <v>13</v>
      </c>
      <c r="F249" s="5" t="s">
        <v>811</v>
      </c>
      <c r="G249" s="6">
        <f>(LEFT(Table1[[#This Row],[Monthly budget on Haircare]],FIND("-",Table1[[#This Row],[Monthly budget on Haircare]])-1)+MID(Table1[[#This Row],[Monthly budget on Haircare]],FIND("-",Table1[[#This Row],[Monthly budget on Haircare]])+1, LEN(Table1[[#This Row],[Monthly budget on Haircare]])))/2</f>
        <v>75</v>
      </c>
      <c r="H249" s="5" t="s">
        <v>814</v>
      </c>
      <c r="I249" s="5" t="s">
        <v>31</v>
      </c>
      <c r="J249" s="5" t="s">
        <v>17</v>
      </c>
      <c r="K249" s="5" t="s">
        <v>26</v>
      </c>
      <c r="L249" s="29" t="s">
        <v>811</v>
      </c>
      <c r="M249" s="6">
        <f>(LEFT(Table1[[#This Row],[Monthly Wig Expense]],FIND("-",Table1[[#This Row],[Monthly Wig Expense]])-1)+MID(Table1[[#This Row],[Monthly Wig Expense]],FIND("-",Table1[[#This Row],[Monthly Wig Expense]])+1, LEN(Table1[[#This Row],[Monthly Wig Expense]])))/2</f>
        <v>75</v>
      </c>
      <c r="N249" s="5" t="s">
        <v>21</v>
      </c>
      <c r="O249" s="5" t="s">
        <v>20</v>
      </c>
      <c r="P249" s="5" t="s">
        <v>18</v>
      </c>
    </row>
    <row r="250" spans="1:16" x14ac:dyDescent="0.35">
      <c r="A250" s="2">
        <v>245</v>
      </c>
      <c r="B250" s="1">
        <v>28</v>
      </c>
      <c r="C250" s="1" t="str">
        <f t="shared" si="4"/>
        <v xml:space="preserve"> Mid-Adult</v>
      </c>
      <c r="D250" s="2" t="s">
        <v>112</v>
      </c>
      <c r="E250" s="2" t="s">
        <v>13</v>
      </c>
      <c r="F250" s="2" t="s">
        <v>811</v>
      </c>
      <c r="G250" s="3">
        <f>(LEFT(Table1[[#This Row],[Monthly budget on Haircare]],FIND("-",Table1[[#This Row],[Monthly budget on Haircare]])-1)+MID(Table1[[#This Row],[Monthly budget on Haircare]],FIND("-",Table1[[#This Row],[Monthly budget on Haircare]])+1, LEN(Table1[[#This Row],[Monthly budget on Haircare]])))/2</f>
        <v>75</v>
      </c>
      <c r="H250" s="2" t="s">
        <v>814</v>
      </c>
      <c r="I250" s="2" t="s">
        <v>31</v>
      </c>
      <c r="J250" s="2" t="s">
        <v>17</v>
      </c>
      <c r="K250" s="2" t="s">
        <v>18</v>
      </c>
      <c r="L250" s="28" t="s">
        <v>812</v>
      </c>
      <c r="M250" s="3">
        <f>(LEFT(Table1[[#This Row],[Monthly Wig Expense]],FIND("-",Table1[[#This Row],[Monthly Wig Expense]])-1)+MID(Table1[[#This Row],[Monthly Wig Expense]],FIND("-",Table1[[#This Row],[Monthly Wig Expense]])+1, LEN(Table1[[#This Row],[Monthly Wig Expense]])))/2</f>
        <v>150.5</v>
      </c>
      <c r="N250" s="2" t="s">
        <v>21</v>
      </c>
      <c r="O250" s="2" t="s">
        <v>20</v>
      </c>
      <c r="P250" s="2" t="s">
        <v>180</v>
      </c>
    </row>
    <row r="251" spans="1:16" x14ac:dyDescent="0.35">
      <c r="A251" s="5">
        <v>250</v>
      </c>
      <c r="B251" s="4">
        <v>20</v>
      </c>
      <c r="C251" s="1" t="str">
        <f t="shared" si="4"/>
        <v>Young Adult</v>
      </c>
      <c r="D251" s="5" t="s">
        <v>175</v>
      </c>
      <c r="E251" s="5" t="s">
        <v>13</v>
      </c>
      <c r="F251" s="5" t="s">
        <v>811</v>
      </c>
      <c r="G251" s="6">
        <f>(LEFT(Table1[[#This Row],[Monthly budget on Haircare]],FIND("-",Table1[[#This Row],[Monthly budget on Haircare]])-1)+MID(Table1[[#This Row],[Monthly budget on Haircare]],FIND("-",Table1[[#This Row],[Monthly budget on Haircare]])+1, LEN(Table1[[#This Row],[Monthly budget on Haircare]])))/2</f>
        <v>75</v>
      </c>
      <c r="H251" s="5" t="s">
        <v>814</v>
      </c>
      <c r="I251" s="5" t="s">
        <v>31</v>
      </c>
      <c r="J251" s="5" t="s">
        <v>17</v>
      </c>
      <c r="K251" s="5" t="s">
        <v>26</v>
      </c>
      <c r="L251" s="29" t="s">
        <v>812</v>
      </c>
      <c r="M251" s="6">
        <f>(LEFT(Table1[[#This Row],[Monthly Wig Expense]],FIND("-",Table1[[#This Row],[Monthly Wig Expense]])-1)+MID(Table1[[#This Row],[Monthly Wig Expense]],FIND("-",Table1[[#This Row],[Monthly Wig Expense]])+1, LEN(Table1[[#This Row],[Monthly Wig Expense]])))/2</f>
        <v>150.5</v>
      </c>
      <c r="N251" s="5" t="s">
        <v>21</v>
      </c>
      <c r="O251" s="5" t="s">
        <v>21</v>
      </c>
      <c r="P251" s="5" t="s">
        <v>18</v>
      </c>
    </row>
    <row r="252" spans="1:16" x14ac:dyDescent="0.35">
      <c r="A252" s="2">
        <v>251</v>
      </c>
      <c r="B252" s="1">
        <v>35</v>
      </c>
      <c r="C252" s="1" t="str">
        <f t="shared" si="4"/>
        <v xml:space="preserve"> Mid-Adult</v>
      </c>
      <c r="D252" s="2" t="s">
        <v>175</v>
      </c>
      <c r="E252" s="2" t="s">
        <v>13</v>
      </c>
      <c r="F252" s="2" t="s">
        <v>811</v>
      </c>
      <c r="G252" s="3">
        <f>(LEFT(Table1[[#This Row],[Monthly budget on Haircare]],FIND("-",Table1[[#This Row],[Monthly budget on Haircare]])-1)+MID(Table1[[#This Row],[Monthly budget on Haircare]],FIND("-",Table1[[#This Row],[Monthly budget on Haircare]])+1, LEN(Table1[[#This Row],[Monthly budget on Haircare]])))/2</f>
        <v>75</v>
      </c>
      <c r="H252" s="2" t="s">
        <v>814</v>
      </c>
      <c r="I252" s="2" t="s">
        <v>25</v>
      </c>
      <c r="J252" s="2" t="s">
        <v>17</v>
      </c>
      <c r="K252" s="2" t="s">
        <v>26</v>
      </c>
      <c r="L252" s="28" t="s">
        <v>812</v>
      </c>
      <c r="M252" s="3">
        <f>(LEFT(Table1[[#This Row],[Monthly Wig Expense]],FIND("-",Table1[[#This Row],[Monthly Wig Expense]])-1)+MID(Table1[[#This Row],[Monthly Wig Expense]],FIND("-",Table1[[#This Row],[Monthly Wig Expense]])+1, LEN(Table1[[#This Row],[Monthly Wig Expense]])))/2</f>
        <v>150.5</v>
      </c>
      <c r="N252" s="2" t="s">
        <v>21</v>
      </c>
      <c r="O252" s="2" t="s">
        <v>20</v>
      </c>
      <c r="P252" s="2" t="s">
        <v>18</v>
      </c>
    </row>
    <row r="253" spans="1:16" x14ac:dyDescent="0.35">
      <c r="A253" s="2">
        <v>252</v>
      </c>
      <c r="B253" s="4">
        <v>38</v>
      </c>
      <c r="C253" s="1" t="str">
        <f t="shared" si="4"/>
        <v xml:space="preserve"> Mature Adult</v>
      </c>
      <c r="D253" s="5" t="s">
        <v>112</v>
      </c>
      <c r="E253" s="5" t="s">
        <v>13</v>
      </c>
      <c r="F253" s="5" t="s">
        <v>811</v>
      </c>
      <c r="G253" s="6">
        <f>(LEFT(Table1[[#This Row],[Monthly budget on Haircare]],FIND("-",Table1[[#This Row],[Monthly budget on Haircare]])-1)+MID(Table1[[#This Row],[Monthly budget on Haircare]],FIND("-",Table1[[#This Row],[Monthly budget on Haircare]])+1, LEN(Table1[[#This Row],[Monthly budget on Haircare]])))/2</f>
        <v>75</v>
      </c>
      <c r="H253" s="5" t="s">
        <v>814</v>
      </c>
      <c r="I253" s="5" t="s">
        <v>16</v>
      </c>
      <c r="J253" s="5" t="s">
        <v>17</v>
      </c>
      <c r="K253" s="5" t="s">
        <v>18</v>
      </c>
      <c r="L253" s="29">
        <v>200</v>
      </c>
      <c r="M253" s="3">
        <f>Table1[[#This Row],[Monthly Wig Expense]]</f>
        <v>200</v>
      </c>
      <c r="N253" s="5" t="s">
        <v>21</v>
      </c>
      <c r="O253" s="5" t="s">
        <v>21</v>
      </c>
      <c r="P253" s="5" t="s">
        <v>180</v>
      </c>
    </row>
    <row r="254" spans="1:16" x14ac:dyDescent="0.35">
      <c r="A254" s="7">
        <v>253</v>
      </c>
      <c r="B254" s="1">
        <v>25</v>
      </c>
      <c r="C254" s="1" t="str">
        <f t="shared" si="4"/>
        <v>Young Adult</v>
      </c>
      <c r="D254" s="2" t="s">
        <v>521</v>
      </c>
      <c r="E254" s="2" t="s">
        <v>13</v>
      </c>
      <c r="F254" s="2" t="s">
        <v>811</v>
      </c>
      <c r="G254" s="3">
        <f>(LEFT(Table1[[#This Row],[Monthly budget on Haircare]],FIND("-",Table1[[#This Row],[Monthly budget on Haircare]])-1)+MID(Table1[[#This Row],[Monthly budget on Haircare]],FIND("-",Table1[[#This Row],[Monthly budget on Haircare]])+1, LEN(Table1[[#This Row],[Monthly budget on Haircare]])))/2</f>
        <v>75</v>
      </c>
      <c r="H254" s="2" t="s">
        <v>814</v>
      </c>
      <c r="I254" s="2" t="s">
        <v>171</v>
      </c>
      <c r="J254" s="2" t="s">
        <v>17</v>
      </c>
      <c r="K254" s="2" t="s">
        <v>417</v>
      </c>
      <c r="L254" s="28" t="s">
        <v>812</v>
      </c>
      <c r="M254" s="3">
        <f>(LEFT(Table1[[#This Row],[Monthly Wig Expense]],FIND("-",Table1[[#This Row],[Monthly Wig Expense]])-1)+MID(Table1[[#This Row],[Monthly Wig Expense]],FIND("-",Table1[[#This Row],[Monthly Wig Expense]])+1, LEN(Table1[[#This Row],[Monthly Wig Expense]])))/2</f>
        <v>150.5</v>
      </c>
      <c r="N254" s="2" t="s">
        <v>21</v>
      </c>
      <c r="O254" s="2" t="s">
        <v>20</v>
      </c>
      <c r="P254" s="2" t="s">
        <v>18</v>
      </c>
    </row>
    <row r="255" spans="1:16" x14ac:dyDescent="0.35">
      <c r="A255" s="2">
        <v>254</v>
      </c>
      <c r="B255" s="4">
        <v>22</v>
      </c>
      <c r="C255" s="1" t="str">
        <f t="shared" si="4"/>
        <v>Young Adult</v>
      </c>
      <c r="D255" s="5" t="s">
        <v>521</v>
      </c>
      <c r="E255" s="5" t="s">
        <v>13</v>
      </c>
      <c r="F255" s="5" t="s">
        <v>810</v>
      </c>
      <c r="G255" s="6">
        <f>(LEFT(Table1[[#This Row],[Monthly budget on Haircare]],FIND("-",Table1[[#This Row],[Monthly budget on Haircare]])-1)+MID(Table1[[#This Row],[Monthly budget on Haircare]],FIND("-",Table1[[#This Row],[Monthly budget on Haircare]])+1, LEN(Table1[[#This Row],[Monthly budget on Haircare]])))/2</f>
        <v>25</v>
      </c>
      <c r="H255" s="5" t="s">
        <v>814</v>
      </c>
      <c r="I255" s="5" t="s">
        <v>178</v>
      </c>
      <c r="J255" s="5" t="s">
        <v>17</v>
      </c>
      <c r="K255" s="5" t="s">
        <v>417</v>
      </c>
      <c r="L255" s="29" t="s">
        <v>811</v>
      </c>
      <c r="M255" s="6">
        <f>(LEFT(Table1[[#This Row],[Monthly Wig Expense]],FIND("-",Table1[[#This Row],[Monthly Wig Expense]])-1)+MID(Table1[[#This Row],[Monthly Wig Expense]],FIND("-",Table1[[#This Row],[Monthly Wig Expense]])+1, LEN(Table1[[#This Row],[Monthly Wig Expense]])))/2</f>
        <v>75</v>
      </c>
      <c r="N255" s="5" t="s">
        <v>21</v>
      </c>
      <c r="O255" s="5" t="s">
        <v>20</v>
      </c>
      <c r="P255" s="5" t="s">
        <v>18</v>
      </c>
    </row>
    <row r="256" spans="1:16" x14ac:dyDescent="0.35">
      <c r="A256" s="2">
        <v>255</v>
      </c>
      <c r="B256" s="1">
        <v>23</v>
      </c>
      <c r="C256" s="1" t="str">
        <f t="shared" si="4"/>
        <v>Young Adult</v>
      </c>
      <c r="D256" s="2" t="s">
        <v>521</v>
      </c>
      <c r="E256" s="2" t="s">
        <v>13</v>
      </c>
      <c r="F256" s="2" t="s">
        <v>811</v>
      </c>
      <c r="G256" s="3">
        <f>(LEFT(Table1[[#This Row],[Monthly budget on Haircare]],FIND("-",Table1[[#This Row],[Monthly budget on Haircare]])-1)+MID(Table1[[#This Row],[Monthly budget on Haircare]],FIND("-",Table1[[#This Row],[Monthly budget on Haircare]])+1, LEN(Table1[[#This Row],[Monthly budget on Haircare]])))/2</f>
        <v>75</v>
      </c>
      <c r="H256" s="2" t="s">
        <v>814</v>
      </c>
      <c r="I256" s="2" t="s">
        <v>31</v>
      </c>
      <c r="J256" s="2" t="s">
        <v>17</v>
      </c>
      <c r="K256" s="2" t="s">
        <v>26</v>
      </c>
      <c r="L256" s="28" t="s">
        <v>812</v>
      </c>
      <c r="M256" s="3">
        <f>(LEFT(Table1[[#This Row],[Monthly Wig Expense]],FIND("-",Table1[[#This Row],[Monthly Wig Expense]])-1)+MID(Table1[[#This Row],[Monthly Wig Expense]],FIND("-",Table1[[#This Row],[Monthly Wig Expense]])+1, LEN(Table1[[#This Row],[Monthly Wig Expense]])))/2</f>
        <v>150.5</v>
      </c>
      <c r="N256" s="2" t="s">
        <v>21</v>
      </c>
      <c r="O256" s="2" t="s">
        <v>21</v>
      </c>
      <c r="P256" s="2" t="s">
        <v>222</v>
      </c>
    </row>
    <row r="257" spans="1:16" x14ac:dyDescent="0.35">
      <c r="A257" s="5">
        <v>256</v>
      </c>
      <c r="B257" s="4">
        <v>19</v>
      </c>
      <c r="C257" s="1" t="str">
        <f t="shared" si="4"/>
        <v>Young Adult</v>
      </c>
      <c r="D257" s="5" t="s">
        <v>521</v>
      </c>
      <c r="E257" s="5" t="s">
        <v>38</v>
      </c>
      <c r="F257" s="5" t="s">
        <v>810</v>
      </c>
      <c r="G257" s="6">
        <f>(LEFT(Table1[[#This Row],[Monthly budget on Haircare]],FIND("-",Table1[[#This Row],[Monthly budget on Haircare]])-1)+MID(Table1[[#This Row],[Monthly budget on Haircare]],FIND("-",Table1[[#This Row],[Monthly budget on Haircare]])+1, LEN(Table1[[#This Row],[Monthly budget on Haircare]])))/2</f>
        <v>25</v>
      </c>
      <c r="H257" s="5" t="s">
        <v>54</v>
      </c>
      <c r="I257" s="5" t="s">
        <v>83</v>
      </c>
      <c r="J257" s="5" t="s">
        <v>61</v>
      </c>
      <c r="K257" s="5" t="s">
        <v>825</v>
      </c>
      <c r="L257" s="29" t="s">
        <v>810</v>
      </c>
      <c r="M257" s="6">
        <f>(LEFT(Table1[[#This Row],[Monthly Wig Expense]],FIND("-",Table1[[#This Row],[Monthly Wig Expense]])-1)+MID(Table1[[#This Row],[Monthly Wig Expense]],FIND("-",Table1[[#This Row],[Monthly Wig Expense]])+1, LEN(Table1[[#This Row],[Monthly Wig Expense]])))/2</f>
        <v>25</v>
      </c>
      <c r="N257" s="5" t="s">
        <v>21</v>
      </c>
      <c r="O257" s="5" t="s">
        <v>21</v>
      </c>
      <c r="P257" s="5" t="s">
        <v>57</v>
      </c>
    </row>
    <row r="258" spans="1:16" x14ac:dyDescent="0.35">
      <c r="A258" s="2">
        <v>257</v>
      </c>
      <c r="B258" s="1">
        <v>25</v>
      </c>
      <c r="C258" s="1" t="str">
        <f t="shared" ref="C258:C321" si="5">_xlfn.IFS(B258&lt;=25, "Young Adult",B258&lt;=35, " Mid-Adult",B258&gt;=36, " Mature Adult")</f>
        <v>Young Adult</v>
      </c>
      <c r="D258" s="2" t="s">
        <v>78</v>
      </c>
      <c r="E258" s="2" t="s">
        <v>13</v>
      </c>
      <c r="F258" s="2" t="s">
        <v>811</v>
      </c>
      <c r="G258" s="3">
        <f>(LEFT(Table1[[#This Row],[Monthly budget on Haircare]],FIND("-",Table1[[#This Row],[Monthly budget on Haircare]])-1)+MID(Table1[[#This Row],[Monthly budget on Haircare]],FIND("-",Table1[[#This Row],[Monthly budget on Haircare]])+1, LEN(Table1[[#This Row],[Monthly budget on Haircare]])))/2</f>
        <v>75</v>
      </c>
      <c r="H258" s="2" t="s">
        <v>814</v>
      </c>
      <c r="I258" s="2" t="s">
        <v>25</v>
      </c>
      <c r="J258" s="2" t="s">
        <v>17</v>
      </c>
      <c r="K258" s="2" t="s">
        <v>26</v>
      </c>
      <c r="L258" s="28" t="s">
        <v>812</v>
      </c>
      <c r="M258" s="3">
        <f>(LEFT(Table1[[#This Row],[Monthly Wig Expense]],FIND("-",Table1[[#This Row],[Monthly Wig Expense]])-1)+MID(Table1[[#This Row],[Monthly Wig Expense]],FIND("-",Table1[[#This Row],[Monthly Wig Expense]])+1, LEN(Table1[[#This Row],[Monthly Wig Expense]])))/2</f>
        <v>150.5</v>
      </c>
      <c r="N258" s="2" t="s">
        <v>21</v>
      </c>
      <c r="O258" s="2" t="s">
        <v>20</v>
      </c>
      <c r="P258" s="2" t="s">
        <v>18</v>
      </c>
    </row>
    <row r="259" spans="1:16" x14ac:dyDescent="0.35">
      <c r="A259" s="2">
        <v>258</v>
      </c>
      <c r="B259" s="4">
        <v>38</v>
      </c>
      <c r="C259" s="1" t="str">
        <f t="shared" si="5"/>
        <v xml:space="preserve"> Mature Adult</v>
      </c>
      <c r="D259" s="5" t="s">
        <v>78</v>
      </c>
      <c r="E259" s="5" t="s">
        <v>13</v>
      </c>
      <c r="F259" s="5" t="s">
        <v>811</v>
      </c>
      <c r="G259" s="6">
        <f>(LEFT(Table1[[#This Row],[Monthly budget on Haircare]],FIND("-",Table1[[#This Row],[Monthly budget on Haircare]])-1)+MID(Table1[[#This Row],[Monthly budget on Haircare]],FIND("-",Table1[[#This Row],[Monthly budget on Haircare]])+1, LEN(Table1[[#This Row],[Monthly budget on Haircare]])))/2</f>
        <v>75</v>
      </c>
      <c r="H259" s="5" t="s">
        <v>814</v>
      </c>
      <c r="I259" s="5" t="s">
        <v>25</v>
      </c>
      <c r="J259" s="5" t="s">
        <v>17</v>
      </c>
      <c r="K259" s="5" t="s">
        <v>417</v>
      </c>
      <c r="L259" s="29" t="s">
        <v>812</v>
      </c>
      <c r="M259" s="6">
        <f>(LEFT(Table1[[#This Row],[Monthly Wig Expense]],FIND("-",Table1[[#This Row],[Monthly Wig Expense]])-1)+MID(Table1[[#This Row],[Monthly Wig Expense]],FIND("-",Table1[[#This Row],[Monthly Wig Expense]])+1, LEN(Table1[[#This Row],[Monthly Wig Expense]])))/2</f>
        <v>150.5</v>
      </c>
      <c r="N259" s="5" t="s">
        <v>20</v>
      </c>
      <c r="O259" s="5" t="s">
        <v>20</v>
      </c>
      <c r="P259" s="5" t="s">
        <v>222</v>
      </c>
    </row>
    <row r="260" spans="1:16" x14ac:dyDescent="0.35">
      <c r="A260" s="7">
        <v>259</v>
      </c>
      <c r="B260" s="1">
        <v>27</v>
      </c>
      <c r="C260" s="1" t="str">
        <f t="shared" si="5"/>
        <v xml:space="preserve"> Mid-Adult</v>
      </c>
      <c r="D260" s="2" t="s">
        <v>521</v>
      </c>
      <c r="E260" s="2" t="s">
        <v>13</v>
      </c>
      <c r="F260" s="2" t="s">
        <v>811</v>
      </c>
      <c r="G260" s="3">
        <f>(LEFT(Table1[[#This Row],[Monthly budget on Haircare]],FIND("-",Table1[[#This Row],[Monthly budget on Haircare]])-1)+MID(Table1[[#This Row],[Monthly budget on Haircare]],FIND("-",Table1[[#This Row],[Monthly budget on Haircare]])+1, LEN(Table1[[#This Row],[Monthly budget on Haircare]])))/2</f>
        <v>75</v>
      </c>
      <c r="H260" s="2" t="s">
        <v>814</v>
      </c>
      <c r="I260" s="2" t="s">
        <v>55</v>
      </c>
      <c r="J260" s="2" t="s">
        <v>17</v>
      </c>
      <c r="K260" s="2" t="s">
        <v>26</v>
      </c>
      <c r="L260" s="28" t="s">
        <v>812</v>
      </c>
      <c r="M260" s="3">
        <f>(LEFT(Table1[[#This Row],[Monthly Wig Expense]],FIND("-",Table1[[#This Row],[Monthly Wig Expense]])-1)+MID(Table1[[#This Row],[Monthly Wig Expense]],FIND("-",Table1[[#This Row],[Monthly Wig Expense]])+1, LEN(Table1[[#This Row],[Monthly Wig Expense]])))/2</f>
        <v>150.5</v>
      </c>
      <c r="N260" s="2" t="s">
        <v>20</v>
      </c>
      <c r="O260" s="2" t="s">
        <v>20</v>
      </c>
      <c r="P260" s="2" t="s">
        <v>18</v>
      </c>
    </row>
    <row r="261" spans="1:16" x14ac:dyDescent="0.35">
      <c r="A261" s="2">
        <v>260</v>
      </c>
      <c r="B261" s="4">
        <v>45</v>
      </c>
      <c r="C261" s="1" t="str">
        <f t="shared" si="5"/>
        <v xml:space="preserve"> Mature Adult</v>
      </c>
      <c r="D261" s="5" t="s">
        <v>112</v>
      </c>
      <c r="E261" s="5" t="s">
        <v>13</v>
      </c>
      <c r="F261" s="5" t="s">
        <v>811</v>
      </c>
      <c r="G261" s="6">
        <f>(LEFT(Table1[[#This Row],[Monthly budget on Haircare]],FIND("-",Table1[[#This Row],[Monthly budget on Haircare]])-1)+MID(Table1[[#This Row],[Monthly budget on Haircare]],FIND("-",Table1[[#This Row],[Monthly budget on Haircare]])+1, LEN(Table1[[#This Row],[Monthly budget on Haircare]])))/2</f>
        <v>75</v>
      </c>
      <c r="H261" s="5" t="s">
        <v>814</v>
      </c>
      <c r="I261" s="5" t="s">
        <v>171</v>
      </c>
      <c r="J261" s="5" t="s">
        <v>17</v>
      </c>
      <c r="K261" s="5" t="s">
        <v>26</v>
      </c>
      <c r="L261" s="29">
        <v>200</v>
      </c>
      <c r="M261" s="3">
        <f>Table1[[#This Row],[Monthly Wig Expense]]</f>
        <v>200</v>
      </c>
      <c r="N261" s="5" t="s">
        <v>20</v>
      </c>
      <c r="O261" s="5" t="s">
        <v>20</v>
      </c>
      <c r="P261" s="5" t="s">
        <v>18</v>
      </c>
    </row>
    <row r="262" spans="1:16" x14ac:dyDescent="0.35">
      <c r="A262" s="2">
        <v>261</v>
      </c>
      <c r="B262" s="1">
        <v>30</v>
      </c>
      <c r="C262" s="1" t="str">
        <f t="shared" si="5"/>
        <v xml:space="preserve"> Mid-Adult</v>
      </c>
      <c r="D262" s="2" t="s">
        <v>78</v>
      </c>
      <c r="E262" s="2" t="s">
        <v>38</v>
      </c>
      <c r="F262" s="2" t="s">
        <v>811</v>
      </c>
      <c r="G262" s="3">
        <f>(LEFT(Table1[[#This Row],[Monthly budget on Haircare]],FIND("-",Table1[[#This Row],[Monthly budget on Haircare]])-1)+MID(Table1[[#This Row],[Monthly budget on Haircare]],FIND("-",Table1[[#This Row],[Monthly budget on Haircare]])+1, LEN(Table1[[#This Row],[Monthly budget on Haircare]])))/2</f>
        <v>75</v>
      </c>
      <c r="H262" s="2" t="s">
        <v>815</v>
      </c>
      <c r="I262" s="2" t="s">
        <v>64</v>
      </c>
      <c r="J262" s="2" t="s">
        <v>61</v>
      </c>
      <c r="K262" s="2" t="s">
        <v>825</v>
      </c>
      <c r="L262" s="28" t="s">
        <v>810</v>
      </c>
      <c r="M262" s="3">
        <f>(LEFT(Table1[[#This Row],[Monthly Wig Expense]],FIND("-",Table1[[#This Row],[Monthly Wig Expense]])-1)+MID(Table1[[#This Row],[Monthly Wig Expense]],FIND("-",Table1[[#This Row],[Monthly Wig Expense]])+1, LEN(Table1[[#This Row],[Monthly Wig Expense]])))/2</f>
        <v>25</v>
      </c>
      <c r="N262" s="2" t="s">
        <v>21</v>
      </c>
      <c r="O262" s="2" t="s">
        <v>21</v>
      </c>
      <c r="P262" s="2" t="s">
        <v>57</v>
      </c>
    </row>
    <row r="263" spans="1:16" x14ac:dyDescent="0.35">
      <c r="A263" s="5">
        <v>262</v>
      </c>
      <c r="B263" s="4">
        <v>24</v>
      </c>
      <c r="C263" s="1" t="str">
        <f t="shared" si="5"/>
        <v>Young Adult</v>
      </c>
      <c r="D263" s="5" t="s">
        <v>521</v>
      </c>
      <c r="E263" s="5" t="s">
        <v>13</v>
      </c>
      <c r="F263" s="5" t="s">
        <v>811</v>
      </c>
      <c r="G263" s="6">
        <f>(LEFT(Table1[[#This Row],[Monthly budget on Haircare]],FIND("-",Table1[[#This Row],[Monthly budget on Haircare]])-1)+MID(Table1[[#This Row],[Monthly budget on Haircare]],FIND("-",Table1[[#This Row],[Monthly budget on Haircare]])+1, LEN(Table1[[#This Row],[Monthly budget on Haircare]])))/2</f>
        <v>75</v>
      </c>
      <c r="H263" s="5" t="s">
        <v>814</v>
      </c>
      <c r="I263" s="5" t="s">
        <v>172</v>
      </c>
      <c r="J263" s="5" t="s">
        <v>17</v>
      </c>
      <c r="K263" s="5" t="s">
        <v>26</v>
      </c>
      <c r="L263" s="29" t="s">
        <v>812</v>
      </c>
      <c r="M263" s="6">
        <f>(LEFT(Table1[[#This Row],[Monthly Wig Expense]],FIND("-",Table1[[#This Row],[Monthly Wig Expense]])-1)+MID(Table1[[#This Row],[Monthly Wig Expense]],FIND("-",Table1[[#This Row],[Monthly Wig Expense]])+1, LEN(Table1[[#This Row],[Monthly Wig Expense]])))/2</f>
        <v>150.5</v>
      </c>
      <c r="N263" s="5" t="s">
        <v>20</v>
      </c>
      <c r="O263" s="5" t="s">
        <v>20</v>
      </c>
      <c r="P263" s="2" t="s">
        <v>39</v>
      </c>
    </row>
    <row r="264" spans="1:16" x14ac:dyDescent="0.35">
      <c r="A264" s="2">
        <v>263</v>
      </c>
      <c r="B264" s="1">
        <v>22</v>
      </c>
      <c r="C264" s="1" t="str">
        <f t="shared" si="5"/>
        <v>Young Adult</v>
      </c>
      <c r="D264" s="2" t="s">
        <v>521</v>
      </c>
      <c r="E264" s="2" t="s">
        <v>13</v>
      </c>
      <c r="F264" s="2" t="s">
        <v>811</v>
      </c>
      <c r="G264" s="3">
        <f>(LEFT(Table1[[#This Row],[Monthly budget on Haircare]],FIND("-",Table1[[#This Row],[Monthly budget on Haircare]])-1)+MID(Table1[[#This Row],[Monthly budget on Haircare]],FIND("-",Table1[[#This Row],[Monthly budget on Haircare]])+1, LEN(Table1[[#This Row],[Monthly budget on Haircare]])))/2</f>
        <v>75</v>
      </c>
      <c r="H264" s="2" t="s">
        <v>814</v>
      </c>
      <c r="I264" s="2" t="s">
        <v>295</v>
      </c>
      <c r="J264" s="2" t="s">
        <v>61</v>
      </c>
      <c r="K264" s="2" t="s">
        <v>417</v>
      </c>
      <c r="L264" s="28" t="s">
        <v>811</v>
      </c>
      <c r="M264" s="3">
        <f>(LEFT(Table1[[#This Row],[Monthly Wig Expense]],FIND("-",Table1[[#This Row],[Monthly Wig Expense]])-1)+MID(Table1[[#This Row],[Monthly Wig Expense]],FIND("-",Table1[[#This Row],[Monthly Wig Expense]])+1, LEN(Table1[[#This Row],[Monthly Wig Expense]])))/2</f>
        <v>75</v>
      </c>
      <c r="N264" s="2" t="s">
        <v>20</v>
      </c>
      <c r="O264" s="2" t="s">
        <v>20</v>
      </c>
      <c r="P264" s="2" t="s">
        <v>39</v>
      </c>
    </row>
    <row r="265" spans="1:16" x14ac:dyDescent="0.35">
      <c r="A265" s="2">
        <v>264</v>
      </c>
      <c r="B265" s="4">
        <v>28</v>
      </c>
      <c r="C265" s="1" t="str">
        <f t="shared" si="5"/>
        <v xml:space="preserve"> Mid-Adult</v>
      </c>
      <c r="D265" s="5" t="s">
        <v>260</v>
      </c>
      <c r="E265" s="5" t="s">
        <v>13</v>
      </c>
      <c r="F265" s="5" t="s">
        <v>811</v>
      </c>
      <c r="G265" s="6">
        <f>(LEFT(Table1[[#This Row],[Monthly budget on Haircare]],FIND("-",Table1[[#This Row],[Monthly budget on Haircare]])-1)+MID(Table1[[#This Row],[Monthly budget on Haircare]],FIND("-",Table1[[#This Row],[Monthly budget on Haircare]])+1, LEN(Table1[[#This Row],[Monthly budget on Haircare]])))/2</f>
        <v>75</v>
      </c>
      <c r="H265" s="5" t="s">
        <v>814</v>
      </c>
      <c r="I265" s="5" t="s">
        <v>177</v>
      </c>
      <c r="J265" s="5" t="s">
        <v>17</v>
      </c>
      <c r="K265" s="5" t="s">
        <v>26</v>
      </c>
      <c r="L265" s="29">
        <v>200</v>
      </c>
      <c r="M265" s="3">
        <f>Table1[[#This Row],[Monthly Wig Expense]]</f>
        <v>200</v>
      </c>
      <c r="N265" s="5" t="s">
        <v>20</v>
      </c>
      <c r="O265" s="5" t="s">
        <v>20</v>
      </c>
      <c r="P265" s="5" t="s">
        <v>18</v>
      </c>
    </row>
    <row r="266" spans="1:16" x14ac:dyDescent="0.35">
      <c r="A266" s="7">
        <v>265</v>
      </c>
      <c r="B266" s="1">
        <v>25</v>
      </c>
      <c r="C266" s="1" t="str">
        <f t="shared" si="5"/>
        <v>Young Adult</v>
      </c>
      <c r="D266" s="2" t="s">
        <v>521</v>
      </c>
      <c r="E266" s="2" t="s">
        <v>13</v>
      </c>
      <c r="F266" s="2" t="s">
        <v>811</v>
      </c>
      <c r="G266" s="3">
        <f>(LEFT(Table1[[#This Row],[Monthly budget on Haircare]],FIND("-",Table1[[#This Row],[Monthly budget on Haircare]])-1)+MID(Table1[[#This Row],[Monthly budget on Haircare]],FIND("-",Table1[[#This Row],[Monthly budget on Haircare]])+1, LEN(Table1[[#This Row],[Monthly budget on Haircare]])))/2</f>
        <v>75</v>
      </c>
      <c r="H266" s="2" t="s">
        <v>814</v>
      </c>
      <c r="I266" s="2" t="s">
        <v>25</v>
      </c>
      <c r="J266" s="2" t="s">
        <v>17</v>
      </c>
      <c r="K266" s="2" t="s">
        <v>417</v>
      </c>
      <c r="L266" s="28" t="s">
        <v>812</v>
      </c>
      <c r="M266" s="3">
        <f>(LEFT(Table1[[#This Row],[Monthly Wig Expense]],FIND("-",Table1[[#This Row],[Monthly Wig Expense]])-1)+MID(Table1[[#This Row],[Monthly Wig Expense]],FIND("-",Table1[[#This Row],[Monthly Wig Expense]])+1, LEN(Table1[[#This Row],[Monthly Wig Expense]])))/2</f>
        <v>150.5</v>
      </c>
      <c r="N266" s="2" t="s">
        <v>20</v>
      </c>
      <c r="O266" s="2" t="s">
        <v>20</v>
      </c>
      <c r="P266" s="2" t="s">
        <v>18</v>
      </c>
    </row>
    <row r="267" spans="1:16" x14ac:dyDescent="0.35">
      <c r="A267" s="2">
        <v>266</v>
      </c>
      <c r="B267" s="4">
        <v>28</v>
      </c>
      <c r="C267" s="1" t="str">
        <f t="shared" si="5"/>
        <v xml:space="preserve"> Mid-Adult</v>
      </c>
      <c r="D267" s="5" t="s">
        <v>183</v>
      </c>
      <c r="E267" s="5" t="s">
        <v>13</v>
      </c>
      <c r="F267" s="5" t="s">
        <v>811</v>
      </c>
      <c r="G267" s="6">
        <f>(LEFT(Table1[[#This Row],[Monthly budget on Haircare]],FIND("-",Table1[[#This Row],[Monthly budget on Haircare]])-1)+MID(Table1[[#This Row],[Monthly budget on Haircare]],FIND("-",Table1[[#This Row],[Monthly budget on Haircare]])+1, LEN(Table1[[#This Row],[Monthly budget on Haircare]])))/2</f>
        <v>75</v>
      </c>
      <c r="H267" s="5" t="s">
        <v>814</v>
      </c>
      <c r="I267" s="5" t="s">
        <v>31</v>
      </c>
      <c r="J267" s="5" t="s">
        <v>17</v>
      </c>
      <c r="K267" s="5" t="s">
        <v>18</v>
      </c>
      <c r="L267" s="29" t="s">
        <v>811</v>
      </c>
      <c r="M267" s="6">
        <f>(LEFT(Table1[[#This Row],[Monthly Wig Expense]],FIND("-",Table1[[#This Row],[Monthly Wig Expense]])-1)+MID(Table1[[#This Row],[Monthly Wig Expense]],FIND("-",Table1[[#This Row],[Monthly Wig Expense]])+1, LEN(Table1[[#This Row],[Monthly Wig Expense]])))/2</f>
        <v>75</v>
      </c>
      <c r="N267" s="5" t="s">
        <v>21</v>
      </c>
      <c r="O267" s="5" t="s">
        <v>21</v>
      </c>
      <c r="P267" s="5" t="s">
        <v>18</v>
      </c>
    </row>
    <row r="268" spans="1:16" x14ac:dyDescent="0.35">
      <c r="A268" s="2">
        <v>267</v>
      </c>
      <c r="B268" s="1">
        <v>27</v>
      </c>
      <c r="C268" s="1" t="str">
        <f t="shared" si="5"/>
        <v xml:space="preserve"> Mid-Adult</v>
      </c>
      <c r="D268" s="2" t="s">
        <v>521</v>
      </c>
      <c r="E268" s="2" t="s">
        <v>13</v>
      </c>
      <c r="F268" s="2" t="s">
        <v>811</v>
      </c>
      <c r="G268" s="3">
        <f>(LEFT(Table1[[#This Row],[Monthly budget on Haircare]],FIND("-",Table1[[#This Row],[Monthly budget on Haircare]])-1)+MID(Table1[[#This Row],[Monthly budget on Haircare]],FIND("-",Table1[[#This Row],[Monthly budget on Haircare]])+1, LEN(Table1[[#This Row],[Monthly budget on Haircare]])))/2</f>
        <v>75</v>
      </c>
      <c r="H268" s="2" t="s">
        <v>814</v>
      </c>
      <c r="I268" s="2" t="s">
        <v>31</v>
      </c>
      <c r="J268" s="2" t="s">
        <v>17</v>
      </c>
      <c r="K268" s="2" t="s">
        <v>417</v>
      </c>
      <c r="L268" s="28" t="s">
        <v>812</v>
      </c>
      <c r="M268" s="3">
        <f>(LEFT(Table1[[#This Row],[Monthly Wig Expense]],FIND("-",Table1[[#This Row],[Monthly Wig Expense]])-1)+MID(Table1[[#This Row],[Monthly Wig Expense]],FIND("-",Table1[[#This Row],[Monthly Wig Expense]])+1, LEN(Table1[[#This Row],[Monthly Wig Expense]])))/2</f>
        <v>150.5</v>
      </c>
      <c r="N268" s="2" t="s">
        <v>21</v>
      </c>
      <c r="O268" s="2" t="s">
        <v>21</v>
      </c>
      <c r="P268" s="2" t="s">
        <v>39</v>
      </c>
    </row>
    <row r="269" spans="1:16" x14ac:dyDescent="0.35">
      <c r="A269" s="5">
        <v>268</v>
      </c>
      <c r="B269" s="4">
        <v>28</v>
      </c>
      <c r="C269" s="1" t="str">
        <f t="shared" si="5"/>
        <v xml:space="preserve"> Mid-Adult</v>
      </c>
      <c r="D269" s="5" t="s">
        <v>521</v>
      </c>
      <c r="E269" s="5" t="s">
        <v>13</v>
      </c>
      <c r="F269" s="5" t="s">
        <v>811</v>
      </c>
      <c r="G269" s="6">
        <f>(LEFT(Table1[[#This Row],[Monthly budget on Haircare]],FIND("-",Table1[[#This Row],[Monthly budget on Haircare]])-1)+MID(Table1[[#This Row],[Monthly budget on Haircare]],FIND("-",Table1[[#This Row],[Monthly budget on Haircare]])+1, LEN(Table1[[#This Row],[Monthly budget on Haircare]])))/2</f>
        <v>75</v>
      </c>
      <c r="H269" s="5" t="s">
        <v>814</v>
      </c>
      <c r="I269" s="5" t="s">
        <v>55</v>
      </c>
      <c r="J269" s="5" t="s">
        <v>17</v>
      </c>
      <c r="K269" s="5" t="s">
        <v>417</v>
      </c>
      <c r="L269" s="29" t="s">
        <v>812</v>
      </c>
      <c r="M269" s="6">
        <f>(LEFT(Table1[[#This Row],[Monthly Wig Expense]],FIND("-",Table1[[#This Row],[Monthly Wig Expense]])-1)+MID(Table1[[#This Row],[Monthly Wig Expense]],FIND("-",Table1[[#This Row],[Monthly Wig Expense]])+1, LEN(Table1[[#This Row],[Monthly Wig Expense]])))/2</f>
        <v>150.5</v>
      </c>
      <c r="N269" s="5" t="s">
        <v>20</v>
      </c>
      <c r="O269" s="5" t="s">
        <v>20</v>
      </c>
      <c r="P269" s="2" t="s">
        <v>39</v>
      </c>
    </row>
    <row r="270" spans="1:16" x14ac:dyDescent="0.35">
      <c r="A270" s="2">
        <v>269</v>
      </c>
      <c r="B270" s="1">
        <v>25</v>
      </c>
      <c r="C270" s="1" t="str">
        <f t="shared" si="5"/>
        <v>Young Adult</v>
      </c>
      <c r="D270" s="2" t="s">
        <v>521</v>
      </c>
      <c r="E270" s="2" t="s">
        <v>13</v>
      </c>
      <c r="F270" s="2" t="s">
        <v>811</v>
      </c>
      <c r="G270" s="3">
        <f>(LEFT(Table1[[#This Row],[Monthly budget on Haircare]],FIND("-",Table1[[#This Row],[Monthly budget on Haircare]])-1)+MID(Table1[[#This Row],[Monthly budget on Haircare]],FIND("-",Table1[[#This Row],[Monthly budget on Haircare]])+1, LEN(Table1[[#This Row],[Monthly budget on Haircare]])))/2</f>
        <v>75</v>
      </c>
      <c r="H270" s="2" t="s">
        <v>814</v>
      </c>
      <c r="I270" s="2" t="s">
        <v>55</v>
      </c>
      <c r="J270" s="2" t="s">
        <v>17</v>
      </c>
      <c r="K270" s="2" t="s">
        <v>26</v>
      </c>
      <c r="L270" s="28" t="s">
        <v>811</v>
      </c>
      <c r="M270" s="3">
        <f>(LEFT(Table1[[#This Row],[Monthly Wig Expense]],FIND("-",Table1[[#This Row],[Monthly Wig Expense]])-1)+MID(Table1[[#This Row],[Monthly Wig Expense]],FIND("-",Table1[[#This Row],[Monthly Wig Expense]])+1, LEN(Table1[[#This Row],[Monthly Wig Expense]])))/2</f>
        <v>75</v>
      </c>
      <c r="N270" s="2" t="s">
        <v>21</v>
      </c>
      <c r="O270" s="2" t="s">
        <v>20</v>
      </c>
      <c r="P270" s="2" t="s">
        <v>18</v>
      </c>
    </row>
    <row r="271" spans="1:16" x14ac:dyDescent="0.35">
      <c r="A271" s="2">
        <v>270</v>
      </c>
      <c r="B271" s="4">
        <v>23</v>
      </c>
      <c r="C271" s="1" t="str">
        <f t="shared" si="5"/>
        <v>Young Adult</v>
      </c>
      <c r="D271" s="5" t="s">
        <v>521</v>
      </c>
      <c r="E271" s="5" t="s">
        <v>13</v>
      </c>
      <c r="F271" s="5" t="s">
        <v>811</v>
      </c>
      <c r="G271" s="6">
        <f>(LEFT(Table1[[#This Row],[Monthly budget on Haircare]],FIND("-",Table1[[#This Row],[Monthly budget on Haircare]])-1)+MID(Table1[[#This Row],[Monthly budget on Haircare]],FIND("-",Table1[[#This Row],[Monthly budget on Haircare]])+1, LEN(Table1[[#This Row],[Monthly budget on Haircare]])))/2</f>
        <v>75</v>
      </c>
      <c r="H271" s="5" t="s">
        <v>814</v>
      </c>
      <c r="I271" s="5" t="s">
        <v>391</v>
      </c>
      <c r="J271" s="5" t="s">
        <v>61</v>
      </c>
      <c r="K271" s="5" t="s">
        <v>417</v>
      </c>
      <c r="L271" s="29" t="s">
        <v>811</v>
      </c>
      <c r="M271" s="6">
        <f>(LEFT(Table1[[#This Row],[Monthly Wig Expense]],FIND("-",Table1[[#This Row],[Monthly Wig Expense]])-1)+MID(Table1[[#This Row],[Monthly Wig Expense]],FIND("-",Table1[[#This Row],[Monthly Wig Expense]])+1, LEN(Table1[[#This Row],[Monthly Wig Expense]])))/2</f>
        <v>75</v>
      </c>
      <c r="N271" s="5" t="s">
        <v>20</v>
      </c>
      <c r="O271" s="5" t="s">
        <v>20</v>
      </c>
      <c r="P271" s="5" t="s">
        <v>18</v>
      </c>
    </row>
    <row r="272" spans="1:16" x14ac:dyDescent="0.35">
      <c r="A272" s="7">
        <v>271</v>
      </c>
      <c r="B272" s="1">
        <v>23</v>
      </c>
      <c r="C272" s="1" t="str">
        <f t="shared" si="5"/>
        <v>Young Adult</v>
      </c>
      <c r="D272" s="2" t="s">
        <v>521</v>
      </c>
      <c r="E272" s="2" t="s">
        <v>13</v>
      </c>
      <c r="F272" s="2" t="s">
        <v>810</v>
      </c>
      <c r="G272" s="3">
        <f>(LEFT(Table1[[#This Row],[Monthly budget on Haircare]],FIND("-",Table1[[#This Row],[Monthly budget on Haircare]])-1)+MID(Table1[[#This Row],[Monthly budget on Haircare]],FIND("-",Table1[[#This Row],[Monthly budget on Haircare]])+1, LEN(Table1[[#This Row],[Monthly budget on Haircare]])))/2</f>
        <v>25</v>
      </c>
      <c r="H272" s="2" t="s">
        <v>814</v>
      </c>
      <c r="I272" s="2" t="s">
        <v>178</v>
      </c>
      <c r="J272" s="2" t="s">
        <v>61</v>
      </c>
      <c r="K272" s="2" t="s">
        <v>417</v>
      </c>
      <c r="L272" s="28" t="s">
        <v>810</v>
      </c>
      <c r="M272" s="3">
        <f>(LEFT(Table1[[#This Row],[Monthly Wig Expense]],FIND("-",Table1[[#This Row],[Monthly Wig Expense]])-1)+MID(Table1[[#This Row],[Monthly Wig Expense]],FIND("-",Table1[[#This Row],[Monthly Wig Expense]])+1, LEN(Table1[[#This Row],[Monthly Wig Expense]])))/2</f>
        <v>25</v>
      </c>
      <c r="N272" s="2" t="s">
        <v>21</v>
      </c>
      <c r="O272" s="2" t="s">
        <v>20</v>
      </c>
      <c r="P272" s="2" t="s">
        <v>18</v>
      </c>
    </row>
    <row r="273" spans="1:16" x14ac:dyDescent="0.35">
      <c r="A273" s="2">
        <v>272</v>
      </c>
      <c r="B273" s="4">
        <v>18</v>
      </c>
      <c r="C273" s="1" t="str">
        <f t="shared" si="5"/>
        <v>Young Adult</v>
      </c>
      <c r="D273" s="5" t="s">
        <v>522</v>
      </c>
      <c r="E273" s="5" t="s">
        <v>13</v>
      </c>
      <c r="F273" s="5" t="s">
        <v>810</v>
      </c>
      <c r="G273" s="6">
        <f>(LEFT(Table1[[#This Row],[Monthly budget on Haircare]],FIND("-",Table1[[#This Row],[Monthly budget on Haircare]])-1)+MID(Table1[[#This Row],[Monthly budget on Haircare]],FIND("-",Table1[[#This Row],[Monthly budget on Haircare]])+1, LEN(Table1[[#This Row],[Monthly budget on Haircare]])))/2</f>
        <v>25</v>
      </c>
      <c r="H273" s="5" t="s">
        <v>54</v>
      </c>
      <c r="I273" s="5" t="s">
        <v>133</v>
      </c>
      <c r="J273" s="5" t="s">
        <v>17</v>
      </c>
      <c r="K273" s="5" t="s">
        <v>26</v>
      </c>
      <c r="L273" s="29" t="s">
        <v>810</v>
      </c>
      <c r="M273" s="6">
        <f>(LEFT(Table1[[#This Row],[Monthly Wig Expense]],FIND("-",Table1[[#This Row],[Monthly Wig Expense]])-1)+MID(Table1[[#This Row],[Monthly Wig Expense]],FIND("-",Table1[[#This Row],[Monthly Wig Expense]])+1, LEN(Table1[[#This Row],[Monthly Wig Expense]])))/2</f>
        <v>25</v>
      </c>
      <c r="N273" s="5" t="s">
        <v>21</v>
      </c>
      <c r="O273" s="5" t="s">
        <v>21</v>
      </c>
      <c r="P273" s="5" t="s">
        <v>18</v>
      </c>
    </row>
    <row r="274" spans="1:16" x14ac:dyDescent="0.35">
      <c r="A274" s="2">
        <v>273</v>
      </c>
      <c r="B274" s="1">
        <v>22</v>
      </c>
      <c r="C274" s="1" t="str">
        <f t="shared" si="5"/>
        <v>Young Adult</v>
      </c>
      <c r="D274" s="2" t="s">
        <v>521</v>
      </c>
      <c r="E274" s="2" t="s">
        <v>13</v>
      </c>
      <c r="F274" s="2">
        <v>200</v>
      </c>
      <c r="G274" s="3">
        <f>Table1[[#This Row],[Monthly budget on Haircare]]</f>
        <v>200</v>
      </c>
      <c r="H274" s="2" t="s">
        <v>814</v>
      </c>
      <c r="I274" s="2" t="s">
        <v>409</v>
      </c>
      <c r="J274" s="2" t="s">
        <v>17</v>
      </c>
      <c r="K274" s="2" t="s">
        <v>417</v>
      </c>
      <c r="L274" s="28">
        <v>200</v>
      </c>
      <c r="M274" s="3">
        <f>Table1[[#This Row],[Monthly Wig Expense]]</f>
        <v>200</v>
      </c>
      <c r="N274" s="2" t="s">
        <v>20</v>
      </c>
      <c r="O274" s="2" t="s">
        <v>20</v>
      </c>
      <c r="P274" s="2" t="s">
        <v>417</v>
      </c>
    </row>
    <row r="275" spans="1:16" x14ac:dyDescent="0.35">
      <c r="A275" s="5">
        <v>274</v>
      </c>
      <c r="B275" s="4">
        <v>25</v>
      </c>
      <c r="C275" s="1" t="str">
        <f t="shared" si="5"/>
        <v>Young Adult</v>
      </c>
      <c r="D275" s="5" t="s">
        <v>179</v>
      </c>
      <c r="E275" s="5" t="s">
        <v>13</v>
      </c>
      <c r="F275" s="5" t="s">
        <v>811</v>
      </c>
      <c r="G275" s="6">
        <f>(LEFT(Table1[[#This Row],[Monthly budget on Haircare]],FIND("-",Table1[[#This Row],[Monthly budget on Haircare]])-1)+MID(Table1[[#This Row],[Monthly budget on Haircare]],FIND("-",Table1[[#This Row],[Monthly budget on Haircare]])+1, LEN(Table1[[#This Row],[Monthly budget on Haircare]])))/2</f>
        <v>75</v>
      </c>
      <c r="H275" s="5" t="s">
        <v>814</v>
      </c>
      <c r="I275" s="5" t="s">
        <v>55</v>
      </c>
      <c r="J275" s="5" t="s">
        <v>17</v>
      </c>
      <c r="K275" s="5" t="s">
        <v>18</v>
      </c>
      <c r="L275" s="29" t="s">
        <v>812</v>
      </c>
      <c r="M275" s="6">
        <f>(LEFT(Table1[[#This Row],[Monthly Wig Expense]],FIND("-",Table1[[#This Row],[Monthly Wig Expense]])-1)+MID(Table1[[#This Row],[Monthly Wig Expense]],FIND("-",Table1[[#This Row],[Monthly Wig Expense]])+1, LEN(Table1[[#This Row],[Monthly Wig Expense]])))/2</f>
        <v>150.5</v>
      </c>
      <c r="N275" s="5" t="s">
        <v>21</v>
      </c>
      <c r="O275" s="5" t="s">
        <v>21</v>
      </c>
      <c r="P275" s="5" t="s">
        <v>35</v>
      </c>
    </row>
    <row r="276" spans="1:16" x14ac:dyDescent="0.35">
      <c r="A276" s="2">
        <v>275</v>
      </c>
      <c r="B276" s="1">
        <v>30</v>
      </c>
      <c r="C276" s="1" t="str">
        <f t="shared" si="5"/>
        <v xml:space="preserve"> Mid-Adult</v>
      </c>
      <c r="D276" s="2" t="s">
        <v>455</v>
      </c>
      <c r="E276" s="2" t="s">
        <v>38</v>
      </c>
      <c r="F276" s="2" t="s">
        <v>811</v>
      </c>
      <c r="G276" s="3">
        <f>(LEFT(Table1[[#This Row],[Monthly budget on Haircare]],FIND("-",Table1[[#This Row],[Monthly budget on Haircare]])-1)+MID(Table1[[#This Row],[Monthly budget on Haircare]],FIND("-",Table1[[#This Row],[Monthly budget on Haircare]])+1, LEN(Table1[[#This Row],[Monthly budget on Haircare]])))/2</f>
        <v>75</v>
      </c>
      <c r="H276" s="2" t="s">
        <v>54</v>
      </c>
      <c r="I276" s="2" t="s">
        <v>25</v>
      </c>
      <c r="J276" s="2" t="s">
        <v>61</v>
      </c>
      <c r="K276" s="2" t="s">
        <v>825</v>
      </c>
      <c r="L276" s="28" t="s">
        <v>810</v>
      </c>
      <c r="M276" s="3">
        <f>(LEFT(Table1[[#This Row],[Monthly Wig Expense]],FIND("-",Table1[[#This Row],[Monthly Wig Expense]])-1)+MID(Table1[[#This Row],[Monthly Wig Expense]],FIND("-",Table1[[#This Row],[Monthly Wig Expense]])+1, LEN(Table1[[#This Row],[Monthly Wig Expense]])))/2</f>
        <v>25</v>
      </c>
      <c r="N276" s="2" t="s">
        <v>350</v>
      </c>
      <c r="O276" s="2" t="s">
        <v>21</v>
      </c>
      <c r="P276" s="2" t="s">
        <v>57</v>
      </c>
    </row>
    <row r="277" spans="1:16" x14ac:dyDescent="0.35">
      <c r="A277" s="2">
        <v>276</v>
      </c>
      <c r="B277" s="4">
        <v>20</v>
      </c>
      <c r="C277" s="1" t="str">
        <f t="shared" si="5"/>
        <v>Young Adult</v>
      </c>
      <c r="D277" s="5" t="s">
        <v>521</v>
      </c>
      <c r="E277" s="5" t="s">
        <v>38</v>
      </c>
      <c r="F277" s="5" t="s">
        <v>810</v>
      </c>
      <c r="G277" s="6">
        <f>(LEFT(Table1[[#This Row],[Monthly budget on Haircare]],FIND("-",Table1[[#This Row],[Monthly budget on Haircare]])-1)+MID(Table1[[#This Row],[Monthly budget on Haircare]],FIND("-",Table1[[#This Row],[Monthly budget on Haircare]])+1, LEN(Table1[[#This Row],[Monthly budget on Haircare]])))/2</f>
        <v>25</v>
      </c>
      <c r="H277" s="5" t="s">
        <v>54</v>
      </c>
      <c r="I277" s="5" t="s">
        <v>83</v>
      </c>
      <c r="J277" s="5" t="s">
        <v>61</v>
      </c>
      <c r="K277" s="5" t="s">
        <v>825</v>
      </c>
      <c r="L277" s="29" t="s">
        <v>810</v>
      </c>
      <c r="M277" s="6">
        <f>(LEFT(Table1[[#This Row],[Monthly Wig Expense]],FIND("-",Table1[[#This Row],[Monthly Wig Expense]])-1)+MID(Table1[[#This Row],[Monthly Wig Expense]],FIND("-",Table1[[#This Row],[Monthly Wig Expense]])+1, LEN(Table1[[#This Row],[Monthly Wig Expense]])))/2</f>
        <v>25</v>
      </c>
      <c r="N277" s="5" t="s">
        <v>21</v>
      </c>
      <c r="O277" s="5" t="s">
        <v>21</v>
      </c>
      <c r="P277" s="5" t="s">
        <v>57</v>
      </c>
    </row>
    <row r="278" spans="1:16" x14ac:dyDescent="0.35">
      <c r="A278" s="7">
        <v>277</v>
      </c>
      <c r="B278" s="1">
        <v>22</v>
      </c>
      <c r="C278" s="1" t="str">
        <f t="shared" si="5"/>
        <v>Young Adult</v>
      </c>
      <c r="D278" s="2" t="s">
        <v>521</v>
      </c>
      <c r="E278" s="2" t="s">
        <v>13</v>
      </c>
      <c r="F278" s="2" t="s">
        <v>810</v>
      </c>
      <c r="G278" s="3">
        <f>(LEFT(Table1[[#This Row],[Monthly budget on Haircare]],FIND("-",Table1[[#This Row],[Monthly budget on Haircare]])-1)+MID(Table1[[#This Row],[Monthly budget on Haircare]],FIND("-",Table1[[#This Row],[Monthly budget on Haircare]])+1, LEN(Table1[[#This Row],[Monthly budget on Haircare]])))/2</f>
        <v>25</v>
      </c>
      <c r="H278" s="2" t="s">
        <v>814</v>
      </c>
      <c r="I278" s="2" t="s">
        <v>83</v>
      </c>
      <c r="J278" s="2" t="s">
        <v>17</v>
      </c>
      <c r="K278" s="2" t="s">
        <v>35</v>
      </c>
      <c r="L278" s="28" t="s">
        <v>811</v>
      </c>
      <c r="M278" s="3">
        <f>(LEFT(Table1[[#This Row],[Monthly Wig Expense]],FIND("-",Table1[[#This Row],[Monthly Wig Expense]])-1)+MID(Table1[[#This Row],[Monthly Wig Expense]],FIND("-",Table1[[#This Row],[Monthly Wig Expense]])+1, LEN(Table1[[#This Row],[Monthly Wig Expense]])))/2</f>
        <v>75</v>
      </c>
      <c r="N278" s="2" t="s">
        <v>21</v>
      </c>
      <c r="O278" s="2" t="s">
        <v>20</v>
      </c>
      <c r="P278" s="2" t="s">
        <v>18</v>
      </c>
    </row>
    <row r="279" spans="1:16" x14ac:dyDescent="0.35">
      <c r="A279" s="2">
        <v>278</v>
      </c>
      <c r="B279" s="4">
        <v>35</v>
      </c>
      <c r="C279" s="1" t="str">
        <f t="shared" si="5"/>
        <v xml:space="preserve"> Mid-Adult</v>
      </c>
      <c r="D279" s="5" t="s">
        <v>78</v>
      </c>
      <c r="E279" s="5" t="s">
        <v>13</v>
      </c>
      <c r="F279" s="5" t="s">
        <v>811</v>
      </c>
      <c r="G279" s="6">
        <f>(LEFT(Table1[[#This Row],[Monthly budget on Haircare]],FIND("-",Table1[[#This Row],[Monthly budget on Haircare]])-1)+MID(Table1[[#This Row],[Monthly budget on Haircare]],FIND("-",Table1[[#This Row],[Monthly budget on Haircare]])+1, LEN(Table1[[#This Row],[Monthly budget on Haircare]])))/2</f>
        <v>75</v>
      </c>
      <c r="H279" s="5" t="s">
        <v>814</v>
      </c>
      <c r="I279" s="5" t="s">
        <v>190</v>
      </c>
      <c r="J279" s="5" t="s">
        <v>17</v>
      </c>
      <c r="K279" s="5" t="s">
        <v>35</v>
      </c>
      <c r="L279" s="29" t="s">
        <v>812</v>
      </c>
      <c r="M279" s="6">
        <f>(LEFT(Table1[[#This Row],[Monthly Wig Expense]],FIND("-",Table1[[#This Row],[Monthly Wig Expense]])-1)+MID(Table1[[#This Row],[Monthly Wig Expense]],FIND("-",Table1[[#This Row],[Monthly Wig Expense]])+1, LEN(Table1[[#This Row],[Monthly Wig Expense]])))/2</f>
        <v>150.5</v>
      </c>
      <c r="N279" s="5" t="s">
        <v>20</v>
      </c>
      <c r="O279" s="5" t="s">
        <v>20</v>
      </c>
      <c r="P279" s="5" t="s">
        <v>417</v>
      </c>
    </row>
    <row r="280" spans="1:16" x14ac:dyDescent="0.35">
      <c r="A280" s="2">
        <v>279</v>
      </c>
      <c r="B280" s="1">
        <v>22</v>
      </c>
      <c r="C280" s="1" t="str">
        <f t="shared" si="5"/>
        <v>Young Adult</v>
      </c>
      <c r="D280" s="2" t="s">
        <v>460</v>
      </c>
      <c r="E280" s="2" t="s">
        <v>13</v>
      </c>
      <c r="F280" s="2" t="s">
        <v>811</v>
      </c>
      <c r="G280" s="3">
        <f>(LEFT(Table1[[#This Row],[Monthly budget on Haircare]],FIND("-",Table1[[#This Row],[Monthly budget on Haircare]])-1)+MID(Table1[[#This Row],[Monthly budget on Haircare]],FIND("-",Table1[[#This Row],[Monthly budget on Haircare]])+1, LEN(Table1[[#This Row],[Monthly budget on Haircare]])))/2</f>
        <v>75</v>
      </c>
      <c r="H280" s="2" t="s">
        <v>814</v>
      </c>
      <c r="I280" s="2" t="s">
        <v>55</v>
      </c>
      <c r="J280" s="2" t="s">
        <v>17</v>
      </c>
      <c r="K280" s="2" t="s">
        <v>26</v>
      </c>
      <c r="L280" s="28" t="s">
        <v>812</v>
      </c>
      <c r="M280" s="3">
        <f>(LEFT(Table1[[#This Row],[Monthly Wig Expense]],FIND("-",Table1[[#This Row],[Monthly Wig Expense]])-1)+MID(Table1[[#This Row],[Monthly Wig Expense]],FIND("-",Table1[[#This Row],[Monthly Wig Expense]])+1, LEN(Table1[[#This Row],[Monthly Wig Expense]])))/2</f>
        <v>150.5</v>
      </c>
      <c r="N280" s="2" t="s">
        <v>21</v>
      </c>
      <c r="O280" s="2" t="s">
        <v>20</v>
      </c>
      <c r="P280" s="2" t="s">
        <v>18</v>
      </c>
    </row>
    <row r="281" spans="1:16" x14ac:dyDescent="0.35">
      <c r="A281" s="5">
        <v>280</v>
      </c>
      <c r="B281" s="4">
        <v>28</v>
      </c>
      <c r="C281" s="1" t="str">
        <f t="shared" si="5"/>
        <v xml:space="preserve"> Mid-Adult</v>
      </c>
      <c r="D281" s="5" t="s">
        <v>220</v>
      </c>
      <c r="E281" s="5" t="s">
        <v>13</v>
      </c>
      <c r="F281" s="5" t="s">
        <v>811</v>
      </c>
      <c r="G281" s="6">
        <f>(LEFT(Table1[[#This Row],[Monthly budget on Haircare]],FIND("-",Table1[[#This Row],[Monthly budget on Haircare]])-1)+MID(Table1[[#This Row],[Monthly budget on Haircare]],FIND("-",Table1[[#This Row],[Monthly budget on Haircare]])+1, LEN(Table1[[#This Row],[Monthly budget on Haircare]])))/2</f>
        <v>75</v>
      </c>
      <c r="H281" s="5" t="s">
        <v>814</v>
      </c>
      <c r="I281" s="5" t="s">
        <v>83</v>
      </c>
      <c r="J281" s="5" t="s">
        <v>61</v>
      </c>
      <c r="K281" s="5" t="s">
        <v>18</v>
      </c>
      <c r="L281" s="29">
        <v>200</v>
      </c>
      <c r="M281" s="3">
        <f>Table1[[#This Row],[Monthly Wig Expense]]</f>
        <v>200</v>
      </c>
      <c r="N281" s="5" t="s">
        <v>21</v>
      </c>
      <c r="O281" s="5" t="s">
        <v>20</v>
      </c>
      <c r="P281" s="5" t="s">
        <v>417</v>
      </c>
    </row>
    <row r="282" spans="1:16" x14ac:dyDescent="0.35">
      <c r="A282" s="2">
        <v>281</v>
      </c>
      <c r="B282" s="1">
        <v>26</v>
      </c>
      <c r="C282" s="1" t="str">
        <f t="shared" si="5"/>
        <v xml:space="preserve"> Mid-Adult</v>
      </c>
      <c r="D282" s="2" t="s">
        <v>522</v>
      </c>
      <c r="E282" s="2" t="s">
        <v>38</v>
      </c>
      <c r="F282" s="2" t="s">
        <v>810</v>
      </c>
      <c r="G282" s="3">
        <f>(LEFT(Table1[[#This Row],[Monthly budget on Haircare]],FIND("-",Table1[[#This Row],[Monthly budget on Haircare]])-1)+MID(Table1[[#This Row],[Monthly budget on Haircare]],FIND("-",Table1[[#This Row],[Monthly budget on Haircare]])+1, LEN(Table1[[#This Row],[Monthly budget on Haircare]])))/2</f>
        <v>25</v>
      </c>
      <c r="H282" s="2" t="s">
        <v>54</v>
      </c>
      <c r="I282" s="2" t="s">
        <v>83</v>
      </c>
      <c r="J282" s="2" t="s">
        <v>61</v>
      </c>
      <c r="K282" s="2" t="s">
        <v>825</v>
      </c>
      <c r="L282" s="28" t="s">
        <v>810</v>
      </c>
      <c r="M282" s="3">
        <f>(LEFT(Table1[[#This Row],[Monthly Wig Expense]],FIND("-",Table1[[#This Row],[Monthly Wig Expense]])-1)+MID(Table1[[#This Row],[Monthly Wig Expense]],FIND("-",Table1[[#This Row],[Monthly Wig Expense]])+1, LEN(Table1[[#This Row],[Monthly Wig Expense]])))/2</f>
        <v>25</v>
      </c>
      <c r="N282" s="2" t="s">
        <v>21</v>
      </c>
      <c r="O282" s="2" t="s">
        <v>21</v>
      </c>
      <c r="P282" s="2" t="s">
        <v>57</v>
      </c>
    </row>
    <row r="283" spans="1:16" x14ac:dyDescent="0.35">
      <c r="A283" s="2">
        <v>282</v>
      </c>
      <c r="B283" s="4">
        <v>35</v>
      </c>
      <c r="C283" s="1" t="str">
        <f t="shared" si="5"/>
        <v xml:space="preserve"> Mid-Adult</v>
      </c>
      <c r="D283" s="5" t="s">
        <v>260</v>
      </c>
      <c r="E283" s="5" t="s">
        <v>13</v>
      </c>
      <c r="F283" s="5" t="s">
        <v>811</v>
      </c>
      <c r="G283" s="6">
        <f>(LEFT(Table1[[#This Row],[Monthly budget on Haircare]],FIND("-",Table1[[#This Row],[Monthly budget on Haircare]])-1)+MID(Table1[[#This Row],[Monthly budget on Haircare]],FIND("-",Table1[[#This Row],[Monthly budget on Haircare]])+1, LEN(Table1[[#This Row],[Monthly budget on Haircare]])))/2</f>
        <v>75</v>
      </c>
      <c r="H283" s="5" t="s">
        <v>815</v>
      </c>
      <c r="I283" s="5" t="s">
        <v>391</v>
      </c>
      <c r="J283" s="5" t="s">
        <v>17</v>
      </c>
      <c r="K283" s="5" t="s">
        <v>26</v>
      </c>
      <c r="L283" s="29" t="s">
        <v>812</v>
      </c>
      <c r="M283" s="6">
        <f>(LEFT(Table1[[#This Row],[Monthly Wig Expense]],FIND("-",Table1[[#This Row],[Monthly Wig Expense]])-1)+MID(Table1[[#This Row],[Monthly Wig Expense]],FIND("-",Table1[[#This Row],[Monthly Wig Expense]])+1, LEN(Table1[[#This Row],[Monthly Wig Expense]])))/2</f>
        <v>150.5</v>
      </c>
      <c r="N283" s="5" t="s">
        <v>21</v>
      </c>
      <c r="O283" s="5" t="s">
        <v>20</v>
      </c>
      <c r="P283" s="5" t="s">
        <v>26</v>
      </c>
    </row>
    <row r="284" spans="1:16" x14ac:dyDescent="0.35">
      <c r="A284" s="7">
        <v>283</v>
      </c>
      <c r="B284" s="1">
        <v>22</v>
      </c>
      <c r="C284" s="1" t="str">
        <f t="shared" si="5"/>
        <v>Young Adult</v>
      </c>
      <c r="D284" s="2" t="s">
        <v>522</v>
      </c>
      <c r="E284" s="2" t="s">
        <v>13</v>
      </c>
      <c r="F284" s="2" t="s">
        <v>811</v>
      </c>
      <c r="G284" s="3">
        <f>(LEFT(Table1[[#This Row],[Monthly budget on Haircare]],FIND("-",Table1[[#This Row],[Monthly budget on Haircare]])-1)+MID(Table1[[#This Row],[Monthly budget on Haircare]],FIND("-",Table1[[#This Row],[Monthly budget on Haircare]])+1, LEN(Table1[[#This Row],[Monthly budget on Haircare]])))/2</f>
        <v>75</v>
      </c>
      <c r="H284" s="2" t="s">
        <v>814</v>
      </c>
      <c r="I284" s="2" t="s">
        <v>31</v>
      </c>
      <c r="J284" s="2" t="s">
        <v>17</v>
      </c>
      <c r="K284" s="2" t="s">
        <v>26</v>
      </c>
      <c r="L284" s="28" t="s">
        <v>812</v>
      </c>
      <c r="M284" s="3">
        <f>(LEFT(Table1[[#This Row],[Monthly Wig Expense]],FIND("-",Table1[[#This Row],[Monthly Wig Expense]])-1)+MID(Table1[[#This Row],[Monthly Wig Expense]],FIND("-",Table1[[#This Row],[Monthly Wig Expense]])+1, LEN(Table1[[#This Row],[Monthly Wig Expense]])))/2</f>
        <v>150.5</v>
      </c>
      <c r="N284" s="2" t="s">
        <v>21</v>
      </c>
      <c r="O284" s="2" t="s">
        <v>20</v>
      </c>
      <c r="P284" s="2" t="s">
        <v>18</v>
      </c>
    </row>
    <row r="285" spans="1:16" x14ac:dyDescent="0.35">
      <c r="A285" s="2">
        <v>284</v>
      </c>
      <c r="B285" s="4">
        <v>21</v>
      </c>
      <c r="C285" s="1" t="str">
        <f t="shared" si="5"/>
        <v>Young Adult</v>
      </c>
      <c r="D285" s="5" t="s">
        <v>522</v>
      </c>
      <c r="E285" s="5" t="s">
        <v>38</v>
      </c>
      <c r="F285" s="5" t="s">
        <v>810</v>
      </c>
      <c r="G285" s="6">
        <f>(LEFT(Table1[[#This Row],[Monthly budget on Haircare]],FIND("-",Table1[[#This Row],[Monthly budget on Haircare]])-1)+MID(Table1[[#This Row],[Monthly budget on Haircare]],FIND("-",Table1[[#This Row],[Monthly budget on Haircare]])+1, LEN(Table1[[#This Row],[Monthly budget on Haircare]])))/2</f>
        <v>25</v>
      </c>
      <c r="H285" s="5" t="s">
        <v>54</v>
      </c>
      <c r="I285" s="5" t="s">
        <v>83</v>
      </c>
      <c r="J285" s="5" t="s">
        <v>17</v>
      </c>
      <c r="K285" s="5" t="s">
        <v>825</v>
      </c>
      <c r="L285" s="29" t="s">
        <v>810</v>
      </c>
      <c r="M285" s="6">
        <f>(LEFT(Table1[[#This Row],[Monthly Wig Expense]],FIND("-",Table1[[#This Row],[Monthly Wig Expense]])-1)+MID(Table1[[#This Row],[Monthly Wig Expense]],FIND("-",Table1[[#This Row],[Monthly Wig Expense]])+1, LEN(Table1[[#This Row],[Monthly Wig Expense]])))/2</f>
        <v>25</v>
      </c>
      <c r="N285" s="5" t="s">
        <v>21</v>
      </c>
      <c r="O285" s="5" t="s">
        <v>21</v>
      </c>
      <c r="P285" s="5" t="s">
        <v>57</v>
      </c>
    </row>
    <row r="286" spans="1:16" x14ac:dyDescent="0.35">
      <c r="A286" s="2">
        <v>285</v>
      </c>
      <c r="B286" s="1">
        <v>29</v>
      </c>
      <c r="C286" s="1" t="str">
        <f t="shared" si="5"/>
        <v xml:space="preserve"> Mid-Adult</v>
      </c>
      <c r="D286" s="2" t="s">
        <v>112</v>
      </c>
      <c r="E286" s="2" t="s">
        <v>13</v>
      </c>
      <c r="F286" s="2" t="s">
        <v>811</v>
      </c>
      <c r="G286" s="3">
        <f>(LEFT(Table1[[#This Row],[Monthly budget on Haircare]],FIND("-",Table1[[#This Row],[Monthly budget on Haircare]])-1)+MID(Table1[[#This Row],[Monthly budget on Haircare]],FIND("-",Table1[[#This Row],[Monthly budget on Haircare]])+1, LEN(Table1[[#This Row],[Monthly budget on Haircare]])))/2</f>
        <v>75</v>
      </c>
      <c r="H286" s="2" t="s">
        <v>814</v>
      </c>
      <c r="I286" s="2" t="s">
        <v>171</v>
      </c>
      <c r="J286" s="2" t="s">
        <v>17</v>
      </c>
      <c r="K286" s="2" t="s">
        <v>26</v>
      </c>
      <c r="L286" s="28" t="s">
        <v>812</v>
      </c>
      <c r="M286" s="3">
        <f>(LEFT(Table1[[#This Row],[Monthly Wig Expense]],FIND("-",Table1[[#This Row],[Monthly Wig Expense]])-1)+MID(Table1[[#This Row],[Monthly Wig Expense]],FIND("-",Table1[[#This Row],[Monthly Wig Expense]])+1, LEN(Table1[[#This Row],[Monthly Wig Expense]])))/2</f>
        <v>150.5</v>
      </c>
      <c r="N286" s="2" t="s">
        <v>21</v>
      </c>
      <c r="O286" s="2" t="s">
        <v>21</v>
      </c>
      <c r="P286" s="2" t="s">
        <v>18</v>
      </c>
    </row>
    <row r="287" spans="1:16" x14ac:dyDescent="0.35">
      <c r="A287" s="5">
        <v>286</v>
      </c>
      <c r="B287" s="4">
        <v>30</v>
      </c>
      <c r="C287" s="1" t="str">
        <f t="shared" si="5"/>
        <v xml:space="preserve"> Mid-Adult</v>
      </c>
      <c r="D287" s="5" t="s">
        <v>349</v>
      </c>
      <c r="E287" s="5" t="s">
        <v>13</v>
      </c>
      <c r="F287" s="5" t="s">
        <v>811</v>
      </c>
      <c r="G287" s="6">
        <f>(LEFT(Table1[[#This Row],[Monthly budget on Haircare]],FIND("-",Table1[[#This Row],[Monthly budget on Haircare]])-1)+MID(Table1[[#This Row],[Monthly budget on Haircare]],FIND("-",Table1[[#This Row],[Monthly budget on Haircare]])+1, LEN(Table1[[#This Row],[Monthly budget on Haircare]])))/2</f>
        <v>75</v>
      </c>
      <c r="H287" s="5" t="s">
        <v>814</v>
      </c>
      <c r="I287" s="5" t="s">
        <v>25</v>
      </c>
      <c r="J287" s="5" t="s">
        <v>17</v>
      </c>
      <c r="K287" s="5" t="s">
        <v>417</v>
      </c>
      <c r="L287" s="29" t="s">
        <v>812</v>
      </c>
      <c r="M287" s="6">
        <f>(LEFT(Table1[[#This Row],[Monthly Wig Expense]],FIND("-",Table1[[#This Row],[Monthly Wig Expense]])-1)+MID(Table1[[#This Row],[Monthly Wig Expense]],FIND("-",Table1[[#This Row],[Monthly Wig Expense]])+1, LEN(Table1[[#This Row],[Monthly Wig Expense]])))/2</f>
        <v>150.5</v>
      </c>
      <c r="N287" s="5" t="s">
        <v>21</v>
      </c>
      <c r="O287" s="5" t="s">
        <v>21</v>
      </c>
      <c r="P287" s="5" t="s">
        <v>180</v>
      </c>
    </row>
    <row r="288" spans="1:16" x14ac:dyDescent="0.35">
      <c r="A288" s="2">
        <v>287</v>
      </c>
      <c r="B288" s="1">
        <v>40</v>
      </c>
      <c r="C288" s="1" t="str">
        <f t="shared" si="5"/>
        <v xml:space="preserve"> Mature Adult</v>
      </c>
      <c r="D288" s="2" t="s">
        <v>78</v>
      </c>
      <c r="E288" s="2" t="s">
        <v>38</v>
      </c>
      <c r="F288" s="2" t="s">
        <v>811</v>
      </c>
      <c r="G288" s="3">
        <f>(LEFT(Table1[[#This Row],[Monthly budget on Haircare]],FIND("-",Table1[[#This Row],[Monthly budget on Haircare]])-1)+MID(Table1[[#This Row],[Monthly budget on Haircare]],FIND("-",Table1[[#This Row],[Monthly budget on Haircare]])+1, LEN(Table1[[#This Row],[Monthly budget on Haircare]])))/2</f>
        <v>75</v>
      </c>
      <c r="H288" s="2" t="s">
        <v>54</v>
      </c>
      <c r="I288" s="2" t="s">
        <v>83</v>
      </c>
      <c r="J288" s="2" t="s">
        <v>61</v>
      </c>
      <c r="K288" s="2" t="s">
        <v>825</v>
      </c>
      <c r="L288" s="28" t="s">
        <v>810</v>
      </c>
      <c r="M288" s="3">
        <f>(LEFT(Table1[[#This Row],[Monthly Wig Expense]],FIND("-",Table1[[#This Row],[Monthly Wig Expense]])-1)+MID(Table1[[#This Row],[Monthly Wig Expense]],FIND("-",Table1[[#This Row],[Monthly Wig Expense]])+1, LEN(Table1[[#This Row],[Monthly Wig Expense]])))/2</f>
        <v>25</v>
      </c>
      <c r="N288" s="2" t="s">
        <v>20</v>
      </c>
      <c r="O288" s="2" t="s">
        <v>21</v>
      </c>
      <c r="P288" s="2" t="s">
        <v>57</v>
      </c>
    </row>
    <row r="289" spans="1:16" x14ac:dyDescent="0.35">
      <c r="A289" s="2">
        <v>288</v>
      </c>
      <c r="B289" s="4">
        <v>43</v>
      </c>
      <c r="C289" s="1" t="str">
        <f t="shared" si="5"/>
        <v xml:space="preserve"> Mature Adult</v>
      </c>
      <c r="D289" s="5" t="s">
        <v>186</v>
      </c>
      <c r="E289" s="5" t="s">
        <v>38</v>
      </c>
      <c r="F289" s="5" t="s">
        <v>810</v>
      </c>
      <c r="G289" s="6">
        <f>(LEFT(Table1[[#This Row],[Monthly budget on Haircare]],FIND("-",Table1[[#This Row],[Monthly budget on Haircare]])-1)+MID(Table1[[#This Row],[Monthly budget on Haircare]],FIND("-",Table1[[#This Row],[Monthly budget on Haircare]])+1, LEN(Table1[[#This Row],[Monthly budget on Haircare]])))/2</f>
        <v>25</v>
      </c>
      <c r="H289" s="5" t="s">
        <v>54</v>
      </c>
      <c r="I289" s="5" t="s">
        <v>133</v>
      </c>
      <c r="J289" s="5" t="s">
        <v>61</v>
      </c>
      <c r="K289" s="5" t="s">
        <v>825</v>
      </c>
      <c r="L289" s="29" t="s">
        <v>810</v>
      </c>
      <c r="M289" s="6">
        <f>(LEFT(Table1[[#This Row],[Monthly Wig Expense]],FIND("-",Table1[[#This Row],[Monthly Wig Expense]])-1)+MID(Table1[[#This Row],[Monthly Wig Expense]],FIND("-",Table1[[#This Row],[Monthly Wig Expense]])+1, LEN(Table1[[#This Row],[Monthly Wig Expense]])))/2</f>
        <v>25</v>
      </c>
      <c r="N289" s="5" t="s">
        <v>21</v>
      </c>
      <c r="O289" s="5" t="s">
        <v>21</v>
      </c>
      <c r="P289" s="5" t="s">
        <v>57</v>
      </c>
    </row>
    <row r="290" spans="1:16" x14ac:dyDescent="0.35">
      <c r="A290" s="7">
        <v>289</v>
      </c>
      <c r="B290" s="1">
        <v>26</v>
      </c>
      <c r="C290" s="1" t="str">
        <f t="shared" si="5"/>
        <v xml:space="preserve"> Mid-Adult</v>
      </c>
      <c r="D290" s="2" t="s">
        <v>175</v>
      </c>
      <c r="E290" s="2" t="s">
        <v>13</v>
      </c>
      <c r="F290" s="2" t="s">
        <v>811</v>
      </c>
      <c r="G290" s="3">
        <f>(LEFT(Table1[[#This Row],[Monthly budget on Haircare]],FIND("-",Table1[[#This Row],[Monthly budget on Haircare]])-1)+MID(Table1[[#This Row],[Monthly budget on Haircare]],FIND("-",Table1[[#This Row],[Monthly budget on Haircare]])+1, LEN(Table1[[#This Row],[Monthly budget on Haircare]])))/2</f>
        <v>75</v>
      </c>
      <c r="H290" s="2" t="s">
        <v>814</v>
      </c>
      <c r="I290" s="2" t="s">
        <v>25</v>
      </c>
      <c r="J290" s="2" t="s">
        <v>17</v>
      </c>
      <c r="K290" s="2" t="s">
        <v>18</v>
      </c>
      <c r="L290" s="28" t="s">
        <v>811</v>
      </c>
      <c r="M290" s="3">
        <f>(LEFT(Table1[[#This Row],[Monthly Wig Expense]],FIND("-",Table1[[#This Row],[Monthly Wig Expense]])-1)+MID(Table1[[#This Row],[Monthly Wig Expense]],FIND("-",Table1[[#This Row],[Monthly Wig Expense]])+1, LEN(Table1[[#This Row],[Monthly Wig Expense]])))/2</f>
        <v>75</v>
      </c>
      <c r="N290" s="2" t="s">
        <v>21</v>
      </c>
      <c r="O290" s="2" t="s">
        <v>21</v>
      </c>
      <c r="P290" s="2" t="s">
        <v>18</v>
      </c>
    </row>
    <row r="291" spans="1:16" x14ac:dyDescent="0.35">
      <c r="A291" s="2">
        <v>290</v>
      </c>
      <c r="B291" s="4">
        <v>38</v>
      </c>
      <c r="C291" s="1" t="str">
        <f t="shared" si="5"/>
        <v xml:space="preserve"> Mature Adult</v>
      </c>
      <c r="D291" s="5" t="s">
        <v>521</v>
      </c>
      <c r="E291" s="5" t="s">
        <v>13</v>
      </c>
      <c r="F291" s="5" t="s">
        <v>811</v>
      </c>
      <c r="G291" s="6">
        <f>(LEFT(Table1[[#This Row],[Monthly budget on Haircare]],FIND("-",Table1[[#This Row],[Monthly budget on Haircare]])-1)+MID(Table1[[#This Row],[Monthly budget on Haircare]],FIND("-",Table1[[#This Row],[Monthly budget on Haircare]])+1, LEN(Table1[[#This Row],[Monthly budget on Haircare]])))/2</f>
        <v>75</v>
      </c>
      <c r="H291" s="5" t="s">
        <v>814</v>
      </c>
      <c r="I291" s="5" t="s">
        <v>214</v>
      </c>
      <c r="J291" s="5" t="s">
        <v>61</v>
      </c>
      <c r="K291" s="5" t="s">
        <v>26</v>
      </c>
      <c r="L291" s="29" t="s">
        <v>811</v>
      </c>
      <c r="M291" s="6">
        <f>(LEFT(Table1[[#This Row],[Monthly Wig Expense]],FIND("-",Table1[[#This Row],[Monthly Wig Expense]])-1)+MID(Table1[[#This Row],[Monthly Wig Expense]],FIND("-",Table1[[#This Row],[Monthly Wig Expense]])+1, LEN(Table1[[#This Row],[Monthly Wig Expense]])))/2</f>
        <v>75</v>
      </c>
      <c r="N291" s="5" t="s">
        <v>21</v>
      </c>
      <c r="O291" s="5" t="s">
        <v>20</v>
      </c>
      <c r="P291" s="5" t="s">
        <v>18</v>
      </c>
    </row>
    <row r="292" spans="1:16" x14ac:dyDescent="0.35">
      <c r="A292" s="2">
        <v>291</v>
      </c>
      <c r="B292" s="1">
        <v>28</v>
      </c>
      <c r="C292" s="1" t="str">
        <f t="shared" si="5"/>
        <v xml:space="preserve"> Mid-Adult</v>
      </c>
      <c r="D292" s="2" t="s">
        <v>297</v>
      </c>
      <c r="E292" s="2" t="s">
        <v>13</v>
      </c>
      <c r="F292" s="2" t="s">
        <v>811</v>
      </c>
      <c r="G292" s="3">
        <f>(LEFT(Table1[[#This Row],[Monthly budget on Haircare]],FIND("-",Table1[[#This Row],[Monthly budget on Haircare]])-1)+MID(Table1[[#This Row],[Monthly budget on Haircare]],FIND("-",Table1[[#This Row],[Monthly budget on Haircare]])+1, LEN(Table1[[#This Row],[Monthly budget on Haircare]])))/2</f>
        <v>75</v>
      </c>
      <c r="H292" s="2" t="s">
        <v>814</v>
      </c>
      <c r="I292" s="2" t="s">
        <v>55</v>
      </c>
      <c r="J292" s="2" t="s">
        <v>17</v>
      </c>
      <c r="K292" s="2" t="s">
        <v>18</v>
      </c>
      <c r="L292" s="28" t="s">
        <v>812</v>
      </c>
      <c r="M292" s="3">
        <f>(LEFT(Table1[[#This Row],[Monthly Wig Expense]],FIND("-",Table1[[#This Row],[Monthly Wig Expense]])-1)+MID(Table1[[#This Row],[Monthly Wig Expense]],FIND("-",Table1[[#This Row],[Monthly Wig Expense]])+1, LEN(Table1[[#This Row],[Monthly Wig Expense]])))/2</f>
        <v>150.5</v>
      </c>
      <c r="N292" s="2" t="s">
        <v>20</v>
      </c>
      <c r="O292" s="2" t="s">
        <v>20</v>
      </c>
      <c r="P292" s="2" t="s">
        <v>472</v>
      </c>
    </row>
    <row r="293" spans="1:16" x14ac:dyDescent="0.35">
      <c r="A293" s="5">
        <v>292</v>
      </c>
      <c r="B293" s="4">
        <v>18</v>
      </c>
      <c r="C293" s="1" t="str">
        <f t="shared" si="5"/>
        <v>Young Adult</v>
      </c>
      <c r="D293" s="5" t="s">
        <v>521</v>
      </c>
      <c r="E293" s="5" t="s">
        <v>38</v>
      </c>
      <c r="F293" s="5" t="s">
        <v>810</v>
      </c>
      <c r="G293" s="6">
        <f>(LEFT(Table1[[#This Row],[Monthly budget on Haircare]],FIND("-",Table1[[#This Row],[Monthly budget on Haircare]])-1)+MID(Table1[[#This Row],[Monthly budget on Haircare]],FIND("-",Table1[[#This Row],[Monthly budget on Haircare]])+1, LEN(Table1[[#This Row],[Monthly budget on Haircare]])))/2</f>
        <v>25</v>
      </c>
      <c r="H293" s="5" t="s">
        <v>54</v>
      </c>
      <c r="I293" s="5" t="s">
        <v>419</v>
      </c>
      <c r="J293" s="5" t="s">
        <v>61</v>
      </c>
      <c r="K293" s="5" t="s">
        <v>825</v>
      </c>
      <c r="L293" s="29" t="s">
        <v>810</v>
      </c>
      <c r="M293" s="6">
        <f>(LEFT(Table1[[#This Row],[Monthly Wig Expense]],FIND("-",Table1[[#This Row],[Monthly Wig Expense]])-1)+MID(Table1[[#This Row],[Monthly Wig Expense]],FIND("-",Table1[[#This Row],[Monthly Wig Expense]])+1, LEN(Table1[[#This Row],[Monthly Wig Expense]])))/2</f>
        <v>25</v>
      </c>
      <c r="N293" s="5" t="s">
        <v>20</v>
      </c>
      <c r="O293" s="5" t="s">
        <v>20</v>
      </c>
      <c r="P293" s="5" t="s">
        <v>57</v>
      </c>
    </row>
    <row r="294" spans="1:16" x14ac:dyDescent="0.35">
      <c r="A294" s="2">
        <v>293</v>
      </c>
      <c r="B294" s="1">
        <v>25</v>
      </c>
      <c r="C294" s="1" t="str">
        <f t="shared" si="5"/>
        <v>Young Adult</v>
      </c>
      <c r="D294" s="2" t="s">
        <v>137</v>
      </c>
      <c r="E294" s="2" t="s">
        <v>13</v>
      </c>
      <c r="F294" s="2" t="s">
        <v>811</v>
      </c>
      <c r="G294" s="3">
        <f>(LEFT(Table1[[#This Row],[Monthly budget on Haircare]],FIND("-",Table1[[#This Row],[Monthly budget on Haircare]])-1)+MID(Table1[[#This Row],[Monthly budget on Haircare]],FIND("-",Table1[[#This Row],[Monthly budget on Haircare]])+1, LEN(Table1[[#This Row],[Monthly budget on Haircare]])))/2</f>
        <v>75</v>
      </c>
      <c r="H294" s="2" t="s">
        <v>814</v>
      </c>
      <c r="I294" s="2" t="s">
        <v>55</v>
      </c>
      <c r="J294" s="2" t="s">
        <v>61</v>
      </c>
      <c r="K294" s="2" t="s">
        <v>26</v>
      </c>
      <c r="L294" s="28" t="s">
        <v>811</v>
      </c>
      <c r="M294" s="3">
        <f>(LEFT(Table1[[#This Row],[Monthly Wig Expense]],FIND("-",Table1[[#This Row],[Monthly Wig Expense]])-1)+MID(Table1[[#This Row],[Monthly Wig Expense]],FIND("-",Table1[[#This Row],[Monthly Wig Expense]])+1, LEN(Table1[[#This Row],[Monthly Wig Expense]])))/2</f>
        <v>75</v>
      </c>
      <c r="N294" s="2" t="s">
        <v>21</v>
      </c>
      <c r="O294" s="2" t="s">
        <v>21</v>
      </c>
      <c r="P294" s="2" t="s">
        <v>18</v>
      </c>
    </row>
    <row r="295" spans="1:16" x14ac:dyDescent="0.35">
      <c r="A295" s="2">
        <v>294</v>
      </c>
      <c r="B295" s="4">
        <v>30</v>
      </c>
      <c r="C295" s="1" t="str">
        <f t="shared" si="5"/>
        <v xml:space="preserve"> Mid-Adult</v>
      </c>
      <c r="D295" s="5" t="s">
        <v>78</v>
      </c>
      <c r="E295" s="5" t="s">
        <v>38</v>
      </c>
      <c r="F295" s="5" t="s">
        <v>810</v>
      </c>
      <c r="G295" s="6">
        <f>(LEFT(Table1[[#This Row],[Monthly budget on Haircare]],FIND("-",Table1[[#This Row],[Monthly budget on Haircare]])-1)+MID(Table1[[#This Row],[Monthly budget on Haircare]],FIND("-",Table1[[#This Row],[Monthly budget on Haircare]])+1, LEN(Table1[[#This Row],[Monthly budget on Haircare]])))/2</f>
        <v>25</v>
      </c>
      <c r="H295" s="5" t="s">
        <v>54</v>
      </c>
      <c r="I295" s="5" t="s">
        <v>133</v>
      </c>
      <c r="J295" s="5" t="s">
        <v>61</v>
      </c>
      <c r="K295" s="5" t="s">
        <v>825</v>
      </c>
      <c r="L295" s="29" t="s">
        <v>811</v>
      </c>
      <c r="M295" s="6">
        <f>(LEFT(Table1[[#This Row],[Monthly Wig Expense]],FIND("-",Table1[[#This Row],[Monthly Wig Expense]])-1)+MID(Table1[[#This Row],[Monthly Wig Expense]],FIND("-",Table1[[#This Row],[Monthly Wig Expense]])+1, LEN(Table1[[#This Row],[Monthly Wig Expense]])))/2</f>
        <v>75</v>
      </c>
      <c r="N295" s="5" t="s">
        <v>20</v>
      </c>
      <c r="O295" s="5" t="s">
        <v>21</v>
      </c>
      <c r="P295" s="5" t="s">
        <v>57</v>
      </c>
    </row>
    <row r="296" spans="1:16" x14ac:dyDescent="0.35">
      <c r="A296" s="7">
        <v>295</v>
      </c>
      <c r="B296" s="1">
        <v>22</v>
      </c>
      <c r="C296" s="1" t="str">
        <f t="shared" si="5"/>
        <v>Young Adult</v>
      </c>
      <c r="D296" s="2" t="s">
        <v>477</v>
      </c>
      <c r="E296" s="2" t="s">
        <v>13</v>
      </c>
      <c r="F296" s="2" t="s">
        <v>811</v>
      </c>
      <c r="G296" s="3">
        <f>(LEFT(Table1[[#This Row],[Monthly budget on Haircare]],FIND("-",Table1[[#This Row],[Monthly budget on Haircare]])-1)+MID(Table1[[#This Row],[Monthly budget on Haircare]],FIND("-",Table1[[#This Row],[Monthly budget on Haircare]])+1, LEN(Table1[[#This Row],[Monthly budget on Haircare]])))/2</f>
        <v>75</v>
      </c>
      <c r="H296" s="2" t="s">
        <v>814</v>
      </c>
      <c r="I296" s="2" t="s">
        <v>171</v>
      </c>
      <c r="J296" s="2" t="s">
        <v>17</v>
      </c>
      <c r="K296" s="2" t="s">
        <v>18</v>
      </c>
      <c r="L296" s="28" t="s">
        <v>812</v>
      </c>
      <c r="M296" s="3">
        <f>(LEFT(Table1[[#This Row],[Monthly Wig Expense]],FIND("-",Table1[[#This Row],[Monthly Wig Expense]])-1)+MID(Table1[[#This Row],[Monthly Wig Expense]],FIND("-",Table1[[#This Row],[Monthly Wig Expense]])+1, LEN(Table1[[#This Row],[Monthly Wig Expense]])))/2</f>
        <v>150.5</v>
      </c>
      <c r="N296" s="2" t="s">
        <v>21</v>
      </c>
      <c r="O296" s="2" t="s">
        <v>20</v>
      </c>
      <c r="P296" s="2" t="s">
        <v>57</v>
      </c>
    </row>
    <row r="297" spans="1:16" x14ac:dyDescent="0.35">
      <c r="A297" s="2">
        <v>296</v>
      </c>
      <c r="B297" s="4">
        <v>40</v>
      </c>
      <c r="C297" s="1" t="str">
        <f t="shared" si="5"/>
        <v xml:space="preserve"> Mature Adult</v>
      </c>
      <c r="D297" s="5" t="s">
        <v>173</v>
      </c>
      <c r="E297" s="5" t="s">
        <v>13</v>
      </c>
      <c r="F297" s="5" t="s">
        <v>811</v>
      </c>
      <c r="G297" s="6">
        <f>(LEFT(Table1[[#This Row],[Monthly budget on Haircare]],FIND("-",Table1[[#This Row],[Monthly budget on Haircare]])-1)+MID(Table1[[#This Row],[Monthly budget on Haircare]],FIND("-",Table1[[#This Row],[Monthly budget on Haircare]])+1, LEN(Table1[[#This Row],[Monthly budget on Haircare]])))/2</f>
        <v>75</v>
      </c>
      <c r="H297" s="5" t="s">
        <v>814</v>
      </c>
      <c r="I297" s="5" t="s">
        <v>167</v>
      </c>
      <c r="J297" s="5" t="s">
        <v>17</v>
      </c>
      <c r="K297" s="5" t="s">
        <v>26</v>
      </c>
      <c r="L297" s="29" t="s">
        <v>812</v>
      </c>
      <c r="M297" s="6">
        <f>(LEFT(Table1[[#This Row],[Monthly Wig Expense]],FIND("-",Table1[[#This Row],[Monthly Wig Expense]])-1)+MID(Table1[[#This Row],[Monthly Wig Expense]],FIND("-",Table1[[#This Row],[Monthly Wig Expense]])+1, LEN(Table1[[#This Row],[Monthly Wig Expense]])))/2</f>
        <v>150.5</v>
      </c>
      <c r="N297" s="5" t="s">
        <v>21</v>
      </c>
      <c r="O297" s="5" t="s">
        <v>21</v>
      </c>
      <c r="P297" s="5" t="s">
        <v>57</v>
      </c>
    </row>
    <row r="298" spans="1:16" x14ac:dyDescent="0.35">
      <c r="A298" s="2">
        <v>297</v>
      </c>
      <c r="B298" s="1">
        <v>28</v>
      </c>
      <c r="C298" s="1" t="str">
        <f t="shared" si="5"/>
        <v xml:space="preserve"> Mid-Adult</v>
      </c>
      <c r="D298" s="2" t="s">
        <v>283</v>
      </c>
      <c r="E298" s="2" t="s">
        <v>13</v>
      </c>
      <c r="F298" s="2" t="s">
        <v>811</v>
      </c>
      <c r="G298" s="3">
        <f>(LEFT(Table1[[#This Row],[Monthly budget on Haircare]],FIND("-",Table1[[#This Row],[Monthly budget on Haircare]])-1)+MID(Table1[[#This Row],[Monthly budget on Haircare]],FIND("-",Table1[[#This Row],[Monthly budget on Haircare]])+1, LEN(Table1[[#This Row],[Monthly budget on Haircare]])))/2</f>
        <v>75</v>
      </c>
      <c r="H298" s="2" t="s">
        <v>814</v>
      </c>
      <c r="I298" s="2" t="s">
        <v>188</v>
      </c>
      <c r="J298" s="2" t="s">
        <v>61</v>
      </c>
      <c r="K298" s="2" t="s">
        <v>417</v>
      </c>
      <c r="L298" s="28" t="s">
        <v>812</v>
      </c>
      <c r="M298" s="3">
        <f>(LEFT(Table1[[#This Row],[Monthly Wig Expense]],FIND("-",Table1[[#This Row],[Monthly Wig Expense]])-1)+MID(Table1[[#This Row],[Monthly Wig Expense]],FIND("-",Table1[[#This Row],[Monthly Wig Expense]])+1, LEN(Table1[[#This Row],[Monthly Wig Expense]])))/2</f>
        <v>150.5</v>
      </c>
      <c r="N298" s="2" t="s">
        <v>350</v>
      </c>
      <c r="O298" s="2" t="s">
        <v>21</v>
      </c>
      <c r="P298" s="2" t="s">
        <v>417</v>
      </c>
    </row>
    <row r="299" spans="1:16" x14ac:dyDescent="0.35">
      <c r="A299" s="5">
        <v>298</v>
      </c>
      <c r="B299" s="4">
        <v>35</v>
      </c>
      <c r="C299" s="1" t="str">
        <f t="shared" si="5"/>
        <v xml:space="preserve"> Mid-Adult</v>
      </c>
      <c r="D299" s="5" t="s">
        <v>260</v>
      </c>
      <c r="E299" s="5" t="s">
        <v>13</v>
      </c>
      <c r="F299" s="5" t="s">
        <v>811</v>
      </c>
      <c r="G299" s="6">
        <f>(LEFT(Table1[[#This Row],[Monthly budget on Haircare]],FIND("-",Table1[[#This Row],[Monthly budget on Haircare]])-1)+MID(Table1[[#This Row],[Monthly budget on Haircare]],FIND("-",Table1[[#This Row],[Monthly budget on Haircare]])+1, LEN(Table1[[#This Row],[Monthly budget on Haircare]])))/2</f>
        <v>75</v>
      </c>
      <c r="H299" s="5" t="s">
        <v>814</v>
      </c>
      <c r="I299" s="5" t="s">
        <v>25</v>
      </c>
      <c r="J299" s="5" t="s">
        <v>61</v>
      </c>
      <c r="K299" s="5" t="s">
        <v>18</v>
      </c>
      <c r="L299" s="29" t="s">
        <v>812</v>
      </c>
      <c r="M299" s="6">
        <f>(LEFT(Table1[[#This Row],[Monthly Wig Expense]],FIND("-",Table1[[#This Row],[Monthly Wig Expense]])-1)+MID(Table1[[#This Row],[Monthly Wig Expense]],FIND("-",Table1[[#This Row],[Monthly Wig Expense]])+1, LEN(Table1[[#This Row],[Monthly Wig Expense]])))/2</f>
        <v>150.5</v>
      </c>
      <c r="N299" s="5" t="s">
        <v>21</v>
      </c>
      <c r="O299" s="5" t="s">
        <v>21</v>
      </c>
      <c r="P299" s="5" t="s">
        <v>417</v>
      </c>
    </row>
    <row r="300" spans="1:16" x14ac:dyDescent="0.35">
      <c r="A300" s="2">
        <v>299</v>
      </c>
      <c r="B300" s="1">
        <v>24</v>
      </c>
      <c r="C300" s="1" t="str">
        <f t="shared" si="5"/>
        <v>Young Adult</v>
      </c>
      <c r="D300" s="2" t="s">
        <v>521</v>
      </c>
      <c r="E300" s="2" t="s">
        <v>13</v>
      </c>
      <c r="F300" s="2" t="s">
        <v>811</v>
      </c>
      <c r="G300" s="3">
        <f>(LEFT(Table1[[#This Row],[Monthly budget on Haircare]],FIND("-",Table1[[#This Row],[Monthly budget on Haircare]])-1)+MID(Table1[[#This Row],[Monthly budget on Haircare]],FIND("-",Table1[[#This Row],[Monthly budget on Haircare]])+1, LEN(Table1[[#This Row],[Monthly budget on Haircare]])))/2</f>
        <v>75</v>
      </c>
      <c r="H300" s="2" t="s">
        <v>814</v>
      </c>
      <c r="I300" s="2" t="s">
        <v>83</v>
      </c>
      <c r="J300" s="2" t="s">
        <v>61</v>
      </c>
      <c r="K300" s="2" t="s">
        <v>417</v>
      </c>
      <c r="L300" s="28" t="s">
        <v>811</v>
      </c>
      <c r="M300" s="3">
        <f>(LEFT(Table1[[#This Row],[Monthly Wig Expense]],FIND("-",Table1[[#This Row],[Monthly Wig Expense]])-1)+MID(Table1[[#This Row],[Monthly Wig Expense]],FIND("-",Table1[[#This Row],[Monthly Wig Expense]])+1, LEN(Table1[[#This Row],[Monthly Wig Expense]])))/2</f>
        <v>75</v>
      </c>
      <c r="N300" s="2" t="s">
        <v>21</v>
      </c>
      <c r="O300" s="2" t="s">
        <v>21</v>
      </c>
      <c r="P300" s="2" t="s">
        <v>57</v>
      </c>
    </row>
    <row r="301" spans="1:16" x14ac:dyDescent="0.35">
      <c r="A301" s="2">
        <v>300</v>
      </c>
      <c r="B301" s="4">
        <v>22</v>
      </c>
      <c r="C301" s="1" t="str">
        <f t="shared" si="5"/>
        <v>Young Adult</v>
      </c>
      <c r="D301" s="5" t="s">
        <v>521</v>
      </c>
      <c r="E301" s="5" t="s">
        <v>13</v>
      </c>
      <c r="F301" s="5" t="s">
        <v>811</v>
      </c>
      <c r="G301" s="6">
        <f>(LEFT(Table1[[#This Row],[Monthly budget on Haircare]],FIND("-",Table1[[#This Row],[Monthly budget on Haircare]])-1)+MID(Table1[[#This Row],[Monthly budget on Haircare]],FIND("-",Table1[[#This Row],[Monthly budget on Haircare]])+1, LEN(Table1[[#This Row],[Monthly budget on Haircare]])))/2</f>
        <v>75</v>
      </c>
      <c r="H301" s="5" t="s">
        <v>814</v>
      </c>
      <c r="I301" s="5" t="s">
        <v>60</v>
      </c>
      <c r="J301" s="5" t="s">
        <v>17</v>
      </c>
      <c r="K301" s="5" t="s">
        <v>18</v>
      </c>
      <c r="L301" s="29" t="s">
        <v>811</v>
      </c>
      <c r="M301" s="6">
        <f>(LEFT(Table1[[#This Row],[Monthly Wig Expense]],FIND("-",Table1[[#This Row],[Monthly Wig Expense]])-1)+MID(Table1[[#This Row],[Monthly Wig Expense]],FIND("-",Table1[[#This Row],[Monthly Wig Expense]])+1, LEN(Table1[[#This Row],[Monthly Wig Expense]])))/2</f>
        <v>75</v>
      </c>
      <c r="N301" s="5" t="s">
        <v>20</v>
      </c>
      <c r="O301" s="5" t="s">
        <v>21</v>
      </c>
      <c r="P301" s="5" t="s">
        <v>18</v>
      </c>
    </row>
    <row r="302" spans="1:16" x14ac:dyDescent="0.35">
      <c r="A302" s="7">
        <v>301</v>
      </c>
      <c r="B302" s="1">
        <v>22</v>
      </c>
      <c r="C302" s="1" t="str">
        <f t="shared" si="5"/>
        <v>Young Adult</v>
      </c>
      <c r="D302" s="2" t="s">
        <v>521</v>
      </c>
      <c r="E302" s="2" t="s">
        <v>38</v>
      </c>
      <c r="F302" s="2" t="s">
        <v>811</v>
      </c>
      <c r="G302" s="3">
        <f>(LEFT(Table1[[#This Row],[Monthly budget on Haircare]],FIND("-",Table1[[#This Row],[Monthly budget on Haircare]])-1)+MID(Table1[[#This Row],[Monthly budget on Haircare]],FIND("-",Table1[[#This Row],[Monthly budget on Haircare]])+1, LEN(Table1[[#This Row],[Monthly budget on Haircare]])))/2</f>
        <v>75</v>
      </c>
      <c r="H302" s="2" t="s">
        <v>54</v>
      </c>
      <c r="I302" s="2" t="s">
        <v>83</v>
      </c>
      <c r="J302" s="2" t="s">
        <v>61</v>
      </c>
      <c r="K302" s="2" t="s">
        <v>825</v>
      </c>
      <c r="L302" s="28" t="s">
        <v>810</v>
      </c>
      <c r="M302" s="3">
        <f>(LEFT(Table1[[#This Row],[Monthly Wig Expense]],FIND("-",Table1[[#This Row],[Monthly Wig Expense]])-1)+MID(Table1[[#This Row],[Monthly Wig Expense]],FIND("-",Table1[[#This Row],[Monthly Wig Expense]])+1, LEN(Table1[[#This Row],[Monthly Wig Expense]])))/2</f>
        <v>25</v>
      </c>
      <c r="N302" s="2" t="s">
        <v>21</v>
      </c>
      <c r="O302" s="2" t="s">
        <v>21</v>
      </c>
      <c r="P302" s="2" t="s">
        <v>157</v>
      </c>
    </row>
    <row r="303" spans="1:16" x14ac:dyDescent="0.35">
      <c r="A303" s="2">
        <v>302</v>
      </c>
      <c r="B303" s="4">
        <v>27</v>
      </c>
      <c r="C303" s="1" t="str">
        <f t="shared" si="5"/>
        <v xml:space="preserve"> Mid-Adult</v>
      </c>
      <c r="D303" s="5" t="s">
        <v>30</v>
      </c>
      <c r="E303" s="5" t="s">
        <v>38</v>
      </c>
      <c r="F303" s="5" t="s">
        <v>811</v>
      </c>
      <c r="G303" s="6">
        <f>(LEFT(Table1[[#This Row],[Monthly budget on Haircare]],FIND("-",Table1[[#This Row],[Monthly budget on Haircare]])-1)+MID(Table1[[#This Row],[Monthly budget on Haircare]],FIND("-",Table1[[#This Row],[Monthly budget on Haircare]])+1, LEN(Table1[[#This Row],[Monthly budget on Haircare]])))/2</f>
        <v>75</v>
      </c>
      <c r="H303" s="5" t="s">
        <v>815</v>
      </c>
      <c r="I303" s="5" t="s">
        <v>55</v>
      </c>
      <c r="J303" s="5" t="s">
        <v>17</v>
      </c>
      <c r="K303" s="5" t="s">
        <v>825</v>
      </c>
      <c r="L303" s="29" t="s">
        <v>810</v>
      </c>
      <c r="M303" s="6">
        <f>(LEFT(Table1[[#This Row],[Monthly Wig Expense]],FIND("-",Table1[[#This Row],[Monthly Wig Expense]])-1)+MID(Table1[[#This Row],[Monthly Wig Expense]],FIND("-",Table1[[#This Row],[Monthly Wig Expense]])+1, LEN(Table1[[#This Row],[Monthly Wig Expense]])))/2</f>
        <v>25</v>
      </c>
      <c r="N303" s="5" t="s">
        <v>21</v>
      </c>
      <c r="O303" s="5" t="s">
        <v>21</v>
      </c>
      <c r="P303" s="5" t="s">
        <v>57</v>
      </c>
    </row>
    <row r="304" spans="1:16" x14ac:dyDescent="0.35">
      <c r="A304" s="2">
        <v>303</v>
      </c>
      <c r="B304" s="1">
        <v>32</v>
      </c>
      <c r="C304" s="1" t="str">
        <f t="shared" si="5"/>
        <v xml:space="preserve"> Mid-Adult</v>
      </c>
      <c r="D304" s="2" t="s">
        <v>137</v>
      </c>
      <c r="E304" s="2" t="s">
        <v>38</v>
      </c>
      <c r="F304" s="2" t="s">
        <v>811</v>
      </c>
      <c r="G304" s="3">
        <f>(LEFT(Table1[[#This Row],[Monthly budget on Haircare]],FIND("-",Table1[[#This Row],[Monthly budget on Haircare]])-1)+MID(Table1[[#This Row],[Monthly budget on Haircare]],FIND("-",Table1[[#This Row],[Monthly budget on Haircare]])+1, LEN(Table1[[#This Row],[Monthly budget on Haircare]])))/2</f>
        <v>75</v>
      </c>
      <c r="H304" s="2" t="s">
        <v>54</v>
      </c>
      <c r="I304" s="2" t="s">
        <v>133</v>
      </c>
      <c r="J304" s="2" t="s">
        <v>61</v>
      </c>
      <c r="K304" s="2" t="s">
        <v>825</v>
      </c>
      <c r="L304" s="28" t="s">
        <v>810</v>
      </c>
      <c r="M304" s="3">
        <f>(LEFT(Table1[[#This Row],[Monthly Wig Expense]],FIND("-",Table1[[#This Row],[Monthly Wig Expense]])-1)+MID(Table1[[#This Row],[Monthly Wig Expense]],FIND("-",Table1[[#This Row],[Monthly Wig Expense]])+1, LEN(Table1[[#This Row],[Monthly Wig Expense]])))/2</f>
        <v>25</v>
      </c>
      <c r="N304" s="2" t="s">
        <v>21</v>
      </c>
      <c r="O304" s="2" t="s">
        <v>20</v>
      </c>
      <c r="P304" s="2" t="s">
        <v>57</v>
      </c>
    </row>
    <row r="305" spans="1:16" x14ac:dyDescent="0.35">
      <c r="A305" s="5">
        <v>304</v>
      </c>
      <c r="B305" s="4">
        <v>35</v>
      </c>
      <c r="C305" s="1" t="str">
        <f t="shared" si="5"/>
        <v xml:space="preserve"> Mid-Adult</v>
      </c>
      <c r="D305" s="5" t="s">
        <v>240</v>
      </c>
      <c r="E305" s="5" t="s">
        <v>13</v>
      </c>
      <c r="F305" s="5" t="s">
        <v>811</v>
      </c>
      <c r="G305" s="6">
        <f>(LEFT(Table1[[#This Row],[Monthly budget on Haircare]],FIND("-",Table1[[#This Row],[Monthly budget on Haircare]])-1)+MID(Table1[[#This Row],[Monthly budget on Haircare]],FIND("-",Table1[[#This Row],[Monthly budget on Haircare]])+1, LEN(Table1[[#This Row],[Monthly budget on Haircare]])))/2</f>
        <v>75</v>
      </c>
      <c r="H305" s="5" t="s">
        <v>814</v>
      </c>
      <c r="I305" s="5" t="s">
        <v>178</v>
      </c>
      <c r="J305" s="5" t="s">
        <v>17</v>
      </c>
      <c r="K305" s="5" t="s">
        <v>18</v>
      </c>
      <c r="L305" s="29" t="s">
        <v>812</v>
      </c>
      <c r="M305" s="6">
        <f>(LEFT(Table1[[#This Row],[Monthly Wig Expense]],FIND("-",Table1[[#This Row],[Monthly Wig Expense]])-1)+MID(Table1[[#This Row],[Monthly Wig Expense]],FIND("-",Table1[[#This Row],[Monthly Wig Expense]])+1, LEN(Table1[[#This Row],[Monthly Wig Expense]])))/2</f>
        <v>150.5</v>
      </c>
      <c r="N305" s="5" t="s">
        <v>21</v>
      </c>
      <c r="O305" s="5" t="s">
        <v>21</v>
      </c>
      <c r="P305" s="5" t="s">
        <v>57</v>
      </c>
    </row>
    <row r="306" spans="1:16" x14ac:dyDescent="0.35">
      <c r="A306" s="2">
        <v>305</v>
      </c>
      <c r="B306" s="1">
        <v>29</v>
      </c>
      <c r="C306" s="1" t="str">
        <f t="shared" si="5"/>
        <v xml:space="preserve"> Mid-Adult</v>
      </c>
      <c r="D306" s="2" t="s">
        <v>183</v>
      </c>
      <c r="E306" s="2" t="s">
        <v>13</v>
      </c>
      <c r="F306" s="2" t="s">
        <v>811</v>
      </c>
      <c r="G306" s="3">
        <f>(LEFT(Table1[[#This Row],[Monthly budget on Haircare]],FIND("-",Table1[[#This Row],[Monthly budget on Haircare]])-1)+MID(Table1[[#This Row],[Monthly budget on Haircare]],FIND("-",Table1[[#This Row],[Monthly budget on Haircare]])+1, LEN(Table1[[#This Row],[Monthly budget on Haircare]])))/2</f>
        <v>75</v>
      </c>
      <c r="H306" s="2" t="s">
        <v>814</v>
      </c>
      <c r="I306" s="2" t="s">
        <v>167</v>
      </c>
      <c r="J306" s="2" t="s">
        <v>17</v>
      </c>
      <c r="K306" s="2" t="s">
        <v>26</v>
      </c>
      <c r="L306" s="28" t="s">
        <v>812</v>
      </c>
      <c r="M306" s="3">
        <f>(LEFT(Table1[[#This Row],[Monthly Wig Expense]],FIND("-",Table1[[#This Row],[Monthly Wig Expense]])-1)+MID(Table1[[#This Row],[Monthly Wig Expense]],FIND("-",Table1[[#This Row],[Monthly Wig Expense]])+1, LEN(Table1[[#This Row],[Monthly Wig Expense]])))/2</f>
        <v>150.5</v>
      </c>
      <c r="N306" s="2" t="s">
        <v>21</v>
      </c>
      <c r="O306" s="2" t="s">
        <v>21</v>
      </c>
      <c r="P306" s="2" t="s">
        <v>57</v>
      </c>
    </row>
    <row r="307" spans="1:16" x14ac:dyDescent="0.35">
      <c r="A307" s="2">
        <v>306</v>
      </c>
      <c r="B307" s="4">
        <v>22</v>
      </c>
      <c r="C307" s="1" t="str">
        <f t="shared" si="5"/>
        <v>Young Adult</v>
      </c>
      <c r="D307" s="5" t="s">
        <v>521</v>
      </c>
      <c r="E307" s="5" t="s">
        <v>13</v>
      </c>
      <c r="F307" s="5" t="s">
        <v>810</v>
      </c>
      <c r="G307" s="6">
        <f>(LEFT(Table1[[#This Row],[Monthly budget on Haircare]],FIND("-",Table1[[#This Row],[Monthly budget on Haircare]])-1)+MID(Table1[[#This Row],[Monthly budget on Haircare]],FIND("-",Table1[[#This Row],[Monthly budget on Haircare]])+1, LEN(Table1[[#This Row],[Monthly budget on Haircare]])))/2</f>
        <v>25</v>
      </c>
      <c r="H307" s="5" t="s">
        <v>814</v>
      </c>
      <c r="I307" s="5" t="s">
        <v>31</v>
      </c>
      <c r="J307" s="5" t="s">
        <v>61</v>
      </c>
      <c r="K307" s="5" t="s">
        <v>18</v>
      </c>
      <c r="L307" s="29" t="s">
        <v>811</v>
      </c>
      <c r="M307" s="6">
        <f>(LEFT(Table1[[#This Row],[Monthly Wig Expense]],FIND("-",Table1[[#This Row],[Monthly Wig Expense]])-1)+MID(Table1[[#This Row],[Monthly Wig Expense]],FIND("-",Table1[[#This Row],[Monthly Wig Expense]])+1, LEN(Table1[[#This Row],[Monthly Wig Expense]])))/2</f>
        <v>75</v>
      </c>
      <c r="N307" s="5" t="s">
        <v>21</v>
      </c>
      <c r="O307" s="5" t="s">
        <v>20</v>
      </c>
      <c r="P307" s="5" t="s">
        <v>184</v>
      </c>
    </row>
    <row r="308" spans="1:16" x14ac:dyDescent="0.35">
      <c r="A308" s="7">
        <v>307</v>
      </c>
      <c r="B308" s="1">
        <v>35</v>
      </c>
      <c r="C308" s="1" t="str">
        <f t="shared" si="5"/>
        <v xml:space="preserve"> Mid-Adult</v>
      </c>
      <c r="D308" s="2" t="s">
        <v>78</v>
      </c>
      <c r="E308" s="2" t="s">
        <v>13</v>
      </c>
      <c r="F308" s="2" t="s">
        <v>811</v>
      </c>
      <c r="G308" s="3">
        <f>(LEFT(Table1[[#This Row],[Monthly budget on Haircare]],FIND("-",Table1[[#This Row],[Monthly budget on Haircare]])-1)+MID(Table1[[#This Row],[Monthly budget on Haircare]],FIND("-",Table1[[#This Row],[Monthly budget on Haircare]])+1, LEN(Table1[[#This Row],[Monthly budget on Haircare]])))/2</f>
        <v>75</v>
      </c>
      <c r="H308" s="2" t="s">
        <v>814</v>
      </c>
      <c r="I308" s="2" t="s">
        <v>177</v>
      </c>
      <c r="J308" s="2" t="s">
        <v>61</v>
      </c>
      <c r="K308" s="2" t="s">
        <v>18</v>
      </c>
      <c r="L308" s="28" t="s">
        <v>812</v>
      </c>
      <c r="M308" s="3">
        <f>(LEFT(Table1[[#This Row],[Monthly Wig Expense]],FIND("-",Table1[[#This Row],[Monthly Wig Expense]])-1)+MID(Table1[[#This Row],[Monthly Wig Expense]],FIND("-",Table1[[#This Row],[Monthly Wig Expense]])+1, LEN(Table1[[#This Row],[Monthly Wig Expense]])))/2</f>
        <v>150.5</v>
      </c>
      <c r="N308" s="2" t="s">
        <v>21</v>
      </c>
      <c r="O308" s="2" t="s">
        <v>21</v>
      </c>
      <c r="P308" s="2" t="s">
        <v>57</v>
      </c>
    </row>
    <row r="309" spans="1:16" x14ac:dyDescent="0.35">
      <c r="A309" s="2">
        <v>308</v>
      </c>
      <c r="B309" s="4">
        <v>24</v>
      </c>
      <c r="C309" s="1" t="str">
        <f t="shared" si="5"/>
        <v>Young Adult</v>
      </c>
      <c r="D309" s="5" t="s">
        <v>364</v>
      </c>
      <c r="E309" s="5" t="s">
        <v>13</v>
      </c>
      <c r="F309" s="5" t="s">
        <v>811</v>
      </c>
      <c r="G309" s="6">
        <f>(LEFT(Table1[[#This Row],[Monthly budget on Haircare]],FIND("-",Table1[[#This Row],[Monthly budget on Haircare]])-1)+MID(Table1[[#This Row],[Monthly budget on Haircare]],FIND("-",Table1[[#This Row],[Monthly budget on Haircare]])+1, LEN(Table1[[#This Row],[Monthly budget on Haircare]])))/2</f>
        <v>75</v>
      </c>
      <c r="H309" s="5" t="s">
        <v>814</v>
      </c>
      <c r="I309" s="5" t="s">
        <v>31</v>
      </c>
      <c r="J309" s="5" t="s">
        <v>17</v>
      </c>
      <c r="K309" s="5" t="s">
        <v>26</v>
      </c>
      <c r="L309" s="29">
        <v>200</v>
      </c>
      <c r="M309" s="3">
        <f>Table1[[#This Row],[Monthly Wig Expense]]</f>
        <v>200</v>
      </c>
      <c r="N309" s="5" t="s">
        <v>21</v>
      </c>
      <c r="O309" s="5" t="s">
        <v>20</v>
      </c>
      <c r="P309" s="5" t="s">
        <v>57</v>
      </c>
    </row>
    <row r="310" spans="1:16" x14ac:dyDescent="0.35">
      <c r="A310" s="2">
        <v>309</v>
      </c>
      <c r="B310" s="1">
        <v>27</v>
      </c>
      <c r="C310" s="1" t="str">
        <f t="shared" si="5"/>
        <v xml:space="preserve"> Mid-Adult</v>
      </c>
      <c r="D310" s="2" t="s">
        <v>493</v>
      </c>
      <c r="E310" s="2" t="s">
        <v>13</v>
      </c>
      <c r="F310" s="2" t="s">
        <v>810</v>
      </c>
      <c r="G310" s="3">
        <f>(LEFT(Table1[[#This Row],[Monthly budget on Haircare]],FIND("-",Table1[[#This Row],[Monthly budget on Haircare]])-1)+MID(Table1[[#This Row],[Monthly budget on Haircare]],FIND("-",Table1[[#This Row],[Monthly budget on Haircare]])+1, LEN(Table1[[#This Row],[Monthly budget on Haircare]])))/2</f>
        <v>25</v>
      </c>
      <c r="H310" s="2" t="s">
        <v>814</v>
      </c>
      <c r="I310" s="2" t="s">
        <v>25</v>
      </c>
      <c r="J310" s="2" t="s">
        <v>61</v>
      </c>
      <c r="K310" s="2" t="s">
        <v>825</v>
      </c>
      <c r="L310" s="28" t="s">
        <v>810</v>
      </c>
      <c r="M310" s="3">
        <f>(LEFT(Table1[[#This Row],[Monthly Wig Expense]],FIND("-",Table1[[#This Row],[Monthly Wig Expense]])-1)+MID(Table1[[#This Row],[Monthly Wig Expense]],FIND("-",Table1[[#This Row],[Monthly Wig Expense]])+1, LEN(Table1[[#This Row],[Monthly Wig Expense]])))/2</f>
        <v>25</v>
      </c>
      <c r="N310" s="2" t="s">
        <v>21</v>
      </c>
      <c r="O310" s="2" t="s">
        <v>21</v>
      </c>
      <c r="P310" s="2" t="s">
        <v>57</v>
      </c>
    </row>
    <row r="311" spans="1:16" x14ac:dyDescent="0.35">
      <c r="A311" s="5">
        <v>310</v>
      </c>
      <c r="B311" s="4">
        <v>31</v>
      </c>
      <c r="C311" s="1" t="str">
        <f t="shared" si="5"/>
        <v xml:space="preserve"> Mid-Adult</v>
      </c>
      <c r="D311" s="5" t="s">
        <v>260</v>
      </c>
      <c r="E311" s="5" t="s">
        <v>13</v>
      </c>
      <c r="F311" s="5" t="s">
        <v>811</v>
      </c>
      <c r="G311" s="6">
        <f>(LEFT(Table1[[#This Row],[Monthly budget on Haircare]],FIND("-",Table1[[#This Row],[Monthly budget on Haircare]])-1)+MID(Table1[[#This Row],[Monthly budget on Haircare]],FIND("-",Table1[[#This Row],[Monthly budget on Haircare]])+1, LEN(Table1[[#This Row],[Monthly budget on Haircare]])))/2</f>
        <v>75</v>
      </c>
      <c r="H311" s="5" t="s">
        <v>814</v>
      </c>
      <c r="I311" s="5" t="s">
        <v>105</v>
      </c>
      <c r="J311" s="5" t="s">
        <v>17</v>
      </c>
      <c r="K311" s="5" t="s">
        <v>18</v>
      </c>
      <c r="L311" s="29" t="s">
        <v>811</v>
      </c>
      <c r="M311" s="6">
        <f>(LEFT(Table1[[#This Row],[Monthly Wig Expense]],FIND("-",Table1[[#This Row],[Monthly Wig Expense]])-1)+MID(Table1[[#This Row],[Monthly Wig Expense]],FIND("-",Table1[[#This Row],[Monthly Wig Expense]])+1, LEN(Table1[[#This Row],[Monthly Wig Expense]])))/2</f>
        <v>75</v>
      </c>
      <c r="N311" s="5" t="s">
        <v>350</v>
      </c>
      <c r="O311" s="5" t="s">
        <v>20</v>
      </c>
      <c r="P311" s="5" t="s">
        <v>57</v>
      </c>
    </row>
    <row r="312" spans="1:16" x14ac:dyDescent="0.35">
      <c r="A312" s="2">
        <v>311</v>
      </c>
      <c r="B312" s="1">
        <v>22</v>
      </c>
      <c r="C312" s="1" t="str">
        <f t="shared" si="5"/>
        <v>Young Adult</v>
      </c>
      <c r="D312" s="2" t="s">
        <v>521</v>
      </c>
      <c r="E312" s="2" t="s">
        <v>13</v>
      </c>
      <c r="F312" s="2" t="s">
        <v>811</v>
      </c>
      <c r="G312" s="3">
        <f>(LEFT(Table1[[#This Row],[Monthly budget on Haircare]],FIND("-",Table1[[#This Row],[Monthly budget on Haircare]])-1)+MID(Table1[[#This Row],[Monthly budget on Haircare]],FIND("-",Table1[[#This Row],[Monthly budget on Haircare]])+1, LEN(Table1[[#This Row],[Monthly budget on Haircare]])))/2</f>
        <v>75</v>
      </c>
      <c r="H312" s="2" t="s">
        <v>814</v>
      </c>
      <c r="I312" s="2" t="s">
        <v>31</v>
      </c>
      <c r="J312" s="2" t="s">
        <v>17</v>
      </c>
      <c r="K312" s="2" t="s">
        <v>18</v>
      </c>
      <c r="L312" s="28" t="s">
        <v>811</v>
      </c>
      <c r="M312" s="3">
        <f>(LEFT(Table1[[#This Row],[Monthly Wig Expense]],FIND("-",Table1[[#This Row],[Monthly Wig Expense]])-1)+MID(Table1[[#This Row],[Monthly Wig Expense]],FIND("-",Table1[[#This Row],[Monthly Wig Expense]])+1, LEN(Table1[[#This Row],[Monthly Wig Expense]])))/2</f>
        <v>75</v>
      </c>
      <c r="N312" s="2" t="s">
        <v>21</v>
      </c>
      <c r="O312" s="2" t="s">
        <v>21</v>
      </c>
      <c r="P312" s="2" t="s">
        <v>496</v>
      </c>
    </row>
    <row r="313" spans="1:16" x14ac:dyDescent="0.35">
      <c r="A313" s="2">
        <v>312</v>
      </c>
      <c r="B313" s="4">
        <v>28</v>
      </c>
      <c r="C313" s="1" t="str">
        <f t="shared" si="5"/>
        <v xml:space="preserve"> Mid-Adult</v>
      </c>
      <c r="D313" s="5" t="s">
        <v>137</v>
      </c>
      <c r="E313" s="5" t="s">
        <v>13</v>
      </c>
      <c r="F313" s="5" t="s">
        <v>811</v>
      </c>
      <c r="G313" s="6">
        <f>(LEFT(Table1[[#This Row],[Monthly budget on Haircare]],FIND("-",Table1[[#This Row],[Monthly budget on Haircare]])-1)+MID(Table1[[#This Row],[Monthly budget on Haircare]],FIND("-",Table1[[#This Row],[Monthly budget on Haircare]])+1, LEN(Table1[[#This Row],[Monthly budget on Haircare]])))/2</f>
        <v>75</v>
      </c>
      <c r="H313" s="5" t="s">
        <v>814</v>
      </c>
      <c r="I313" s="5" t="s">
        <v>31</v>
      </c>
      <c r="J313" s="5" t="s">
        <v>17</v>
      </c>
      <c r="K313" s="5" t="s">
        <v>18</v>
      </c>
      <c r="L313" s="29" t="s">
        <v>811</v>
      </c>
      <c r="M313" s="6">
        <f>(LEFT(Table1[[#This Row],[Monthly Wig Expense]],FIND("-",Table1[[#This Row],[Monthly Wig Expense]])-1)+MID(Table1[[#This Row],[Monthly Wig Expense]],FIND("-",Table1[[#This Row],[Monthly Wig Expense]])+1, LEN(Table1[[#This Row],[Monthly Wig Expense]])))/2</f>
        <v>75</v>
      </c>
      <c r="N313" s="5" t="s">
        <v>21</v>
      </c>
      <c r="O313" s="5" t="s">
        <v>20</v>
      </c>
      <c r="P313" s="5" t="s">
        <v>57</v>
      </c>
    </row>
    <row r="314" spans="1:16" x14ac:dyDescent="0.35">
      <c r="A314" s="7">
        <v>313</v>
      </c>
      <c r="B314" s="1">
        <v>33</v>
      </c>
      <c r="C314" s="1" t="str">
        <f t="shared" si="5"/>
        <v xml:space="preserve"> Mid-Adult</v>
      </c>
      <c r="D314" s="2" t="s">
        <v>183</v>
      </c>
      <c r="E314" s="2" t="s">
        <v>13</v>
      </c>
      <c r="F314" s="2" t="s">
        <v>811</v>
      </c>
      <c r="G314" s="3">
        <f>(LEFT(Table1[[#This Row],[Monthly budget on Haircare]],FIND("-",Table1[[#This Row],[Monthly budget on Haircare]])-1)+MID(Table1[[#This Row],[Monthly budget on Haircare]],FIND("-",Table1[[#This Row],[Monthly budget on Haircare]])+1, LEN(Table1[[#This Row],[Monthly budget on Haircare]])))/2</f>
        <v>75</v>
      </c>
      <c r="H314" s="2" t="s">
        <v>814</v>
      </c>
      <c r="I314" s="2" t="s">
        <v>295</v>
      </c>
      <c r="J314" s="2" t="s">
        <v>17</v>
      </c>
      <c r="K314" s="2" t="s">
        <v>18</v>
      </c>
      <c r="L314" s="28" t="s">
        <v>812</v>
      </c>
      <c r="M314" s="3">
        <f>(LEFT(Table1[[#This Row],[Monthly Wig Expense]],FIND("-",Table1[[#This Row],[Monthly Wig Expense]])-1)+MID(Table1[[#This Row],[Monthly Wig Expense]],FIND("-",Table1[[#This Row],[Monthly Wig Expense]])+1, LEN(Table1[[#This Row],[Monthly Wig Expense]])))/2</f>
        <v>150.5</v>
      </c>
      <c r="N314" s="2" t="s">
        <v>21</v>
      </c>
      <c r="O314" s="2" t="s">
        <v>21</v>
      </c>
      <c r="P314" s="2" t="s">
        <v>57</v>
      </c>
    </row>
    <row r="315" spans="1:16" x14ac:dyDescent="0.35">
      <c r="A315" s="2">
        <v>314</v>
      </c>
      <c r="B315" s="4">
        <v>26</v>
      </c>
      <c r="C315" s="1" t="str">
        <f t="shared" si="5"/>
        <v xml:space="preserve"> Mid-Adult</v>
      </c>
      <c r="D315" s="5" t="s">
        <v>81</v>
      </c>
      <c r="E315" s="5" t="s">
        <v>38</v>
      </c>
      <c r="F315" s="5" t="s">
        <v>811</v>
      </c>
      <c r="G315" s="6">
        <f>(LEFT(Table1[[#This Row],[Monthly budget on Haircare]],FIND("-",Table1[[#This Row],[Monthly budget on Haircare]])-1)+MID(Table1[[#This Row],[Monthly budget on Haircare]],FIND("-",Table1[[#This Row],[Monthly budget on Haircare]])+1, LEN(Table1[[#This Row],[Monthly budget on Haircare]])))/2</f>
        <v>75</v>
      </c>
      <c r="H315" s="5" t="s">
        <v>54</v>
      </c>
      <c r="I315" s="5" t="s">
        <v>177</v>
      </c>
      <c r="J315" s="5" t="s">
        <v>17</v>
      </c>
      <c r="K315" s="5" t="s">
        <v>26</v>
      </c>
      <c r="L315" s="29" t="s">
        <v>810</v>
      </c>
      <c r="M315" s="6">
        <f>(LEFT(Table1[[#This Row],[Monthly Wig Expense]],FIND("-",Table1[[#This Row],[Monthly Wig Expense]])-1)+MID(Table1[[#This Row],[Monthly Wig Expense]],FIND("-",Table1[[#This Row],[Monthly Wig Expense]])+1, LEN(Table1[[#This Row],[Monthly Wig Expense]])))/2</f>
        <v>25</v>
      </c>
      <c r="N315" s="5" t="s">
        <v>21</v>
      </c>
      <c r="O315" s="5" t="s">
        <v>21</v>
      </c>
      <c r="P315" s="5" t="s">
        <v>57</v>
      </c>
    </row>
    <row r="316" spans="1:16" x14ac:dyDescent="0.35">
      <c r="A316" s="2">
        <v>315</v>
      </c>
      <c r="B316" s="1">
        <v>23</v>
      </c>
      <c r="C316" s="1" t="str">
        <f t="shared" si="5"/>
        <v>Young Adult</v>
      </c>
      <c r="D316" s="2" t="s">
        <v>521</v>
      </c>
      <c r="E316" s="2" t="s">
        <v>13</v>
      </c>
      <c r="F316" s="2" t="s">
        <v>811</v>
      </c>
      <c r="G316" s="3">
        <f>(LEFT(Table1[[#This Row],[Monthly budget on Haircare]],FIND("-",Table1[[#This Row],[Monthly budget on Haircare]])-1)+MID(Table1[[#This Row],[Monthly budget on Haircare]],FIND("-",Table1[[#This Row],[Monthly budget on Haircare]])+1, LEN(Table1[[#This Row],[Monthly budget on Haircare]])))/2</f>
        <v>75</v>
      </c>
      <c r="H316" s="2" t="s">
        <v>814</v>
      </c>
      <c r="I316" s="2" t="s">
        <v>25</v>
      </c>
      <c r="J316" s="2" t="s">
        <v>17</v>
      </c>
      <c r="K316" s="2" t="s">
        <v>18</v>
      </c>
      <c r="L316" s="28" t="s">
        <v>811</v>
      </c>
      <c r="M316" s="3">
        <f>(LEFT(Table1[[#This Row],[Monthly Wig Expense]],FIND("-",Table1[[#This Row],[Monthly Wig Expense]])-1)+MID(Table1[[#This Row],[Monthly Wig Expense]],FIND("-",Table1[[#This Row],[Monthly Wig Expense]])+1, LEN(Table1[[#This Row],[Monthly Wig Expense]])))/2</f>
        <v>75</v>
      </c>
      <c r="N316" s="2" t="s">
        <v>21</v>
      </c>
      <c r="O316" s="2" t="s">
        <v>20</v>
      </c>
      <c r="P316" s="2" t="s">
        <v>18</v>
      </c>
    </row>
    <row r="317" spans="1:16" x14ac:dyDescent="0.35">
      <c r="A317" s="5">
        <v>316</v>
      </c>
      <c r="B317" s="4">
        <v>36</v>
      </c>
      <c r="C317" s="1" t="str">
        <f>_xlfn.IFS(B318&lt;=25, "Young Adult",B318&lt;=35, " Mid-Adult",B318&gt;=36, " Mature Adult")</f>
        <v>Young Adult</v>
      </c>
      <c r="D317" s="5" t="s">
        <v>30</v>
      </c>
      <c r="E317" s="5" t="s">
        <v>38</v>
      </c>
      <c r="F317" s="5" t="s">
        <v>810</v>
      </c>
      <c r="G317" s="6">
        <f>(LEFT(Table1[[#This Row],[Monthly budget on Haircare]],FIND("-",Table1[[#This Row],[Monthly budget on Haircare]])-1)+MID(Table1[[#This Row],[Monthly budget on Haircare]],FIND("-",Table1[[#This Row],[Monthly budget on Haircare]])+1, LEN(Table1[[#This Row],[Monthly budget on Haircare]])))/2</f>
        <v>25</v>
      </c>
      <c r="H317" s="5" t="s">
        <v>54</v>
      </c>
      <c r="I317" s="5" t="s">
        <v>83</v>
      </c>
      <c r="J317" s="5" t="s">
        <v>61</v>
      </c>
      <c r="K317" s="5" t="s">
        <v>825</v>
      </c>
      <c r="L317" s="29" t="s">
        <v>810</v>
      </c>
      <c r="M317" s="6">
        <f>(LEFT(Table1[[#This Row],[Monthly Wig Expense]],FIND("-",Table1[[#This Row],[Monthly Wig Expense]])-1)+MID(Table1[[#This Row],[Monthly Wig Expense]],FIND("-",Table1[[#This Row],[Monthly Wig Expense]])+1, LEN(Table1[[#This Row],[Monthly Wig Expense]])))/2</f>
        <v>25</v>
      </c>
      <c r="N317" s="5" t="s">
        <v>21</v>
      </c>
      <c r="O317" s="5" t="s">
        <v>21</v>
      </c>
      <c r="P317" s="5" t="s">
        <v>57</v>
      </c>
    </row>
    <row r="318" spans="1:16" x14ac:dyDescent="0.35">
      <c r="A318" s="2">
        <v>318</v>
      </c>
      <c r="B318" s="1">
        <v>19</v>
      </c>
      <c r="C318" s="1" t="str">
        <f t="shared" si="5"/>
        <v>Young Adult</v>
      </c>
      <c r="D318" s="2" t="s">
        <v>521</v>
      </c>
      <c r="E318" s="2" t="s">
        <v>38</v>
      </c>
      <c r="F318" s="2" t="s">
        <v>810</v>
      </c>
      <c r="G318" s="3">
        <f>(LEFT(Table1[[#This Row],[Monthly budget on Haircare]],FIND("-",Table1[[#This Row],[Monthly budget on Haircare]])-1)+MID(Table1[[#This Row],[Monthly budget on Haircare]],FIND("-",Table1[[#This Row],[Monthly budget on Haircare]])+1, LEN(Table1[[#This Row],[Monthly budget on Haircare]])))/2</f>
        <v>25</v>
      </c>
      <c r="H318" s="2" t="s">
        <v>54</v>
      </c>
      <c r="I318" s="2" t="s">
        <v>83</v>
      </c>
      <c r="J318" s="2" t="s">
        <v>61</v>
      </c>
      <c r="K318" s="2" t="s">
        <v>825</v>
      </c>
      <c r="L318" s="28" t="s">
        <v>810</v>
      </c>
      <c r="M318" s="3">
        <f>(LEFT(Table1[[#This Row],[Monthly Wig Expense]],FIND("-",Table1[[#This Row],[Monthly Wig Expense]])-1)+MID(Table1[[#This Row],[Monthly Wig Expense]],FIND("-",Table1[[#This Row],[Monthly Wig Expense]])+1, LEN(Table1[[#This Row],[Monthly Wig Expense]])))/2</f>
        <v>25</v>
      </c>
      <c r="N318" s="2" t="s">
        <v>21</v>
      </c>
      <c r="O318" s="2" t="s">
        <v>21</v>
      </c>
      <c r="P318" s="2" t="s">
        <v>57</v>
      </c>
    </row>
    <row r="319" spans="1:16" x14ac:dyDescent="0.35">
      <c r="A319" s="2">
        <v>318</v>
      </c>
      <c r="B319" s="4">
        <v>27</v>
      </c>
      <c r="C319" s="1" t="str">
        <f t="shared" si="5"/>
        <v xml:space="preserve"> Mid-Adult</v>
      </c>
      <c r="D319" s="5" t="s">
        <v>112</v>
      </c>
      <c r="E319" s="5" t="s">
        <v>13</v>
      </c>
      <c r="F319" s="5" t="s">
        <v>811</v>
      </c>
      <c r="G319" s="6">
        <f>(LEFT(Table1[[#This Row],[Monthly budget on Haircare]],FIND("-",Table1[[#This Row],[Monthly budget on Haircare]])-1)+MID(Table1[[#This Row],[Monthly budget on Haircare]],FIND("-",Table1[[#This Row],[Monthly budget on Haircare]])+1, LEN(Table1[[#This Row],[Monthly budget on Haircare]])))/2</f>
        <v>75</v>
      </c>
      <c r="H319" s="5" t="s">
        <v>814</v>
      </c>
      <c r="I319" s="5" t="s">
        <v>55</v>
      </c>
      <c r="J319" s="5" t="s">
        <v>17</v>
      </c>
      <c r="K319" s="5" t="s">
        <v>18</v>
      </c>
      <c r="L319" s="29" t="s">
        <v>812</v>
      </c>
      <c r="M319" s="6">
        <f>(LEFT(Table1[[#This Row],[Monthly Wig Expense]],FIND("-",Table1[[#This Row],[Monthly Wig Expense]])-1)+MID(Table1[[#This Row],[Monthly Wig Expense]],FIND("-",Table1[[#This Row],[Monthly Wig Expense]])+1, LEN(Table1[[#This Row],[Monthly Wig Expense]])))/2</f>
        <v>150.5</v>
      </c>
      <c r="N319" s="5" t="s">
        <v>21</v>
      </c>
      <c r="O319" s="5" t="s">
        <v>21</v>
      </c>
      <c r="P319" s="5" t="s">
        <v>18</v>
      </c>
    </row>
    <row r="320" spans="1:16" x14ac:dyDescent="0.35">
      <c r="A320" s="7">
        <v>319</v>
      </c>
      <c r="B320" s="1">
        <v>33</v>
      </c>
      <c r="C320" s="1" t="str">
        <f t="shared" si="5"/>
        <v xml:space="preserve"> Mid-Adult</v>
      </c>
      <c r="D320" s="2" t="s">
        <v>173</v>
      </c>
      <c r="E320" s="2" t="s">
        <v>13</v>
      </c>
      <c r="F320" s="2" t="s">
        <v>811</v>
      </c>
      <c r="G320" s="3">
        <f>(LEFT(Table1[[#This Row],[Monthly budget on Haircare]],FIND("-",Table1[[#This Row],[Monthly budget on Haircare]])-1)+MID(Table1[[#This Row],[Monthly budget on Haircare]],FIND("-",Table1[[#This Row],[Monthly budget on Haircare]])+1, LEN(Table1[[#This Row],[Monthly budget on Haircare]])))/2</f>
        <v>75</v>
      </c>
      <c r="H320" s="2" t="s">
        <v>814</v>
      </c>
      <c r="I320" s="2" t="s">
        <v>25</v>
      </c>
      <c r="J320" s="2" t="s">
        <v>17</v>
      </c>
      <c r="K320" s="2" t="s">
        <v>26</v>
      </c>
      <c r="L320" s="28" t="s">
        <v>811</v>
      </c>
      <c r="M320" s="3">
        <f>(LEFT(Table1[[#This Row],[Monthly Wig Expense]],FIND("-",Table1[[#This Row],[Monthly Wig Expense]])-1)+MID(Table1[[#This Row],[Monthly Wig Expense]],FIND("-",Table1[[#This Row],[Monthly Wig Expense]])+1, LEN(Table1[[#This Row],[Monthly Wig Expense]])))/2</f>
        <v>75</v>
      </c>
      <c r="N320" s="2" t="s">
        <v>21</v>
      </c>
      <c r="O320" s="2" t="s">
        <v>21</v>
      </c>
      <c r="P320" s="2" t="s">
        <v>18</v>
      </c>
    </row>
    <row r="321" spans="1:16" x14ac:dyDescent="0.35">
      <c r="A321" s="2">
        <v>320</v>
      </c>
      <c r="B321" s="4">
        <v>27</v>
      </c>
      <c r="C321" s="1" t="str">
        <f t="shared" si="5"/>
        <v xml:space="preserve"> Mid-Adult</v>
      </c>
      <c r="D321" s="5" t="s">
        <v>30</v>
      </c>
      <c r="E321" s="5" t="s">
        <v>13</v>
      </c>
      <c r="F321" s="5" t="s">
        <v>811</v>
      </c>
      <c r="G321" s="6">
        <f>(LEFT(Table1[[#This Row],[Monthly budget on Haircare]],FIND("-",Table1[[#This Row],[Monthly budget on Haircare]])-1)+MID(Table1[[#This Row],[Monthly budget on Haircare]],FIND("-",Table1[[#This Row],[Monthly budget on Haircare]])+1, LEN(Table1[[#This Row],[Monthly budget on Haircare]])))/2</f>
        <v>75</v>
      </c>
      <c r="H321" s="5" t="s">
        <v>814</v>
      </c>
      <c r="I321" s="5" t="s">
        <v>16</v>
      </c>
      <c r="J321" s="5" t="s">
        <v>17</v>
      </c>
      <c r="K321" s="5" t="s">
        <v>417</v>
      </c>
      <c r="L321" s="29" t="s">
        <v>811</v>
      </c>
      <c r="M321" s="6">
        <f>(LEFT(Table1[[#This Row],[Monthly Wig Expense]],FIND("-",Table1[[#This Row],[Monthly Wig Expense]])-1)+MID(Table1[[#This Row],[Monthly Wig Expense]],FIND("-",Table1[[#This Row],[Monthly Wig Expense]])+1, LEN(Table1[[#This Row],[Monthly Wig Expense]])))/2</f>
        <v>75</v>
      </c>
      <c r="N321" s="5" t="s">
        <v>21</v>
      </c>
      <c r="O321" s="5" t="s">
        <v>21</v>
      </c>
      <c r="P321" s="5" t="s">
        <v>18</v>
      </c>
    </row>
    <row r="322" spans="1:16" x14ac:dyDescent="0.35">
      <c r="A322" s="2">
        <v>321</v>
      </c>
      <c r="B322" s="1">
        <v>38</v>
      </c>
      <c r="C322" s="1" t="str">
        <f t="shared" ref="C322:C336" si="6">_xlfn.IFS(B322&lt;=25, "Young Adult",B322&lt;=35, " Mid-Adult",B322&gt;=36, " Mature Adult")</f>
        <v xml:space="preserve"> Mature Adult</v>
      </c>
      <c r="D322" s="2" t="s">
        <v>203</v>
      </c>
      <c r="E322" s="2" t="s">
        <v>13</v>
      </c>
      <c r="F322" s="2" t="s">
        <v>811</v>
      </c>
      <c r="G322" s="3">
        <f>(LEFT(Table1[[#This Row],[Monthly budget on Haircare]],FIND("-",Table1[[#This Row],[Monthly budget on Haircare]])-1)+MID(Table1[[#This Row],[Monthly budget on Haircare]],FIND("-",Table1[[#This Row],[Monthly budget on Haircare]])+1, LEN(Table1[[#This Row],[Monthly budget on Haircare]])))/2</f>
        <v>75</v>
      </c>
      <c r="H322" s="2" t="s">
        <v>814</v>
      </c>
      <c r="I322" s="2" t="s">
        <v>55</v>
      </c>
      <c r="J322" s="2" t="s">
        <v>17</v>
      </c>
      <c r="K322" s="2" t="s">
        <v>26</v>
      </c>
      <c r="L322" s="28" t="s">
        <v>811</v>
      </c>
      <c r="M322" s="3">
        <f>(LEFT(Table1[[#This Row],[Monthly Wig Expense]],FIND("-",Table1[[#This Row],[Monthly Wig Expense]])-1)+MID(Table1[[#This Row],[Monthly Wig Expense]],FIND("-",Table1[[#This Row],[Monthly Wig Expense]])+1, LEN(Table1[[#This Row],[Monthly Wig Expense]])))/2</f>
        <v>75</v>
      </c>
      <c r="N322" s="2" t="s">
        <v>21</v>
      </c>
      <c r="O322" s="2" t="s">
        <v>21</v>
      </c>
      <c r="P322" s="2" t="s">
        <v>18</v>
      </c>
    </row>
    <row r="323" spans="1:16" x14ac:dyDescent="0.35">
      <c r="A323" s="5">
        <v>322</v>
      </c>
      <c r="B323" s="4">
        <v>45</v>
      </c>
      <c r="C323" s="1" t="str">
        <f t="shared" si="6"/>
        <v xml:space="preserve"> Mature Adult</v>
      </c>
      <c r="D323" s="5" t="s">
        <v>169</v>
      </c>
      <c r="E323" s="5" t="s">
        <v>38</v>
      </c>
      <c r="F323" s="5" t="s">
        <v>810</v>
      </c>
      <c r="G323" s="6">
        <f>(LEFT(Table1[[#This Row],[Monthly budget on Haircare]],FIND("-",Table1[[#This Row],[Monthly budget on Haircare]])-1)+MID(Table1[[#This Row],[Monthly budget on Haircare]],FIND("-",Table1[[#This Row],[Monthly budget on Haircare]])+1, LEN(Table1[[#This Row],[Monthly budget on Haircare]])))/2</f>
        <v>25</v>
      </c>
      <c r="H323" s="5" t="s">
        <v>54</v>
      </c>
      <c r="I323" s="5" t="s">
        <v>181</v>
      </c>
      <c r="J323" s="5" t="s">
        <v>61</v>
      </c>
      <c r="K323" s="5" t="s">
        <v>825</v>
      </c>
      <c r="L323" s="29" t="s">
        <v>810</v>
      </c>
      <c r="M323" s="6">
        <f>(LEFT(Table1[[#This Row],[Monthly Wig Expense]],FIND("-",Table1[[#This Row],[Monthly Wig Expense]])-1)+MID(Table1[[#This Row],[Monthly Wig Expense]],FIND("-",Table1[[#This Row],[Monthly Wig Expense]])+1, LEN(Table1[[#This Row],[Monthly Wig Expense]])))/2</f>
        <v>25</v>
      </c>
      <c r="N323" s="5" t="s">
        <v>21</v>
      </c>
      <c r="O323" s="5" t="s">
        <v>21</v>
      </c>
      <c r="P323" s="5" t="s">
        <v>57</v>
      </c>
    </row>
    <row r="324" spans="1:16" x14ac:dyDescent="0.35">
      <c r="A324" s="2">
        <v>323</v>
      </c>
      <c r="B324" s="1">
        <v>40</v>
      </c>
      <c r="C324" s="1" t="str">
        <f t="shared" si="6"/>
        <v xml:space="preserve"> Mature Adult</v>
      </c>
      <c r="D324" s="2" t="s">
        <v>228</v>
      </c>
      <c r="E324" s="2" t="s">
        <v>13</v>
      </c>
      <c r="F324" s="2" t="s">
        <v>811</v>
      </c>
      <c r="G324" s="3">
        <f>(LEFT(Table1[[#This Row],[Monthly budget on Haircare]],FIND("-",Table1[[#This Row],[Monthly budget on Haircare]])-1)+MID(Table1[[#This Row],[Monthly budget on Haircare]],FIND("-",Table1[[#This Row],[Monthly budget on Haircare]])+1, LEN(Table1[[#This Row],[Monthly budget on Haircare]])))/2</f>
        <v>75</v>
      </c>
      <c r="H324" s="2" t="s">
        <v>814</v>
      </c>
      <c r="I324" s="2" t="s">
        <v>214</v>
      </c>
      <c r="J324" s="2" t="s">
        <v>17</v>
      </c>
      <c r="K324" s="2" t="s">
        <v>18</v>
      </c>
      <c r="L324" s="28" t="s">
        <v>812</v>
      </c>
      <c r="M324" s="3">
        <f>(LEFT(Table1[[#This Row],[Monthly Wig Expense]],FIND("-",Table1[[#This Row],[Monthly Wig Expense]])-1)+MID(Table1[[#This Row],[Monthly Wig Expense]],FIND("-",Table1[[#This Row],[Monthly Wig Expense]])+1, LEN(Table1[[#This Row],[Monthly Wig Expense]])))/2</f>
        <v>150.5</v>
      </c>
      <c r="N324" s="2" t="s">
        <v>21</v>
      </c>
      <c r="O324" s="2" t="s">
        <v>21</v>
      </c>
      <c r="P324" s="2" t="s">
        <v>18</v>
      </c>
    </row>
    <row r="325" spans="1:16" x14ac:dyDescent="0.35">
      <c r="A325" s="2">
        <v>324</v>
      </c>
      <c r="B325" s="4">
        <v>37</v>
      </c>
      <c r="C325" s="1" t="str">
        <f t="shared" si="6"/>
        <v xml:space="preserve"> Mature Adult</v>
      </c>
      <c r="D325" s="5" t="s">
        <v>217</v>
      </c>
      <c r="E325" s="5" t="s">
        <v>13</v>
      </c>
      <c r="F325" s="5" t="s">
        <v>811</v>
      </c>
      <c r="G325" s="6">
        <f>(LEFT(Table1[[#This Row],[Monthly budget on Haircare]],FIND("-",Table1[[#This Row],[Monthly budget on Haircare]])-1)+MID(Table1[[#This Row],[Monthly budget on Haircare]],FIND("-",Table1[[#This Row],[Monthly budget on Haircare]])+1, LEN(Table1[[#This Row],[Monthly budget on Haircare]])))/2</f>
        <v>75</v>
      </c>
      <c r="H325" s="5" t="s">
        <v>814</v>
      </c>
      <c r="I325" s="5" t="s">
        <v>55</v>
      </c>
      <c r="J325" s="5" t="s">
        <v>17</v>
      </c>
      <c r="K325" s="5" t="s">
        <v>26</v>
      </c>
      <c r="L325" s="29" t="s">
        <v>812</v>
      </c>
      <c r="M325" s="6">
        <f>(LEFT(Table1[[#This Row],[Monthly Wig Expense]],FIND("-",Table1[[#This Row],[Monthly Wig Expense]])-1)+MID(Table1[[#This Row],[Monthly Wig Expense]],FIND("-",Table1[[#This Row],[Monthly Wig Expense]])+1, LEN(Table1[[#This Row],[Monthly Wig Expense]])))/2</f>
        <v>150.5</v>
      </c>
      <c r="N325" s="5" t="s">
        <v>21</v>
      </c>
      <c r="O325" s="5" t="s">
        <v>20</v>
      </c>
      <c r="P325" s="5" t="s">
        <v>180</v>
      </c>
    </row>
    <row r="326" spans="1:16" x14ac:dyDescent="0.35">
      <c r="A326" s="7">
        <v>325</v>
      </c>
      <c r="B326" s="1">
        <v>23</v>
      </c>
      <c r="C326" s="1" t="str">
        <f t="shared" si="6"/>
        <v>Young Adult</v>
      </c>
      <c r="D326" s="2" t="s">
        <v>521</v>
      </c>
      <c r="E326" s="2" t="s">
        <v>13</v>
      </c>
      <c r="F326" s="2" t="s">
        <v>811</v>
      </c>
      <c r="G326" s="3">
        <f>(LEFT(Table1[[#This Row],[Monthly budget on Haircare]],FIND("-",Table1[[#This Row],[Monthly budget on Haircare]])-1)+MID(Table1[[#This Row],[Monthly budget on Haircare]],FIND("-",Table1[[#This Row],[Monthly budget on Haircare]])+1, LEN(Table1[[#This Row],[Monthly budget on Haircare]])))/2</f>
        <v>75</v>
      </c>
      <c r="H326" s="2" t="s">
        <v>814</v>
      </c>
      <c r="I326" s="2" t="s">
        <v>295</v>
      </c>
      <c r="J326" s="2" t="s">
        <v>17</v>
      </c>
      <c r="K326" s="2" t="s">
        <v>417</v>
      </c>
      <c r="L326" s="28" t="s">
        <v>811</v>
      </c>
      <c r="M326" s="3">
        <f>(LEFT(Table1[[#This Row],[Monthly Wig Expense]],FIND("-",Table1[[#This Row],[Monthly Wig Expense]])-1)+MID(Table1[[#This Row],[Monthly Wig Expense]],FIND("-",Table1[[#This Row],[Monthly Wig Expense]])+1, LEN(Table1[[#This Row],[Monthly Wig Expense]])))/2</f>
        <v>75</v>
      </c>
      <c r="N326" s="2" t="s">
        <v>21</v>
      </c>
      <c r="O326" s="2" t="s">
        <v>20</v>
      </c>
      <c r="P326" s="2" t="s">
        <v>39</v>
      </c>
    </row>
    <row r="327" spans="1:16" x14ac:dyDescent="0.35">
      <c r="A327" s="2">
        <v>326</v>
      </c>
      <c r="B327" s="4">
        <v>24</v>
      </c>
      <c r="C327" s="1" t="str">
        <f t="shared" si="6"/>
        <v>Young Adult</v>
      </c>
      <c r="D327" s="5" t="s">
        <v>521</v>
      </c>
      <c r="E327" s="5" t="s">
        <v>13</v>
      </c>
      <c r="F327" s="5" t="s">
        <v>811</v>
      </c>
      <c r="G327" s="6">
        <f>(LEFT(Table1[[#This Row],[Monthly budget on Haircare]],FIND("-",Table1[[#This Row],[Monthly budget on Haircare]])-1)+MID(Table1[[#This Row],[Monthly budget on Haircare]],FIND("-",Table1[[#This Row],[Monthly budget on Haircare]])+1, LEN(Table1[[#This Row],[Monthly budget on Haircare]])))/2</f>
        <v>75</v>
      </c>
      <c r="H327" s="5" t="s">
        <v>814</v>
      </c>
      <c r="I327" s="5" t="s">
        <v>336</v>
      </c>
      <c r="J327" s="5" t="s">
        <v>17</v>
      </c>
      <c r="K327" s="5" t="s">
        <v>18</v>
      </c>
      <c r="L327" s="29" t="s">
        <v>811</v>
      </c>
      <c r="M327" s="6">
        <f>(LEFT(Table1[[#This Row],[Monthly Wig Expense]],FIND("-",Table1[[#This Row],[Monthly Wig Expense]])-1)+MID(Table1[[#This Row],[Monthly Wig Expense]],FIND("-",Table1[[#This Row],[Monthly Wig Expense]])+1, LEN(Table1[[#This Row],[Monthly Wig Expense]])))/2</f>
        <v>75</v>
      </c>
      <c r="N327" s="5" t="s">
        <v>20</v>
      </c>
      <c r="O327" s="5" t="s">
        <v>20</v>
      </c>
      <c r="P327" s="5" t="s">
        <v>18</v>
      </c>
    </row>
    <row r="328" spans="1:16" x14ac:dyDescent="0.35">
      <c r="A328" s="2">
        <v>327</v>
      </c>
      <c r="B328" s="1">
        <v>25</v>
      </c>
      <c r="C328" s="1" t="str">
        <f t="shared" si="6"/>
        <v>Young Adult</v>
      </c>
      <c r="D328" s="2" t="s">
        <v>521</v>
      </c>
      <c r="E328" s="2" t="s">
        <v>13</v>
      </c>
      <c r="F328" s="2" t="s">
        <v>811</v>
      </c>
      <c r="G328" s="3">
        <f>(LEFT(Table1[[#This Row],[Monthly budget on Haircare]],FIND("-",Table1[[#This Row],[Monthly budget on Haircare]])-1)+MID(Table1[[#This Row],[Monthly budget on Haircare]],FIND("-",Table1[[#This Row],[Monthly budget on Haircare]])+1, LEN(Table1[[#This Row],[Monthly budget on Haircare]])))/2</f>
        <v>75</v>
      </c>
      <c r="H328" s="2" t="s">
        <v>814</v>
      </c>
      <c r="I328" s="2" t="s">
        <v>31</v>
      </c>
      <c r="J328" s="2" t="s">
        <v>17</v>
      </c>
      <c r="K328" s="2" t="s">
        <v>26</v>
      </c>
      <c r="L328" s="28" t="s">
        <v>811</v>
      </c>
      <c r="M328" s="3">
        <f>(LEFT(Table1[[#This Row],[Monthly Wig Expense]],FIND("-",Table1[[#This Row],[Monthly Wig Expense]])-1)+MID(Table1[[#This Row],[Monthly Wig Expense]],FIND("-",Table1[[#This Row],[Monthly Wig Expense]])+1, LEN(Table1[[#This Row],[Monthly Wig Expense]])))/2</f>
        <v>75</v>
      </c>
      <c r="N328" s="2" t="s">
        <v>21</v>
      </c>
      <c r="O328" s="2" t="s">
        <v>20</v>
      </c>
      <c r="P328" s="2" t="s">
        <v>222</v>
      </c>
    </row>
    <row r="329" spans="1:16" x14ac:dyDescent="0.35">
      <c r="A329" s="5">
        <v>328</v>
      </c>
      <c r="B329" s="4">
        <v>21</v>
      </c>
      <c r="C329" s="1" t="str">
        <f t="shared" si="6"/>
        <v>Young Adult</v>
      </c>
      <c r="D329" s="5" t="s">
        <v>521</v>
      </c>
      <c r="E329" s="5" t="s">
        <v>13</v>
      </c>
      <c r="F329" s="5" t="s">
        <v>810</v>
      </c>
      <c r="G329" s="6">
        <f>(LEFT(Table1[[#This Row],[Monthly budget on Haircare]],FIND("-",Table1[[#This Row],[Monthly budget on Haircare]])-1)+MID(Table1[[#This Row],[Monthly budget on Haircare]],FIND("-",Table1[[#This Row],[Monthly budget on Haircare]])+1, LEN(Table1[[#This Row],[Monthly budget on Haircare]])))/2</f>
        <v>25</v>
      </c>
      <c r="H329" s="5" t="s">
        <v>814</v>
      </c>
      <c r="I329" s="5" t="s">
        <v>25</v>
      </c>
      <c r="J329" s="5" t="s">
        <v>61</v>
      </c>
      <c r="K329" s="5" t="s">
        <v>26</v>
      </c>
      <c r="L329" s="29" t="s">
        <v>811</v>
      </c>
      <c r="M329" s="6">
        <f>(LEFT(Table1[[#This Row],[Monthly Wig Expense]],FIND("-",Table1[[#This Row],[Monthly Wig Expense]])-1)+MID(Table1[[#This Row],[Monthly Wig Expense]],FIND("-",Table1[[#This Row],[Monthly Wig Expense]])+1, LEN(Table1[[#This Row],[Monthly Wig Expense]])))/2</f>
        <v>75</v>
      </c>
      <c r="N329" s="5" t="s">
        <v>20</v>
      </c>
      <c r="O329" s="5" t="s">
        <v>20</v>
      </c>
      <c r="P329" s="5" t="s">
        <v>18</v>
      </c>
    </row>
    <row r="330" spans="1:16" x14ac:dyDescent="0.35">
      <c r="A330" s="2">
        <v>329</v>
      </c>
      <c r="B330" s="1">
        <v>29</v>
      </c>
      <c r="C330" s="1" t="str">
        <f t="shared" si="6"/>
        <v xml:space="preserve"> Mid-Adult</v>
      </c>
      <c r="D330" s="2" t="s">
        <v>173</v>
      </c>
      <c r="E330" s="2" t="s">
        <v>13</v>
      </c>
      <c r="F330" s="2" t="s">
        <v>811</v>
      </c>
      <c r="G330" s="3">
        <f>(LEFT(Table1[[#This Row],[Monthly budget on Haircare]],FIND("-",Table1[[#This Row],[Monthly budget on Haircare]])-1)+MID(Table1[[#This Row],[Monthly budget on Haircare]],FIND("-",Table1[[#This Row],[Monthly budget on Haircare]])+1, LEN(Table1[[#This Row],[Monthly budget on Haircare]])))/2</f>
        <v>75</v>
      </c>
      <c r="H330" s="2" t="s">
        <v>814</v>
      </c>
      <c r="I330" s="2" t="s">
        <v>188</v>
      </c>
      <c r="J330" s="2" t="s">
        <v>17</v>
      </c>
      <c r="K330" s="2" t="s">
        <v>26</v>
      </c>
      <c r="L330" s="28" t="s">
        <v>812</v>
      </c>
      <c r="M330" s="3">
        <f>(LEFT(Table1[[#This Row],[Monthly Wig Expense]],FIND("-",Table1[[#This Row],[Monthly Wig Expense]])-1)+MID(Table1[[#This Row],[Monthly Wig Expense]],FIND("-",Table1[[#This Row],[Monthly Wig Expense]])+1, LEN(Table1[[#This Row],[Monthly Wig Expense]])))/2</f>
        <v>150.5</v>
      </c>
      <c r="N330" s="2" t="s">
        <v>21</v>
      </c>
      <c r="O330" s="2" t="s">
        <v>21</v>
      </c>
      <c r="P330" s="2" t="s">
        <v>18</v>
      </c>
    </row>
    <row r="331" spans="1:16" x14ac:dyDescent="0.35">
      <c r="A331" s="2">
        <v>330</v>
      </c>
      <c r="B331" s="4">
        <v>35</v>
      </c>
      <c r="C331" s="1" t="str">
        <f t="shared" si="6"/>
        <v xml:space="preserve"> Mid-Adult</v>
      </c>
      <c r="D331" s="5" t="s">
        <v>112</v>
      </c>
      <c r="E331" s="5" t="s">
        <v>13</v>
      </c>
      <c r="F331" s="5" t="s">
        <v>811</v>
      </c>
      <c r="G331" s="6">
        <f>(LEFT(Table1[[#This Row],[Monthly budget on Haircare]],FIND("-",Table1[[#This Row],[Monthly budget on Haircare]])-1)+MID(Table1[[#This Row],[Monthly budget on Haircare]],FIND("-",Table1[[#This Row],[Monthly budget on Haircare]])+1, LEN(Table1[[#This Row],[Monthly budget on Haircare]])))/2</f>
        <v>75</v>
      </c>
      <c r="H331" s="5" t="s">
        <v>814</v>
      </c>
      <c r="I331" s="5" t="s">
        <v>171</v>
      </c>
      <c r="J331" s="5" t="s">
        <v>17</v>
      </c>
      <c r="K331" s="5" t="s">
        <v>26</v>
      </c>
      <c r="L331" s="29" t="s">
        <v>812</v>
      </c>
      <c r="M331" s="6">
        <f>(LEFT(Table1[[#This Row],[Monthly Wig Expense]],FIND("-",Table1[[#This Row],[Monthly Wig Expense]])-1)+MID(Table1[[#This Row],[Monthly Wig Expense]],FIND("-",Table1[[#This Row],[Monthly Wig Expense]])+1, LEN(Table1[[#This Row],[Monthly Wig Expense]])))/2</f>
        <v>150.5</v>
      </c>
      <c r="N331" s="5" t="s">
        <v>21</v>
      </c>
      <c r="O331" s="5" t="s">
        <v>21</v>
      </c>
      <c r="P331" s="5" t="s">
        <v>277</v>
      </c>
    </row>
    <row r="332" spans="1:16" x14ac:dyDescent="0.35">
      <c r="A332" s="7">
        <v>331</v>
      </c>
      <c r="B332" s="1">
        <v>27</v>
      </c>
      <c r="C332" s="1" t="str">
        <f t="shared" si="6"/>
        <v xml:space="preserve"> Mid-Adult</v>
      </c>
      <c r="D332" s="2" t="s">
        <v>175</v>
      </c>
      <c r="E332" s="2" t="s">
        <v>13</v>
      </c>
      <c r="F332" s="2" t="s">
        <v>811</v>
      </c>
      <c r="G332" s="3">
        <f>(LEFT(Table1[[#This Row],[Monthly budget on Haircare]],FIND("-",Table1[[#This Row],[Monthly budget on Haircare]])-1)+MID(Table1[[#This Row],[Monthly budget on Haircare]],FIND("-",Table1[[#This Row],[Monthly budget on Haircare]])+1, LEN(Table1[[#This Row],[Monthly budget on Haircare]])))/2</f>
        <v>75</v>
      </c>
      <c r="H332" s="2" t="s">
        <v>814</v>
      </c>
      <c r="I332" s="2" t="s">
        <v>55</v>
      </c>
      <c r="J332" s="2" t="s">
        <v>17</v>
      </c>
      <c r="K332" s="2" t="s">
        <v>18</v>
      </c>
      <c r="L332" s="28" t="s">
        <v>812</v>
      </c>
      <c r="M332" s="3">
        <f>(LEFT(Table1[[#This Row],[Monthly Wig Expense]],FIND("-",Table1[[#This Row],[Monthly Wig Expense]])-1)+MID(Table1[[#This Row],[Monthly Wig Expense]],FIND("-",Table1[[#This Row],[Monthly Wig Expense]])+1, LEN(Table1[[#This Row],[Monthly Wig Expense]])))/2</f>
        <v>150.5</v>
      </c>
      <c r="N332" s="2" t="s">
        <v>21</v>
      </c>
      <c r="O332" s="2" t="s">
        <v>21</v>
      </c>
      <c r="P332" s="2" t="s">
        <v>516</v>
      </c>
    </row>
    <row r="333" spans="1:16" x14ac:dyDescent="0.35">
      <c r="A333" s="2">
        <v>332</v>
      </c>
      <c r="B333" s="4">
        <v>25</v>
      </c>
      <c r="C333" s="1" t="str">
        <f t="shared" si="6"/>
        <v>Young Adult</v>
      </c>
      <c r="D333" s="5" t="s">
        <v>228</v>
      </c>
      <c r="E333" s="5" t="s">
        <v>13</v>
      </c>
      <c r="F333" s="5" t="s">
        <v>811</v>
      </c>
      <c r="G333" s="6">
        <f>(LEFT(Table1[[#This Row],[Monthly budget on Haircare]],FIND("-",Table1[[#This Row],[Monthly budget on Haircare]])-1)+MID(Table1[[#This Row],[Monthly budget on Haircare]],FIND("-",Table1[[#This Row],[Monthly budget on Haircare]])+1, LEN(Table1[[#This Row],[Monthly budget on Haircare]])))/2</f>
        <v>75</v>
      </c>
      <c r="H333" s="5" t="s">
        <v>814</v>
      </c>
      <c r="I333" s="5" t="s">
        <v>16</v>
      </c>
      <c r="J333" s="5" t="s">
        <v>17</v>
      </c>
      <c r="K333" s="5" t="s">
        <v>26</v>
      </c>
      <c r="L333" s="29" t="s">
        <v>812</v>
      </c>
      <c r="M333" s="6">
        <f>(LEFT(Table1[[#This Row],[Monthly Wig Expense]],FIND("-",Table1[[#This Row],[Monthly Wig Expense]])-1)+MID(Table1[[#This Row],[Monthly Wig Expense]],FIND("-",Table1[[#This Row],[Monthly Wig Expense]])+1, LEN(Table1[[#This Row],[Monthly Wig Expense]])))/2</f>
        <v>150.5</v>
      </c>
      <c r="N333" s="5" t="s">
        <v>21</v>
      </c>
      <c r="O333" s="5" t="s">
        <v>21</v>
      </c>
      <c r="P333" s="5" t="s">
        <v>18</v>
      </c>
    </row>
    <row r="334" spans="1:16" x14ac:dyDescent="0.35">
      <c r="A334" s="2">
        <v>333</v>
      </c>
      <c r="B334" s="1">
        <v>27</v>
      </c>
      <c r="C334" s="1" t="str">
        <f t="shared" si="6"/>
        <v xml:space="preserve"> Mid-Adult</v>
      </c>
      <c r="D334" s="2" t="s">
        <v>228</v>
      </c>
      <c r="E334" s="2" t="s">
        <v>13</v>
      </c>
      <c r="F334" s="2" t="s">
        <v>811</v>
      </c>
      <c r="G334" s="3">
        <f>(LEFT(Table1[[#This Row],[Monthly budget on Haircare]],FIND("-",Table1[[#This Row],[Monthly budget on Haircare]])-1)+MID(Table1[[#This Row],[Monthly budget on Haircare]],FIND("-",Table1[[#This Row],[Monthly budget on Haircare]])+1, LEN(Table1[[#This Row],[Monthly budget on Haircare]])))/2</f>
        <v>75</v>
      </c>
      <c r="H334" s="2" t="s">
        <v>814</v>
      </c>
      <c r="I334" s="2" t="s">
        <v>16</v>
      </c>
      <c r="J334" s="2" t="s">
        <v>17</v>
      </c>
      <c r="K334" s="2" t="s">
        <v>18</v>
      </c>
      <c r="L334" s="28" t="s">
        <v>812</v>
      </c>
      <c r="M334" s="3">
        <f>(LEFT(Table1[[#This Row],[Monthly Wig Expense]],FIND("-",Table1[[#This Row],[Monthly Wig Expense]])-1)+MID(Table1[[#This Row],[Monthly Wig Expense]],FIND("-",Table1[[#This Row],[Monthly Wig Expense]])+1, LEN(Table1[[#This Row],[Monthly Wig Expense]])))/2</f>
        <v>150.5</v>
      </c>
      <c r="N334" s="2" t="s">
        <v>21</v>
      </c>
      <c r="O334" s="2" t="s">
        <v>21</v>
      </c>
      <c r="P334" s="2" t="s">
        <v>222</v>
      </c>
    </row>
    <row r="335" spans="1:16" x14ac:dyDescent="0.35">
      <c r="A335" s="5">
        <v>334</v>
      </c>
      <c r="B335" s="4">
        <v>28</v>
      </c>
      <c r="C335" s="1" t="str">
        <f t="shared" si="6"/>
        <v xml:space="preserve"> Mid-Adult</v>
      </c>
      <c r="D335" s="5" t="s">
        <v>148</v>
      </c>
      <c r="E335" s="5" t="s">
        <v>13</v>
      </c>
      <c r="F335" s="5" t="s">
        <v>811</v>
      </c>
      <c r="G335" s="6">
        <f>(LEFT(Table1[[#This Row],[Monthly budget on Haircare]],FIND("-",Table1[[#This Row],[Monthly budget on Haircare]])-1)+MID(Table1[[#This Row],[Monthly budget on Haircare]],FIND("-",Table1[[#This Row],[Monthly budget on Haircare]])+1, LEN(Table1[[#This Row],[Monthly budget on Haircare]])))/2</f>
        <v>75</v>
      </c>
      <c r="H335" s="5" t="s">
        <v>814</v>
      </c>
      <c r="I335" s="5" t="s">
        <v>31</v>
      </c>
      <c r="J335" s="5" t="s">
        <v>17</v>
      </c>
      <c r="K335" s="5" t="s">
        <v>18</v>
      </c>
      <c r="L335" s="29" t="s">
        <v>812</v>
      </c>
      <c r="M335" s="6">
        <f>(LEFT(Table1[[#This Row],[Monthly Wig Expense]],FIND("-",Table1[[#This Row],[Monthly Wig Expense]])-1)+MID(Table1[[#This Row],[Monthly Wig Expense]],FIND("-",Table1[[#This Row],[Monthly Wig Expense]])+1, LEN(Table1[[#This Row],[Monthly Wig Expense]])))/2</f>
        <v>150.5</v>
      </c>
      <c r="N335" s="5" t="s">
        <v>21</v>
      </c>
      <c r="O335" s="5" t="s">
        <v>21</v>
      </c>
      <c r="P335" s="5" t="s">
        <v>18</v>
      </c>
    </row>
    <row r="336" spans="1:16" x14ac:dyDescent="0.35">
      <c r="A336" s="12">
        <v>335</v>
      </c>
      <c r="B336" s="13">
        <v>29</v>
      </c>
      <c r="C336" s="13" t="str">
        <f t="shared" si="6"/>
        <v xml:space="preserve"> Mid-Adult</v>
      </c>
      <c r="D336" s="12" t="s">
        <v>346</v>
      </c>
      <c r="E336" s="12" t="s">
        <v>13</v>
      </c>
      <c r="F336" s="12" t="s">
        <v>812</v>
      </c>
      <c r="G336" s="14">
        <f>(LEFT(Table1[[#This Row],[Monthly budget on Haircare]],FIND("-",Table1[[#This Row],[Monthly budget on Haircare]])-1)+MID(Table1[[#This Row],[Monthly budget on Haircare]],FIND("-",Table1[[#This Row],[Monthly budget on Haircare]])+1, LEN(Table1[[#This Row],[Monthly budget on Haircare]])))/2</f>
        <v>150.5</v>
      </c>
      <c r="H336" s="12" t="s">
        <v>814</v>
      </c>
      <c r="I336" s="12" t="s">
        <v>16</v>
      </c>
      <c r="J336" s="12" t="s">
        <v>17</v>
      </c>
      <c r="K336" s="12" t="s">
        <v>26</v>
      </c>
      <c r="L336" s="30" t="s">
        <v>812</v>
      </c>
      <c r="M336" s="14">
        <f>(LEFT(Table1[[#This Row],[Monthly Wig Expense]],FIND("-",Table1[[#This Row],[Monthly Wig Expense]])-1)+MID(Table1[[#This Row],[Monthly Wig Expense]],FIND("-",Table1[[#This Row],[Monthly Wig Expense]])+1, LEN(Table1[[#This Row],[Monthly Wig Expense]])))/2</f>
        <v>150.5</v>
      </c>
      <c r="N336" s="12" t="s">
        <v>20</v>
      </c>
      <c r="O336" s="12" t="s">
        <v>21</v>
      </c>
      <c r="P336" s="12" t="s">
        <v>27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1E8B1-64EB-4A1B-B628-E3ADF0F2A322}">
  <dimension ref="A1:R59"/>
  <sheetViews>
    <sheetView zoomScale="81" workbookViewId="0">
      <selection sqref="A1:C59"/>
    </sheetView>
  </sheetViews>
  <sheetFormatPr defaultRowHeight="14.5" x14ac:dyDescent="0.35"/>
  <cols>
    <col min="2" max="2" width="22.1796875" customWidth="1"/>
    <col min="3" max="3" width="23.453125" hidden="1" customWidth="1"/>
    <col min="4" max="4" width="18.26953125" bestFit="1" customWidth="1"/>
    <col min="5" max="5" width="18.6328125" bestFit="1" customWidth="1"/>
    <col min="6" max="6" width="4" bestFit="1" customWidth="1"/>
    <col min="7" max="7" width="3.81640625" bestFit="1" customWidth="1"/>
    <col min="8" max="8" width="10.90625" bestFit="1" customWidth="1"/>
    <col min="9" max="9" width="6.6328125" bestFit="1" customWidth="1"/>
    <col min="10" max="10" width="21.90625" bestFit="1" customWidth="1"/>
    <col min="11" max="11" width="9.6328125" bestFit="1" customWidth="1"/>
    <col min="12" max="12" width="10.453125" bestFit="1" customWidth="1"/>
    <col min="13" max="13" width="10.90625" bestFit="1" customWidth="1"/>
    <col min="14" max="14" width="15.6328125" customWidth="1"/>
    <col min="15" max="15" width="23.1796875" bestFit="1" customWidth="1"/>
    <col min="16" max="16" width="10.6328125" bestFit="1" customWidth="1"/>
    <col min="17" max="17" width="12.453125" bestFit="1" customWidth="1"/>
    <col min="18" max="18" width="10.7265625" bestFit="1" customWidth="1"/>
    <col min="19" max="19" width="7.26953125" bestFit="1" customWidth="1"/>
    <col min="20" max="20" width="14.90625" bestFit="1" customWidth="1"/>
    <col min="21" max="21" width="15.36328125" bestFit="1" customWidth="1"/>
    <col min="22" max="22" width="9.26953125" bestFit="1" customWidth="1"/>
    <col min="23" max="23" width="15" bestFit="1" customWidth="1"/>
    <col min="24" max="24" width="9.6328125" bestFit="1" customWidth="1"/>
    <col min="25" max="25" width="10.08984375" bestFit="1" customWidth="1"/>
    <col min="26" max="26" width="17.453125" bestFit="1" customWidth="1"/>
    <col min="27" max="27" width="6.26953125" bestFit="1" customWidth="1"/>
    <col min="28" max="28" width="5.7265625" bestFit="1" customWidth="1"/>
    <col min="29" max="29" width="10.26953125" bestFit="1" customWidth="1"/>
    <col min="30" max="30" width="8.81640625" bestFit="1" customWidth="1"/>
    <col min="31" max="31" width="12.6328125" bestFit="1" customWidth="1"/>
    <col min="32" max="32" width="13.1796875" bestFit="1" customWidth="1"/>
    <col min="33" max="33" width="16.7265625" bestFit="1" customWidth="1"/>
    <col min="34" max="34" width="7.90625" bestFit="1" customWidth="1"/>
    <col min="35" max="35" width="8.36328125" bestFit="1" customWidth="1"/>
    <col min="36" max="36" width="7.54296875" bestFit="1" customWidth="1"/>
    <col min="37" max="37" width="8" bestFit="1" customWidth="1"/>
    <col min="38" max="38" width="11.54296875" bestFit="1" customWidth="1"/>
    <col min="39" max="39" width="14.36328125" bestFit="1" customWidth="1"/>
    <col min="40" max="40" width="11.81640625" bestFit="1" customWidth="1"/>
    <col min="41" max="41" width="10.54296875" bestFit="1" customWidth="1"/>
    <col min="42" max="42" width="11.08984375" bestFit="1" customWidth="1"/>
    <col min="43" max="43" width="10.54296875" bestFit="1" customWidth="1"/>
    <col min="44" max="44" width="5.90625" bestFit="1" customWidth="1"/>
    <col min="45" max="45" width="6.81640625" bestFit="1" customWidth="1"/>
    <col min="46" max="46" width="7.26953125" bestFit="1" customWidth="1"/>
    <col min="47" max="47" width="14.81640625" bestFit="1" customWidth="1"/>
    <col min="48" max="48" width="15.36328125" bestFit="1" customWidth="1"/>
    <col min="49" max="49" width="11" bestFit="1" customWidth="1"/>
    <col min="50" max="50" width="12.36328125" bestFit="1" customWidth="1"/>
    <col min="51" max="51" width="11.7265625" bestFit="1" customWidth="1"/>
    <col min="52" max="52" width="8.54296875" bestFit="1" customWidth="1"/>
    <col min="53" max="53" width="23.1796875" bestFit="1" customWidth="1"/>
    <col min="54" max="54" width="6.54296875" bestFit="1" customWidth="1"/>
    <col min="55" max="55" width="7" bestFit="1" customWidth="1"/>
    <col min="56" max="56" width="8.1796875" bestFit="1" customWidth="1"/>
    <col min="57" max="57" width="8.6328125" bestFit="1" customWidth="1"/>
    <col min="58" max="58" width="12.08984375" bestFit="1" customWidth="1"/>
    <col min="59" max="59" width="12.54296875" bestFit="1" customWidth="1"/>
    <col min="60" max="60" width="13.08984375" bestFit="1" customWidth="1"/>
    <col min="61" max="61" width="14.90625" bestFit="1" customWidth="1"/>
    <col min="62" max="62" width="15.36328125" bestFit="1" customWidth="1"/>
    <col min="63" max="63" width="15.453125" bestFit="1" customWidth="1"/>
    <col min="64" max="64" width="23.7265625" bestFit="1" customWidth="1"/>
    <col min="65" max="65" width="15" bestFit="1" customWidth="1"/>
    <col min="66" max="66" width="9.6328125" bestFit="1" customWidth="1"/>
    <col min="67" max="67" width="10.08984375" bestFit="1" customWidth="1"/>
    <col min="68" max="68" width="9.54296875" bestFit="1" customWidth="1"/>
    <col min="69" max="69" width="24.08984375" bestFit="1" customWidth="1"/>
    <col min="70" max="70" width="6" bestFit="1" customWidth="1"/>
    <col min="71" max="71" width="12.1796875" bestFit="1" customWidth="1"/>
    <col min="72" max="72" width="9.453125" bestFit="1" customWidth="1"/>
    <col min="73" max="73" width="8.90625" bestFit="1" customWidth="1"/>
    <col min="74" max="74" width="6.81640625" bestFit="1" customWidth="1"/>
    <col min="75" max="75" width="7.26953125" bestFit="1" customWidth="1"/>
    <col min="76" max="76" width="8.7265625" bestFit="1" customWidth="1"/>
    <col min="77" max="77" width="17.453125" bestFit="1" customWidth="1"/>
    <col min="78" max="78" width="18" bestFit="1" customWidth="1"/>
    <col min="79" max="79" width="16.36328125" bestFit="1" customWidth="1"/>
    <col min="80" max="80" width="5.7265625" bestFit="1" customWidth="1"/>
    <col min="81" max="81" width="6.26953125" bestFit="1" customWidth="1"/>
    <col min="82" max="82" width="10.7265625" bestFit="1" customWidth="1"/>
    <col min="83" max="83" width="7.453125" bestFit="1" customWidth="1"/>
    <col min="84" max="84" width="8.81640625" bestFit="1" customWidth="1"/>
    <col min="85" max="85" width="9.26953125" bestFit="1" customWidth="1"/>
    <col min="86" max="86" width="8.7265625" bestFit="1" customWidth="1"/>
    <col min="87" max="87" width="9.1796875" bestFit="1" customWidth="1"/>
    <col min="88" max="88" width="13.1796875" bestFit="1" customWidth="1"/>
    <col min="89" max="89" width="18" bestFit="1" customWidth="1"/>
    <col min="90" max="90" width="16.7265625" bestFit="1" customWidth="1"/>
    <col min="91" max="91" width="7.90625" bestFit="1" customWidth="1"/>
    <col min="92" max="92" width="8.36328125" bestFit="1" customWidth="1"/>
    <col min="93" max="93" width="7.54296875" bestFit="1" customWidth="1"/>
    <col min="94" max="94" width="8" bestFit="1" customWidth="1"/>
    <col min="95" max="95" width="11.54296875" bestFit="1" customWidth="1"/>
    <col min="96" max="96" width="14.90625" bestFit="1" customWidth="1"/>
    <col min="97" max="97" width="9.6328125" bestFit="1" customWidth="1"/>
    <col min="98" max="98" width="10.81640625" bestFit="1" customWidth="1"/>
    <col min="99" max="99" width="14.26953125" bestFit="1" customWidth="1"/>
    <col min="100" max="100" width="11.1796875" bestFit="1" customWidth="1"/>
    <col min="101" max="101" width="13.7265625" bestFit="1" customWidth="1"/>
    <col min="102" max="102" width="9.08984375" bestFit="1" customWidth="1"/>
    <col min="103" max="103" width="11.54296875" bestFit="1" customWidth="1"/>
    <col min="104" max="104" width="9.54296875" bestFit="1" customWidth="1"/>
    <col min="105" max="105" width="12.08984375" bestFit="1" customWidth="1"/>
    <col min="106" max="106" width="11" bestFit="1" customWidth="1"/>
    <col min="107" max="107" width="13.54296875" bestFit="1" customWidth="1"/>
    <col min="108" max="108" width="19.7265625" bestFit="1" customWidth="1"/>
    <col min="109" max="109" width="4.90625" bestFit="1" customWidth="1"/>
    <col min="110" max="110" width="22.26953125" bestFit="1" customWidth="1"/>
    <col min="111" max="111" width="20.26953125" bestFit="1" customWidth="1"/>
    <col min="112" max="112" width="22.81640625" bestFit="1" customWidth="1"/>
    <col min="113" max="113" width="18.6328125" bestFit="1" customWidth="1"/>
    <col min="114" max="114" width="21.26953125" bestFit="1" customWidth="1"/>
    <col min="115" max="115" width="8.54296875" bestFit="1" customWidth="1"/>
    <col min="116" max="116" width="11.08984375" bestFit="1" customWidth="1"/>
    <col min="117" max="117" width="8" bestFit="1" customWidth="1"/>
    <col min="118" max="118" width="4.90625" bestFit="1" customWidth="1"/>
    <col min="119" max="119" width="10.54296875" bestFit="1" customWidth="1"/>
    <col min="120" max="120" width="8.54296875" bestFit="1" customWidth="1"/>
    <col min="121" max="121" width="11" bestFit="1" customWidth="1"/>
    <col min="122" max="122" width="12.54296875" bestFit="1" customWidth="1"/>
    <col min="123" max="123" width="15.08984375" bestFit="1" customWidth="1"/>
    <col min="124" max="124" width="13" bestFit="1" customWidth="1"/>
    <col min="125" max="125" width="15.54296875" bestFit="1" customWidth="1"/>
    <col min="126" max="126" width="9.7265625" bestFit="1" customWidth="1"/>
    <col min="127" max="127" width="12.1796875" bestFit="1" customWidth="1"/>
    <col min="128" max="128" width="11.08984375" bestFit="1" customWidth="1"/>
    <col min="129" max="129" width="4.90625" bestFit="1" customWidth="1"/>
    <col min="130" max="130" width="13.6328125" bestFit="1" customWidth="1"/>
    <col min="131" max="131" width="11.54296875" bestFit="1" customWidth="1"/>
    <col min="132" max="132" width="14.08984375" bestFit="1" customWidth="1"/>
    <col min="133" max="133" width="11" bestFit="1" customWidth="1"/>
    <col min="134" max="134" width="13.54296875" bestFit="1" customWidth="1"/>
    <col min="135" max="135" width="11.453125" bestFit="1" customWidth="1"/>
    <col min="136" max="136" width="14" bestFit="1" customWidth="1"/>
    <col min="137" max="137" width="14.90625" bestFit="1" customWidth="1"/>
    <col min="138" max="138" width="17.54296875" bestFit="1" customWidth="1"/>
    <col min="139" max="139" width="15.453125" bestFit="1" customWidth="1"/>
    <col min="140" max="140" width="4.90625" bestFit="1" customWidth="1"/>
    <col min="141" max="141" width="18" bestFit="1" customWidth="1"/>
    <col min="142" max="142" width="20.26953125" bestFit="1" customWidth="1"/>
    <col min="143" max="143" width="22.81640625" bestFit="1" customWidth="1"/>
    <col min="144" max="144" width="19" bestFit="1" customWidth="1"/>
    <col min="145" max="145" width="4.90625" bestFit="1" customWidth="1"/>
    <col min="146" max="146" width="21.6328125" bestFit="1" customWidth="1"/>
    <col min="147" max="147" width="10.1796875" bestFit="1" customWidth="1"/>
    <col min="148" max="148" width="4.90625" bestFit="1" customWidth="1"/>
    <col min="149" max="149" width="12.6328125" bestFit="1" customWidth="1"/>
    <col min="150" max="150" width="10.6328125" bestFit="1" customWidth="1"/>
    <col min="151" max="151" width="4.90625" bestFit="1" customWidth="1"/>
    <col min="152" max="152" width="13.1796875" bestFit="1" customWidth="1"/>
    <col min="153" max="153" width="9.81640625" bestFit="1" customWidth="1"/>
    <col min="154" max="154" width="4.90625" bestFit="1" customWidth="1"/>
    <col min="155" max="155" width="12.26953125" bestFit="1" customWidth="1"/>
    <col min="156" max="156" width="10.26953125" bestFit="1" customWidth="1"/>
    <col min="157" max="157" width="4.90625" bestFit="1" customWidth="1"/>
    <col min="158" max="158" width="12.7265625" bestFit="1" customWidth="1"/>
    <col min="159" max="159" width="13.81640625" bestFit="1" customWidth="1"/>
    <col min="160" max="160" width="4.90625" bestFit="1" customWidth="1"/>
    <col min="161" max="161" width="16.36328125" bestFit="1" customWidth="1"/>
    <col min="162" max="162" width="17.08984375" bestFit="1" customWidth="1"/>
    <col min="163" max="163" width="19.7265625" bestFit="1" customWidth="1"/>
    <col min="164" max="164" width="16.6328125" bestFit="1" customWidth="1"/>
    <col min="165" max="165" width="19.1796875" bestFit="1" customWidth="1"/>
    <col min="166" max="166" width="10.81640625" bestFit="1" customWidth="1"/>
  </cols>
  <sheetData>
    <row r="1" spans="1:18" s="24" customFormat="1" ht="18.5" x14ac:dyDescent="0.45">
      <c r="A1" s="34"/>
      <c r="B1" s="34"/>
      <c r="C1" s="34"/>
      <c r="D1" s="24" t="s">
        <v>805</v>
      </c>
    </row>
    <row r="2" spans="1:18" ht="18.5" x14ac:dyDescent="0.45">
      <c r="A2" s="34"/>
      <c r="B2" s="34"/>
      <c r="C2" s="34"/>
      <c r="J2" s="24" t="s">
        <v>832</v>
      </c>
      <c r="O2" s="32" t="s">
        <v>840</v>
      </c>
    </row>
    <row r="3" spans="1:18" x14ac:dyDescent="0.35">
      <c r="A3" s="34"/>
      <c r="B3" s="34"/>
      <c r="C3" s="34"/>
      <c r="D3" s="25" t="s">
        <v>823</v>
      </c>
      <c r="E3" s="25" t="s">
        <v>826</v>
      </c>
      <c r="J3" s="25" t="s">
        <v>831</v>
      </c>
      <c r="K3" s="25" t="s">
        <v>830</v>
      </c>
      <c r="O3" s="25" t="s">
        <v>839</v>
      </c>
      <c r="P3" t="s">
        <v>808</v>
      </c>
    </row>
    <row r="4" spans="1:18" x14ac:dyDescent="0.35">
      <c r="A4" s="34"/>
      <c r="B4" s="34"/>
      <c r="C4" s="34"/>
      <c r="D4" s="25" t="s">
        <v>2</v>
      </c>
      <c r="E4" t="s">
        <v>13</v>
      </c>
      <c r="F4" t="s">
        <v>38</v>
      </c>
      <c r="G4" t="s">
        <v>806</v>
      </c>
      <c r="J4" s="25" t="s">
        <v>816</v>
      </c>
      <c r="K4" t="s">
        <v>38</v>
      </c>
      <c r="L4" t="s">
        <v>13</v>
      </c>
      <c r="M4" t="s">
        <v>806</v>
      </c>
      <c r="O4" s="8" t="s">
        <v>18</v>
      </c>
      <c r="P4">
        <v>104</v>
      </c>
    </row>
    <row r="5" spans="1:18" x14ac:dyDescent="0.35">
      <c r="A5" s="34"/>
      <c r="B5" s="34"/>
      <c r="C5" s="34"/>
      <c r="D5" s="8" t="s">
        <v>837</v>
      </c>
      <c r="E5">
        <v>106</v>
      </c>
      <c r="F5">
        <v>52</v>
      </c>
      <c r="G5">
        <v>158</v>
      </c>
      <c r="J5" s="8" t="s">
        <v>61</v>
      </c>
      <c r="K5" s="26">
        <v>48.232142857142854</v>
      </c>
      <c r="L5" s="26">
        <v>57.011627906976742</v>
      </c>
      <c r="M5" s="26">
        <v>52.045454545454547</v>
      </c>
      <c r="O5" s="8" t="s">
        <v>35</v>
      </c>
      <c r="P5">
        <v>14</v>
      </c>
    </row>
    <row r="6" spans="1:18" x14ac:dyDescent="0.35">
      <c r="A6" s="34"/>
      <c r="B6" s="34"/>
      <c r="C6" s="34"/>
      <c r="D6" s="8" t="s">
        <v>838</v>
      </c>
      <c r="E6">
        <v>74</v>
      </c>
      <c r="F6">
        <v>51</v>
      </c>
      <c r="G6">
        <v>125</v>
      </c>
      <c r="J6" s="8" t="s">
        <v>17</v>
      </c>
      <c r="K6" s="26">
        <v>71.795081967213122</v>
      </c>
      <c r="L6" s="26">
        <v>75.608571428571423</v>
      </c>
      <c r="M6" s="26">
        <v>74.622881355932208</v>
      </c>
      <c r="O6" s="8" t="s">
        <v>26</v>
      </c>
      <c r="P6">
        <v>83</v>
      </c>
    </row>
    <row r="7" spans="1:18" x14ac:dyDescent="0.35">
      <c r="A7" s="34"/>
      <c r="B7" s="34"/>
      <c r="C7" s="34"/>
      <c r="D7" s="8" t="s">
        <v>807</v>
      </c>
      <c r="E7">
        <v>38</v>
      </c>
      <c r="F7">
        <v>14</v>
      </c>
      <c r="G7">
        <v>52</v>
      </c>
      <c r="J7" s="8" t="s">
        <v>806</v>
      </c>
      <c r="K7" s="26">
        <v>60.517094017094017</v>
      </c>
      <c r="L7" s="26">
        <v>71.940366972477065</v>
      </c>
      <c r="M7" s="26">
        <v>67.950746268656715</v>
      </c>
      <c r="O7" s="8" t="s">
        <v>417</v>
      </c>
      <c r="P7">
        <v>67</v>
      </c>
    </row>
    <row r="8" spans="1:18" x14ac:dyDescent="0.35">
      <c r="A8" s="34"/>
      <c r="B8" s="34"/>
      <c r="C8" s="34"/>
      <c r="D8" s="8" t="s">
        <v>806</v>
      </c>
      <c r="E8">
        <v>218</v>
      </c>
      <c r="F8">
        <v>117</v>
      </c>
      <c r="G8">
        <v>335</v>
      </c>
      <c r="O8" s="8" t="s">
        <v>825</v>
      </c>
      <c r="P8">
        <v>67</v>
      </c>
    </row>
    <row r="9" spans="1:18" ht="18.5" x14ac:dyDescent="0.45">
      <c r="A9" s="34"/>
      <c r="B9" s="34"/>
      <c r="C9" s="34"/>
      <c r="J9" s="31" t="s">
        <v>833</v>
      </c>
      <c r="O9" s="8" t="s">
        <v>806</v>
      </c>
      <c r="P9">
        <v>335</v>
      </c>
    </row>
    <row r="10" spans="1:18" s="23" customFormat="1" x14ac:dyDescent="0.35">
      <c r="A10" s="34"/>
      <c r="B10" s="34"/>
      <c r="C10" s="34"/>
      <c r="J10" s="25" t="s">
        <v>823</v>
      </c>
      <c r="K10" s="25" t="s">
        <v>816</v>
      </c>
      <c r="L10"/>
      <c r="M10"/>
      <c r="O10"/>
      <c r="P10"/>
      <c r="Q10"/>
      <c r="R10"/>
    </row>
    <row r="11" spans="1:18" ht="18.5" x14ac:dyDescent="0.45">
      <c r="A11" s="34"/>
      <c r="B11" s="34"/>
      <c r="C11" s="34"/>
      <c r="D11" s="24" t="s">
        <v>828</v>
      </c>
      <c r="J11" s="25" t="s">
        <v>813</v>
      </c>
      <c r="K11" t="s">
        <v>61</v>
      </c>
      <c r="L11" t="s">
        <v>17</v>
      </c>
      <c r="M11" t="s">
        <v>806</v>
      </c>
    </row>
    <row r="12" spans="1:18" x14ac:dyDescent="0.35">
      <c r="A12" s="34"/>
      <c r="B12" s="34"/>
      <c r="C12" s="34"/>
      <c r="D12" s="25" t="s">
        <v>823</v>
      </c>
      <c r="E12" s="25" t="s">
        <v>827</v>
      </c>
      <c r="J12" s="8" t="s">
        <v>814</v>
      </c>
      <c r="K12">
        <v>48</v>
      </c>
      <c r="L12">
        <v>160</v>
      </c>
      <c r="M12">
        <v>208</v>
      </c>
    </row>
    <row r="13" spans="1:18" x14ac:dyDescent="0.35">
      <c r="A13" s="34"/>
      <c r="B13" s="34"/>
      <c r="C13" s="34"/>
      <c r="D13" s="25" t="s">
        <v>816</v>
      </c>
      <c r="E13" t="s">
        <v>350</v>
      </c>
      <c r="F13" t="s">
        <v>21</v>
      </c>
      <c r="G13" t="s">
        <v>20</v>
      </c>
      <c r="H13" t="s">
        <v>806</v>
      </c>
      <c r="J13" s="8" t="s">
        <v>54</v>
      </c>
      <c r="K13">
        <v>46</v>
      </c>
      <c r="L13">
        <v>64</v>
      </c>
      <c r="M13">
        <v>110</v>
      </c>
    </row>
    <row r="14" spans="1:18" x14ac:dyDescent="0.35">
      <c r="A14" s="34"/>
      <c r="B14" s="34"/>
      <c r="C14" s="34"/>
      <c r="D14" s="8" t="s">
        <v>61</v>
      </c>
      <c r="E14">
        <v>5</v>
      </c>
      <c r="F14">
        <v>68</v>
      </c>
      <c r="G14">
        <v>26</v>
      </c>
      <c r="H14">
        <v>99</v>
      </c>
      <c r="J14" s="8" t="s">
        <v>815</v>
      </c>
      <c r="K14">
        <v>5</v>
      </c>
      <c r="L14">
        <v>12</v>
      </c>
      <c r="M14">
        <v>17</v>
      </c>
    </row>
    <row r="15" spans="1:18" x14ac:dyDescent="0.35">
      <c r="A15" s="34"/>
      <c r="B15" s="34"/>
      <c r="C15" s="34"/>
      <c r="D15" s="8" t="s">
        <v>17</v>
      </c>
      <c r="E15">
        <v>5</v>
      </c>
      <c r="F15">
        <v>159</v>
      </c>
      <c r="G15">
        <v>72</v>
      </c>
      <c r="H15">
        <v>236</v>
      </c>
      <c r="J15" s="8" t="s">
        <v>806</v>
      </c>
      <c r="K15">
        <v>99</v>
      </c>
      <c r="L15">
        <v>236</v>
      </c>
      <c r="M15">
        <v>335</v>
      </c>
    </row>
    <row r="16" spans="1:18" x14ac:dyDescent="0.35">
      <c r="A16" s="34"/>
      <c r="B16" s="34"/>
      <c r="C16" s="34"/>
      <c r="D16" s="8" t="s">
        <v>806</v>
      </c>
      <c r="E16">
        <v>10</v>
      </c>
      <c r="F16">
        <v>227</v>
      </c>
      <c r="G16">
        <v>98</v>
      </c>
      <c r="H16">
        <v>335</v>
      </c>
      <c r="J16" s="8"/>
    </row>
    <row r="17" spans="1:11" x14ac:dyDescent="0.35">
      <c r="A17" s="34"/>
      <c r="B17" s="34"/>
      <c r="C17" s="34"/>
      <c r="J17" s="8"/>
    </row>
    <row r="18" spans="1:11" ht="18.5" x14ac:dyDescent="0.45">
      <c r="A18" s="34"/>
      <c r="B18" s="34"/>
      <c r="C18" s="34"/>
      <c r="D18" s="31" t="s">
        <v>829</v>
      </c>
      <c r="J18" s="24" t="s">
        <v>834</v>
      </c>
    </row>
    <row r="19" spans="1:11" x14ac:dyDescent="0.35">
      <c r="A19" s="34"/>
      <c r="B19" s="34"/>
      <c r="C19" s="34"/>
      <c r="D19" s="25" t="s">
        <v>823</v>
      </c>
      <c r="E19" s="25" t="s">
        <v>816</v>
      </c>
      <c r="J19" s="25" t="s">
        <v>816</v>
      </c>
      <c r="K19" t="s">
        <v>836</v>
      </c>
    </row>
    <row r="20" spans="1:11" x14ac:dyDescent="0.35">
      <c r="A20" s="34"/>
      <c r="B20" s="34"/>
      <c r="C20" s="34"/>
      <c r="D20" s="25" t="s">
        <v>826</v>
      </c>
      <c r="E20" t="s">
        <v>61</v>
      </c>
      <c r="F20" t="s">
        <v>17</v>
      </c>
      <c r="G20" t="s">
        <v>806</v>
      </c>
      <c r="J20" s="8" t="s">
        <v>61</v>
      </c>
      <c r="K20" s="26">
        <v>59.661616161616159</v>
      </c>
    </row>
    <row r="21" spans="1:11" x14ac:dyDescent="0.35">
      <c r="A21" s="34"/>
      <c r="B21" s="34"/>
      <c r="C21" s="34"/>
      <c r="D21" s="8" t="s">
        <v>38</v>
      </c>
      <c r="E21">
        <v>56</v>
      </c>
      <c r="F21">
        <v>61</v>
      </c>
      <c r="G21">
        <v>117</v>
      </c>
      <c r="J21" s="8" t="s">
        <v>17</v>
      </c>
      <c r="K21" s="26">
        <v>101.78601694915254</v>
      </c>
    </row>
    <row r="22" spans="1:11" x14ac:dyDescent="0.35">
      <c r="A22" s="34"/>
      <c r="B22" s="34"/>
      <c r="C22" s="34"/>
      <c r="D22" s="8" t="s">
        <v>13</v>
      </c>
      <c r="E22">
        <v>43</v>
      </c>
      <c r="F22">
        <v>175</v>
      </c>
      <c r="G22">
        <v>218</v>
      </c>
      <c r="J22" s="8" t="s">
        <v>806</v>
      </c>
      <c r="K22" s="26">
        <v>89.337313432835828</v>
      </c>
    </row>
    <row r="23" spans="1:11" x14ac:dyDescent="0.35">
      <c r="A23" s="34"/>
      <c r="B23" s="34"/>
      <c r="C23" s="34"/>
      <c r="D23" s="8" t="s">
        <v>806</v>
      </c>
      <c r="E23">
        <v>99</v>
      </c>
      <c r="F23">
        <v>236</v>
      </c>
      <c r="G23">
        <v>335</v>
      </c>
    </row>
    <row r="24" spans="1:11" x14ac:dyDescent="0.35">
      <c r="A24" s="34"/>
      <c r="B24" s="34"/>
      <c r="C24" s="34"/>
    </row>
    <row r="25" spans="1:11" x14ac:dyDescent="0.35">
      <c r="A25" s="34"/>
      <c r="B25" s="34"/>
      <c r="C25" s="34"/>
    </row>
    <row r="26" spans="1:11" x14ac:dyDescent="0.35">
      <c r="A26" s="34"/>
      <c r="B26" s="34"/>
      <c r="C26" s="34"/>
    </row>
    <row r="27" spans="1:11" x14ac:dyDescent="0.35">
      <c r="A27" s="34"/>
      <c r="B27" s="34"/>
      <c r="C27" s="34"/>
    </row>
    <row r="28" spans="1:11" x14ac:dyDescent="0.35">
      <c r="A28" s="34"/>
      <c r="B28" s="34"/>
      <c r="C28" s="34"/>
    </row>
    <row r="29" spans="1:11" x14ac:dyDescent="0.35">
      <c r="A29" s="34"/>
      <c r="B29" s="34"/>
      <c r="C29" s="34"/>
    </row>
    <row r="30" spans="1:11" x14ac:dyDescent="0.35">
      <c r="A30" s="34"/>
      <c r="B30" s="34"/>
      <c r="C30" s="34"/>
    </row>
    <row r="31" spans="1:11" x14ac:dyDescent="0.35">
      <c r="A31" s="34"/>
      <c r="B31" s="34"/>
      <c r="C31" s="34"/>
    </row>
    <row r="32" spans="1:11" x14ac:dyDescent="0.35">
      <c r="A32" s="34"/>
      <c r="B32" s="34"/>
      <c r="C32" s="34"/>
    </row>
    <row r="33" spans="1:3" x14ac:dyDescent="0.35">
      <c r="A33" s="34"/>
      <c r="B33" s="34"/>
      <c r="C33" s="34"/>
    </row>
    <row r="34" spans="1:3" x14ac:dyDescent="0.35">
      <c r="A34" s="34"/>
      <c r="B34" s="34"/>
      <c r="C34" s="34"/>
    </row>
    <row r="35" spans="1:3" x14ac:dyDescent="0.35">
      <c r="A35" s="34"/>
      <c r="B35" s="34"/>
      <c r="C35" s="34"/>
    </row>
    <row r="36" spans="1:3" x14ac:dyDescent="0.35">
      <c r="A36" s="34"/>
      <c r="B36" s="34"/>
      <c r="C36" s="34"/>
    </row>
    <row r="37" spans="1:3" x14ac:dyDescent="0.35">
      <c r="A37" s="34"/>
      <c r="B37" s="34"/>
      <c r="C37" s="34"/>
    </row>
    <row r="38" spans="1:3" x14ac:dyDescent="0.35">
      <c r="A38" s="34"/>
      <c r="B38" s="34"/>
      <c r="C38" s="34"/>
    </row>
    <row r="39" spans="1:3" x14ac:dyDescent="0.35">
      <c r="A39" s="34"/>
      <c r="B39" s="34"/>
      <c r="C39" s="34"/>
    </row>
    <row r="40" spans="1:3" x14ac:dyDescent="0.35">
      <c r="A40" s="34"/>
      <c r="B40" s="34"/>
      <c r="C40" s="34"/>
    </row>
    <row r="41" spans="1:3" x14ac:dyDescent="0.35">
      <c r="A41" s="34"/>
      <c r="B41" s="34"/>
      <c r="C41" s="34"/>
    </row>
    <row r="42" spans="1:3" x14ac:dyDescent="0.35">
      <c r="A42" s="34"/>
      <c r="B42" s="34"/>
      <c r="C42" s="34"/>
    </row>
    <row r="43" spans="1:3" x14ac:dyDescent="0.35">
      <c r="A43" s="34"/>
      <c r="B43" s="34"/>
      <c r="C43" s="34"/>
    </row>
    <row r="44" spans="1:3" x14ac:dyDescent="0.35">
      <c r="A44" s="34"/>
      <c r="B44" s="34"/>
      <c r="C44" s="34"/>
    </row>
    <row r="45" spans="1:3" x14ac:dyDescent="0.35">
      <c r="A45" s="34"/>
      <c r="B45" s="34"/>
      <c r="C45" s="34"/>
    </row>
    <row r="46" spans="1:3" x14ac:dyDescent="0.35">
      <c r="A46" s="34"/>
      <c r="B46" s="34"/>
      <c r="C46" s="34"/>
    </row>
    <row r="47" spans="1:3" x14ac:dyDescent="0.35">
      <c r="A47" s="34"/>
      <c r="B47" s="34"/>
      <c r="C47" s="34"/>
    </row>
    <row r="48" spans="1:3" x14ac:dyDescent="0.35">
      <c r="A48" s="34"/>
      <c r="B48" s="34"/>
      <c r="C48" s="34"/>
    </row>
    <row r="49" spans="1:3" x14ac:dyDescent="0.35">
      <c r="A49" s="34"/>
      <c r="B49" s="34"/>
      <c r="C49" s="34"/>
    </row>
    <row r="50" spans="1:3" x14ac:dyDescent="0.35">
      <c r="A50" s="34"/>
      <c r="B50" s="34"/>
      <c r="C50" s="34"/>
    </row>
    <row r="51" spans="1:3" x14ac:dyDescent="0.35">
      <c r="A51" s="34"/>
      <c r="B51" s="34"/>
      <c r="C51" s="34"/>
    </row>
    <row r="52" spans="1:3" x14ac:dyDescent="0.35">
      <c r="A52" s="34"/>
      <c r="B52" s="34"/>
      <c r="C52" s="34"/>
    </row>
    <row r="53" spans="1:3" x14ac:dyDescent="0.35">
      <c r="A53" s="34"/>
      <c r="B53" s="34"/>
      <c r="C53" s="34"/>
    </row>
    <row r="54" spans="1:3" x14ac:dyDescent="0.35">
      <c r="A54" s="34"/>
      <c r="B54" s="34"/>
      <c r="C54" s="34"/>
    </row>
    <row r="55" spans="1:3" x14ac:dyDescent="0.35">
      <c r="A55" s="34"/>
      <c r="B55" s="34"/>
      <c r="C55" s="34"/>
    </row>
    <row r="56" spans="1:3" x14ac:dyDescent="0.35">
      <c r="A56" s="34"/>
      <c r="B56" s="34"/>
      <c r="C56" s="34"/>
    </row>
    <row r="57" spans="1:3" x14ac:dyDescent="0.35">
      <c r="A57" s="34"/>
      <c r="B57" s="34"/>
      <c r="C57" s="34"/>
    </row>
    <row r="58" spans="1:3" x14ac:dyDescent="0.35">
      <c r="A58" s="34"/>
      <c r="B58" s="34"/>
      <c r="C58" s="34"/>
    </row>
    <row r="59" spans="1:3" x14ac:dyDescent="0.35">
      <c r="A59" s="34"/>
      <c r="B59" s="34"/>
      <c r="C59" s="34"/>
    </row>
  </sheetData>
  <mergeCells count="1">
    <mergeCell ref="A1:C59"/>
  </mergeCells>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CB662-879F-43F3-B664-42DC3E7E8910}">
  <dimension ref="A1:N69"/>
  <sheetViews>
    <sheetView showGridLines="0" tabSelected="1" zoomScale="79" zoomScaleNormal="80" workbookViewId="0">
      <selection sqref="A1:C59"/>
    </sheetView>
  </sheetViews>
  <sheetFormatPr defaultRowHeight="14.5" x14ac:dyDescent="0.35"/>
  <cols>
    <col min="3" max="3" width="12.7265625" customWidth="1"/>
  </cols>
  <sheetData>
    <row r="1" spans="1:3" x14ac:dyDescent="0.35">
      <c r="A1" s="35" t="s">
        <v>842</v>
      </c>
      <c r="B1" s="36"/>
      <c r="C1" s="36"/>
    </row>
    <row r="2" spans="1:3" x14ac:dyDescent="0.35">
      <c r="A2" s="36"/>
      <c r="B2" s="36"/>
      <c r="C2" s="36"/>
    </row>
    <row r="3" spans="1:3" x14ac:dyDescent="0.35">
      <c r="A3" s="36"/>
      <c r="B3" s="36"/>
      <c r="C3" s="36"/>
    </row>
    <row r="4" spans="1:3" x14ac:dyDescent="0.35">
      <c r="A4" s="36"/>
      <c r="B4" s="36"/>
      <c r="C4" s="36"/>
    </row>
    <row r="5" spans="1:3" x14ac:dyDescent="0.35">
      <c r="A5" s="36"/>
      <c r="B5" s="36"/>
      <c r="C5" s="36"/>
    </row>
    <row r="6" spans="1:3" x14ac:dyDescent="0.35">
      <c r="A6" s="36"/>
      <c r="B6" s="36"/>
      <c r="C6" s="36"/>
    </row>
    <row r="7" spans="1:3" x14ac:dyDescent="0.35">
      <c r="A7" s="36"/>
      <c r="B7" s="36"/>
      <c r="C7" s="36"/>
    </row>
    <row r="8" spans="1:3" x14ac:dyDescent="0.35">
      <c r="A8" s="36"/>
      <c r="B8" s="36"/>
      <c r="C8" s="36"/>
    </row>
    <row r="9" spans="1:3" x14ac:dyDescent="0.35">
      <c r="A9" s="36"/>
      <c r="B9" s="36"/>
      <c r="C9" s="36"/>
    </row>
    <row r="10" spans="1:3" x14ac:dyDescent="0.35">
      <c r="A10" s="36"/>
      <c r="B10" s="36"/>
      <c r="C10" s="36"/>
    </row>
    <row r="11" spans="1:3" x14ac:dyDescent="0.35">
      <c r="A11" s="36"/>
      <c r="B11" s="36"/>
      <c r="C11" s="36"/>
    </row>
    <row r="12" spans="1:3" x14ac:dyDescent="0.35">
      <c r="A12" s="36"/>
      <c r="B12" s="36"/>
      <c r="C12" s="36"/>
    </row>
    <row r="13" spans="1:3" x14ac:dyDescent="0.35">
      <c r="A13" s="36"/>
      <c r="B13" s="36"/>
      <c r="C13" s="36"/>
    </row>
    <row r="14" spans="1:3" x14ac:dyDescent="0.35">
      <c r="A14" s="36"/>
      <c r="B14" s="36"/>
      <c r="C14" s="36"/>
    </row>
    <row r="15" spans="1:3" x14ac:dyDescent="0.35">
      <c r="A15" s="36"/>
      <c r="B15" s="36"/>
      <c r="C15" s="36"/>
    </row>
    <row r="16" spans="1:3" x14ac:dyDescent="0.35">
      <c r="A16" s="36"/>
      <c r="B16" s="36"/>
      <c r="C16" s="36"/>
    </row>
    <row r="17" spans="1:14" x14ac:dyDescent="0.35">
      <c r="A17" s="36"/>
      <c r="B17" s="36"/>
      <c r="C17" s="36"/>
    </row>
    <row r="18" spans="1:14" x14ac:dyDescent="0.35">
      <c r="A18" s="36"/>
      <c r="B18" s="36"/>
      <c r="C18" s="36"/>
    </row>
    <row r="19" spans="1:14" x14ac:dyDescent="0.35">
      <c r="A19" s="36"/>
      <c r="B19" s="36"/>
      <c r="C19" s="36"/>
    </row>
    <row r="20" spans="1:14" x14ac:dyDescent="0.35">
      <c r="A20" s="36"/>
      <c r="B20" s="36"/>
      <c r="C20" s="36"/>
    </row>
    <row r="21" spans="1:14" x14ac:dyDescent="0.35">
      <c r="A21" s="36"/>
      <c r="B21" s="36"/>
      <c r="C21" s="36"/>
    </row>
    <row r="22" spans="1:14" x14ac:dyDescent="0.35">
      <c r="A22" s="36"/>
      <c r="B22" s="36"/>
      <c r="C22" s="36"/>
    </row>
    <row r="23" spans="1:14" x14ac:dyDescent="0.35">
      <c r="A23" s="36"/>
      <c r="B23" s="36"/>
      <c r="C23" s="36"/>
    </row>
    <row r="24" spans="1:14" x14ac:dyDescent="0.35">
      <c r="A24" s="36"/>
      <c r="B24" s="36"/>
      <c r="C24" s="36"/>
    </row>
    <row r="25" spans="1:14" x14ac:dyDescent="0.35">
      <c r="A25" s="36"/>
      <c r="B25" s="36"/>
      <c r="C25" s="36"/>
    </row>
    <row r="26" spans="1:14" x14ac:dyDescent="0.35">
      <c r="A26" s="36"/>
      <c r="B26" s="36"/>
      <c r="C26" s="36"/>
    </row>
    <row r="27" spans="1:14" x14ac:dyDescent="0.35">
      <c r="A27" s="36"/>
      <c r="B27" s="36"/>
      <c r="C27" s="36"/>
    </row>
    <row r="28" spans="1:14" x14ac:dyDescent="0.35">
      <c r="A28" s="36"/>
      <c r="B28" s="36"/>
      <c r="C28" s="36"/>
    </row>
    <row r="29" spans="1:14" x14ac:dyDescent="0.35">
      <c r="A29" s="36"/>
      <c r="B29" s="36"/>
      <c r="C29" s="36"/>
    </row>
    <row r="30" spans="1:14" x14ac:dyDescent="0.35">
      <c r="A30" s="36"/>
      <c r="B30" s="36"/>
      <c r="C30" s="36"/>
    </row>
    <row r="31" spans="1:14" x14ac:dyDescent="0.35">
      <c r="A31" s="36"/>
      <c r="B31" s="36"/>
      <c r="C31" s="36"/>
      <c r="N31" s="23" t="s">
        <v>813</v>
      </c>
    </row>
    <row r="32" spans="1:14" x14ac:dyDescent="0.35">
      <c r="A32" s="36"/>
      <c r="B32" s="36"/>
      <c r="C32" s="36"/>
    </row>
    <row r="33" spans="1:3" x14ac:dyDescent="0.35">
      <c r="A33" s="36"/>
      <c r="B33" s="36"/>
      <c r="C33" s="36"/>
    </row>
    <row r="34" spans="1:3" x14ac:dyDescent="0.35">
      <c r="A34" s="36"/>
      <c r="B34" s="36"/>
      <c r="C34" s="36"/>
    </row>
    <row r="35" spans="1:3" x14ac:dyDescent="0.35">
      <c r="A35" s="36"/>
      <c r="B35" s="36"/>
      <c r="C35" s="36"/>
    </row>
    <row r="36" spans="1:3" x14ac:dyDescent="0.35">
      <c r="A36" s="36"/>
      <c r="B36" s="36"/>
      <c r="C36" s="36"/>
    </row>
    <row r="37" spans="1:3" x14ac:dyDescent="0.35">
      <c r="A37" s="36"/>
      <c r="B37" s="36"/>
      <c r="C37" s="36"/>
    </row>
    <row r="38" spans="1:3" x14ac:dyDescent="0.35">
      <c r="A38" s="36"/>
      <c r="B38" s="36"/>
      <c r="C38" s="36"/>
    </row>
    <row r="39" spans="1:3" x14ac:dyDescent="0.35">
      <c r="A39" s="36"/>
      <c r="B39" s="36"/>
      <c r="C39" s="36"/>
    </row>
    <row r="40" spans="1:3" x14ac:dyDescent="0.35">
      <c r="A40" s="36"/>
      <c r="B40" s="36"/>
      <c r="C40" s="36"/>
    </row>
    <row r="41" spans="1:3" x14ac:dyDescent="0.35">
      <c r="A41" s="36"/>
      <c r="B41" s="36"/>
      <c r="C41" s="36"/>
    </row>
    <row r="42" spans="1:3" x14ac:dyDescent="0.35">
      <c r="A42" s="36"/>
      <c r="B42" s="36"/>
      <c r="C42" s="36"/>
    </row>
    <row r="43" spans="1:3" x14ac:dyDescent="0.35">
      <c r="A43" s="36"/>
      <c r="B43" s="36"/>
      <c r="C43" s="36"/>
    </row>
    <row r="44" spans="1:3" x14ac:dyDescent="0.35">
      <c r="A44" s="36"/>
      <c r="B44" s="36"/>
      <c r="C44" s="36"/>
    </row>
    <row r="45" spans="1:3" x14ac:dyDescent="0.35">
      <c r="A45" s="36"/>
      <c r="B45" s="36"/>
      <c r="C45" s="36"/>
    </row>
    <row r="46" spans="1:3" x14ac:dyDescent="0.35">
      <c r="A46" s="36"/>
      <c r="B46" s="36"/>
      <c r="C46" s="36"/>
    </row>
    <row r="47" spans="1:3" x14ac:dyDescent="0.35">
      <c r="A47" s="36"/>
      <c r="B47" s="36"/>
      <c r="C47" s="36"/>
    </row>
    <row r="48" spans="1:3" x14ac:dyDescent="0.35">
      <c r="A48" s="36"/>
      <c r="B48" s="36"/>
      <c r="C48" s="36"/>
    </row>
    <row r="49" spans="1:3" x14ac:dyDescent="0.35">
      <c r="A49" s="36"/>
      <c r="B49" s="36"/>
      <c r="C49" s="36"/>
    </row>
    <row r="50" spans="1:3" x14ac:dyDescent="0.35">
      <c r="A50" s="36"/>
      <c r="B50" s="36"/>
      <c r="C50" s="36"/>
    </row>
    <row r="51" spans="1:3" x14ac:dyDescent="0.35">
      <c r="A51" s="36"/>
      <c r="B51" s="36"/>
      <c r="C51" s="36"/>
    </row>
    <row r="52" spans="1:3" x14ac:dyDescent="0.35">
      <c r="A52" s="36"/>
      <c r="B52" s="36"/>
      <c r="C52" s="36"/>
    </row>
    <row r="53" spans="1:3" x14ac:dyDescent="0.35">
      <c r="A53" s="36"/>
      <c r="B53" s="36"/>
      <c r="C53" s="36"/>
    </row>
    <row r="54" spans="1:3" x14ac:dyDescent="0.35">
      <c r="A54" s="36"/>
      <c r="B54" s="36"/>
      <c r="C54" s="36"/>
    </row>
    <row r="55" spans="1:3" x14ac:dyDescent="0.35">
      <c r="A55" s="36"/>
      <c r="B55" s="36"/>
      <c r="C55" s="36"/>
    </row>
    <row r="56" spans="1:3" x14ac:dyDescent="0.35">
      <c r="A56" s="36"/>
      <c r="B56" s="36"/>
      <c r="C56" s="36"/>
    </row>
    <row r="57" spans="1:3" x14ac:dyDescent="0.35">
      <c r="A57" s="36"/>
      <c r="B57" s="36"/>
      <c r="C57" s="36"/>
    </row>
    <row r="58" spans="1:3" x14ac:dyDescent="0.35">
      <c r="A58" s="36"/>
      <c r="B58" s="36"/>
      <c r="C58" s="36"/>
    </row>
    <row r="59" spans="1:3" x14ac:dyDescent="0.35">
      <c r="A59" s="36"/>
      <c r="B59" s="36"/>
      <c r="C59" s="36"/>
    </row>
    <row r="69" spans="8:8" x14ac:dyDescent="0.35">
      <c r="H69" s="33" t="s">
        <v>841</v>
      </c>
    </row>
  </sheetData>
  <mergeCells count="1">
    <mergeCell ref="A1:C59"/>
  </mergeCells>
  <hyperlinks>
    <hyperlink ref="H69" location="Dashboard!A1" display="Dashboard!A1" xr:uid="{09331063-FD3D-43D2-A25C-41907CCD5ED3}"/>
    <hyperlink ref="A1:C59" location="'Pivot Tables'!A1" display="'Pivot Tables'!A1" xr:uid="{2203F088-3794-4192-A9C8-517B4C153B92}"/>
  </hyperlinks>
  <pageMargins left="0.7" right="0.7" top="0.75" bottom="0.75" header="0.3" footer="0.3"/>
  <pageSetup paperSize="8"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Cleaned Data</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GRACE OGOCHUKWU ANIOBI</dc:creator>
  <cp:lastModifiedBy>GRACE OGOCHUKWU ANIOBI</cp:lastModifiedBy>
  <cp:lastPrinted>2025-04-01T18:19:40Z</cp:lastPrinted>
  <dcterms:created xsi:type="dcterms:W3CDTF">2025-02-06T15:10:21Z</dcterms:created>
  <dcterms:modified xsi:type="dcterms:W3CDTF">2025-04-09T10:59:28Z</dcterms:modified>
</cp:coreProperties>
</file>