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id\Downloads\"/>
    </mc:Choice>
  </mc:AlternateContent>
  <xr:revisionPtr revIDLastSave="0" documentId="13_ncr:1_{8202931A-ABFD-4FC2-BFEC-31EF779CB8F1}" xr6:coauthVersionLast="47" xr6:coauthVersionMax="47" xr10:uidLastSave="{00000000-0000-0000-0000-000000000000}"/>
  <bookViews>
    <workbookView xWindow="-108" yWindow="-108" windowWidth="23256" windowHeight="12456" xr2:uid="{E849E90D-C56A-4FDC-A494-29F9F9F8AAF4}"/>
  </bookViews>
  <sheets>
    <sheet name="Estimate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B62" i="1"/>
  <c r="C54" i="1"/>
  <c r="B54" i="1"/>
  <c r="D52" i="1"/>
  <c r="C45" i="1"/>
  <c r="B45" i="1"/>
  <c r="B27" i="1"/>
  <c r="C27" i="1"/>
  <c r="D22" i="1"/>
  <c r="D61" i="1"/>
  <c r="D60" i="1"/>
  <c r="D59" i="1"/>
  <c r="D58" i="1"/>
  <c r="D64" i="1"/>
  <c r="D53" i="1"/>
  <c r="D51" i="1"/>
  <c r="D50" i="1"/>
  <c r="D49" i="1"/>
  <c r="D62" i="1" l="1"/>
  <c r="D54" i="1"/>
  <c r="D41" i="1"/>
  <c r="D42" i="1"/>
  <c r="D43" i="1"/>
  <c r="D44" i="1"/>
  <c r="D40" i="1"/>
  <c r="D45" i="1" l="1"/>
  <c r="B36" i="1"/>
  <c r="B65" i="1" s="1"/>
  <c r="C36" i="1"/>
  <c r="C65" i="1" s="1"/>
  <c r="D32" i="1"/>
  <c r="D33" i="1"/>
  <c r="D34" i="1"/>
  <c r="D35" i="1"/>
  <c r="D23" i="1"/>
  <c r="D24" i="1"/>
  <c r="D25" i="1"/>
  <c r="D26" i="1"/>
  <c r="D31" i="1"/>
  <c r="D27" i="1" l="1"/>
  <c r="D36" i="1"/>
  <c r="D65" i="1" l="1"/>
</calcChain>
</file>

<file path=xl/sharedStrings.xml><?xml version="1.0" encoding="utf-8"?>
<sst xmlns="http://schemas.openxmlformats.org/spreadsheetml/2006/main" count="147" uniqueCount="112">
  <si>
    <t>Project Cost Estimate</t>
  </si>
  <si>
    <t>Global Tech Solution</t>
  </si>
  <si>
    <t>1300, Elmwood Ave</t>
  </si>
  <si>
    <t>Buffalo, NY 14222</t>
  </si>
  <si>
    <t>QM-INV-2025-001</t>
  </si>
  <si>
    <t>www.globaltechsolutions.com</t>
  </si>
  <si>
    <t>CUST-456</t>
  </si>
  <si>
    <t>716-2797355, 716-5170919</t>
  </si>
  <si>
    <t>Saugat (Project Manager) &amp; Shaikh (Systems Administrator)</t>
  </si>
  <si>
    <t>Customer</t>
  </si>
  <si>
    <t>Maria C. Garrity</t>
  </si>
  <si>
    <t>www.quickmartsolutions.com</t>
  </si>
  <si>
    <t>456 Retail Street</t>
  </si>
  <si>
    <t>Los Angeles, CA 90001</t>
  </si>
  <si>
    <t>(716) 878-3570,  hejnamc@buffalostate.edu</t>
  </si>
  <si>
    <t>Job Description</t>
  </si>
  <si>
    <t>Development of an AI-powered Inventory Management System with real-time stock tracking, predictive analytics, automated purchase order generation, and web-based accessibility</t>
  </si>
  <si>
    <r>
      <rPr>
        <b/>
        <sz val="12"/>
        <color rgb="FF545D7E"/>
        <rFont val="Arial"/>
        <family val="2"/>
      </rPr>
      <t>Planning Phase 1</t>
    </r>
    <r>
      <rPr>
        <sz val="12"/>
        <color rgb="FF545D7E"/>
        <rFont val="Arial"/>
        <family val="2"/>
      </rPr>
      <t xml:space="preserve">  </t>
    </r>
  </si>
  <si>
    <t>Phase 1 - Planning and Selection</t>
  </si>
  <si>
    <t>Labor</t>
  </si>
  <si>
    <t>Materials</t>
  </si>
  <si>
    <t>Total</t>
  </si>
  <si>
    <t>Notes</t>
  </si>
  <si>
    <t xml:space="preserve">Materials Details </t>
  </si>
  <si>
    <t>Meetings and Initial Interviews</t>
  </si>
  <si>
    <t>Initial project discussions</t>
  </si>
  <si>
    <t>Conference room booking, documentation materials</t>
  </si>
  <si>
    <t>Scope and Requirements</t>
  </si>
  <si>
    <t>Requirements Analysis and Documentation</t>
  </si>
  <si>
    <t>Subtotal</t>
  </si>
  <si>
    <r>
      <rPr>
        <b/>
        <sz val="12"/>
        <color rgb="FF545D7E"/>
        <rFont val="Arial"/>
        <family val="2"/>
      </rPr>
      <t>Analysis Phase 2</t>
    </r>
    <r>
      <rPr>
        <sz val="12"/>
        <color rgb="FF545D7E"/>
        <rFont val="Arial"/>
        <family val="2"/>
      </rPr>
      <t xml:space="preserve"> </t>
    </r>
  </si>
  <si>
    <t>Phase 2 - Systems Analysis</t>
  </si>
  <si>
    <t>Technical Interviews and Research</t>
  </si>
  <si>
    <t>Feasibility analysis</t>
  </si>
  <si>
    <t>Research Reports and Survey Tools</t>
  </si>
  <si>
    <t>Application Solution Design</t>
  </si>
  <si>
    <t>System Architecture and Design</t>
  </si>
  <si>
    <t>Software design tools, Diagrams</t>
  </si>
  <si>
    <r>
      <rPr>
        <b/>
        <sz val="12"/>
        <color rgb="FF545D7E"/>
        <rFont val="Arial"/>
        <family val="2"/>
      </rPr>
      <t xml:space="preserve">Design Phase 3 </t>
    </r>
    <r>
      <rPr>
        <sz val="12"/>
        <color rgb="FF545D7E"/>
        <rFont val="Arial"/>
        <family val="2"/>
      </rPr>
      <t xml:space="preserve">- The design phase focuses on creating the blueprint for the system, including architecture, user interface, database structure, and system specifications. </t>
    </r>
  </si>
  <si>
    <t>Phase 3 -Systems Design</t>
  </si>
  <si>
    <t>Database Development</t>
  </si>
  <si>
    <t>Tools for schema modeling and ER diagram software</t>
  </si>
  <si>
    <t>Lucidchart, dbdiagram.io, Postgres tools</t>
  </si>
  <si>
    <t>Programming</t>
  </si>
  <si>
    <t>Initial backend design and code scaffolding tools</t>
  </si>
  <si>
    <t>IDE setup, code libraries</t>
  </si>
  <si>
    <t>Web Design</t>
  </si>
  <si>
    <t>UI mockups, Figma/Canva premium, design system assets</t>
  </si>
  <si>
    <t>Figma subscription, UI templates</t>
  </si>
  <si>
    <t>Final Prototype</t>
  </si>
  <si>
    <t>Interactive UI prototype and review</t>
  </si>
  <si>
    <t>Canva Pro, interactive mockup tools</t>
  </si>
  <si>
    <t>Testing</t>
  </si>
  <si>
    <t>Usability testing setup and early feedback collection</t>
  </si>
  <si>
    <t>Usability tools, design feedback surveys</t>
  </si>
  <si>
    <r>
      <rPr>
        <b/>
        <sz val="12"/>
        <color rgb="FF545D7E"/>
        <rFont val="Arial"/>
        <family val="2"/>
      </rPr>
      <t>Implementation Phase 4</t>
    </r>
    <r>
      <rPr>
        <sz val="12"/>
        <color rgb="FF545D7E"/>
        <rFont val="Arial"/>
        <family val="2"/>
      </rPr>
      <t xml:space="preserve">  - This is where the actual development and coding of the system takes place, based on the design specifications. </t>
    </r>
  </si>
  <si>
    <t>Phase 4 - Implementation</t>
  </si>
  <si>
    <t>Complete Training</t>
  </si>
  <si>
    <t>Internal team training on deployed system</t>
  </si>
  <si>
    <t>Training manuals, Zoom/Teams resources</t>
  </si>
  <si>
    <t>Convert Data, Prep Production Environment</t>
  </si>
  <si>
    <t>Finalize database, migrate from test to live</t>
  </si>
  <si>
    <t>Cloud hosting, deployment scripts</t>
  </si>
  <si>
    <t>Systen Integration</t>
  </si>
  <si>
    <t>Connect frontend/backend, test connectivity</t>
  </si>
  <si>
    <t>API keys, integration services</t>
  </si>
  <si>
    <t>AI model Integration</t>
  </si>
  <si>
    <t>Link predictive restocking with live database</t>
  </si>
  <si>
    <t>Python libraries, GPU cloud runtime</t>
  </si>
  <si>
    <t xml:space="preserve">Final Debugging and Bug Fixing </t>
  </si>
  <si>
    <t>Resolve major bugs, validate transactions</t>
  </si>
  <si>
    <t>Bug tracking tools, testing environment</t>
  </si>
  <si>
    <r>
      <rPr>
        <b/>
        <sz val="12"/>
        <color rgb="FF545D7E"/>
        <rFont val="Arial"/>
        <family val="2"/>
      </rPr>
      <t>Operations Phase 5</t>
    </r>
    <r>
      <rPr>
        <sz val="12"/>
        <color rgb="FF545D7E"/>
        <rFont val="Arial"/>
        <family val="2"/>
      </rPr>
      <t xml:space="preserve"> - After the system is deployed, the maintenance and operations phase focuses on addressing any issues, providing updates, and ensuring the system continues to meet user needs. </t>
    </r>
  </si>
  <si>
    <t>Phase 5 - Operation and Maintenance</t>
  </si>
  <si>
    <t>Traning Slides, LMS tools</t>
  </si>
  <si>
    <t>Monitor System Logs</t>
  </si>
  <si>
    <t xml:space="preserve">Logging Dashboard, tools </t>
  </si>
  <si>
    <t>Apply Updates and Patches</t>
  </si>
  <si>
    <t xml:space="preserve">Version Control tools, Patch Deployment Scripts </t>
  </si>
  <si>
    <t>Address User Support &amp; Feedback</t>
  </si>
  <si>
    <t xml:space="preserve">Support Desk Software, Feedback forms </t>
  </si>
  <si>
    <t>Grand Total</t>
  </si>
  <si>
    <t>Project Duration &amp; Critical Path Analysis</t>
  </si>
  <si>
    <t>Critical Path Analysis:</t>
  </si>
  <si>
    <t>Task</t>
  </si>
  <si>
    <t>Description</t>
  </si>
  <si>
    <t>Duration (Days)</t>
  </si>
  <si>
    <t>Depend On</t>
  </si>
  <si>
    <t>A</t>
  </si>
  <si>
    <t>Planning &amp; Requirement Gathering</t>
  </si>
  <si>
    <t>-</t>
  </si>
  <si>
    <t>B</t>
  </si>
  <si>
    <t>System Design &amp; Database Setup</t>
  </si>
  <si>
    <t>C</t>
  </si>
  <si>
    <t>Backend &amp; Frontend Development</t>
  </si>
  <si>
    <t>D</t>
  </si>
  <si>
    <t>AI Model Development</t>
  </si>
  <si>
    <t>E</t>
  </si>
  <si>
    <t>Testing &amp; Quality Assurance</t>
  </si>
  <si>
    <t>C, D</t>
  </si>
  <si>
    <t>F</t>
  </si>
  <si>
    <t>Deployment &amp; Documentation</t>
  </si>
  <si>
    <t>G</t>
  </si>
  <si>
    <t>Project Completion</t>
  </si>
  <si>
    <t>Path Durations</t>
  </si>
  <si>
    <r>
      <t xml:space="preserve">1. A → B → C → E → F → G = 5 + 6 + 10 + 5 + 4 + 1 = </t>
    </r>
    <r>
      <rPr>
        <b/>
        <sz val="11"/>
        <color rgb="FF000000"/>
        <rFont val="Arial"/>
        <family val="2"/>
      </rPr>
      <t>31 days</t>
    </r>
  </si>
  <si>
    <r>
      <t xml:space="preserve">2. A → B → D → E → F → G = 5 + 6 + 7 + 5 + 4 + 1 = </t>
    </r>
    <r>
      <rPr>
        <b/>
        <sz val="11"/>
        <color rgb="FF000000"/>
        <rFont val="Arial"/>
        <family val="2"/>
      </rPr>
      <t>28 days</t>
    </r>
  </si>
  <si>
    <t>Final Answer:</t>
  </si>
  <si>
    <t>Critical Path: A → B → C → E → F → G (31 days)</t>
  </si>
  <si>
    <t>This is the longest and most essential sequence of tasks. If any task in this path is delayed, the entire project will be delayed.</t>
  </si>
  <si>
    <r>
      <t xml:space="preserve">Tasks like </t>
    </r>
    <r>
      <rPr>
        <b/>
        <sz val="11"/>
        <color rgb="FF000000"/>
        <rFont val="Arial"/>
        <family val="2"/>
      </rPr>
      <t>AI Model Development (D)</t>
    </r>
    <r>
      <rPr>
        <sz val="11"/>
        <color rgb="FF000000"/>
        <rFont val="Arial"/>
        <family val="2"/>
      </rPr>
      <t xml:space="preserve"> can be delayed slightly as long as they don’t exceed </t>
    </r>
    <r>
      <rPr>
        <b/>
        <sz val="11"/>
        <color rgb="FF000000"/>
        <rFont val="Arial"/>
        <family val="2"/>
      </rPr>
      <t>31 days</t>
    </r>
    <r>
      <rPr>
        <sz val="11"/>
        <color rgb="FF000000"/>
        <rFont val="Arial"/>
        <family val="2"/>
      </rPr>
      <t xml:space="preserve"> before Testing (E) starts.</t>
    </r>
  </si>
  <si>
    <r>
      <t>Total Project Duration:</t>
    </r>
    <r>
      <rPr>
        <sz val="11"/>
        <color rgb="FF000000"/>
        <rFont val="Arial"/>
        <family val="2"/>
      </rPr>
      <t xml:space="preserve"> The project started on </t>
    </r>
    <r>
      <rPr>
        <b/>
        <sz val="11"/>
        <color rgb="FF000000"/>
        <rFont val="Arial"/>
        <family val="2"/>
      </rPr>
      <t>March 1, 2025</t>
    </r>
    <r>
      <rPr>
        <sz val="11"/>
        <color rgb="FF000000"/>
        <rFont val="Arial"/>
        <family val="2"/>
      </rPr>
      <t>, and was completed on May 5</t>
    </r>
    <r>
      <rPr>
        <b/>
        <sz val="11"/>
        <color rgb="FF000000"/>
        <rFont val="Arial"/>
        <family val="2"/>
      </rPr>
      <t>, 2025</t>
    </r>
    <r>
      <rPr>
        <sz val="11"/>
        <color rgb="FF000000"/>
        <rFont val="Arial"/>
        <family val="2"/>
      </rPr>
      <t>, making the total duration 65</t>
    </r>
    <r>
      <rPr>
        <b/>
        <sz val="11"/>
        <color rgb="FF000000"/>
        <rFont val="Arial"/>
        <family val="2"/>
      </rPr>
      <t xml:space="preserve"> days  
Working Duration (based on Critical Path): 31 days</t>
    </r>
    <r>
      <rPr>
        <sz val="11"/>
        <color rgb="FF000000"/>
        <rFont val="Arial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</si>
</sst>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545D7E"/>
      <name val="Arial"/>
      <family val="2"/>
    </font>
    <font>
      <sz val="14"/>
      <color rgb="FF001D35"/>
      <name val="Arial"/>
      <family val="2"/>
    </font>
    <font>
      <sz val="24"/>
      <color theme="1"/>
      <name val="Calibri"/>
      <family val="2"/>
      <scheme val="minor"/>
    </font>
    <font>
      <b/>
      <sz val="12"/>
      <color rgb="FF545D7E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44" fontId="0" fillId="0" borderId="1" xfId="3" applyFont="1" applyBorder="1"/>
    <xf numFmtId="0" fontId="5" fillId="4" borderId="0" xfId="0" applyFont="1" applyFill="1"/>
    <xf numFmtId="0" fontId="0" fillId="4" borderId="3" xfId="0" applyFill="1" applyBorder="1"/>
    <xf numFmtId="0" fontId="5" fillId="4" borderId="3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44" fontId="0" fillId="5" borderId="1" xfId="0" applyNumberFormat="1" applyFill="1" applyBorder="1"/>
    <xf numFmtId="44" fontId="0" fillId="5" borderId="1" xfId="3" applyFont="1" applyFill="1" applyBorder="1"/>
    <xf numFmtId="0" fontId="2" fillId="6" borderId="6" xfId="2" applyFont="1" applyFill="1" applyBorder="1"/>
    <xf numFmtId="0" fontId="0" fillId="6" borderId="14" xfId="0" applyFill="1" applyBorder="1"/>
    <xf numFmtId="0" fontId="0" fillId="6" borderId="15" xfId="0" applyFill="1" applyBorder="1"/>
    <xf numFmtId="0" fontId="2" fillId="6" borderId="10" xfId="2" applyFont="1" applyFill="1" applyBorder="1"/>
    <xf numFmtId="0" fontId="2" fillId="6" borderId="2" xfId="0" applyFont="1" applyFill="1" applyBorder="1"/>
    <xf numFmtId="0" fontId="0" fillId="6" borderId="0" xfId="0" applyFill="1"/>
    <xf numFmtId="0" fontId="5" fillId="6" borderId="0" xfId="0" applyFont="1" applyFill="1"/>
    <xf numFmtId="0" fontId="5" fillId="6" borderId="3" xfId="0" applyFont="1" applyFill="1" applyBorder="1"/>
    <xf numFmtId="0" fontId="4" fillId="6" borderId="2" xfId="0" applyFont="1" applyFill="1" applyBorder="1"/>
    <xf numFmtId="0" fontId="4" fillId="6" borderId="0" xfId="0" applyFont="1" applyFill="1"/>
    <xf numFmtId="0" fontId="2" fillId="6" borderId="0" xfId="0" applyFont="1" applyFill="1"/>
    <xf numFmtId="0" fontId="2" fillId="6" borderId="3" xfId="0" applyFont="1" applyFill="1" applyBorder="1"/>
    <xf numFmtId="0" fontId="0" fillId="7" borderId="21" xfId="0" applyFill="1" applyBorder="1"/>
    <xf numFmtId="44" fontId="0" fillId="7" borderId="22" xfId="0" applyNumberFormat="1" applyFill="1" applyBorder="1"/>
    <xf numFmtId="0" fontId="0" fillId="7" borderId="23" xfId="0" applyFill="1" applyBorder="1"/>
    <xf numFmtId="0" fontId="3" fillId="4" borderId="0" xfId="0" applyFont="1" applyFill="1"/>
    <xf numFmtId="0" fontId="7" fillId="4" borderId="0" xfId="4" applyFill="1"/>
    <xf numFmtId="0" fontId="0" fillId="5" borderId="2" xfId="0" applyFill="1" applyBorder="1"/>
    <xf numFmtId="0" fontId="0" fillId="5" borderId="0" xfId="0" applyFill="1"/>
    <xf numFmtId="164" fontId="0" fillId="5" borderId="0" xfId="3" applyNumberFormat="1" applyFont="1" applyFill="1" applyBorder="1"/>
    <xf numFmtId="44" fontId="0" fillId="5" borderId="0" xfId="3" applyFont="1" applyFill="1" applyBorder="1"/>
    <xf numFmtId="44" fontId="0" fillId="5" borderId="0" xfId="0" applyNumberFormat="1" applyFill="1"/>
    <xf numFmtId="0" fontId="0" fillId="5" borderId="3" xfId="0" applyFill="1" applyBorder="1"/>
    <xf numFmtId="0" fontId="9" fillId="0" borderId="0" xfId="0" applyFont="1" applyAlignment="1">
      <alignment vertical="center" wrapText="1"/>
    </xf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0" fillId="4" borderId="0" xfId="0" applyFont="1" applyFill="1"/>
    <xf numFmtId="0" fontId="7" fillId="0" borderId="12" xfId="4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24" xfId="0" applyFont="1" applyBorder="1" applyAlignment="1">
      <alignment vertical="center" wrapText="1"/>
    </xf>
    <xf numFmtId="0" fontId="14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24" xfId="0" applyFont="1" applyBorder="1" applyAlignment="1">
      <alignment horizontal="center" vertical="center" wrapText="1"/>
    </xf>
    <xf numFmtId="0" fontId="2" fillId="6" borderId="1" xfId="0" applyFont="1" applyFill="1" applyBorder="1"/>
    <xf numFmtId="0" fontId="0" fillId="5" borderId="1" xfId="0" applyFill="1" applyBorder="1"/>
    <xf numFmtId="0" fontId="4" fillId="6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44" fontId="2" fillId="6" borderId="1" xfId="3" applyFont="1" applyFill="1" applyBorder="1"/>
    <xf numFmtId="44" fontId="4" fillId="6" borderId="1" xfId="3" applyFont="1" applyFill="1" applyBorder="1"/>
    <xf numFmtId="0" fontId="0" fillId="0" borderId="25" xfId="0" applyBorder="1"/>
    <xf numFmtId="44" fontId="0" fillId="0" borderId="25" xfId="3" applyFont="1" applyBorder="1"/>
    <xf numFmtId="0" fontId="0" fillId="0" borderId="25" xfId="0" applyBorder="1" applyAlignment="1">
      <alignment wrapText="1"/>
    </xf>
    <xf numFmtId="0" fontId="0" fillId="5" borderId="25" xfId="0" applyFill="1" applyBorder="1"/>
    <xf numFmtId="164" fontId="0" fillId="5" borderId="25" xfId="3" applyNumberFormat="1" applyFont="1" applyFill="1" applyBorder="1"/>
    <xf numFmtId="44" fontId="0" fillId="5" borderId="25" xfId="3" applyFont="1" applyFill="1" applyBorder="1"/>
    <xf numFmtId="44" fontId="0" fillId="5" borderId="25" xfId="0" applyNumberFormat="1" applyFill="1" applyBorder="1"/>
  </cellXfs>
  <cellStyles count="5">
    <cellStyle name="Accent1" xfId="2" builtinId="29"/>
    <cellStyle name="Currency" xfId="3" builtinId="4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quickmartsolutions.com/" TargetMode="External"/><Relationship Id="rId1" Type="http://schemas.openxmlformats.org/officeDocument/2006/relationships/hyperlink" Target="http://www.globaltech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35A6-FB94-43DA-B723-83BAFA3BDC36}">
  <dimension ref="A1:HM86"/>
  <sheetViews>
    <sheetView tabSelected="1" topLeftCell="A60" zoomScale="84" zoomScaleNormal="100" workbookViewId="0">
      <selection activeCell="A80" sqref="A80"/>
    </sheetView>
  </sheetViews>
  <sheetFormatPr defaultRowHeight="14.4" x14ac:dyDescent="0.3"/>
  <cols>
    <col min="1" max="1" width="62.109375" bestFit="1" customWidth="1"/>
    <col min="2" max="2" width="15.6640625" customWidth="1"/>
    <col min="3" max="3" width="14.33203125" customWidth="1"/>
    <col min="4" max="4" width="15.44140625" customWidth="1"/>
    <col min="5" max="5" width="51.6640625" customWidth="1"/>
    <col min="6" max="6" width="36.44140625" customWidth="1"/>
  </cols>
  <sheetData>
    <row r="1" spans="1:221" s="1" customFormat="1" ht="39.75" customHeight="1" x14ac:dyDescent="0.6">
      <c r="A1" s="49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</row>
    <row r="2" spans="1:221" ht="22.5" customHeight="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221" x14ac:dyDescent="0.3">
      <c r="A3" s="23" t="s">
        <v>1</v>
      </c>
      <c r="B3" s="24"/>
      <c r="C3" s="24"/>
      <c r="D3" s="24"/>
      <c r="E3" s="2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221" ht="15" thickBot="1" x14ac:dyDescent="0.35">
      <c r="A4" s="13" t="s">
        <v>2</v>
      </c>
      <c r="B4" s="51">
        <v>45736</v>
      </c>
      <c r="C4" s="5"/>
      <c r="D4" s="5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221" ht="15" thickBot="1" x14ac:dyDescent="0.35">
      <c r="A5" s="14" t="s">
        <v>3</v>
      </c>
      <c r="B5" s="2" t="s">
        <v>4</v>
      </c>
      <c r="C5" s="5"/>
      <c r="D5" s="5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221" ht="15" thickBot="1" x14ac:dyDescent="0.35">
      <c r="A6" s="50" t="s">
        <v>5</v>
      </c>
      <c r="B6" s="52" t="s">
        <v>6</v>
      </c>
      <c r="C6" s="5"/>
      <c r="D6" s="5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221" ht="15" thickBot="1" x14ac:dyDescent="0.35">
      <c r="A7" s="14" t="s">
        <v>7</v>
      </c>
      <c r="B7" s="51">
        <v>45767</v>
      </c>
      <c r="C7" s="5"/>
      <c r="D7" s="5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221" x14ac:dyDescent="0.3">
      <c r="A8" s="15" t="s">
        <v>8</v>
      </c>
      <c r="B8" s="5"/>
      <c r="C8" s="5"/>
      <c r="D8" s="5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221" x14ac:dyDescent="0.3">
      <c r="A9" s="26" t="s">
        <v>9</v>
      </c>
      <c r="B9" s="7"/>
      <c r="C9" s="7"/>
      <c r="D9" s="7"/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221" ht="15" thickBot="1" x14ac:dyDescent="0.35">
      <c r="A10" s="13" t="s">
        <v>10</v>
      </c>
      <c r="B10" s="5"/>
      <c r="C10" s="5"/>
      <c r="D10" s="5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221" ht="15" thickBot="1" x14ac:dyDescent="0.35">
      <c r="A11" s="50" t="s">
        <v>11</v>
      </c>
      <c r="B11" s="5"/>
      <c r="C11" s="5"/>
      <c r="D11" s="5"/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221" ht="15" thickBot="1" x14ac:dyDescent="0.35">
      <c r="A12" s="14" t="s">
        <v>12</v>
      </c>
      <c r="B12" s="5"/>
      <c r="C12" s="5"/>
      <c r="D12" s="5"/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221" ht="15" thickBot="1" x14ac:dyDescent="0.35">
      <c r="A13" s="14" t="s">
        <v>13</v>
      </c>
      <c r="B13" s="5"/>
      <c r="C13" s="5"/>
      <c r="D13" s="5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221" x14ac:dyDescent="0.3">
      <c r="A14" s="15" t="s">
        <v>14</v>
      </c>
      <c r="B14" s="5"/>
      <c r="C14" s="5"/>
      <c r="D14" s="5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221" x14ac:dyDescent="0.3">
      <c r="A15" s="27" t="s">
        <v>15</v>
      </c>
      <c r="B15" s="28"/>
      <c r="C15" s="29"/>
      <c r="D15" s="29"/>
      <c r="E15" s="3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221" x14ac:dyDescent="0.3">
      <c r="A16" s="16" t="s">
        <v>16</v>
      </c>
      <c r="B16" s="10"/>
      <c r="C16" s="10"/>
      <c r="D16" s="10"/>
      <c r="E16" s="1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1" x14ac:dyDescent="0.3">
      <c r="A17" s="18"/>
      <c r="B17" s="11"/>
      <c r="C17" s="11"/>
      <c r="D17" s="11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1" x14ac:dyDescent="0.3">
      <c r="A18" s="18"/>
      <c r="B18" s="11"/>
      <c r="C18" s="11"/>
      <c r="D18" s="11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1" x14ac:dyDescent="0.3">
      <c r="A19" s="18"/>
      <c r="B19" s="11"/>
      <c r="C19" s="11"/>
      <c r="D19" s="11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1" ht="38.25" customHeight="1" x14ac:dyDescent="0.3">
      <c r="A20" s="47" t="s">
        <v>17</v>
      </c>
      <c r="B20" s="12"/>
      <c r="C20" s="12"/>
      <c r="D20" s="12"/>
      <c r="E20" s="2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1" x14ac:dyDescent="0.3">
      <c r="A21" s="31" t="s">
        <v>18</v>
      </c>
      <c r="B21" s="33" t="s">
        <v>19</v>
      </c>
      <c r="C21" s="32" t="s">
        <v>20</v>
      </c>
      <c r="D21" s="33" t="s">
        <v>21</v>
      </c>
      <c r="E21" s="33" t="s">
        <v>22</v>
      </c>
      <c r="F21" s="34" t="s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28.8" x14ac:dyDescent="0.3">
      <c r="A22" s="67" t="s">
        <v>24</v>
      </c>
      <c r="B22" s="68">
        <v>500</v>
      </c>
      <c r="C22" s="68">
        <v>100</v>
      </c>
      <c r="D22" s="68">
        <f>B22+C22</f>
        <v>600</v>
      </c>
      <c r="E22" s="67" t="s">
        <v>25</v>
      </c>
      <c r="F22" s="69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1" x14ac:dyDescent="0.3">
      <c r="A23" s="67" t="s">
        <v>27</v>
      </c>
      <c r="B23" s="68">
        <v>600</v>
      </c>
      <c r="C23" s="68">
        <v>50</v>
      </c>
      <c r="D23" s="68">
        <f t="shared" ref="D23:D26" si="0">B23+C23</f>
        <v>650</v>
      </c>
      <c r="E23" s="67" t="s">
        <v>28</v>
      </c>
      <c r="F23" s="67" t="s">
        <v>28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1" x14ac:dyDescent="0.3">
      <c r="A24" s="67"/>
      <c r="B24" s="68"/>
      <c r="C24" s="68"/>
      <c r="D24" s="68">
        <f t="shared" si="0"/>
        <v>0</v>
      </c>
      <c r="E24" s="67"/>
      <c r="F24" s="6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1" x14ac:dyDescent="0.3">
      <c r="A25" s="67"/>
      <c r="B25" s="68"/>
      <c r="C25" s="68"/>
      <c r="D25" s="68">
        <f t="shared" si="0"/>
        <v>0</v>
      </c>
      <c r="E25" s="67"/>
      <c r="F25" s="6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1" x14ac:dyDescent="0.3">
      <c r="A26" s="67"/>
      <c r="B26" s="68"/>
      <c r="C26" s="68"/>
      <c r="D26" s="68">
        <f t="shared" si="0"/>
        <v>0</v>
      </c>
      <c r="E26" s="67"/>
      <c r="F26" s="6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1" x14ac:dyDescent="0.3">
      <c r="A27" s="70" t="s">
        <v>29</v>
      </c>
      <c r="B27" s="71">
        <f>SUM(B22:B26)</f>
        <v>1100</v>
      </c>
      <c r="C27" s="72">
        <f>SUM(C22:C26)</f>
        <v>150</v>
      </c>
      <c r="D27" s="73">
        <f>SUM(D22:D26)</f>
        <v>1250</v>
      </c>
      <c r="E27" s="70"/>
      <c r="F27" s="6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1" x14ac:dyDescent="0.3">
      <c r="A28" s="41"/>
      <c r="B28" s="42"/>
      <c r="C28" s="43"/>
      <c r="D28" s="44"/>
      <c r="E28" s="4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1" ht="15.6" x14ac:dyDescent="0.3">
      <c r="A29" s="48" t="s">
        <v>30</v>
      </c>
      <c r="B29" s="42"/>
      <c r="C29" s="43"/>
      <c r="D29" s="44"/>
      <c r="E29" s="4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1" x14ac:dyDescent="0.3">
      <c r="A30" s="61" t="s">
        <v>31</v>
      </c>
      <c r="B30" s="59" t="s">
        <v>19</v>
      </c>
      <c r="C30" s="61" t="s">
        <v>20</v>
      </c>
      <c r="D30" s="59" t="s">
        <v>21</v>
      </c>
      <c r="E30" s="59" t="s">
        <v>22</v>
      </c>
      <c r="F30" s="59" t="s">
        <v>23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1" x14ac:dyDescent="0.3">
      <c r="A31" s="2" t="s">
        <v>32</v>
      </c>
      <c r="B31" s="6">
        <v>400</v>
      </c>
      <c r="C31" s="6">
        <v>75</v>
      </c>
      <c r="D31" s="6">
        <f>B31+C31</f>
        <v>475</v>
      </c>
      <c r="E31" s="2" t="s">
        <v>33</v>
      </c>
      <c r="F31" s="62" t="s">
        <v>34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1" x14ac:dyDescent="0.3">
      <c r="A32" s="2" t="s">
        <v>35</v>
      </c>
      <c r="B32" s="6">
        <v>500</v>
      </c>
      <c r="C32" s="6">
        <v>120</v>
      </c>
      <c r="D32" s="6">
        <f t="shared" ref="D32:D35" si="1">B32+C32</f>
        <v>620</v>
      </c>
      <c r="E32" s="2" t="s">
        <v>36</v>
      </c>
      <c r="F32" s="2" t="s">
        <v>37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x14ac:dyDescent="0.3">
      <c r="A33" s="2"/>
      <c r="B33" s="6"/>
      <c r="C33" s="2"/>
      <c r="D33" s="6">
        <f t="shared" si="1"/>
        <v>0</v>
      </c>
      <c r="E33" s="2"/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x14ac:dyDescent="0.3">
      <c r="A34" s="2"/>
      <c r="B34" s="6"/>
      <c r="C34" s="2"/>
      <c r="D34" s="6">
        <f t="shared" si="1"/>
        <v>0</v>
      </c>
      <c r="E34" s="2"/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x14ac:dyDescent="0.3">
      <c r="A35" s="2"/>
      <c r="B35" s="6"/>
      <c r="C35" s="2"/>
      <c r="D35" s="6">
        <f t="shared" si="1"/>
        <v>0</v>
      </c>
      <c r="E35" s="2"/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3">
      <c r="A36" s="60" t="s">
        <v>29</v>
      </c>
      <c r="B36" s="22">
        <f>SUM(B31:B35)</f>
        <v>900</v>
      </c>
      <c r="C36" s="22">
        <f>SUM(C31:C35)</f>
        <v>195</v>
      </c>
      <c r="D36" s="22">
        <f>SUM(D31:D35)</f>
        <v>1095</v>
      </c>
      <c r="E36" s="60"/>
      <c r="F36" s="6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3">
      <c r="A37" s="41"/>
      <c r="B37" s="43"/>
      <c r="C37" s="43"/>
      <c r="D37" s="43"/>
      <c r="E37" s="4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51" customHeight="1" x14ac:dyDescent="0.3">
      <c r="A38" s="48" t="s">
        <v>38</v>
      </c>
      <c r="B38" s="43"/>
      <c r="C38" s="43"/>
      <c r="D38" s="43"/>
      <c r="E38" s="4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x14ac:dyDescent="0.3">
      <c r="A39" s="61" t="s">
        <v>39</v>
      </c>
      <c r="B39" s="59" t="s">
        <v>19</v>
      </c>
      <c r="C39" s="61" t="s">
        <v>20</v>
      </c>
      <c r="D39" s="59" t="s">
        <v>21</v>
      </c>
      <c r="E39" s="59" t="s">
        <v>22</v>
      </c>
      <c r="F39" s="59" t="s">
        <v>23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x14ac:dyDescent="0.3">
      <c r="A40" s="2" t="s">
        <v>40</v>
      </c>
      <c r="B40" s="6">
        <v>600</v>
      </c>
      <c r="C40" s="6">
        <v>100</v>
      </c>
      <c r="D40" s="6">
        <f>B40+C40</f>
        <v>700</v>
      </c>
      <c r="E40" s="2" t="s">
        <v>41</v>
      </c>
      <c r="F40" s="62" t="s">
        <v>42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x14ac:dyDescent="0.3">
      <c r="A41" s="2" t="s">
        <v>43</v>
      </c>
      <c r="B41" s="6">
        <v>800</v>
      </c>
      <c r="C41" s="6">
        <v>50</v>
      </c>
      <c r="D41" s="6">
        <f t="shared" ref="D41:D44" si="2">B41+C41</f>
        <v>850</v>
      </c>
      <c r="E41" s="2" t="s">
        <v>44</v>
      </c>
      <c r="F41" s="2" t="s">
        <v>45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x14ac:dyDescent="0.3">
      <c r="A42" s="2" t="s">
        <v>46</v>
      </c>
      <c r="B42" s="6">
        <v>750</v>
      </c>
      <c r="C42" s="6">
        <v>75</v>
      </c>
      <c r="D42" s="6">
        <f t="shared" si="2"/>
        <v>825</v>
      </c>
      <c r="E42" s="2" t="s">
        <v>47</v>
      </c>
      <c r="F42" s="62" t="s">
        <v>48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x14ac:dyDescent="0.3">
      <c r="A43" s="2" t="s">
        <v>49</v>
      </c>
      <c r="B43" s="6">
        <v>650</v>
      </c>
      <c r="C43" s="6">
        <v>100</v>
      </c>
      <c r="D43" s="6">
        <f t="shared" si="2"/>
        <v>750</v>
      </c>
      <c r="E43" s="2" t="s">
        <v>50</v>
      </c>
      <c r="F43" s="2" t="s">
        <v>51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x14ac:dyDescent="0.3">
      <c r="A44" s="2" t="s">
        <v>52</v>
      </c>
      <c r="B44" s="6">
        <v>200</v>
      </c>
      <c r="C44" s="6">
        <v>50</v>
      </c>
      <c r="D44" s="6">
        <f t="shared" si="2"/>
        <v>250</v>
      </c>
      <c r="E44" s="2" t="s">
        <v>53</v>
      </c>
      <c r="F44" s="64" t="s">
        <v>54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x14ac:dyDescent="0.3">
      <c r="A45" s="60" t="s">
        <v>29</v>
      </c>
      <c r="B45" s="21">
        <f>SUM(B40:B44)</f>
        <v>3000</v>
      </c>
      <c r="C45" s="21">
        <f>SUM(C40:C44)</f>
        <v>375</v>
      </c>
      <c r="D45" s="22">
        <f>SUM(D40:D44)</f>
        <v>3375</v>
      </c>
      <c r="E45" s="60"/>
      <c r="F45" s="6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3">
      <c r="A46" s="41"/>
      <c r="B46" s="41"/>
      <c r="C46" s="41"/>
      <c r="D46" s="43"/>
      <c r="E46" s="4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51" customHeight="1" x14ac:dyDescent="0.3">
      <c r="A47" s="48" t="s">
        <v>55</v>
      </c>
      <c r="B47" s="41"/>
      <c r="C47" s="41"/>
      <c r="D47" s="43"/>
      <c r="E47" s="4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3">
      <c r="A48" s="61" t="s">
        <v>56</v>
      </c>
      <c r="B48" s="59" t="s">
        <v>19</v>
      </c>
      <c r="C48" s="61" t="s">
        <v>20</v>
      </c>
      <c r="D48" s="59" t="s">
        <v>21</v>
      </c>
      <c r="E48" s="59" t="s">
        <v>22</v>
      </c>
      <c r="F48" s="59" t="s">
        <v>23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3">
      <c r="A49" s="2" t="s">
        <v>57</v>
      </c>
      <c r="B49" s="6">
        <v>600</v>
      </c>
      <c r="C49" s="6">
        <v>100</v>
      </c>
      <c r="D49" s="6">
        <f>B49+C49</f>
        <v>700</v>
      </c>
      <c r="E49" s="2" t="s">
        <v>58</v>
      </c>
      <c r="F49" s="62" t="s">
        <v>59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x14ac:dyDescent="0.3">
      <c r="A50" s="2" t="s">
        <v>60</v>
      </c>
      <c r="B50" s="6">
        <v>1000</v>
      </c>
      <c r="C50" s="6">
        <v>150</v>
      </c>
      <c r="D50" s="6">
        <f>B50+C50</f>
        <v>1150</v>
      </c>
      <c r="E50" s="2" t="s">
        <v>61</v>
      </c>
      <c r="F50" s="62" t="s">
        <v>62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x14ac:dyDescent="0.3">
      <c r="A51" s="2" t="s">
        <v>63</v>
      </c>
      <c r="B51" s="6">
        <v>1200</v>
      </c>
      <c r="C51" s="6">
        <v>100</v>
      </c>
      <c r="D51" s="6">
        <f>B51+C51</f>
        <v>1300</v>
      </c>
      <c r="E51" s="2" t="s">
        <v>64</v>
      </c>
      <c r="F51" s="62" t="s">
        <v>65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x14ac:dyDescent="0.3">
      <c r="A52" s="2" t="s">
        <v>66</v>
      </c>
      <c r="B52" s="6">
        <v>1200</v>
      </c>
      <c r="C52" s="6">
        <v>50</v>
      </c>
      <c r="D52" s="6">
        <f>SUM(B52:C52)</f>
        <v>1250</v>
      </c>
      <c r="E52" s="2" t="s">
        <v>67</v>
      </c>
      <c r="F52" s="62" t="s">
        <v>68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x14ac:dyDescent="0.3">
      <c r="A53" s="2" t="s">
        <v>69</v>
      </c>
      <c r="B53" s="6">
        <v>600</v>
      </c>
      <c r="C53" s="6">
        <v>50</v>
      </c>
      <c r="D53" s="6">
        <f t="shared" ref="D53:D64" si="3">B53+C53</f>
        <v>650</v>
      </c>
      <c r="E53" s="2" t="s">
        <v>70</v>
      </c>
      <c r="F53" s="62" t="s">
        <v>71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x14ac:dyDescent="0.3">
      <c r="A54" s="60" t="s">
        <v>29</v>
      </c>
      <c r="B54" s="21">
        <f>SUM(B49:B53)</f>
        <v>4600</v>
      </c>
      <c r="C54" s="21">
        <f>SUM(C49:C53)</f>
        <v>450</v>
      </c>
      <c r="D54" s="22">
        <f>SUM(D48:D53)</f>
        <v>5050</v>
      </c>
      <c r="E54" s="60"/>
      <c r="F54" s="6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x14ac:dyDescent="0.3">
      <c r="A55" s="41"/>
      <c r="B55" s="41"/>
      <c r="C55" s="41"/>
      <c r="D55" s="43"/>
      <c r="E55" s="4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69" customHeight="1" x14ac:dyDescent="0.3">
      <c r="A56" s="48" t="s">
        <v>72</v>
      </c>
      <c r="B56" s="41"/>
      <c r="C56" s="41"/>
      <c r="D56" s="43"/>
      <c r="E56" s="4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x14ac:dyDescent="0.3">
      <c r="A57" s="61" t="s">
        <v>73</v>
      </c>
      <c r="B57" s="65" t="s">
        <v>19</v>
      </c>
      <c r="C57" s="66" t="s">
        <v>20</v>
      </c>
      <c r="D57" s="59" t="s">
        <v>21</v>
      </c>
      <c r="E57" s="59" t="s">
        <v>22</v>
      </c>
      <c r="F57" s="59" t="s">
        <v>23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x14ac:dyDescent="0.3">
      <c r="A58" s="2" t="s">
        <v>57</v>
      </c>
      <c r="B58" s="6">
        <v>500</v>
      </c>
      <c r="C58" s="6">
        <v>75</v>
      </c>
      <c r="D58" s="6">
        <f>B58+C58</f>
        <v>575</v>
      </c>
      <c r="E58" s="2" t="s">
        <v>74</v>
      </c>
      <c r="F58" s="62" t="s">
        <v>59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x14ac:dyDescent="0.3">
      <c r="A59" s="2" t="s">
        <v>75</v>
      </c>
      <c r="B59" s="6">
        <v>700</v>
      </c>
      <c r="C59" s="6">
        <v>50</v>
      </c>
      <c r="D59" s="6">
        <f t="shared" ref="D59:D61" si="4">B59+C59</f>
        <v>750</v>
      </c>
      <c r="E59" s="2" t="s">
        <v>76</v>
      </c>
      <c r="F59" s="62" t="s">
        <v>62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x14ac:dyDescent="0.3">
      <c r="A60" s="2" t="s">
        <v>77</v>
      </c>
      <c r="B60" s="6">
        <v>600</v>
      </c>
      <c r="C60" s="6">
        <v>40</v>
      </c>
      <c r="D60" s="6">
        <f t="shared" si="4"/>
        <v>640</v>
      </c>
      <c r="E60" s="2" t="s">
        <v>78</v>
      </c>
      <c r="F60" s="62" t="s">
        <v>65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x14ac:dyDescent="0.3">
      <c r="A61" s="2" t="s">
        <v>79</v>
      </c>
      <c r="B61" s="6">
        <v>500</v>
      </c>
      <c r="C61" s="6">
        <v>35</v>
      </c>
      <c r="D61" s="6">
        <f t="shared" si="4"/>
        <v>535</v>
      </c>
      <c r="E61" s="2" t="s">
        <v>80</v>
      </c>
      <c r="F61" s="62" t="s">
        <v>68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x14ac:dyDescent="0.3">
      <c r="A62" s="60" t="s">
        <v>29</v>
      </c>
      <c r="B62" s="21">
        <f>SUM(B58:B61)</f>
        <v>2300</v>
      </c>
      <c r="C62" s="21">
        <f>SUM(C58:C61)</f>
        <v>200</v>
      </c>
      <c r="D62" s="22">
        <f>SUM(D57:D61)</f>
        <v>2500</v>
      </c>
      <c r="E62" s="60"/>
      <c r="F62" s="6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x14ac:dyDescent="0.3">
      <c r="A63" s="40"/>
      <c r="B63" s="41"/>
      <c r="C63" s="41"/>
      <c r="D63" s="43"/>
      <c r="E63" s="4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x14ac:dyDescent="0.3">
      <c r="A64" s="3"/>
      <c r="B64" s="2"/>
      <c r="C64" s="2"/>
      <c r="D64" s="6">
        <f t="shared" si="3"/>
        <v>0</v>
      </c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15" thickBot="1" x14ac:dyDescent="0.35">
      <c r="A65" s="35" t="s">
        <v>81</v>
      </c>
      <c r="B65" s="36">
        <f>B27+B36+B45</f>
        <v>5000</v>
      </c>
      <c r="C65" s="36">
        <f>C27+C36+C45</f>
        <v>720</v>
      </c>
      <c r="D65" s="36">
        <f>D27+D36+D45+D54+D62</f>
        <v>13270</v>
      </c>
      <c r="E65" s="3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x14ac:dyDescent="0.3">
      <c r="A67" s="5"/>
      <c r="B67" s="5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17.399999999999999" x14ac:dyDescent="0.3">
      <c r="A68" s="46"/>
      <c r="B68" s="5"/>
      <c r="C68" s="3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16.8" x14ac:dyDescent="0.3">
      <c r="A69" s="53" t="s">
        <v>82</v>
      </c>
      <c r="F69" s="5"/>
    </row>
    <row r="70" spans="1:40" x14ac:dyDescent="0.3">
      <c r="A70" s="54" t="s">
        <v>111</v>
      </c>
    </row>
    <row r="71" spans="1:40" ht="17.399999999999999" thickBot="1" x14ac:dyDescent="0.35">
      <c r="A71" s="53" t="s">
        <v>83</v>
      </c>
    </row>
    <row r="72" spans="1:40" ht="28.2" thickBot="1" x14ac:dyDescent="0.35">
      <c r="A72" s="55" t="s">
        <v>84</v>
      </c>
      <c r="B72" s="55" t="s">
        <v>85</v>
      </c>
      <c r="C72" s="55" t="s">
        <v>86</v>
      </c>
      <c r="D72" s="55" t="s">
        <v>87</v>
      </c>
    </row>
    <row r="73" spans="1:40" ht="42" thickBot="1" x14ac:dyDescent="0.35">
      <c r="A73" s="55" t="s">
        <v>88</v>
      </c>
      <c r="B73" s="55" t="s">
        <v>89</v>
      </c>
      <c r="C73" s="58">
        <v>5</v>
      </c>
      <c r="D73" s="58" t="s">
        <v>90</v>
      </c>
    </row>
    <row r="74" spans="1:40" ht="42" thickBot="1" x14ac:dyDescent="0.35">
      <c r="A74" s="55" t="s">
        <v>91</v>
      </c>
      <c r="B74" s="55" t="s">
        <v>92</v>
      </c>
      <c r="C74" s="58">
        <v>6</v>
      </c>
      <c r="D74" s="58" t="s">
        <v>88</v>
      </c>
    </row>
    <row r="75" spans="1:40" ht="42" thickBot="1" x14ac:dyDescent="0.35">
      <c r="A75" s="55" t="s">
        <v>93</v>
      </c>
      <c r="B75" s="55" t="s">
        <v>94</v>
      </c>
      <c r="C75" s="58">
        <v>10</v>
      </c>
      <c r="D75" s="58" t="s">
        <v>91</v>
      </c>
    </row>
    <row r="76" spans="1:40" ht="28.2" thickBot="1" x14ac:dyDescent="0.35">
      <c r="A76" s="55" t="s">
        <v>95</v>
      </c>
      <c r="B76" s="55" t="s">
        <v>96</v>
      </c>
      <c r="C76" s="58">
        <v>7</v>
      </c>
      <c r="D76" s="58" t="s">
        <v>91</v>
      </c>
    </row>
    <row r="77" spans="1:40" ht="42" thickBot="1" x14ac:dyDescent="0.35">
      <c r="A77" s="55" t="s">
        <v>97</v>
      </c>
      <c r="B77" s="55" t="s">
        <v>98</v>
      </c>
      <c r="C77" s="58">
        <v>5</v>
      </c>
      <c r="D77" s="58" t="s">
        <v>99</v>
      </c>
    </row>
    <row r="78" spans="1:40" ht="28.2" thickBot="1" x14ac:dyDescent="0.35">
      <c r="A78" s="55" t="s">
        <v>100</v>
      </c>
      <c r="B78" s="55" t="s">
        <v>101</v>
      </c>
      <c r="C78" s="58">
        <v>4</v>
      </c>
      <c r="D78" s="58" t="s">
        <v>97</v>
      </c>
    </row>
    <row r="79" spans="1:40" ht="28.2" thickBot="1" x14ac:dyDescent="0.35">
      <c r="A79" s="55" t="s">
        <v>102</v>
      </c>
      <c r="B79" s="55" t="s">
        <v>103</v>
      </c>
      <c r="C79" s="58">
        <v>1</v>
      </c>
      <c r="D79" s="58" t="s">
        <v>100</v>
      </c>
    </row>
    <row r="80" spans="1:40" ht="16.8" x14ac:dyDescent="0.3">
      <c r="A80" s="53" t="s">
        <v>104</v>
      </c>
    </row>
    <row r="81" spans="1:1" x14ac:dyDescent="0.3">
      <c r="A81" s="56" t="s">
        <v>105</v>
      </c>
    </row>
    <row r="82" spans="1:1" x14ac:dyDescent="0.3">
      <c r="A82" s="56" t="s">
        <v>106</v>
      </c>
    </row>
    <row r="83" spans="1:1" ht="16.8" x14ac:dyDescent="0.3">
      <c r="A83" s="53" t="s">
        <v>107</v>
      </c>
    </row>
    <row r="84" spans="1:1" x14ac:dyDescent="0.3">
      <c r="A84" s="57" t="s">
        <v>108</v>
      </c>
    </row>
    <row r="85" spans="1:1" x14ac:dyDescent="0.3">
      <c r="A85" s="56" t="s">
        <v>109</v>
      </c>
    </row>
    <row r="86" spans="1:1" x14ac:dyDescent="0.3">
      <c r="A86" s="56" t="s">
        <v>110</v>
      </c>
    </row>
  </sheetData>
  <hyperlinks>
    <hyperlink ref="A6" r:id="rId1" xr:uid="{DEC7F641-1046-4A13-B587-9A6E89F27806}"/>
    <hyperlink ref="A11" r:id="rId2" xr:uid="{0F2A3C7B-E787-4931-8A36-6CE734777CA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>Kibria, ShaikhIsmidjobayer</cp:lastModifiedBy>
  <cp:revision/>
  <dcterms:created xsi:type="dcterms:W3CDTF">2021-01-06T17:51:19Z</dcterms:created>
  <dcterms:modified xsi:type="dcterms:W3CDTF">2025-05-05T01:12:28Z</dcterms:modified>
  <cp:category/>
  <cp:contentStatus/>
</cp:coreProperties>
</file>