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ink/ink287.xml" ContentType="application/inkml+xml"/>
  <Override PartName="/xl/ink/ink288.xml" ContentType="application/inkml+xml"/>
  <Override PartName="/xl/ink/ink289.xml" ContentType="application/inkml+xml"/>
  <Override PartName="/xl/ink/ink290.xml" ContentType="application/inkml+xml"/>
  <Override PartName="/xl/ink/ink291.xml" ContentType="application/inkml+xml"/>
  <Override PartName="/xl/ink/ink292.xml" ContentType="application/inkml+xml"/>
  <Override PartName="/xl/ink/ink293.xml" ContentType="application/inkml+xml"/>
  <Override PartName="/xl/ink/ink294.xml" ContentType="application/inkml+xml"/>
  <Override PartName="/xl/ink/ink295.xml" ContentType="application/inkml+xml"/>
  <Override PartName="/xl/ink/ink296.xml" ContentType="application/inkml+xml"/>
  <Override PartName="/xl/ink/ink297.xml" ContentType="application/inkml+xml"/>
  <Override PartName="/xl/ink/ink298.xml" ContentType="application/inkml+xml"/>
  <Override PartName="/xl/ink/ink299.xml" ContentType="application/inkml+xml"/>
  <Override PartName="/xl/ink/ink300.xml" ContentType="application/inkml+xml"/>
  <Override PartName="/xl/ink/ink301.xml" ContentType="application/inkml+xml"/>
  <Override PartName="/xl/ink/ink302.xml" ContentType="application/inkml+xml"/>
  <Override PartName="/xl/ink/ink303.xml" ContentType="application/inkml+xml"/>
  <Override PartName="/xl/ink/ink304.xml" ContentType="application/inkml+xml"/>
  <Override PartName="/xl/ink/ink305.xml" ContentType="application/inkml+xml"/>
  <Override PartName="/xl/ink/ink306.xml" ContentType="application/inkml+xml"/>
  <Override PartName="/xl/ink/ink307.xml" ContentType="application/inkml+xml"/>
  <Override PartName="/xl/ink/ink308.xml" ContentType="application/inkml+xml"/>
  <Override PartName="/xl/ink/ink309.xml" ContentType="application/inkml+xml"/>
  <Override PartName="/xl/ink/ink310.xml" ContentType="application/inkml+xml"/>
  <Override PartName="/xl/ink/ink311.xml" ContentType="application/inkml+xml"/>
  <Override PartName="/xl/ink/ink312.xml" ContentType="application/inkml+xml"/>
  <Override PartName="/xl/ink/ink313.xml" ContentType="application/inkml+xml"/>
  <Override PartName="/xl/ink/ink314.xml" ContentType="application/inkml+xml"/>
  <Override PartName="/xl/ink/ink315.xml" ContentType="application/inkml+xml"/>
  <Override PartName="/xl/ink/ink316.xml" ContentType="application/inkml+xml"/>
  <Override PartName="/xl/ink/ink317.xml" ContentType="application/inkml+xml"/>
  <Override PartName="/xl/ink/ink318.xml" ContentType="application/inkml+xml"/>
  <Override PartName="/xl/ink/ink319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igdata\Ejercicios\"/>
    </mc:Choice>
  </mc:AlternateContent>
  <xr:revisionPtr revIDLastSave="0" documentId="13_ncr:1_{ADE596BF-3719-4E57-9E85-01B8586A50D3}" xr6:coauthVersionLast="47" xr6:coauthVersionMax="47" xr10:uidLastSave="{00000000-0000-0000-0000-000000000000}"/>
  <bookViews>
    <workbookView xWindow="-120" yWindow="-120" windowWidth="29040" windowHeight="15720" firstSheet="4" activeTab="4" xr2:uid="{89435CDB-8FA9-426B-AC3E-AF4CE0C6F966}"/>
  </bookViews>
  <sheets>
    <sheet name="Vector Space" sheetId="6" r:id="rId1"/>
    <sheet name="Naive Bayes" sheetId="7" r:id="rId2"/>
    <sheet name="KNN" sheetId="8" r:id="rId3"/>
    <sheet name="k-MEANS" sheetId="9" r:id="rId4"/>
    <sheet name="gradient descent MULTIVARIANT" sheetId="11" r:id="rId5"/>
  </sheets>
  <externalReferences>
    <externalReference r:id="rId6"/>
  </externalReferences>
  <definedNames>
    <definedName name="_xlnm._FilterDatabase" localSheetId="3" hidden="1">'k-MEANS'!$B$22:$B$30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1" l="1"/>
  <c r="H21" i="11" s="1"/>
  <c r="L12" i="11"/>
  <c r="M12" i="11"/>
  <c r="J21" i="11" s="1"/>
  <c r="J35" i="11" s="1"/>
  <c r="K13" i="11"/>
  <c r="H22" i="11" s="1"/>
  <c r="L13" i="11"/>
  <c r="I22" i="11" s="1"/>
  <c r="M13" i="11"/>
  <c r="J22" i="11" s="1"/>
  <c r="J36" i="11" s="1"/>
  <c r="K14" i="11"/>
  <c r="H23" i="11" s="1"/>
  <c r="H15" i="11"/>
  <c r="K11" i="11" s="1"/>
  <c r="H20" i="11" s="1"/>
  <c r="I15" i="11"/>
  <c r="L14" i="11" s="1"/>
  <c r="I23" i="11" s="1"/>
  <c r="J15" i="11"/>
  <c r="M14" i="11" s="1"/>
  <c r="J23" i="11" s="1"/>
  <c r="J37" i="11" s="1"/>
  <c r="Q19" i="11"/>
  <c r="I21" i="11"/>
  <c r="I35" i="11" s="1"/>
  <c r="I49" i="11" s="1"/>
  <c r="Q49" i="11" s="1"/>
  <c r="P33" i="11"/>
  <c r="Q33" i="11"/>
  <c r="S39" i="11"/>
  <c r="P47" i="11"/>
  <c r="Q47" i="11"/>
  <c r="S53" i="11"/>
  <c r="Q35" i="11" l="1"/>
  <c r="J49" i="11"/>
  <c r="P21" i="11"/>
  <c r="K21" i="11"/>
  <c r="L21" i="11" s="1"/>
  <c r="H35" i="11"/>
  <c r="P22" i="11"/>
  <c r="H36" i="11"/>
  <c r="K22" i="11"/>
  <c r="L22" i="11" s="1"/>
  <c r="Q37" i="11"/>
  <c r="J51" i="11"/>
  <c r="Q23" i="11"/>
  <c r="I37" i="11"/>
  <c r="I51" i="11" s="1"/>
  <c r="Q51" i="11" s="1"/>
  <c r="H25" i="11"/>
  <c r="P20" i="11"/>
  <c r="K20" i="11"/>
  <c r="L20" i="11" s="1"/>
  <c r="H34" i="11"/>
  <c r="K23" i="11"/>
  <c r="L23" i="11" s="1"/>
  <c r="P23" i="11"/>
  <c r="H37" i="11"/>
  <c r="Q36" i="11"/>
  <c r="J50" i="11"/>
  <c r="I36" i="11"/>
  <c r="I50" i="11" s="1"/>
  <c r="Q50" i="11" s="1"/>
  <c r="Q22" i="11"/>
  <c r="M11" i="11"/>
  <c r="J20" i="11" s="1"/>
  <c r="J34" i="11" s="1"/>
  <c r="L11" i="11"/>
  <c r="I20" i="11" s="1"/>
  <c r="Q21" i="11"/>
  <c r="S20" i="11" l="1"/>
  <c r="R20" i="11"/>
  <c r="T20" i="11" s="1"/>
  <c r="L24" i="11"/>
  <c r="M20" i="11"/>
  <c r="M24" i="11" s="1"/>
  <c r="M25" i="11" s="1"/>
  <c r="I34" i="11"/>
  <c r="I48" i="11" s="1"/>
  <c r="Q48" i="11" s="1"/>
  <c r="Q20" i="11"/>
  <c r="R24" i="11"/>
  <c r="S27" i="11" s="1"/>
  <c r="F33" i="11" s="1"/>
  <c r="S24" i="11"/>
  <c r="S28" i="11" s="1"/>
  <c r="F34" i="11" s="1"/>
  <c r="J48" i="11"/>
  <c r="Q34" i="11"/>
  <c r="P34" i="11"/>
  <c r="H48" i="11"/>
  <c r="H40" i="11"/>
  <c r="M21" i="11"/>
  <c r="R21" i="11"/>
  <c r="T21" i="11" s="1"/>
  <c r="T24" i="11" s="1"/>
  <c r="S29" i="11" s="1"/>
  <c r="F35" i="11" s="1"/>
  <c r="S21" i="11"/>
  <c r="M22" i="11"/>
  <c r="R22" i="11"/>
  <c r="T22" i="11" s="1"/>
  <c r="S22" i="11"/>
  <c r="P37" i="11"/>
  <c r="H51" i="11"/>
  <c r="P51" i="11" s="1"/>
  <c r="H50" i="11"/>
  <c r="P50" i="11" s="1"/>
  <c r="P36" i="11"/>
  <c r="R23" i="11"/>
  <c r="T23" i="11" s="1"/>
  <c r="S23" i="11"/>
  <c r="M23" i="11"/>
  <c r="H49" i="11"/>
  <c r="P49" i="11" s="1"/>
  <c r="P35" i="11"/>
  <c r="P48" i="11" l="1"/>
  <c r="H53" i="11"/>
  <c r="K35" i="11"/>
  <c r="L35" i="11" s="1"/>
  <c r="K37" i="11"/>
  <c r="L37" i="11" s="1"/>
  <c r="K36" i="11"/>
  <c r="L36" i="11" s="1"/>
  <c r="K34" i="11"/>
  <c r="L34" i="11" s="1"/>
  <c r="R37" i="11" l="1"/>
  <c r="T37" i="11" s="1"/>
  <c r="M37" i="11"/>
  <c r="S37" i="11"/>
  <c r="R34" i="11"/>
  <c r="S34" i="11"/>
  <c r="L38" i="11"/>
  <c r="M34" i="11"/>
  <c r="R36" i="11"/>
  <c r="T36" i="11" s="1"/>
  <c r="S36" i="11"/>
  <c r="M36" i="11"/>
  <c r="R35" i="11"/>
  <c r="T35" i="11" s="1"/>
  <c r="S35" i="11"/>
  <c r="M35" i="11"/>
  <c r="T34" i="11" l="1"/>
  <c r="T38" i="11" s="1"/>
  <c r="S43" i="11" s="1"/>
  <c r="F49" i="11" s="1"/>
  <c r="S57" i="11" s="1"/>
  <c r="R38" i="11"/>
  <c r="S41" i="11" s="1"/>
  <c r="F47" i="11" s="1"/>
  <c r="M38" i="11"/>
  <c r="M39" i="11" s="1"/>
  <c r="S38" i="11"/>
  <c r="S42" i="11" s="1"/>
  <c r="F48" i="11" s="1"/>
  <c r="S56" i="11" s="1"/>
  <c r="K51" i="11" l="1"/>
  <c r="L51" i="11" s="1"/>
  <c r="K48" i="11"/>
  <c r="L48" i="11" s="1"/>
  <c r="S55" i="11"/>
  <c r="K50" i="11"/>
  <c r="L50" i="11" s="1"/>
  <c r="K49" i="11"/>
  <c r="L49" i="11" s="1"/>
  <c r="S50" i="11" l="1"/>
  <c r="M50" i="11"/>
  <c r="R50" i="11"/>
  <c r="T50" i="11" s="1"/>
  <c r="R48" i="11"/>
  <c r="T48" i="11" s="1"/>
  <c r="S48" i="11"/>
  <c r="L52" i="11"/>
  <c r="R52" i="11" s="1"/>
  <c r="M48" i="11"/>
  <c r="R51" i="11"/>
  <c r="T51" i="11" s="1"/>
  <c r="M51" i="11"/>
  <c r="S51" i="11"/>
  <c r="R49" i="11"/>
  <c r="S49" i="11"/>
  <c r="M49" i="11"/>
  <c r="T49" i="11"/>
  <c r="M52" i="11" l="1"/>
  <c r="T52" i="11"/>
  <c r="S52" i="11"/>
  <c r="C23" i="9" l="1"/>
  <c r="D23" i="9"/>
  <c r="E23" i="9"/>
  <c r="G33" i="9" s="1"/>
  <c r="C24" i="9"/>
  <c r="D24" i="9"/>
  <c r="E24" i="9"/>
  <c r="F26" i="9" s="1"/>
  <c r="G24" i="9" s="1"/>
  <c r="C25" i="9"/>
  <c r="E25" i="9" s="1"/>
  <c r="D25" i="9"/>
  <c r="C26" i="9"/>
  <c r="D26" i="9"/>
  <c r="E26" i="9"/>
  <c r="G36" i="9" s="1"/>
  <c r="C27" i="9"/>
  <c r="D27" i="9"/>
  <c r="E27" i="9"/>
  <c r="G37" i="9" s="1"/>
  <c r="C28" i="9"/>
  <c r="D28" i="9"/>
  <c r="E28" i="9"/>
  <c r="H38" i="9" s="1"/>
  <c r="C29" i="9"/>
  <c r="D29" i="9"/>
  <c r="E29" i="9"/>
  <c r="G39" i="9" s="1"/>
  <c r="G29" i="9"/>
  <c r="C30" i="9"/>
  <c r="E30" i="9" s="1"/>
  <c r="D30" i="9"/>
  <c r="G30" i="9"/>
  <c r="G34" i="9"/>
  <c r="C48" i="9"/>
  <c r="D48" i="9"/>
  <c r="A50" i="9"/>
  <c r="A51" i="9"/>
  <c r="A52" i="9"/>
  <c r="A53" i="9"/>
  <c r="A54" i="9"/>
  <c r="A55" i="9"/>
  <c r="A56" i="9"/>
  <c r="A57" i="9"/>
  <c r="B17" i="8"/>
  <c r="C17" i="8"/>
  <c r="B36" i="8"/>
  <c r="B37" i="8"/>
  <c r="B38" i="8"/>
  <c r="B39" i="8"/>
  <c r="B40" i="8"/>
  <c r="C44" i="8" s="1"/>
  <c r="B41" i="8"/>
  <c r="E44" i="8" s="1"/>
  <c r="B42" i="8"/>
  <c r="B43" i="8"/>
  <c r="E45" i="8"/>
  <c r="B53" i="8"/>
  <c r="B54" i="8"/>
  <c r="B55" i="8"/>
  <c r="B56" i="8"/>
  <c r="B57" i="8"/>
  <c r="B58" i="8"/>
  <c r="B59" i="8"/>
  <c r="B60" i="8"/>
  <c r="C14" i="6"/>
  <c r="C21" i="6" s="1"/>
  <c r="D21" i="6" s="1"/>
  <c r="C116" i="6"/>
  <c r="E117" i="6"/>
  <c r="E118" i="6"/>
  <c r="E119" i="6"/>
  <c r="E120" i="6"/>
  <c r="E121" i="6"/>
  <c r="E122" i="6"/>
  <c r="E123" i="6"/>
  <c r="E116" i="6"/>
  <c r="B123" i="6"/>
  <c r="B122" i="6"/>
  <c r="B121" i="6"/>
  <c r="B120" i="6"/>
  <c r="B119" i="6"/>
  <c r="B118" i="6"/>
  <c r="B117" i="6"/>
  <c r="B116" i="6"/>
  <c r="C123" i="6"/>
  <c r="C122" i="6"/>
  <c r="C121" i="6"/>
  <c r="C120" i="6"/>
  <c r="C119" i="6"/>
  <c r="C118" i="6"/>
  <c r="C117" i="6"/>
  <c r="O54" i="7"/>
  <c r="O53" i="7"/>
  <c r="O52" i="7"/>
  <c r="H59" i="7"/>
  <c r="J59" i="7"/>
  <c r="J58" i="7"/>
  <c r="J57" i="7"/>
  <c r="J56" i="7"/>
  <c r="J55" i="7"/>
  <c r="J54" i="7"/>
  <c r="J53" i="7"/>
  <c r="J52" i="7"/>
  <c r="J34" i="7"/>
  <c r="J35" i="7"/>
  <c r="J33" i="7"/>
  <c r="E34" i="7"/>
  <c r="E35" i="7"/>
  <c r="E36" i="7"/>
  <c r="E37" i="7"/>
  <c r="E38" i="7"/>
  <c r="E39" i="7"/>
  <c r="E40" i="7"/>
  <c r="E33" i="7"/>
  <c r="C41" i="7"/>
  <c r="H60" i="7" s="1"/>
  <c r="H36" i="7"/>
  <c r="M55" i="7" s="1"/>
  <c r="H35" i="7"/>
  <c r="M54" i="7" s="1"/>
  <c r="H34" i="7"/>
  <c r="M53" i="7" s="1"/>
  <c r="H33" i="7"/>
  <c r="M52" i="7" s="1"/>
  <c r="C33" i="7"/>
  <c r="H52" i="7" s="1"/>
  <c r="C39" i="7"/>
  <c r="H58" i="7" s="1"/>
  <c r="C40" i="7"/>
  <c r="C37" i="7"/>
  <c r="H56" i="7" s="1"/>
  <c r="C38" i="7"/>
  <c r="H57" i="7" s="1"/>
  <c r="C36" i="7"/>
  <c r="H55" i="7" s="1"/>
  <c r="C34" i="7"/>
  <c r="H53" i="7" s="1"/>
  <c r="C35" i="7"/>
  <c r="H54" i="7" s="1"/>
  <c r="F18" i="7"/>
  <c r="D50" i="7" s="1"/>
  <c r="D60" i="7" s="1"/>
  <c r="J32" i="6"/>
  <c r="I32" i="6"/>
  <c r="H32" i="6"/>
  <c r="G32" i="6"/>
  <c r="F32" i="6"/>
  <c r="E32" i="6"/>
  <c r="D32" i="6"/>
  <c r="C32" i="6"/>
  <c r="L82" i="6"/>
  <c r="L83" i="6"/>
  <c r="L84" i="6"/>
  <c r="L85" i="6"/>
  <c r="L86" i="6"/>
  <c r="L87" i="6"/>
  <c r="L88" i="6"/>
  <c r="L81" i="6"/>
  <c r="M7" i="6" a="1"/>
  <c r="M7" i="6" s="1"/>
  <c r="B21" i="6"/>
  <c r="B56" i="6" s="1"/>
  <c r="B67" i="6" s="1"/>
  <c r="B28" i="6"/>
  <c r="B63" i="6" s="1"/>
  <c r="B74" i="6" s="1"/>
  <c r="B27" i="6"/>
  <c r="B62" i="6" s="1"/>
  <c r="B73" i="6" s="1"/>
  <c r="B26" i="6"/>
  <c r="B61" i="6" s="1"/>
  <c r="B72" i="6" s="1"/>
  <c r="B25" i="6"/>
  <c r="B60" i="6" s="1"/>
  <c r="B71" i="6" s="1"/>
  <c r="B24" i="6"/>
  <c r="B59" i="6" s="1"/>
  <c r="B70" i="6" s="1"/>
  <c r="B23" i="6"/>
  <c r="B58" i="6" s="1"/>
  <c r="B69" i="6" s="1"/>
  <c r="B22" i="6"/>
  <c r="B57" i="6" s="1"/>
  <c r="B68" i="6" s="1"/>
  <c r="D14" i="6"/>
  <c r="C22" i="6" s="1"/>
  <c r="D22" i="6" s="1"/>
  <c r="E14" i="6"/>
  <c r="C23" i="6" s="1"/>
  <c r="D23" i="6" s="1"/>
  <c r="F14" i="6"/>
  <c r="C24" i="6" s="1"/>
  <c r="D24" i="6" s="1"/>
  <c r="G14" i="6"/>
  <c r="C25" i="6" s="1"/>
  <c r="D25" i="6" s="1"/>
  <c r="G33" i="6" s="1"/>
  <c r="H14" i="6"/>
  <c r="C26" i="6" s="1"/>
  <c r="D26" i="6" s="1"/>
  <c r="I14" i="6"/>
  <c r="C27" i="6" s="1"/>
  <c r="D27" i="6" s="1"/>
  <c r="J14" i="6"/>
  <c r="C28" i="6" s="1"/>
  <c r="D28" i="6" s="1"/>
  <c r="C18" i="6"/>
  <c r="G40" i="9" l="1"/>
  <c r="G43" i="9" s="1"/>
  <c r="C40" i="9"/>
  <c r="D40" i="9"/>
  <c r="H40" i="9"/>
  <c r="F27" i="9"/>
  <c r="G25" i="9" s="1"/>
  <c r="H35" i="9"/>
  <c r="C35" i="9"/>
  <c r="D35" i="9"/>
  <c r="G35" i="9"/>
  <c r="D39" i="9"/>
  <c r="D33" i="9"/>
  <c r="C39" i="9"/>
  <c r="C36" i="9"/>
  <c r="F28" i="9"/>
  <c r="G26" i="9" s="1"/>
  <c r="G38" i="9"/>
  <c r="F30" i="9"/>
  <c r="G28" i="9" s="1"/>
  <c r="D38" i="9"/>
  <c r="F25" i="9"/>
  <c r="G23" i="9" s="1"/>
  <c r="D36" i="9"/>
  <c r="C33" i="9"/>
  <c r="C38" i="9"/>
  <c r="H37" i="9"/>
  <c r="H34" i="9"/>
  <c r="D37" i="9"/>
  <c r="D34" i="9"/>
  <c r="F29" i="9"/>
  <c r="G27" i="9" s="1"/>
  <c r="C37" i="9"/>
  <c r="C34" i="9"/>
  <c r="H39" i="9"/>
  <c r="H36" i="9"/>
  <c r="H33" i="9"/>
  <c r="D44" i="8"/>
  <c r="D51" i="7"/>
  <c r="D61" i="7" s="1"/>
  <c r="D22" i="7"/>
  <c r="D21" i="7"/>
  <c r="F36" i="6"/>
  <c r="F35" i="6"/>
  <c r="F39" i="6"/>
  <c r="F33" i="6"/>
  <c r="F34" i="6"/>
  <c r="F38" i="6"/>
  <c r="C70" i="6"/>
  <c r="F37" i="6"/>
  <c r="C73" i="6"/>
  <c r="I33" i="6"/>
  <c r="I36" i="6"/>
  <c r="I35" i="6"/>
  <c r="I39" i="6"/>
  <c r="I34" i="6"/>
  <c r="I38" i="6"/>
  <c r="I37" i="6"/>
  <c r="E34" i="6"/>
  <c r="E38" i="6"/>
  <c r="C69" i="6"/>
  <c r="E33" i="6"/>
  <c r="E37" i="6"/>
  <c r="E36" i="6"/>
  <c r="E35" i="6"/>
  <c r="E39" i="6"/>
  <c r="D37" i="6"/>
  <c r="D39" i="6"/>
  <c r="C68" i="6"/>
  <c r="D33" i="6"/>
  <c r="D34" i="6"/>
  <c r="D35" i="6"/>
  <c r="D36" i="6"/>
  <c r="D38" i="6"/>
  <c r="J34" i="6"/>
  <c r="J38" i="6"/>
  <c r="J37" i="6"/>
  <c r="J36" i="6"/>
  <c r="J35" i="6"/>
  <c r="J39" i="6"/>
  <c r="J33" i="6"/>
  <c r="C74" i="6"/>
  <c r="H37" i="6"/>
  <c r="H36" i="6"/>
  <c r="H35" i="6"/>
  <c r="H39" i="6"/>
  <c r="H34" i="6"/>
  <c r="H38" i="6"/>
  <c r="C72" i="6"/>
  <c r="H33" i="6"/>
  <c r="G36" i="6"/>
  <c r="G37" i="6"/>
  <c r="C71" i="6"/>
  <c r="G38" i="6"/>
  <c r="G34" i="6"/>
  <c r="G39" i="6"/>
  <c r="G35" i="6"/>
  <c r="N81" i="6"/>
  <c r="C36" i="6"/>
  <c r="C67" i="6"/>
  <c r="C33" i="6"/>
  <c r="C38" i="6"/>
  <c r="C39" i="6"/>
  <c r="C34" i="6"/>
  <c r="C35" i="6"/>
  <c r="C37" i="6"/>
  <c r="M81" i="6"/>
  <c r="M88" i="6"/>
  <c r="N88" i="6"/>
  <c r="O88" i="6"/>
  <c r="Q81" i="6"/>
  <c r="P85" i="6"/>
  <c r="M87" i="6"/>
  <c r="N87" i="6"/>
  <c r="O87" i="6"/>
  <c r="Q88" i="6"/>
  <c r="Q84" i="6"/>
  <c r="M86" i="6"/>
  <c r="N86" i="6"/>
  <c r="O86" i="6"/>
  <c r="P88" i="6"/>
  <c r="P84" i="6"/>
  <c r="M85" i="6"/>
  <c r="N85" i="6"/>
  <c r="O85" i="6"/>
  <c r="Q87" i="6"/>
  <c r="Q83" i="6"/>
  <c r="M84" i="6"/>
  <c r="N84" i="6"/>
  <c r="O84" i="6"/>
  <c r="P87" i="6"/>
  <c r="P83" i="6"/>
  <c r="M83" i="6"/>
  <c r="N83" i="6"/>
  <c r="O83" i="6"/>
  <c r="Q86" i="6"/>
  <c r="Q82" i="6"/>
  <c r="M82" i="6"/>
  <c r="N82" i="6"/>
  <c r="O82" i="6"/>
  <c r="P86" i="6"/>
  <c r="P82" i="6"/>
  <c r="O81" i="6"/>
  <c r="P81" i="6"/>
  <c r="Q85" i="6"/>
  <c r="D51" i="9" l="1"/>
  <c r="C20" i="8" s="1"/>
  <c r="D54" i="9"/>
  <c r="C23" i="8" s="1"/>
  <c r="D57" i="9"/>
  <c r="C26" i="8" s="1"/>
  <c r="D52" i="9"/>
  <c r="C21" i="8" s="1"/>
  <c r="C14" i="8"/>
  <c r="D50" i="9"/>
  <c r="C19" i="8" s="1"/>
  <c r="D56" i="9"/>
  <c r="C25" i="8" s="1"/>
  <c r="D43" i="9"/>
  <c r="D13" i="8" s="1"/>
  <c r="D42" i="9"/>
  <c r="D41" i="9"/>
  <c r="G42" i="9"/>
  <c r="G41" i="9"/>
  <c r="C43" i="9"/>
  <c r="C42" i="9"/>
  <c r="C41" i="9"/>
  <c r="H42" i="9"/>
  <c r="H43" i="9"/>
  <c r="D14" i="8" s="1"/>
  <c r="H41" i="9"/>
  <c r="C47" i="6"/>
  <c r="C45" i="6"/>
  <c r="C44" i="6"/>
  <c r="C49" i="6"/>
  <c r="C48" i="6"/>
  <c r="C78" i="6"/>
  <c r="C86" i="6" s="1"/>
  <c r="C43" i="6"/>
  <c r="C82" i="6" s="1"/>
  <c r="C46" i="6"/>
  <c r="C51" i="9" l="1"/>
  <c r="C54" i="9"/>
  <c r="C57" i="9"/>
  <c r="C13" i="8"/>
  <c r="C52" i="9"/>
  <c r="C55" i="9"/>
  <c r="C50" i="9"/>
  <c r="C53" i="9"/>
  <c r="C56" i="9"/>
  <c r="D53" i="9"/>
  <c r="C22" i="8" s="1"/>
  <c r="D55" i="9"/>
  <c r="C24" i="8" s="1"/>
  <c r="C85" i="6"/>
  <c r="C84" i="6"/>
  <c r="C83" i="6"/>
  <c r="E57" i="9" l="1"/>
  <c r="D26" i="8" s="1"/>
  <c r="C43" i="8" s="1"/>
  <c r="D43" i="8" s="1"/>
  <c r="E43" i="8" s="1"/>
  <c r="B26" i="8"/>
  <c r="E54" i="9"/>
  <c r="D23" i="8" s="1"/>
  <c r="D40" i="8" s="1"/>
  <c r="E40" i="8" s="1"/>
  <c r="B23" i="8"/>
  <c r="B20" i="8"/>
  <c r="E51" i="9"/>
  <c r="D20" i="8" s="1"/>
  <c r="E37" i="8" s="1"/>
  <c r="B25" i="8"/>
  <c r="E56" i="9"/>
  <c r="D25" i="8" s="1"/>
  <c r="C59" i="8" s="1"/>
  <c r="D59" i="8" s="1"/>
  <c r="E59" i="8" s="1"/>
  <c r="B22" i="8"/>
  <c r="E53" i="9"/>
  <c r="D22" i="8" s="1"/>
  <c r="D56" i="8" s="1"/>
  <c r="E56" i="8" s="1"/>
  <c r="B19" i="8"/>
  <c r="E50" i="9"/>
  <c r="D19" i="8" s="1"/>
  <c r="B24" i="8"/>
  <c r="E55" i="9"/>
  <c r="D24" i="8" s="1"/>
  <c r="E41" i="8" s="1"/>
  <c r="B21" i="8"/>
  <c r="E52" i="9"/>
  <c r="D21" i="8" s="1"/>
  <c r="E5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<sst xmlns="http://schemas.openxmlformats.org/spreadsheetml/2006/main" count="426" uniqueCount="191">
  <si>
    <t>feet ^2</t>
  </si>
  <si>
    <t xml:space="preserve"> price$</t>
  </si>
  <si>
    <t>m</t>
  </si>
  <si>
    <t>number of trainins examples</t>
  </si>
  <si>
    <t>linear regression</t>
  </si>
  <si>
    <t>Y</t>
  </si>
  <si>
    <r>
      <t>Ɵ</t>
    </r>
    <r>
      <rPr>
        <vertAlign val="subscript"/>
        <sz val="11"/>
        <color theme="1"/>
        <rFont val="Calibri"/>
        <family val="2"/>
      </rPr>
      <t>0</t>
    </r>
  </si>
  <si>
    <r>
      <t>Ɵ</t>
    </r>
    <r>
      <rPr>
        <vertAlign val="subscript"/>
        <sz val="11"/>
        <color theme="1"/>
        <rFont val="Calibri"/>
        <family val="2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</si>
  <si>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</si>
  <si>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t>suma</t>
  </si>
  <si>
    <r>
      <t>J(Ɵ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,Ɵ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</si>
  <si>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iter 0</t>
  </si>
  <si>
    <t>j=0</t>
  </si>
  <si>
    <t>j=1</t>
  </si>
  <si>
    <t>alfa</t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</si>
  <si>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</si>
  <si>
    <r>
      <t>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</si>
  <si>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)^2</t>
    </r>
  </si>
  <si>
    <t>sum/m</t>
  </si>
  <si>
    <t>nfeet ^2</t>
  </si>
  <si>
    <t>rooms</t>
  </si>
  <si>
    <r>
      <t>h</t>
    </r>
    <r>
      <rPr>
        <b/>
        <vertAlign val="subscript"/>
        <sz val="11"/>
        <color theme="1"/>
        <rFont val="Calibri"/>
        <family val="2"/>
      </rPr>
      <t>Ɵ</t>
    </r>
    <r>
      <rPr>
        <b/>
        <sz val="11"/>
        <color theme="1"/>
        <rFont val="Calibri"/>
        <family val="2"/>
        <scheme val="minor"/>
      </rPr>
      <t>=Ɵ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+Ɵ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X1+Ɵ2X2</t>
    </r>
  </si>
  <si>
    <t>Ɵ2</t>
  </si>
  <si>
    <t>max</t>
  </si>
  <si>
    <t>nrooms</t>
  </si>
  <si>
    <t xml:space="preserve"> nprice$</t>
  </si>
  <si>
    <t>normalization</t>
  </si>
  <si>
    <t>X1</t>
  </si>
  <si>
    <t>X2</t>
  </si>
  <si>
    <t>n price$</t>
  </si>
  <si>
    <t>j=2</t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</si>
  <si>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x1</t>
    </r>
    <r>
      <rPr>
        <vertAlign val="subscript"/>
        <sz val="11"/>
        <color theme="1"/>
        <rFont val="Calibri"/>
        <family val="2"/>
        <scheme val="minor"/>
      </rPr>
      <t>i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</si>
  <si>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Ɵ2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x2</t>
    </r>
    <r>
      <rPr>
        <vertAlign val="subscript"/>
        <sz val="11"/>
        <color theme="1"/>
        <rFont val="Calibri"/>
        <family val="2"/>
        <scheme val="minor"/>
      </rPr>
      <t>i</t>
    </r>
  </si>
  <si>
    <t>WE USE NORMALIZE FEATURES</t>
  </si>
  <si>
    <t>Doc totales</t>
  </si>
  <si>
    <t>d1</t>
  </si>
  <si>
    <t>d2</t>
  </si>
  <si>
    <t>d3</t>
  </si>
  <si>
    <t>d4</t>
  </si>
  <si>
    <t>d5</t>
  </si>
  <si>
    <t>d6</t>
  </si>
  <si>
    <t>d7</t>
  </si>
  <si>
    <t>Palabra 1</t>
  </si>
  <si>
    <t>Palabra 2</t>
  </si>
  <si>
    <t>Palabra 3</t>
  </si>
  <si>
    <t>Palabra 4</t>
  </si>
  <si>
    <t>Palabra 5</t>
  </si>
  <si>
    <t>Palabra 6</t>
  </si>
  <si>
    <t>Palabra 7</t>
  </si>
  <si>
    <t>Palabra 8</t>
  </si>
  <si>
    <t>sum</t>
  </si>
  <si>
    <t>SUM</t>
  </si>
  <si>
    <t>idf</t>
  </si>
  <si>
    <t>Length de cada Doc= sqr del idf de cada palabra que aparece en el doc</t>
  </si>
  <si>
    <t>Len d1</t>
  </si>
  <si>
    <t>Len d2</t>
  </si>
  <si>
    <t>Len d3</t>
  </si>
  <si>
    <t>Len d4</t>
  </si>
  <si>
    <t>Len d5</t>
  </si>
  <si>
    <t>Len d6</t>
  </si>
  <si>
    <t>Len d7</t>
  </si>
  <si>
    <t>Vector idf = log(nºdocs totales/ suma total de la palabra en el doc)</t>
  </si>
  <si>
    <t>Vector Query = (Frecuencia de la palabra/ Frecuencia máx de una palabra) * idf de la palabra --&gt; si una palabra sale 3 veces, pues entre 3</t>
  </si>
  <si>
    <t>Según la query que te den lo rellenas</t>
  </si>
  <si>
    <t>Palabra</t>
  </si>
  <si>
    <t>Frecuencia</t>
  </si>
  <si>
    <t>Frecue MAX</t>
  </si>
  <si>
    <t>Vector Quer</t>
  </si>
  <si>
    <t xml:space="preserve">Lengt de la Query </t>
  </si>
  <si>
    <t>Len Q</t>
  </si>
  <si>
    <t>Funcion Simmilitud = cos(Vector idf*Vector Query)/(Len idf*Len Query)</t>
  </si>
  <si>
    <t>Digital</t>
  </si>
  <si>
    <t>Filtering</t>
  </si>
  <si>
    <t>Information</t>
  </si>
  <si>
    <t>Retrieval</t>
  </si>
  <si>
    <t>Speech</t>
  </si>
  <si>
    <t>Storaged</t>
  </si>
  <si>
    <t>Synth</t>
  </si>
  <si>
    <t>Systems</t>
  </si>
  <si>
    <t>doc</t>
  </si>
  <si>
    <t>Palabras en el documento</t>
  </si>
  <si>
    <t>in clase c</t>
  </si>
  <si>
    <t>madrid</t>
  </si>
  <si>
    <t>atlético</t>
  </si>
  <si>
    <t>bernabeu</t>
  </si>
  <si>
    <t>ramblas</t>
  </si>
  <si>
    <t>diagonal</t>
  </si>
  <si>
    <t>mayor</t>
  </si>
  <si>
    <t>calderon</t>
  </si>
  <si>
    <t>cielo</t>
  </si>
  <si>
    <t>real</t>
  </si>
  <si>
    <t>sol</t>
  </si>
  <si>
    <t>yes</t>
  </si>
  <si>
    <t>no</t>
  </si>
  <si>
    <t xml:space="preserve">madrid </t>
  </si>
  <si>
    <t>Columna en blanco por si pone mas</t>
  </si>
  <si>
    <t>TEST SET</t>
  </si>
  <si>
    <t>TRAINING SET</t>
  </si>
  <si>
    <t>Prioridad a priori</t>
  </si>
  <si>
    <t>PrC= nº documentos de la clase c / nº total de en Training set</t>
  </si>
  <si>
    <t>P(yes)</t>
  </si>
  <si>
    <t>P(no)</t>
  </si>
  <si>
    <t>Cuantos doc</t>
  </si>
  <si>
    <t>clase c</t>
  </si>
  <si>
    <t>Nº total doc</t>
  </si>
  <si>
    <t>Prioridad condicional</t>
  </si>
  <si>
    <t>P(t/c)=(Tct +1)/(T'ct +B)</t>
  </si>
  <si>
    <t>YES</t>
  </si>
  <si>
    <t>NO</t>
  </si>
  <si>
    <t>Termino</t>
  </si>
  <si>
    <t xml:space="preserve">Nº veces </t>
  </si>
  <si>
    <t>P(t/yes)</t>
  </si>
  <si>
    <t>T'ct(yes)</t>
  </si>
  <si>
    <t>T'ct(no)</t>
  </si>
  <si>
    <t>cuenta los terminos en yes, aunque se repitan</t>
  </si>
  <si>
    <t>cuenta los terminos en no, aunque se repitan</t>
  </si>
  <si>
    <t>B</t>
  </si>
  <si>
    <t>Probabilidad a priori * Probabilidad condicional</t>
  </si>
  <si>
    <t>Prob Priori</t>
  </si>
  <si>
    <t>P(yes/test)</t>
  </si>
  <si>
    <t>Aparece ?</t>
  </si>
  <si>
    <t>Ahora pon cuantas veces aparece la palabra en test set</t>
  </si>
  <si>
    <t>Aparece?</t>
  </si>
  <si>
    <t>P(no/test)</t>
  </si>
  <si>
    <t>Ahora pones debajo = selecionas P(yes/no), el que vayas a usar, y lo multiplicas despues con las tablas de la derecha, seleccionas solo los valores que no tengan un cero, y lo elevas al numero de veces que aparece, si sale 2 veces, pones el valor^2</t>
  </si>
  <si>
    <t>Aquí lo pones</t>
  </si>
  <si>
    <t>Storage</t>
  </si>
  <si>
    <t>Synthesis</t>
  </si>
  <si>
    <t>VECTOR QUERY???</t>
  </si>
  <si>
    <t>Vector Q= (Fr término/ Fr máx de uno de los términos) *idf de cada termino</t>
  </si>
  <si>
    <t>idf termino</t>
  </si>
  <si>
    <t>Resultado</t>
  </si>
  <si>
    <t>fre termino</t>
  </si>
  <si>
    <t>fr máx</t>
  </si>
  <si>
    <t xml:space="preserve">Query = </t>
  </si>
  <si>
    <t>Info Speech Filtering, Speech Retrieval</t>
  </si>
  <si>
    <t>Rellenas la tabla vector query poniendo 0 en los que no aparezcan y `poniendo =(Frtermino/frMax)*idf termino</t>
  </si>
  <si>
    <t>point</t>
  </si>
  <si>
    <t>min1,2,3,</t>
  </si>
  <si>
    <t>H</t>
  </si>
  <si>
    <t>G</t>
  </si>
  <si>
    <t>F</t>
  </si>
  <si>
    <t>E</t>
  </si>
  <si>
    <t>D</t>
  </si>
  <si>
    <t>C</t>
  </si>
  <si>
    <t xml:space="preserve"> </t>
  </si>
  <si>
    <t>A</t>
  </si>
  <si>
    <t>K=3</t>
  </si>
  <si>
    <t>K=2</t>
  </si>
  <si>
    <t>K=1</t>
  </si>
  <si>
    <t>k</t>
  </si>
  <si>
    <t>sweetness</t>
  </si>
  <si>
    <t>bubbles</t>
  </si>
  <si>
    <t>person</t>
  </si>
  <si>
    <t>y</t>
  </si>
  <si>
    <t>x</t>
  </si>
  <si>
    <t>coordinates</t>
  </si>
  <si>
    <t>j</t>
  </si>
  <si>
    <t>1.- given the previous clusters, classify the next points</t>
  </si>
  <si>
    <t>Class</t>
  </si>
  <si>
    <t>β</t>
  </si>
  <si>
    <t>α</t>
  </si>
  <si>
    <t>distance matrix&amp;class assigning ITER 2</t>
  </si>
  <si>
    <t>β1</t>
  </si>
  <si>
    <t>α1</t>
  </si>
  <si>
    <r>
      <t>β</t>
    </r>
    <r>
      <rPr>
        <b/>
        <vertAlign val="subscript"/>
        <sz val="11"/>
        <color theme="1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</si>
  <si>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</si>
  <si>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t>num. elements</t>
  </si>
  <si>
    <t>number of elements</t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</si>
  <si>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</si>
  <si>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β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</si>
  <si>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(y)</t>
    </r>
  </si>
  <si>
    <r>
      <t>α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 xml:space="preserve"> (x)</t>
    </r>
  </si>
  <si>
    <t>distance to</t>
  </si>
  <si>
    <t>distance matrix&amp;class assigning ITER 1</t>
  </si>
  <si>
    <t>CENTROID</t>
  </si>
  <si>
    <t>K-MEANS</t>
  </si>
  <si>
    <t>iter2</t>
  </si>
  <si>
    <r>
      <t>J(Ɵ</t>
    </r>
    <r>
      <rPr>
        <vertAlign val="subscript"/>
        <sz val="11"/>
        <color rgb="FFFF0000"/>
        <rFont val="Calibri"/>
        <family val="2"/>
        <scheme val="minor"/>
      </rPr>
      <t>0</t>
    </r>
    <r>
      <rPr>
        <sz val="11"/>
        <color rgb="FFFF0000"/>
        <rFont val="Calibri"/>
        <family val="2"/>
        <scheme val="minor"/>
      </rPr>
      <t>,Ɵ</t>
    </r>
    <r>
      <rPr>
        <vertAlign val="subscript"/>
        <sz val="11"/>
        <color rgb="FFFF0000"/>
        <rFont val="Calibri"/>
        <family val="2"/>
        <scheme val="minor"/>
      </rPr>
      <t>1</t>
    </r>
    <r>
      <rPr>
        <sz val="11"/>
        <color rgb="FFFF0000"/>
        <rFont val="Calibri"/>
        <family val="2"/>
        <scheme val="minor"/>
      </rPr>
      <t>)</t>
    </r>
  </si>
  <si>
    <r>
      <t>(h</t>
    </r>
    <r>
      <rPr>
        <vertAlign val="subscript"/>
        <sz val="11"/>
        <color theme="1"/>
        <rFont val="Calibri"/>
        <family val="2"/>
        <scheme val="minor"/>
      </rPr>
      <t>Ɵ1</t>
    </r>
    <r>
      <rPr>
        <sz val="11"/>
        <color theme="1"/>
        <rFont val="Calibri"/>
        <family val="2"/>
        <scheme val="minor"/>
      </rPr>
      <t>-y</t>
    </r>
    <r>
      <rPr>
        <vertAlign val="subscript"/>
        <sz val="11"/>
        <color theme="1"/>
        <rFont val="Calibri"/>
        <family val="2"/>
        <scheme val="minor"/>
      </rPr>
      <t>i)*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</si>
  <si>
    <t>X</t>
  </si>
  <si>
    <t>iter 2</t>
  </si>
  <si>
    <t>iter 1</t>
  </si>
  <si>
    <t>iter0</t>
  </si>
  <si>
    <t>gradient descent for optimization</t>
  </si>
  <si>
    <t>error funtion</t>
  </si>
  <si>
    <t>c</t>
  </si>
  <si>
    <t xml:space="preserve">WE USE HERE 2 FEATURES </t>
  </si>
  <si>
    <t>MULTIVARIANT REGRESSION</t>
  </si>
  <si>
    <t>multivariant</t>
  </si>
  <si>
    <t>MACHINE LEARNING: LINEAR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</si>
</sst>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vertAlign val="subscript"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13" borderId="0" applyNumberFormat="0" applyBorder="0" applyAlignment="0" applyProtection="0"/>
  </cellStyleXfs>
  <cellXfs count="15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4" xfId="0" applyBorder="1"/>
    <xf numFmtId="2" fontId="0" fillId="0" borderId="3" xfId="0" applyNumberFormat="1" applyBorder="1"/>
    <xf numFmtId="0" fontId="5" fillId="0" borderId="1" xfId="0" applyFont="1" applyBorder="1"/>
    <xf numFmtId="164" fontId="6" fillId="0" borderId="0" xfId="1" applyNumberFormat="1" applyFont="1" applyBorder="1"/>
    <xf numFmtId="2" fontId="8" fillId="0" borderId="0" xfId="0" applyNumberFormat="1" applyFont="1"/>
    <xf numFmtId="0" fontId="6" fillId="2" borderId="0" xfId="0" applyFont="1" applyFill="1" applyAlignment="1">
      <alignment horizontal="center"/>
    </xf>
    <xf numFmtId="0" fontId="5" fillId="0" borderId="0" xfId="0" applyFont="1"/>
    <xf numFmtId="165" fontId="0" fillId="0" borderId="1" xfId="0" applyNumberFormat="1" applyBorder="1"/>
    <xf numFmtId="165" fontId="0" fillId="0" borderId="3" xfId="0" applyNumberFormat="1" applyBorder="1"/>
    <xf numFmtId="165" fontId="5" fillId="0" borderId="1" xfId="0" applyNumberFormat="1" applyFont="1" applyBorder="1"/>
    <xf numFmtId="165" fontId="0" fillId="0" borderId="0" xfId="0" applyNumberFormat="1"/>
    <xf numFmtId="165" fontId="0" fillId="3" borderId="1" xfId="0" applyNumberFormat="1" applyFill="1" applyBorder="1"/>
    <xf numFmtId="165" fontId="9" fillId="0" borderId="0" xfId="0" applyNumberFormat="1" applyFont="1"/>
    <xf numFmtId="0" fontId="0" fillId="0" borderId="2" xfId="0" applyBorder="1"/>
    <xf numFmtId="0" fontId="12" fillId="4" borderId="1" xfId="2" applyBorder="1"/>
    <xf numFmtId="0" fontId="5" fillId="0" borderId="4" xfId="0" applyFont="1" applyBorder="1"/>
    <xf numFmtId="166" fontId="0" fillId="0" borderId="1" xfId="0" applyNumberFormat="1" applyBorder="1"/>
    <xf numFmtId="0" fontId="12" fillId="4" borderId="4" xfId="2" applyBorder="1"/>
    <xf numFmtId="166" fontId="12" fillId="4" borderId="1" xfId="2" applyNumberFormat="1" applyBorder="1"/>
    <xf numFmtId="0" fontId="6" fillId="12" borderId="1" xfId="10" applyBorder="1"/>
    <xf numFmtId="166" fontId="6" fillId="12" borderId="1" xfId="10" applyNumberFormat="1" applyBorder="1"/>
    <xf numFmtId="0" fontId="1" fillId="13" borderId="1" xfId="11" applyBorder="1"/>
    <xf numFmtId="0" fontId="6" fillId="10" borderId="1" xfId="8" applyBorder="1"/>
    <xf numFmtId="0" fontId="1" fillId="11" borderId="1" xfId="9" applyBorder="1"/>
    <xf numFmtId="0" fontId="0" fillId="0" borderId="7" xfId="0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/>
    <xf numFmtId="0" fontId="14" fillId="6" borderId="5" xfId="4"/>
    <xf numFmtId="0" fontId="14" fillId="0" borderId="0" xfId="4" applyFill="1" applyBorder="1"/>
    <xf numFmtId="0" fontId="14" fillId="6" borderId="1" xfId="4" applyBorder="1"/>
    <xf numFmtId="0" fontId="1" fillId="7" borderId="6" xfId="5" applyBorder="1"/>
    <xf numFmtId="0" fontId="1" fillId="7" borderId="1" xfId="5" applyBorder="1"/>
    <xf numFmtId="0" fontId="1" fillId="9" borderId="6" xfId="7" applyBorder="1"/>
    <xf numFmtId="0" fontId="1" fillId="9" borderId="1" xfId="7" applyBorder="1"/>
    <xf numFmtId="0" fontId="0" fillId="0" borderId="8" xfId="0" applyBorder="1"/>
    <xf numFmtId="0" fontId="16" fillId="5" borderId="1" xfId="3" applyFont="1" applyBorder="1"/>
    <xf numFmtId="166" fontId="1" fillId="11" borderId="1" xfId="9" applyNumberFormat="1" applyBorder="1"/>
    <xf numFmtId="0" fontId="5" fillId="0" borderId="1" xfId="0" applyFont="1" applyBorder="1" applyAlignment="1">
      <alignment horizontal="center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8" fillId="0" borderId="1" xfId="0" applyFont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17" fillId="14" borderId="4" xfId="0" applyFont="1" applyFill="1" applyBorder="1" applyAlignment="1">
      <alignment horizontal="center"/>
    </xf>
    <xf numFmtId="0" fontId="17" fillId="14" borderId="1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19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5" fillId="0" borderId="1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0" xfId="0" applyBorder="1"/>
    <xf numFmtId="0" fontId="0" fillId="0" borderId="21" xfId="0" applyBorder="1"/>
    <xf numFmtId="0" fontId="5" fillId="0" borderId="22" xfId="0" applyFont="1" applyBorder="1" applyAlignment="1">
      <alignment horizontal="center"/>
    </xf>
    <xf numFmtId="0" fontId="0" fillId="0" borderId="3" xfId="0" applyBorder="1"/>
    <xf numFmtId="0" fontId="5" fillId="0" borderId="2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6" fillId="0" borderId="0" xfId="0" applyFont="1"/>
    <xf numFmtId="0" fontId="5" fillId="0" borderId="11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/>
    <xf numFmtId="0" fontId="0" fillId="14" borderId="0" xfId="0" applyFill="1"/>
    <xf numFmtId="0" fontId="2" fillId="0" borderId="11" xfId="0" applyFont="1" applyBorder="1"/>
    <xf numFmtId="164" fontId="5" fillId="0" borderId="0" xfId="1" applyNumberFormat="1" applyFont="1" applyBorder="1"/>
    <xf numFmtId="0" fontId="2" fillId="0" borderId="40" xfId="0" applyFont="1" applyBorder="1"/>
    <xf numFmtId="2" fontId="0" fillId="0" borderId="8" xfId="0" applyNumberFormat="1" applyBorder="1"/>
    <xf numFmtId="2" fontId="0" fillId="0" borderId="4" xfId="0" applyNumberFormat="1" applyBorder="1"/>
    <xf numFmtId="0" fontId="2" fillId="0" borderId="4" xfId="0" applyFont="1" applyBorder="1"/>
    <xf numFmtId="0" fontId="0" fillId="15" borderId="0" xfId="0" applyFill="1"/>
    <xf numFmtId="2" fontId="8" fillId="0" borderId="39" xfId="0" applyNumberFormat="1" applyFont="1" applyBorder="1"/>
    <xf numFmtId="2" fontId="8" fillId="0" borderId="38" xfId="0" applyNumberFormat="1" applyFont="1" applyBorder="1"/>
    <xf numFmtId="0" fontId="0" fillId="15" borderId="1" xfId="0" applyFill="1" applyBorder="1"/>
    <xf numFmtId="165" fontId="5" fillId="3" borderId="36" xfId="0" applyNumberFormat="1" applyFont="1" applyFill="1" applyBorder="1"/>
    <xf numFmtId="165" fontId="2" fillId="0" borderId="40" xfId="0" applyNumberFormat="1" applyFont="1" applyBorder="1"/>
    <xf numFmtId="165" fontId="8" fillId="3" borderId="17" xfId="0" applyNumberFormat="1" applyFont="1" applyFill="1" applyBorder="1"/>
    <xf numFmtId="165" fontId="2" fillId="0" borderId="19" xfId="0" applyNumberFormat="1" applyFont="1" applyBorder="1"/>
    <xf numFmtId="165" fontId="5" fillId="3" borderId="33" xfId="0" applyNumberFormat="1" applyFont="1" applyFill="1" applyBorder="1"/>
    <xf numFmtId="165" fontId="2" fillId="0" borderId="11" xfId="0" applyNumberFormat="1" applyFont="1" applyBorder="1"/>
    <xf numFmtId="165" fontId="0" fillId="0" borderId="34" xfId="0" applyNumberFormat="1" applyBorder="1" applyAlignment="1">
      <alignment horizontal="center"/>
    </xf>
    <xf numFmtId="165" fontId="0" fillId="0" borderId="35" xfId="0" applyNumberFormat="1" applyBorder="1" applyAlignment="1">
      <alignment horizontal="center"/>
    </xf>
    <xf numFmtId="165" fontId="0" fillId="0" borderId="3" xfId="1" applyNumberFormat="1" applyFont="1" applyBorder="1"/>
    <xf numFmtId="165" fontId="8" fillId="0" borderId="36" xfId="1" applyNumberFormat="1" applyFont="1" applyBorder="1"/>
    <xf numFmtId="165" fontId="9" fillId="0" borderId="4" xfId="0" applyNumberFormat="1" applyFont="1" applyBorder="1"/>
    <xf numFmtId="165" fontId="9" fillId="0" borderId="3" xfId="0" applyNumberFormat="1" applyFont="1" applyBorder="1"/>
    <xf numFmtId="165" fontId="9" fillId="0" borderId="2" xfId="0" applyNumberFormat="1" applyFont="1" applyBorder="1"/>
    <xf numFmtId="165" fontId="9" fillId="0" borderId="1" xfId="0" applyNumberFormat="1" applyFont="1" applyBorder="1"/>
    <xf numFmtId="165" fontId="0" fillId="0" borderId="8" xfId="0" applyNumberFormat="1" applyBorder="1"/>
    <xf numFmtId="165" fontId="9" fillId="0" borderId="8" xfId="0" applyNumberFormat="1" applyFont="1" applyBorder="1"/>
    <xf numFmtId="165" fontId="9" fillId="0" borderId="37" xfId="0" applyNumberFormat="1" applyFont="1" applyBorder="1"/>
    <xf numFmtId="165" fontId="9" fillId="0" borderId="38" xfId="0" applyNumberFormat="1" applyFont="1" applyBorder="1"/>
    <xf numFmtId="165" fontId="9" fillId="0" borderId="39" xfId="0" applyNumberFormat="1" applyFont="1" applyBorder="1"/>
    <xf numFmtId="165" fontId="0" fillId="15" borderId="1" xfId="0" applyNumberFormat="1" applyFill="1" applyBorder="1"/>
    <xf numFmtId="165" fontId="9" fillId="3" borderId="1" xfId="0" applyNumberFormat="1" applyFont="1" applyFill="1" applyBorder="1"/>
    <xf numFmtId="0" fontId="5" fillId="3" borderId="0" xfId="0" applyFont="1" applyFill="1"/>
    <xf numFmtId="165" fontId="8" fillId="3" borderId="36" xfId="0" applyNumberFormat="1" applyFont="1" applyFill="1" applyBorder="1"/>
    <xf numFmtId="165" fontId="0" fillId="3" borderId="41" xfId="0" applyNumberFormat="1" applyFill="1" applyBorder="1"/>
    <xf numFmtId="165" fontId="8" fillId="0" borderId="1" xfId="1" applyNumberFormat="1" applyFont="1" applyBorder="1"/>
    <xf numFmtId="165" fontId="0" fillId="0" borderId="2" xfId="0" applyNumberFormat="1" applyBorder="1"/>
    <xf numFmtId="165" fontId="5" fillId="0" borderId="36" xfId="0" applyNumberFormat="1" applyFont="1" applyBorder="1"/>
    <xf numFmtId="165" fontId="9" fillId="3" borderId="36" xfId="0" applyNumberFormat="1" applyFont="1" applyFill="1" applyBorder="1"/>
    <xf numFmtId="165" fontId="7" fillId="3" borderId="3" xfId="0" applyNumberFormat="1" applyFont="1" applyFill="1" applyBorder="1"/>
    <xf numFmtId="165" fontId="2" fillId="0" borderId="10" xfId="0" applyNumberFormat="1" applyFont="1" applyBorder="1"/>
    <xf numFmtId="165" fontId="0" fillId="15" borderId="3" xfId="0" applyNumberFormat="1" applyFill="1" applyBorder="1"/>
    <xf numFmtId="43" fontId="1" fillId="0" borderId="36" xfId="1" applyFont="1" applyBorder="1"/>
    <xf numFmtId="165" fontId="8" fillId="0" borderId="1" xfId="0" applyNumberFormat="1" applyFont="1" applyBorder="1"/>
    <xf numFmtId="165" fontId="18" fillId="0" borderId="1" xfId="0" applyNumberFormat="1" applyFont="1" applyBorder="1"/>
    <xf numFmtId="2" fontId="8" fillId="0" borderId="37" xfId="0" applyNumberFormat="1" applyFont="1" applyBorder="1"/>
    <xf numFmtId="2" fontId="8" fillId="0" borderId="3" xfId="0" applyNumberFormat="1" applyFont="1" applyBorder="1"/>
    <xf numFmtId="0" fontId="0" fillId="0" borderId="1" xfId="0" applyBorder="1" applyAlignment="1">
      <alignment horizontal="center"/>
    </xf>
    <xf numFmtId="0" fontId="1" fillId="11" borderId="4" xfId="9" applyBorder="1" applyAlignment="1">
      <alignment horizontal="center"/>
    </xf>
    <xf numFmtId="0" fontId="1" fillId="11" borderId="9" xfId="9" applyBorder="1" applyAlignment="1">
      <alignment horizontal="center"/>
    </xf>
    <xf numFmtId="0" fontId="1" fillId="11" borderId="6" xfId="9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8" borderId="1" xfId="6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7" fillId="1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2">
    <cellStyle name="40% - Énfasis2" xfId="5" builtinId="35"/>
    <cellStyle name="40% - Énfasis4" xfId="7" builtinId="43"/>
    <cellStyle name="60% - Énfasis3" xfId="6" builtinId="40"/>
    <cellStyle name="60% - Énfasis5" xfId="9" builtinId="48"/>
    <cellStyle name="60% - Énfasis6" xfId="11" builtinId="52"/>
    <cellStyle name="Énfasis5" xfId="8" builtinId="45"/>
    <cellStyle name="Énfasis6" xfId="10" builtinId="49"/>
    <cellStyle name="Entrada" xfId="4" builtinId="20"/>
    <cellStyle name="Incorrecto" xfId="2" builtinId="27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F6D-4382-A41B-14C0434DE4A6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6D-4382-A41B-14C0434DE4A6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{FB39ED30-C918-457F-B4E2-A707452F7E89}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FF6D-4382-A41B-14C0434DE4A6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{F2CA0858-23CC-4804-99AD-CE1FB741CBD6}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FF6D-4382-A41B-14C0434DE4A6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{0266C6B4-38E5-4F1C-955C-C11C9CA62B3A}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FF6D-4382-A41B-14C0434DE4A6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{BE82EEC8-867B-46ED-82F9-1287E5C9C2B9}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FF6D-4382-A41B-14C0434DE4A6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{D33A92CF-FD2E-4BB0-82EE-5D994E9445E9}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FF6D-4382-A41B-14C0434DE4A6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{CAD25B32-D764-42AF-A0AB-DB6C7230C39A}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FF6D-4382-A41B-14C0434DE4A6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{1B55DDDF-B3CB-4EB0-85CE-4F0E35D760A2}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FF6D-4382-A41B-14C0434DE4A6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{84573474-D920-4F4B-B835-E617107D8E84}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FF6D-4382-A41B-14C0434DE4A6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{A8EB1B6C-2B6F-4598-8B55-0757C12018AE}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FF6D-4382-A41B-14C0434DE4A6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{5CEA61B1-A6D5-4344-99C6-011C0FCAC2E9}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FF6D-4382-A41B-14C0434DE4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6D-4382-A41B-14C0434DE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DC-4601-A63C-BC3961FADFF9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DC-4601-A63C-BC3961FADFF9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{97BDCEB1-0AE4-400A-AAEC-81894402ADC4}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62DC-4601-A63C-BC3961FADFF9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{53B8E8AB-3BF8-4D61-A7E1-8F2016EB9516}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62DC-4601-A63C-BC3961FADFF9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{899611A6-C632-42C7-8944-4CDEDDB892DF}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62DC-4601-A63C-BC3961FADFF9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{AB70D9A6-CA78-4A0D-81DD-7CAAEA18D746}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62DC-4601-A63C-BC3961FADFF9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{ECEF690F-0D66-423F-8D10-74B7F5EC3482}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62DC-4601-A63C-BC3961FADFF9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{2997FE83-8EB8-4B68-8C1B-AF840F8C5968}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62DC-4601-A63C-BC3961FADFF9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{2925C88C-A2A7-43F7-835E-EDD808A84618}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62DC-4601-A63C-BC3961FADFF9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{523EEDD2-9E50-40FB-BA00-FF6DB20E7C1C}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62DC-4601-A63C-BC3961FADFF9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{AE37CAE9-18F7-4C43-83ED-6C8CE1DE0D4D}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62DC-4601-A63C-BC3961FADFF9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{AA01E5D8-28CB-4505-A586-1CC03133E14E}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62DC-4601-A63C-BC3961FADFF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'k-MEANS'!$E$8:$E$17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</c:numCache>
            </c:numRef>
          </c:xVal>
          <c:yVal>
            <c:numRef>
              <c:f>'k-MEANS'!$F$8:$F$17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</c:v>
                </c:pt>
                <c:pt idx="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DC-4601-A63C-BC3961FA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</a:t>
            </a:r>
            <a:r>
              <a:rPr lang="en-GB" baseline="0"/>
              <a:t> iter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838-4067-B4F7-CADFED7B6A9A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38-4067-B4F7-CADFED7B6A9A}"/>
              </c:ext>
            </c:extLst>
          </c:dPt>
          <c:dLbls>
            <c:dLbl>
              <c:idx val="0"/>
              <c:tx>
                <c:strRef>
                  <c:f>'k-MEANS'!$D$8</c:f>
                  <c:strCache>
                    <c:ptCount val="1"/>
                    <c:pt idx="0">
                      <c:v>A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{70244B8C-8EF1-4901-9EA8-894647E0D2BB}</c15:txfldGUID>
                      <c15:f>'k-MEANS'!$D$8</c15:f>
                      <c15:dlblFieldTableCache>
                        <c:ptCount val="1"/>
                        <c:pt idx="0">
                          <c:v>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1838-4067-B4F7-CADFED7B6A9A}"/>
                </c:ext>
              </c:extLst>
            </c:dLbl>
            <c:dLbl>
              <c:idx val="1"/>
              <c:tx>
                <c:strRef>
                  <c:f>'k-MEANS'!$D$9</c:f>
                  <c:strCache>
                    <c:ptCount val="1"/>
                    <c:pt idx="0">
                      <c:v>B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{1CD95CCC-EB6F-4061-A97D-A57C19A5807B}</c15:txfldGUID>
                      <c15:f>'k-MEANS'!$D$9</c15:f>
                      <c15:dlblFieldTableCache>
                        <c:ptCount val="1"/>
                        <c:pt idx="0">
                          <c:v>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1838-4067-B4F7-CADFED7B6A9A}"/>
                </c:ext>
              </c:extLst>
            </c:dLbl>
            <c:dLbl>
              <c:idx val="2"/>
              <c:tx>
                <c:strRef>
                  <c:f>'k-MEANS'!$D$10</c:f>
                  <c:strCache>
                    <c:ptCount val="1"/>
                    <c:pt idx="0">
                      <c:v>C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{68B75613-9430-412B-99EE-F2691A102C94}</c15:txfldGUID>
                      <c15:f>'k-MEANS'!$D$10</c15:f>
                      <c15:dlblFieldTableCache>
                        <c:ptCount val="1"/>
                        <c:pt idx="0">
                          <c:v>C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1838-4067-B4F7-CADFED7B6A9A}"/>
                </c:ext>
              </c:extLst>
            </c:dLbl>
            <c:dLbl>
              <c:idx val="3"/>
              <c:tx>
                <c:strRef>
                  <c:f>'k-MEANS'!$D$11</c:f>
                  <c:strCache>
                    <c:ptCount val="1"/>
                    <c:pt idx="0">
                      <c:v>D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{CFE0B457-866B-493C-BE6B-6DDD774D5F2A}</c15:txfldGUID>
                      <c15:f>'k-MEANS'!$D$11</c15:f>
                      <c15:dlblFieldTableCache>
                        <c:ptCount val="1"/>
                        <c:pt idx="0">
                          <c:v>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1838-4067-B4F7-CADFED7B6A9A}"/>
                </c:ext>
              </c:extLst>
            </c:dLbl>
            <c:dLbl>
              <c:idx val="4"/>
              <c:tx>
                <c:strRef>
                  <c:f>'k-MEANS'!$D$12</c:f>
                  <c:strCache>
                    <c:ptCount val="1"/>
                    <c:pt idx="0">
                      <c:v>E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{332E6E7B-414D-4B5D-ACB8-87F618DC44C4}</c15:txfldGUID>
                      <c15:f>'k-MEANS'!$D$12</c15:f>
                      <c15:dlblFieldTableCache>
                        <c:ptCount val="1"/>
                        <c:pt idx="0">
                          <c:v>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1838-4067-B4F7-CADFED7B6A9A}"/>
                </c:ext>
              </c:extLst>
            </c:dLbl>
            <c:dLbl>
              <c:idx val="5"/>
              <c:tx>
                <c:strRef>
                  <c:f>'k-MEANS'!$D$13</c:f>
                  <c:strCache>
                    <c:ptCount val="1"/>
                    <c:pt idx="0">
                      <c:v>F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{86E3E2A7-D559-4B9B-8E11-3A48CC4A0F79}</c15:txfldGUID>
                      <c15:f>'k-MEANS'!$D$13</c15:f>
                      <c15:dlblFieldTableCache>
                        <c:ptCount val="1"/>
                        <c:pt idx="0">
                          <c:v>F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1838-4067-B4F7-CADFED7B6A9A}"/>
                </c:ext>
              </c:extLst>
            </c:dLbl>
            <c:dLbl>
              <c:idx val="6"/>
              <c:tx>
                <c:strRef>
                  <c:f>'k-MEANS'!$D$14</c:f>
                  <c:strCache>
                    <c:ptCount val="1"/>
                    <c:pt idx="0">
                      <c:v>G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{F0E0F463-7C0D-4133-8221-3019FB3346ED}</c15:txfldGUID>
                      <c15:f>'k-MEANS'!$D$14</c15:f>
                      <c15:dlblFieldTableCache>
                        <c:ptCount val="1"/>
                        <c:pt idx="0">
                          <c:v>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1838-4067-B4F7-CADFED7B6A9A}"/>
                </c:ext>
              </c:extLst>
            </c:dLbl>
            <c:dLbl>
              <c:idx val="7"/>
              <c:tx>
                <c:strRef>
                  <c:f>'k-MEANS'!$D$15</c:f>
                  <c:strCache>
                    <c:ptCount val="1"/>
                    <c:pt idx="0">
                      <c:v>H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{BB4C020F-9347-4D35-A9E1-6B6BFB11A785}</c15:txfldGUID>
                      <c15:f>'k-MEANS'!$D$15</c15:f>
                      <c15:dlblFieldTableCache>
                        <c:ptCount val="1"/>
                        <c:pt idx="0">
                          <c:v>H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1838-4067-B4F7-CADFED7B6A9A}"/>
                </c:ext>
              </c:extLst>
            </c:dLbl>
            <c:dLbl>
              <c:idx val="8"/>
              <c:layout>
                <c:manualLayout>
                  <c:x val="-1.2577908010978876E-2"/>
                  <c:y val="8.7538230104885293E-3"/>
                </c:manualLayout>
              </c:layout>
              <c:tx>
                <c:strRef>
                  <c:f>'k-MEANS'!$D$16</c:f>
                  <c:strCache>
                    <c:ptCount val="1"/>
                    <c:pt idx="0">
                      <c:v>α1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00206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{97EA44B0-525B-4EB9-AA99-448926AB675F}</c15:txfldGUID>
                      <c15:f>'k-MEANS'!$D$16</c15:f>
                      <c15:dlblFieldTableCache>
                        <c:ptCount val="1"/>
                        <c:pt idx="0">
                          <c:v>α1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1838-4067-B4F7-CADFED7B6A9A}"/>
                </c:ext>
              </c:extLst>
            </c:dLbl>
            <c:dLbl>
              <c:idx val="9"/>
              <c:layout>
                <c:manualLayout>
                  <c:x val="-6.3409017739726398E-3"/>
                  <c:y val="-1.4231749470532466E-2"/>
                </c:manualLayout>
              </c:layout>
              <c:tx>
                <c:strRef>
                  <c:f>'k-MEANS'!$D$17</c:f>
                  <c:strCache>
                    <c:ptCount val="1"/>
                    <c:pt idx="0">
                      <c:v>β1</c:v>
                    </c:pt>
                  </c:strCache>
                </c:strRef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{5954A0F7-2418-431B-963E-8758FD1018D6}</c15:txfldGUID>
                      <c15:f>'k-MEANS'!$D$17</c15:f>
                      <c15:dlblFieldTableCache>
                        <c:ptCount val="1"/>
                        <c:pt idx="0">
                          <c:v>β1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1838-4067-B4F7-CADFED7B6A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('k-MEANS'!$E$8:$E$15,'k-MEANS'!$C$43,'k-MEANS'!$G$43)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6</c:v>
                </c:pt>
                <c:pt idx="8">
                  <c:v>4</c:v>
                </c:pt>
                <c:pt idx="9">
                  <c:v>4</c:v>
                </c:pt>
              </c:numCache>
            </c:numRef>
          </c:xVal>
          <c:yVal>
            <c:numRef>
              <c:f>('k-MEANS'!$F$8:$F$15,'k-MEANS'!$D$43,'k-MEANS'!$H$43)</c:f>
              <c:numCache>
                <c:formatCode>General</c:formatCode>
                <c:ptCount val="10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3.5</c:v>
                </c:pt>
                <c:pt idx="9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838-4067-B4F7-CADFED7B6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547424"/>
        <c:axId val="936548736"/>
      </c:scatterChart>
      <c:valAx>
        <c:axId val="93654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bubbles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8736"/>
        <c:crosses val="autoZero"/>
        <c:crossBetween val="midCat"/>
      </c:valAx>
      <c:valAx>
        <c:axId val="9365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sweetness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654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6-4CD2-BB4D-EC7B838BBB34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MULTIVARIANT'!$K$20:$K$23</c:f>
              <c:numCache>
                <c:formatCode>0.00</c:formatCode>
                <c:ptCount val="4"/>
                <c:pt idx="0">
                  <c:v>2.19</c:v>
                </c:pt>
                <c:pt idx="1">
                  <c:v>1.3336512667660207</c:v>
                </c:pt>
                <c:pt idx="2">
                  <c:v>1.3447888723298558</c:v>
                </c:pt>
                <c:pt idx="3">
                  <c:v>0.87550919026328866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6-4CD2-BB4D-EC7B838B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t" anchorCtr="0"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E-4B47-A8E4-EE0C577B4096}"/>
            </c:ext>
          </c:extLst>
        </c:ser>
        <c:ser>
          <c:idx val="1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MULTIVARIANT'!$K$34:$K$37</c:f>
              <c:numCache>
                <c:formatCode>0.0000</c:formatCode>
                <c:ptCount val="4"/>
                <c:pt idx="0">
                  <c:v>2.1704215612351012</c:v>
                </c:pt>
                <c:pt idx="1">
                  <c:v>1.3181502942112098</c:v>
                </c:pt>
                <c:pt idx="2">
                  <c:v>1.3289286441786043</c:v>
                </c:pt>
                <c:pt idx="3">
                  <c:v>0.86301359193106275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FE-4B47-A8E4-EE0C577B4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'gradient descent MULTIVARIANT'!$J$19</c:f>
              <c:strCache>
                <c:ptCount val="1"/>
                <c:pt idx="0">
                  <c:v>n price$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MULTIVARIANT'!$J$20:$J$23</c:f>
              <c:numCache>
                <c:formatCode>General</c:formatCode>
                <c:ptCount val="4"/>
                <c:pt idx="0">
                  <c:v>1</c:v>
                </c:pt>
                <c:pt idx="1">
                  <c:v>0.5043478260869565</c:v>
                </c:pt>
                <c:pt idx="2">
                  <c:v>0.68478260869565222</c:v>
                </c:pt>
                <c:pt idx="3">
                  <c:v>0.43478260869565216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4-4E0D-B86C-8B2CDAA6DF26}"/>
            </c:ext>
          </c:extLst>
        </c:ser>
        <c:ser>
          <c:idx val="3"/>
          <c:order val="1"/>
          <c:tx>
            <c:v>predicción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'gradient descent MULTIVARIANT'!$H$20:$H$23</c:f>
              <c:numCache>
                <c:formatCode>General</c:formatCode>
                <c:ptCount val="4"/>
                <c:pt idx="0">
                  <c:v>1</c:v>
                </c:pt>
                <c:pt idx="1">
                  <c:v>0.70342771982116248</c:v>
                </c:pt>
                <c:pt idx="2">
                  <c:v>0.762046696472926</c:v>
                </c:pt>
                <c:pt idx="3">
                  <c:v>0.39741679085941384</c:v>
                </c:pt>
              </c:numCache>
            </c:numRef>
          </c:xVal>
          <c:yVal>
            <c:numRef>
              <c:f>'gradient descent MULTIVARIANT'!$K$48:$K$51</c:f>
              <c:numCache>
                <c:formatCode>0.0000</c:formatCode>
                <c:ptCount val="4"/>
                <c:pt idx="0">
                  <c:v>2.1512498666880702</c:v>
                </c:pt>
                <c:pt idx="1">
                  <c:v>1.3029690943737435</c:v>
                </c:pt>
                <c:pt idx="2">
                  <c:v>1.3133951547963829</c:v>
                </c:pt>
                <c:pt idx="3">
                  <c:v>0.85077553716414001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4-4E0D-B86C-8B2CDAA6D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392872"/>
        <c:axId val="816389920"/>
      </c:scatterChart>
      <c:valAx>
        <c:axId val="81639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89920"/>
        <c:crosses val="autoZero"/>
        <c:crossBetween val="midCat"/>
      </c:valAx>
      <c:valAx>
        <c:axId val="81638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639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65.png"/><Relationship Id="rId84" Type="http://schemas.openxmlformats.org/officeDocument/2006/relationships/customXml" Target="../ink/ink7.xml"/><Relationship Id="rId89" Type="http://schemas.openxmlformats.org/officeDocument/2006/relationships/image" Target="../media/image151.png"/><Relationship Id="rId112" Type="http://schemas.openxmlformats.org/officeDocument/2006/relationships/customXml" Target="../ink/ink21.xml"/><Relationship Id="rId133" Type="http://schemas.openxmlformats.org/officeDocument/2006/relationships/image" Target="../media/image173.png"/><Relationship Id="rId138" Type="http://schemas.openxmlformats.org/officeDocument/2006/relationships/customXml" Target="../ink/ink34.xml"/><Relationship Id="rId154" Type="http://schemas.openxmlformats.org/officeDocument/2006/relationships/customXml" Target="../ink/ink42.xml"/><Relationship Id="rId159" Type="http://schemas.openxmlformats.org/officeDocument/2006/relationships/image" Target="../media/image186.png"/><Relationship Id="rId175" Type="http://schemas.openxmlformats.org/officeDocument/2006/relationships/image" Target="../media/image194.png"/><Relationship Id="rId170" Type="http://schemas.openxmlformats.org/officeDocument/2006/relationships/customXml" Target="../ink/ink50.xml"/><Relationship Id="rId191" Type="http://schemas.openxmlformats.org/officeDocument/2006/relationships/image" Target="../media/image1102.png"/><Relationship Id="rId107" Type="http://schemas.openxmlformats.org/officeDocument/2006/relationships/image" Target="../media/image160.png"/><Relationship Id="rId74" Type="http://schemas.openxmlformats.org/officeDocument/2006/relationships/customXml" Target="../ink/ink2.xml"/><Relationship Id="rId79" Type="http://schemas.openxmlformats.org/officeDocument/2006/relationships/image" Target="../media/image146.png"/><Relationship Id="rId102" Type="http://schemas.openxmlformats.org/officeDocument/2006/relationships/customXml" Target="../ink/ink16.xml"/><Relationship Id="rId123" Type="http://schemas.openxmlformats.org/officeDocument/2006/relationships/image" Target="../media/image168.png"/><Relationship Id="rId128" Type="http://schemas.openxmlformats.org/officeDocument/2006/relationships/customXml" Target="../ink/ink29.xml"/><Relationship Id="rId144" Type="http://schemas.openxmlformats.org/officeDocument/2006/relationships/customXml" Target="../ink/ink37.xml"/><Relationship Id="rId149" Type="http://schemas.openxmlformats.org/officeDocument/2006/relationships/image" Target="../media/image181.png"/><Relationship Id="rId90" Type="http://schemas.openxmlformats.org/officeDocument/2006/relationships/customXml" Target="../ink/ink10.xml"/><Relationship Id="rId95" Type="http://schemas.openxmlformats.org/officeDocument/2006/relationships/image" Target="../media/image154.png"/><Relationship Id="rId160" Type="http://schemas.openxmlformats.org/officeDocument/2006/relationships/customXml" Target="../ink/ink45.xml"/><Relationship Id="rId165" Type="http://schemas.openxmlformats.org/officeDocument/2006/relationships/image" Target="../media/image189.png"/><Relationship Id="rId181" Type="http://schemas.openxmlformats.org/officeDocument/2006/relationships/image" Target="../media/image197.png"/><Relationship Id="rId186" Type="http://schemas.openxmlformats.org/officeDocument/2006/relationships/customXml" Target="../ink/ink58.xml"/><Relationship Id="rId113" Type="http://schemas.openxmlformats.org/officeDocument/2006/relationships/image" Target="../media/image163.png"/><Relationship Id="rId118" Type="http://schemas.openxmlformats.org/officeDocument/2006/relationships/customXml" Target="../ink/ink24.xml"/><Relationship Id="rId134" Type="http://schemas.openxmlformats.org/officeDocument/2006/relationships/customXml" Target="../ink/ink32.xml"/><Relationship Id="rId139" Type="http://schemas.openxmlformats.org/officeDocument/2006/relationships/image" Target="../media/image176.png"/><Relationship Id="rId80" Type="http://schemas.openxmlformats.org/officeDocument/2006/relationships/customXml" Target="../ink/ink5.xml"/><Relationship Id="rId85" Type="http://schemas.openxmlformats.org/officeDocument/2006/relationships/image" Target="../media/image149.png"/><Relationship Id="rId150" Type="http://schemas.openxmlformats.org/officeDocument/2006/relationships/customXml" Target="../ink/ink40.xml"/><Relationship Id="rId155" Type="http://schemas.openxmlformats.org/officeDocument/2006/relationships/image" Target="../media/image184.png"/><Relationship Id="rId171" Type="http://schemas.openxmlformats.org/officeDocument/2006/relationships/image" Target="../media/image192.png"/><Relationship Id="rId176" Type="http://schemas.openxmlformats.org/officeDocument/2006/relationships/customXml" Target="../ink/ink53.xml"/><Relationship Id="rId103" Type="http://schemas.openxmlformats.org/officeDocument/2006/relationships/image" Target="../media/image158.png"/><Relationship Id="rId108" Type="http://schemas.openxmlformats.org/officeDocument/2006/relationships/customXml" Target="../ink/ink19.xml"/><Relationship Id="rId124" Type="http://schemas.openxmlformats.org/officeDocument/2006/relationships/customXml" Target="../ink/ink27.xml"/><Relationship Id="rId129" Type="http://schemas.openxmlformats.org/officeDocument/2006/relationships/image" Target="../media/image171.png"/><Relationship Id="rId75" Type="http://schemas.openxmlformats.org/officeDocument/2006/relationships/image" Target="../media/image144.png"/><Relationship Id="rId91" Type="http://schemas.openxmlformats.org/officeDocument/2006/relationships/image" Target="../media/image152.png"/><Relationship Id="rId96" Type="http://schemas.openxmlformats.org/officeDocument/2006/relationships/customXml" Target="../ink/ink13.xml"/><Relationship Id="rId140" Type="http://schemas.openxmlformats.org/officeDocument/2006/relationships/customXml" Target="../ink/ink35.xml"/><Relationship Id="rId145" Type="http://schemas.openxmlformats.org/officeDocument/2006/relationships/image" Target="../media/image179.png"/><Relationship Id="rId161" Type="http://schemas.openxmlformats.org/officeDocument/2006/relationships/image" Target="../media/image187.png"/><Relationship Id="rId166" Type="http://schemas.openxmlformats.org/officeDocument/2006/relationships/customXml" Target="../ink/ink48.xml"/><Relationship Id="rId182" Type="http://schemas.openxmlformats.org/officeDocument/2006/relationships/customXml" Target="../ink/ink56.xml"/><Relationship Id="rId187" Type="http://schemas.openxmlformats.org/officeDocument/2006/relationships/image" Target="../media/image1100.png"/><Relationship Id="rId1" Type="http://schemas.openxmlformats.org/officeDocument/2006/relationships/chart" Target="../charts/chart1.xml"/><Relationship Id="rId114" Type="http://schemas.openxmlformats.org/officeDocument/2006/relationships/customXml" Target="../ink/ink22.xml"/><Relationship Id="rId119" Type="http://schemas.openxmlformats.org/officeDocument/2006/relationships/image" Target="../media/image166.png"/><Relationship Id="rId81" Type="http://schemas.openxmlformats.org/officeDocument/2006/relationships/image" Target="../media/image147.png"/><Relationship Id="rId86" Type="http://schemas.openxmlformats.org/officeDocument/2006/relationships/customXml" Target="../ink/ink8.xml"/><Relationship Id="rId130" Type="http://schemas.openxmlformats.org/officeDocument/2006/relationships/customXml" Target="../ink/ink30.xml"/><Relationship Id="rId135" Type="http://schemas.openxmlformats.org/officeDocument/2006/relationships/image" Target="../media/image174.png"/><Relationship Id="rId151" Type="http://schemas.openxmlformats.org/officeDocument/2006/relationships/image" Target="../media/image182.png"/><Relationship Id="rId156" Type="http://schemas.openxmlformats.org/officeDocument/2006/relationships/customXml" Target="../ink/ink43.xml"/><Relationship Id="rId177" Type="http://schemas.openxmlformats.org/officeDocument/2006/relationships/image" Target="../media/image195.png"/><Relationship Id="rId172" Type="http://schemas.openxmlformats.org/officeDocument/2006/relationships/customXml" Target="../ink/ink51.xml"/><Relationship Id="rId180" Type="http://schemas.openxmlformats.org/officeDocument/2006/relationships/customXml" Target="../ink/ink55.xml"/><Relationship Id="rId109" Type="http://schemas.openxmlformats.org/officeDocument/2006/relationships/image" Target="../media/image161.png"/><Relationship Id="rId76" Type="http://schemas.openxmlformats.org/officeDocument/2006/relationships/customXml" Target="../ink/ink3.xml"/><Relationship Id="rId97" Type="http://schemas.openxmlformats.org/officeDocument/2006/relationships/image" Target="../media/image155.png"/><Relationship Id="rId104" Type="http://schemas.openxmlformats.org/officeDocument/2006/relationships/customXml" Target="../ink/ink17.xml"/><Relationship Id="rId120" Type="http://schemas.openxmlformats.org/officeDocument/2006/relationships/customXml" Target="../ink/ink25.xml"/><Relationship Id="rId125" Type="http://schemas.openxmlformats.org/officeDocument/2006/relationships/image" Target="../media/image169.png"/><Relationship Id="rId141" Type="http://schemas.openxmlformats.org/officeDocument/2006/relationships/image" Target="../media/image177.png"/><Relationship Id="rId146" Type="http://schemas.openxmlformats.org/officeDocument/2006/relationships/customXml" Target="../ink/ink38.xml"/><Relationship Id="rId167" Type="http://schemas.openxmlformats.org/officeDocument/2006/relationships/image" Target="../media/image190.png"/><Relationship Id="rId188" Type="http://schemas.openxmlformats.org/officeDocument/2006/relationships/customXml" Target="../ink/ink59.xml"/><Relationship Id="rId92" Type="http://schemas.openxmlformats.org/officeDocument/2006/relationships/customXml" Target="../ink/ink11.xml"/><Relationship Id="rId162" Type="http://schemas.openxmlformats.org/officeDocument/2006/relationships/customXml" Target="../ink/ink46.xml"/><Relationship Id="rId183" Type="http://schemas.openxmlformats.org/officeDocument/2006/relationships/image" Target="../media/image198.png"/><Relationship Id="rId2" Type="http://schemas.openxmlformats.org/officeDocument/2006/relationships/customXml" Target="../ink/ink1.xml"/><Relationship Id="rId87" Type="http://schemas.openxmlformats.org/officeDocument/2006/relationships/image" Target="../media/image150.png"/><Relationship Id="rId110" Type="http://schemas.openxmlformats.org/officeDocument/2006/relationships/customXml" Target="../ink/ink20.xml"/><Relationship Id="rId115" Type="http://schemas.openxmlformats.org/officeDocument/2006/relationships/image" Target="../media/image164.png"/><Relationship Id="rId131" Type="http://schemas.openxmlformats.org/officeDocument/2006/relationships/image" Target="../media/image172.png"/><Relationship Id="rId136" Type="http://schemas.openxmlformats.org/officeDocument/2006/relationships/customXml" Target="../ink/ink33.xml"/><Relationship Id="rId157" Type="http://schemas.openxmlformats.org/officeDocument/2006/relationships/image" Target="../media/image185.png"/><Relationship Id="rId178" Type="http://schemas.openxmlformats.org/officeDocument/2006/relationships/customXml" Target="../ink/ink54.xml"/><Relationship Id="rId82" Type="http://schemas.openxmlformats.org/officeDocument/2006/relationships/customXml" Target="../ink/ink6.xml"/><Relationship Id="rId152" Type="http://schemas.openxmlformats.org/officeDocument/2006/relationships/customXml" Target="../ink/ink41.xml"/><Relationship Id="rId173" Type="http://schemas.openxmlformats.org/officeDocument/2006/relationships/image" Target="../media/image193.png"/><Relationship Id="rId77" Type="http://schemas.openxmlformats.org/officeDocument/2006/relationships/image" Target="../media/image145.png"/><Relationship Id="rId100" Type="http://schemas.openxmlformats.org/officeDocument/2006/relationships/customXml" Target="../ink/ink15.xml"/><Relationship Id="rId105" Type="http://schemas.openxmlformats.org/officeDocument/2006/relationships/image" Target="../media/image159.png"/><Relationship Id="rId126" Type="http://schemas.openxmlformats.org/officeDocument/2006/relationships/customXml" Target="../ink/ink28.xml"/><Relationship Id="rId147" Type="http://schemas.openxmlformats.org/officeDocument/2006/relationships/image" Target="../media/image180.png"/><Relationship Id="rId168" Type="http://schemas.openxmlformats.org/officeDocument/2006/relationships/customXml" Target="../ink/ink49.xml"/><Relationship Id="rId93" Type="http://schemas.openxmlformats.org/officeDocument/2006/relationships/image" Target="../media/image153.png"/><Relationship Id="rId98" Type="http://schemas.openxmlformats.org/officeDocument/2006/relationships/customXml" Target="../ink/ink14.xml"/><Relationship Id="rId121" Type="http://schemas.openxmlformats.org/officeDocument/2006/relationships/image" Target="../media/image167.png"/><Relationship Id="rId142" Type="http://schemas.openxmlformats.org/officeDocument/2006/relationships/customXml" Target="../ink/ink36.xml"/><Relationship Id="rId163" Type="http://schemas.openxmlformats.org/officeDocument/2006/relationships/image" Target="../media/image188.png"/><Relationship Id="rId184" Type="http://schemas.openxmlformats.org/officeDocument/2006/relationships/customXml" Target="../ink/ink57.xml"/><Relationship Id="rId189" Type="http://schemas.openxmlformats.org/officeDocument/2006/relationships/image" Target="../media/image1101.png"/><Relationship Id="rId116" Type="http://schemas.openxmlformats.org/officeDocument/2006/relationships/customXml" Target="../ink/ink23.xml"/><Relationship Id="rId137" Type="http://schemas.openxmlformats.org/officeDocument/2006/relationships/image" Target="../media/image175.png"/><Relationship Id="rId158" Type="http://schemas.openxmlformats.org/officeDocument/2006/relationships/customXml" Target="../ink/ink44.xml"/><Relationship Id="rId83" Type="http://schemas.openxmlformats.org/officeDocument/2006/relationships/image" Target="../media/image148.png"/><Relationship Id="rId88" Type="http://schemas.openxmlformats.org/officeDocument/2006/relationships/customXml" Target="../ink/ink9.xml"/><Relationship Id="rId111" Type="http://schemas.openxmlformats.org/officeDocument/2006/relationships/image" Target="../media/image162.png"/><Relationship Id="rId132" Type="http://schemas.openxmlformats.org/officeDocument/2006/relationships/customXml" Target="../ink/ink31.xml"/><Relationship Id="rId153" Type="http://schemas.openxmlformats.org/officeDocument/2006/relationships/image" Target="../media/image183.png"/><Relationship Id="rId174" Type="http://schemas.openxmlformats.org/officeDocument/2006/relationships/customXml" Target="../ink/ink52.xml"/><Relationship Id="rId179" Type="http://schemas.openxmlformats.org/officeDocument/2006/relationships/image" Target="../media/image196.png"/><Relationship Id="rId190" Type="http://schemas.openxmlformats.org/officeDocument/2006/relationships/customXml" Target="../ink/ink60.xml"/><Relationship Id="rId106" Type="http://schemas.openxmlformats.org/officeDocument/2006/relationships/customXml" Target="../ink/ink18.xml"/><Relationship Id="rId127" Type="http://schemas.openxmlformats.org/officeDocument/2006/relationships/image" Target="../media/image170.png"/><Relationship Id="rId73" Type="http://schemas.openxmlformats.org/officeDocument/2006/relationships/image" Target="../media/image143.png"/><Relationship Id="rId78" Type="http://schemas.openxmlformats.org/officeDocument/2006/relationships/customXml" Target="../ink/ink4.xml"/><Relationship Id="rId94" Type="http://schemas.openxmlformats.org/officeDocument/2006/relationships/customXml" Target="../ink/ink12.xml"/><Relationship Id="rId99" Type="http://schemas.openxmlformats.org/officeDocument/2006/relationships/image" Target="../media/image156.png"/><Relationship Id="rId101" Type="http://schemas.openxmlformats.org/officeDocument/2006/relationships/image" Target="../media/image157.png"/><Relationship Id="rId122" Type="http://schemas.openxmlformats.org/officeDocument/2006/relationships/customXml" Target="../ink/ink26.xml"/><Relationship Id="rId143" Type="http://schemas.openxmlformats.org/officeDocument/2006/relationships/image" Target="../media/image178.png"/><Relationship Id="rId148" Type="http://schemas.openxmlformats.org/officeDocument/2006/relationships/customXml" Target="../ink/ink39.xml"/><Relationship Id="rId164" Type="http://schemas.openxmlformats.org/officeDocument/2006/relationships/customXml" Target="../ink/ink47.xml"/><Relationship Id="rId169" Type="http://schemas.openxmlformats.org/officeDocument/2006/relationships/image" Target="../media/image191.png"/><Relationship Id="rId185" Type="http://schemas.openxmlformats.org/officeDocument/2006/relationships/image" Target="../media/image19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377.png"/><Relationship Id="rId21" Type="http://schemas.openxmlformats.org/officeDocument/2006/relationships/image" Target="../media/image29.png"/><Relationship Id="rId324" Type="http://schemas.openxmlformats.org/officeDocument/2006/relationships/customXml" Target="../ink/ink214.xml"/><Relationship Id="rId531" Type="http://schemas.openxmlformats.org/officeDocument/2006/relationships/image" Target="../media/image1621.png"/><Relationship Id="rId170" Type="http://schemas.openxmlformats.org/officeDocument/2006/relationships/customXml" Target="../ink/ink137.xml"/><Relationship Id="rId268" Type="http://schemas.openxmlformats.org/officeDocument/2006/relationships/customXml" Target="../ink/ink186.xml"/><Relationship Id="rId475" Type="http://schemas.openxmlformats.org/officeDocument/2006/relationships/image" Target="../media/image1593.png"/><Relationship Id="rId32" Type="http://schemas.openxmlformats.org/officeDocument/2006/relationships/customXml" Target="../ink/ink68.xml"/><Relationship Id="rId74" Type="http://schemas.openxmlformats.org/officeDocument/2006/relationships/customXml" Target="../ink/ink89.xml"/><Relationship Id="rId128" Type="http://schemas.openxmlformats.org/officeDocument/2006/relationships/customXml" Target="../ink/ink116.xml"/><Relationship Id="rId335" Type="http://schemas.openxmlformats.org/officeDocument/2006/relationships/image" Target="../media/image1523.png"/><Relationship Id="rId377" Type="http://schemas.openxmlformats.org/officeDocument/2006/relationships/image" Target="../media/image1544.png"/><Relationship Id="rId500" Type="http://schemas.openxmlformats.org/officeDocument/2006/relationships/customXml" Target="../ink/ink302.xml"/><Relationship Id="rId5" Type="http://schemas.openxmlformats.org/officeDocument/2006/relationships/image" Target="../media/image2.png"/><Relationship Id="rId181" Type="http://schemas.openxmlformats.org/officeDocument/2006/relationships/image" Target="../media/image1409.png"/><Relationship Id="rId237" Type="http://schemas.openxmlformats.org/officeDocument/2006/relationships/image" Target="../media/image1437.png"/><Relationship Id="rId402" Type="http://schemas.openxmlformats.org/officeDocument/2006/relationships/customXml" Target="../ink/ink253.xml"/><Relationship Id="rId279" Type="http://schemas.openxmlformats.org/officeDocument/2006/relationships/image" Target="../media/image1458.png"/><Relationship Id="rId444" Type="http://schemas.openxmlformats.org/officeDocument/2006/relationships/customXml" Target="../ink/ink274.xml"/><Relationship Id="rId486" Type="http://schemas.openxmlformats.org/officeDocument/2006/relationships/customXml" Target="../ink/ink295.xml"/><Relationship Id="rId43" Type="http://schemas.openxmlformats.org/officeDocument/2006/relationships/image" Target="../media/image1333.png"/><Relationship Id="rId139" Type="http://schemas.openxmlformats.org/officeDocument/2006/relationships/image" Target="../media/image1388.png"/><Relationship Id="rId290" Type="http://schemas.openxmlformats.org/officeDocument/2006/relationships/customXml" Target="../ink/ink197.xml"/><Relationship Id="rId304" Type="http://schemas.openxmlformats.org/officeDocument/2006/relationships/customXml" Target="../ink/ink204.xml"/><Relationship Id="rId346" Type="http://schemas.openxmlformats.org/officeDocument/2006/relationships/customXml" Target="../ink/ink225.xml"/><Relationship Id="rId388" Type="http://schemas.openxmlformats.org/officeDocument/2006/relationships/customXml" Target="../ink/ink246.xml"/><Relationship Id="rId511" Type="http://schemas.openxmlformats.org/officeDocument/2006/relationships/image" Target="../media/image1611.png"/><Relationship Id="rId85" Type="http://schemas.openxmlformats.org/officeDocument/2006/relationships/image" Target="../media/image1354.png"/><Relationship Id="rId150" Type="http://schemas.openxmlformats.org/officeDocument/2006/relationships/customXml" Target="../ink/ink127.xml"/><Relationship Id="rId192" Type="http://schemas.openxmlformats.org/officeDocument/2006/relationships/customXml" Target="../ink/ink148.xml"/><Relationship Id="rId206" Type="http://schemas.openxmlformats.org/officeDocument/2006/relationships/customXml" Target="../ink/ink155.xml"/><Relationship Id="rId413" Type="http://schemas.openxmlformats.org/officeDocument/2006/relationships/image" Target="../media/image1562.png"/><Relationship Id="rId248" Type="http://schemas.openxmlformats.org/officeDocument/2006/relationships/customXml" Target="../ink/ink176.xml"/><Relationship Id="rId455" Type="http://schemas.openxmlformats.org/officeDocument/2006/relationships/image" Target="../media/image1583.png"/><Relationship Id="rId497" Type="http://schemas.openxmlformats.org/officeDocument/2006/relationships/image" Target="../media/image1604.png"/><Relationship Id="rId108" Type="http://schemas.openxmlformats.org/officeDocument/2006/relationships/customXml" Target="../ink/ink106.xml"/><Relationship Id="rId315" Type="http://schemas.openxmlformats.org/officeDocument/2006/relationships/image" Target="../media/image1513.png"/><Relationship Id="rId357" Type="http://schemas.openxmlformats.org/officeDocument/2006/relationships/image" Target="../media/image1534.png"/><Relationship Id="rId522" Type="http://schemas.openxmlformats.org/officeDocument/2006/relationships/customXml" Target="../ink/ink313.xml"/><Relationship Id="rId54" Type="http://schemas.openxmlformats.org/officeDocument/2006/relationships/customXml" Target="../ink/ink79.xml"/><Relationship Id="rId96" Type="http://schemas.openxmlformats.org/officeDocument/2006/relationships/customXml" Target="../ink/ink100.xml"/><Relationship Id="rId161" Type="http://schemas.openxmlformats.org/officeDocument/2006/relationships/image" Target="../media/image1399.png"/><Relationship Id="rId217" Type="http://schemas.openxmlformats.org/officeDocument/2006/relationships/image" Target="../media/image1427.png"/><Relationship Id="rId399" Type="http://schemas.openxmlformats.org/officeDocument/2006/relationships/image" Target="../media/image1555.png"/><Relationship Id="rId259" Type="http://schemas.openxmlformats.org/officeDocument/2006/relationships/image" Target="../media/image1448.png"/><Relationship Id="rId424" Type="http://schemas.openxmlformats.org/officeDocument/2006/relationships/customXml" Target="../ink/ink264.xml"/><Relationship Id="rId466" Type="http://schemas.openxmlformats.org/officeDocument/2006/relationships/customXml" Target="../ink/ink285.xml"/><Relationship Id="rId23" Type="http://schemas.openxmlformats.org/officeDocument/2006/relationships/image" Target="../media/image30.png"/><Relationship Id="rId119" Type="http://schemas.openxmlformats.org/officeDocument/2006/relationships/image" Target="../media/image1378.png"/><Relationship Id="rId270" Type="http://schemas.openxmlformats.org/officeDocument/2006/relationships/customXml" Target="../ink/ink187.xml"/><Relationship Id="rId326" Type="http://schemas.openxmlformats.org/officeDocument/2006/relationships/customXml" Target="../ink/ink215.xml"/><Relationship Id="rId533" Type="http://schemas.openxmlformats.org/officeDocument/2006/relationships/image" Target="../media/image1622.png"/><Relationship Id="rId65" Type="http://schemas.openxmlformats.org/officeDocument/2006/relationships/image" Target="../media/image1344.png"/><Relationship Id="rId130" Type="http://schemas.openxmlformats.org/officeDocument/2006/relationships/customXml" Target="../ink/ink117.xml"/><Relationship Id="rId368" Type="http://schemas.openxmlformats.org/officeDocument/2006/relationships/customXml" Target="../ink/ink236.xml"/><Relationship Id="rId172" Type="http://schemas.openxmlformats.org/officeDocument/2006/relationships/customXml" Target="../ink/ink138.xml"/><Relationship Id="rId228" Type="http://schemas.openxmlformats.org/officeDocument/2006/relationships/customXml" Target="../ink/ink166.xml"/><Relationship Id="rId435" Type="http://schemas.openxmlformats.org/officeDocument/2006/relationships/image" Target="../media/image1573.png"/><Relationship Id="rId477" Type="http://schemas.openxmlformats.org/officeDocument/2006/relationships/image" Target="../media/image1594.png"/><Relationship Id="rId281" Type="http://schemas.openxmlformats.org/officeDocument/2006/relationships/image" Target="../media/image1459.png"/><Relationship Id="rId337" Type="http://schemas.openxmlformats.org/officeDocument/2006/relationships/image" Target="../media/image1524.png"/><Relationship Id="rId502" Type="http://schemas.openxmlformats.org/officeDocument/2006/relationships/customXml" Target="../ink/ink303.xml"/><Relationship Id="rId34" Type="http://schemas.openxmlformats.org/officeDocument/2006/relationships/customXml" Target="../ink/ink69.xml"/><Relationship Id="rId76" Type="http://schemas.openxmlformats.org/officeDocument/2006/relationships/customXml" Target="../ink/ink90.xml"/><Relationship Id="rId141" Type="http://schemas.openxmlformats.org/officeDocument/2006/relationships/image" Target="../media/image1389.png"/><Relationship Id="rId379" Type="http://schemas.openxmlformats.org/officeDocument/2006/relationships/image" Target="../media/image1545.png"/><Relationship Id="rId183" Type="http://schemas.openxmlformats.org/officeDocument/2006/relationships/image" Target="../media/image1410.png"/><Relationship Id="rId239" Type="http://schemas.openxmlformats.org/officeDocument/2006/relationships/image" Target="../media/image1438.png"/><Relationship Id="rId390" Type="http://schemas.openxmlformats.org/officeDocument/2006/relationships/customXml" Target="../ink/ink247.xml"/><Relationship Id="rId404" Type="http://schemas.openxmlformats.org/officeDocument/2006/relationships/customXml" Target="../ink/ink254.xml"/><Relationship Id="rId446" Type="http://schemas.openxmlformats.org/officeDocument/2006/relationships/customXml" Target="../ink/ink275.xml"/><Relationship Id="rId250" Type="http://schemas.openxmlformats.org/officeDocument/2006/relationships/customXml" Target="../ink/ink177.xml"/><Relationship Id="rId292" Type="http://schemas.openxmlformats.org/officeDocument/2006/relationships/customXml" Target="../ink/ink198.xml"/><Relationship Id="rId306" Type="http://schemas.openxmlformats.org/officeDocument/2006/relationships/customXml" Target="../ink/ink205.xml"/><Relationship Id="rId488" Type="http://schemas.openxmlformats.org/officeDocument/2006/relationships/customXml" Target="../ink/ink296.xml"/><Relationship Id="rId45" Type="http://schemas.openxmlformats.org/officeDocument/2006/relationships/image" Target="../media/image1334.png"/><Relationship Id="rId87" Type="http://schemas.openxmlformats.org/officeDocument/2006/relationships/image" Target="../media/image1355.png"/><Relationship Id="rId110" Type="http://schemas.openxmlformats.org/officeDocument/2006/relationships/customXml" Target="../ink/ink107.xml"/><Relationship Id="rId348" Type="http://schemas.openxmlformats.org/officeDocument/2006/relationships/customXml" Target="../ink/ink226.xml"/><Relationship Id="rId513" Type="http://schemas.openxmlformats.org/officeDocument/2006/relationships/image" Target="../media/image1612.png"/><Relationship Id="rId152" Type="http://schemas.openxmlformats.org/officeDocument/2006/relationships/customXml" Target="../ink/ink128.xml"/><Relationship Id="rId194" Type="http://schemas.openxmlformats.org/officeDocument/2006/relationships/customXml" Target="../ink/ink149.xml"/><Relationship Id="rId208" Type="http://schemas.openxmlformats.org/officeDocument/2006/relationships/customXml" Target="../ink/ink156.xml"/><Relationship Id="rId415" Type="http://schemas.openxmlformats.org/officeDocument/2006/relationships/image" Target="../media/image1563.png"/><Relationship Id="rId457" Type="http://schemas.openxmlformats.org/officeDocument/2006/relationships/image" Target="../media/image1584.png"/><Relationship Id="rId261" Type="http://schemas.openxmlformats.org/officeDocument/2006/relationships/image" Target="../media/image1449.png"/><Relationship Id="rId499" Type="http://schemas.openxmlformats.org/officeDocument/2006/relationships/image" Target="../media/image1605.png"/><Relationship Id="rId56" Type="http://schemas.openxmlformats.org/officeDocument/2006/relationships/customXml" Target="../ink/ink80.xml"/><Relationship Id="rId317" Type="http://schemas.openxmlformats.org/officeDocument/2006/relationships/image" Target="../media/image1514.png"/><Relationship Id="rId359" Type="http://schemas.openxmlformats.org/officeDocument/2006/relationships/image" Target="../media/image1535.png"/><Relationship Id="rId524" Type="http://schemas.openxmlformats.org/officeDocument/2006/relationships/customXml" Target="../ink/ink314.xml"/><Relationship Id="rId98" Type="http://schemas.openxmlformats.org/officeDocument/2006/relationships/customXml" Target="../ink/ink101.xml"/><Relationship Id="rId121" Type="http://schemas.openxmlformats.org/officeDocument/2006/relationships/image" Target="../media/image1379.png"/><Relationship Id="rId163" Type="http://schemas.openxmlformats.org/officeDocument/2006/relationships/image" Target="../media/image1400.png"/><Relationship Id="rId219" Type="http://schemas.openxmlformats.org/officeDocument/2006/relationships/image" Target="../media/image1428.png"/><Relationship Id="rId370" Type="http://schemas.openxmlformats.org/officeDocument/2006/relationships/customXml" Target="../ink/ink237.xml"/><Relationship Id="rId426" Type="http://schemas.openxmlformats.org/officeDocument/2006/relationships/customXml" Target="../ink/ink265.xml"/><Relationship Id="rId230" Type="http://schemas.openxmlformats.org/officeDocument/2006/relationships/customXml" Target="../ink/ink167.xml"/><Relationship Id="rId468" Type="http://schemas.openxmlformats.org/officeDocument/2006/relationships/customXml" Target="../ink/ink286.xml"/><Relationship Id="rId67" Type="http://schemas.openxmlformats.org/officeDocument/2006/relationships/image" Target="../media/image1345.png"/><Relationship Id="rId272" Type="http://schemas.openxmlformats.org/officeDocument/2006/relationships/customXml" Target="../ink/ink188.xml"/><Relationship Id="rId328" Type="http://schemas.openxmlformats.org/officeDocument/2006/relationships/customXml" Target="../ink/ink216.xml"/><Relationship Id="rId535" Type="http://schemas.openxmlformats.org/officeDocument/2006/relationships/image" Target="../media/image1623.png"/><Relationship Id="rId132" Type="http://schemas.openxmlformats.org/officeDocument/2006/relationships/customXml" Target="../ink/ink118.xml"/><Relationship Id="rId174" Type="http://schemas.openxmlformats.org/officeDocument/2006/relationships/customXml" Target="../ink/ink139.xml"/><Relationship Id="rId381" Type="http://schemas.openxmlformats.org/officeDocument/2006/relationships/image" Target="../media/image1546.png"/><Relationship Id="rId241" Type="http://schemas.openxmlformats.org/officeDocument/2006/relationships/image" Target="../media/image1439.png"/><Relationship Id="rId437" Type="http://schemas.openxmlformats.org/officeDocument/2006/relationships/image" Target="../media/image1574.png"/><Relationship Id="rId479" Type="http://schemas.openxmlformats.org/officeDocument/2006/relationships/image" Target="../media/image1595.png"/><Relationship Id="rId36" Type="http://schemas.openxmlformats.org/officeDocument/2006/relationships/customXml" Target="../ink/ink70.xml"/><Relationship Id="rId283" Type="http://schemas.openxmlformats.org/officeDocument/2006/relationships/image" Target="../media/image1460.png"/><Relationship Id="rId339" Type="http://schemas.openxmlformats.org/officeDocument/2006/relationships/image" Target="../media/image1525.png"/><Relationship Id="rId490" Type="http://schemas.openxmlformats.org/officeDocument/2006/relationships/customXml" Target="../ink/ink297.xml"/><Relationship Id="rId504" Type="http://schemas.openxmlformats.org/officeDocument/2006/relationships/customXml" Target="../ink/ink304.xml"/><Relationship Id="rId78" Type="http://schemas.openxmlformats.org/officeDocument/2006/relationships/customXml" Target="../ink/ink91.xml"/><Relationship Id="rId101" Type="http://schemas.openxmlformats.org/officeDocument/2006/relationships/image" Target="../media/image1369.png"/><Relationship Id="rId143" Type="http://schemas.openxmlformats.org/officeDocument/2006/relationships/image" Target="../media/image1390.png"/><Relationship Id="rId185" Type="http://schemas.openxmlformats.org/officeDocument/2006/relationships/image" Target="../media/image1411.png"/><Relationship Id="rId350" Type="http://schemas.openxmlformats.org/officeDocument/2006/relationships/customXml" Target="../ink/ink227.xml"/><Relationship Id="rId406" Type="http://schemas.openxmlformats.org/officeDocument/2006/relationships/customXml" Target="../ink/ink255.xml"/><Relationship Id="rId210" Type="http://schemas.openxmlformats.org/officeDocument/2006/relationships/customXml" Target="../ink/ink157.xml"/><Relationship Id="rId392" Type="http://schemas.openxmlformats.org/officeDocument/2006/relationships/customXml" Target="../ink/ink248.xml"/><Relationship Id="rId448" Type="http://schemas.openxmlformats.org/officeDocument/2006/relationships/customXml" Target="../ink/ink276.xml"/><Relationship Id="rId252" Type="http://schemas.openxmlformats.org/officeDocument/2006/relationships/customXml" Target="../ink/ink178.xml"/><Relationship Id="rId294" Type="http://schemas.openxmlformats.org/officeDocument/2006/relationships/customXml" Target="../ink/ink199.xml"/><Relationship Id="rId308" Type="http://schemas.openxmlformats.org/officeDocument/2006/relationships/customXml" Target="../ink/ink206.xml"/><Relationship Id="rId515" Type="http://schemas.openxmlformats.org/officeDocument/2006/relationships/image" Target="../media/image1613.png"/><Relationship Id="rId47" Type="http://schemas.openxmlformats.org/officeDocument/2006/relationships/image" Target="../media/image1335.png"/><Relationship Id="rId89" Type="http://schemas.openxmlformats.org/officeDocument/2006/relationships/image" Target="../media/image1356.png"/><Relationship Id="rId112" Type="http://schemas.openxmlformats.org/officeDocument/2006/relationships/customXml" Target="../ink/ink108.xml"/><Relationship Id="rId154" Type="http://schemas.openxmlformats.org/officeDocument/2006/relationships/customXml" Target="../ink/ink129.xml"/><Relationship Id="rId361" Type="http://schemas.openxmlformats.org/officeDocument/2006/relationships/image" Target="../media/image1536.png"/><Relationship Id="rId196" Type="http://schemas.openxmlformats.org/officeDocument/2006/relationships/customXml" Target="../ink/ink150.xml"/><Relationship Id="rId417" Type="http://schemas.openxmlformats.org/officeDocument/2006/relationships/image" Target="../media/image1564.png"/><Relationship Id="rId459" Type="http://schemas.openxmlformats.org/officeDocument/2006/relationships/image" Target="../media/image1585.png"/><Relationship Id="rId16" Type="http://schemas.openxmlformats.org/officeDocument/2006/relationships/customXml" Target="../ink/ink62.xml"/><Relationship Id="rId221" Type="http://schemas.openxmlformats.org/officeDocument/2006/relationships/image" Target="../media/image1429.png"/><Relationship Id="rId263" Type="http://schemas.openxmlformats.org/officeDocument/2006/relationships/image" Target="../media/image1450.png"/><Relationship Id="rId319" Type="http://schemas.openxmlformats.org/officeDocument/2006/relationships/image" Target="../media/image1515.png"/><Relationship Id="rId470" Type="http://schemas.openxmlformats.org/officeDocument/2006/relationships/customXml" Target="../ink/ink287.xml"/><Relationship Id="rId526" Type="http://schemas.openxmlformats.org/officeDocument/2006/relationships/customXml" Target="../ink/ink315.xml"/><Relationship Id="rId58" Type="http://schemas.openxmlformats.org/officeDocument/2006/relationships/customXml" Target="../ink/ink81.xml"/><Relationship Id="rId123" Type="http://schemas.openxmlformats.org/officeDocument/2006/relationships/image" Target="../media/image1380.png"/><Relationship Id="rId330" Type="http://schemas.openxmlformats.org/officeDocument/2006/relationships/customXml" Target="../ink/ink217.xml"/><Relationship Id="rId165" Type="http://schemas.openxmlformats.org/officeDocument/2006/relationships/image" Target="../media/image1401.png"/><Relationship Id="rId372" Type="http://schemas.openxmlformats.org/officeDocument/2006/relationships/customXml" Target="../ink/ink238.xml"/><Relationship Id="rId428" Type="http://schemas.openxmlformats.org/officeDocument/2006/relationships/customXml" Target="../ink/ink266.xml"/><Relationship Id="rId232" Type="http://schemas.openxmlformats.org/officeDocument/2006/relationships/customXml" Target="../ink/ink168.xml"/><Relationship Id="rId274" Type="http://schemas.openxmlformats.org/officeDocument/2006/relationships/customXml" Target="../ink/ink189.xml"/><Relationship Id="rId481" Type="http://schemas.openxmlformats.org/officeDocument/2006/relationships/image" Target="../media/image1596.png"/><Relationship Id="rId69" Type="http://schemas.openxmlformats.org/officeDocument/2006/relationships/image" Target="../media/image1346.png"/><Relationship Id="rId134" Type="http://schemas.openxmlformats.org/officeDocument/2006/relationships/customXml" Target="../ink/ink119.xml"/><Relationship Id="rId80" Type="http://schemas.openxmlformats.org/officeDocument/2006/relationships/customXml" Target="../ink/ink92.xml"/><Relationship Id="rId176" Type="http://schemas.openxmlformats.org/officeDocument/2006/relationships/customXml" Target="../ink/ink140.xml"/><Relationship Id="rId341" Type="http://schemas.openxmlformats.org/officeDocument/2006/relationships/image" Target="../media/image1526.png"/><Relationship Id="rId383" Type="http://schemas.openxmlformats.org/officeDocument/2006/relationships/image" Target="../media/image1547.png"/><Relationship Id="rId439" Type="http://schemas.openxmlformats.org/officeDocument/2006/relationships/image" Target="../media/image1575.png"/><Relationship Id="rId201" Type="http://schemas.openxmlformats.org/officeDocument/2006/relationships/image" Target="../media/image1419.png"/><Relationship Id="rId243" Type="http://schemas.openxmlformats.org/officeDocument/2006/relationships/image" Target="../media/image1440.png"/><Relationship Id="rId285" Type="http://schemas.openxmlformats.org/officeDocument/2006/relationships/image" Target="../media/image1461.png"/><Relationship Id="rId450" Type="http://schemas.openxmlformats.org/officeDocument/2006/relationships/customXml" Target="../ink/ink277.xml"/><Relationship Id="rId506" Type="http://schemas.openxmlformats.org/officeDocument/2006/relationships/customXml" Target="../ink/ink305.xml"/><Relationship Id="rId38" Type="http://schemas.openxmlformats.org/officeDocument/2006/relationships/customXml" Target="../ink/ink71.xml"/><Relationship Id="rId103" Type="http://schemas.openxmlformats.org/officeDocument/2006/relationships/image" Target="../media/image1370.png"/><Relationship Id="rId310" Type="http://schemas.openxmlformats.org/officeDocument/2006/relationships/customXml" Target="../ink/ink207.xml"/><Relationship Id="rId492" Type="http://schemas.openxmlformats.org/officeDocument/2006/relationships/customXml" Target="../ink/ink298.xml"/><Relationship Id="rId91" Type="http://schemas.openxmlformats.org/officeDocument/2006/relationships/image" Target="../media/image1357.png"/><Relationship Id="rId145" Type="http://schemas.openxmlformats.org/officeDocument/2006/relationships/image" Target="../media/image1391.png"/><Relationship Id="rId187" Type="http://schemas.openxmlformats.org/officeDocument/2006/relationships/image" Target="../media/image1412.png"/><Relationship Id="rId352" Type="http://schemas.openxmlformats.org/officeDocument/2006/relationships/customXml" Target="../ink/ink228.xml"/><Relationship Id="rId394" Type="http://schemas.openxmlformats.org/officeDocument/2006/relationships/customXml" Target="../ink/ink249.xml"/><Relationship Id="rId408" Type="http://schemas.openxmlformats.org/officeDocument/2006/relationships/customXml" Target="../ink/ink256.xml"/><Relationship Id="rId212" Type="http://schemas.openxmlformats.org/officeDocument/2006/relationships/customXml" Target="../ink/ink158.xml"/><Relationship Id="rId254" Type="http://schemas.openxmlformats.org/officeDocument/2006/relationships/customXml" Target="../ink/ink179.xml"/><Relationship Id="rId49" Type="http://schemas.openxmlformats.org/officeDocument/2006/relationships/image" Target="../media/image1336.png"/><Relationship Id="rId114" Type="http://schemas.openxmlformats.org/officeDocument/2006/relationships/customXml" Target="../ink/ink109.xml"/><Relationship Id="rId296" Type="http://schemas.openxmlformats.org/officeDocument/2006/relationships/customXml" Target="../ink/ink200.xml"/><Relationship Id="rId461" Type="http://schemas.openxmlformats.org/officeDocument/2006/relationships/image" Target="../media/image1586.png"/><Relationship Id="rId517" Type="http://schemas.openxmlformats.org/officeDocument/2006/relationships/image" Target="../media/image1614.png"/><Relationship Id="rId60" Type="http://schemas.openxmlformats.org/officeDocument/2006/relationships/customXml" Target="../ink/ink82.xml"/><Relationship Id="rId156" Type="http://schemas.openxmlformats.org/officeDocument/2006/relationships/customXml" Target="../ink/ink130.xml"/><Relationship Id="rId198" Type="http://schemas.openxmlformats.org/officeDocument/2006/relationships/customXml" Target="../ink/ink151.xml"/><Relationship Id="rId321" Type="http://schemas.openxmlformats.org/officeDocument/2006/relationships/image" Target="../media/image1516.png"/><Relationship Id="rId363" Type="http://schemas.openxmlformats.org/officeDocument/2006/relationships/image" Target="../media/image1537.png"/><Relationship Id="rId419" Type="http://schemas.openxmlformats.org/officeDocument/2006/relationships/image" Target="../media/image1565.png"/><Relationship Id="rId223" Type="http://schemas.openxmlformats.org/officeDocument/2006/relationships/image" Target="../media/image1430.png"/><Relationship Id="rId430" Type="http://schemas.openxmlformats.org/officeDocument/2006/relationships/customXml" Target="../ink/ink267.xml"/><Relationship Id="rId18" Type="http://schemas.openxmlformats.org/officeDocument/2006/relationships/customXml" Target="../ink/ink63.xml"/><Relationship Id="rId265" Type="http://schemas.openxmlformats.org/officeDocument/2006/relationships/image" Target="../media/image1451.png"/><Relationship Id="rId472" Type="http://schemas.openxmlformats.org/officeDocument/2006/relationships/customXml" Target="../ink/ink288.xml"/><Relationship Id="rId528" Type="http://schemas.openxmlformats.org/officeDocument/2006/relationships/customXml" Target="../ink/ink316.xml"/><Relationship Id="rId125" Type="http://schemas.openxmlformats.org/officeDocument/2006/relationships/image" Target="../media/image1381.png"/><Relationship Id="rId167" Type="http://schemas.openxmlformats.org/officeDocument/2006/relationships/image" Target="../media/image1402.png"/><Relationship Id="rId332" Type="http://schemas.openxmlformats.org/officeDocument/2006/relationships/customXml" Target="../ink/ink218.xml"/><Relationship Id="rId374" Type="http://schemas.openxmlformats.org/officeDocument/2006/relationships/customXml" Target="../ink/ink239.xml"/><Relationship Id="rId71" Type="http://schemas.openxmlformats.org/officeDocument/2006/relationships/image" Target="../media/image1347.png"/><Relationship Id="rId234" Type="http://schemas.openxmlformats.org/officeDocument/2006/relationships/customXml" Target="../ink/ink169.xml"/><Relationship Id="rId2" Type="http://schemas.openxmlformats.org/officeDocument/2006/relationships/chart" Target="../charts/chart5.xml"/><Relationship Id="rId29" Type="http://schemas.openxmlformats.org/officeDocument/2006/relationships/image" Target="../media/image33.png"/><Relationship Id="rId276" Type="http://schemas.openxmlformats.org/officeDocument/2006/relationships/customXml" Target="../ink/ink190.xml"/><Relationship Id="rId441" Type="http://schemas.openxmlformats.org/officeDocument/2006/relationships/image" Target="../media/image1576.png"/><Relationship Id="rId483" Type="http://schemas.openxmlformats.org/officeDocument/2006/relationships/image" Target="../media/image1597.png"/><Relationship Id="rId40" Type="http://schemas.openxmlformats.org/officeDocument/2006/relationships/customXml" Target="../ink/ink72.xml"/><Relationship Id="rId136" Type="http://schemas.openxmlformats.org/officeDocument/2006/relationships/customXml" Target="../ink/ink120.xml"/><Relationship Id="rId178" Type="http://schemas.openxmlformats.org/officeDocument/2006/relationships/customXml" Target="../ink/ink141.xml"/><Relationship Id="rId301" Type="http://schemas.openxmlformats.org/officeDocument/2006/relationships/image" Target="../media/image1504.png"/><Relationship Id="rId343" Type="http://schemas.openxmlformats.org/officeDocument/2006/relationships/image" Target="../media/image1527.png"/><Relationship Id="rId82" Type="http://schemas.openxmlformats.org/officeDocument/2006/relationships/customXml" Target="../ink/ink93.xml"/><Relationship Id="rId203" Type="http://schemas.openxmlformats.org/officeDocument/2006/relationships/image" Target="../media/image1420.png"/><Relationship Id="rId385" Type="http://schemas.openxmlformats.org/officeDocument/2006/relationships/image" Target="../media/image1548.png"/><Relationship Id="rId245" Type="http://schemas.openxmlformats.org/officeDocument/2006/relationships/image" Target="../media/image1441.png"/><Relationship Id="rId287" Type="http://schemas.openxmlformats.org/officeDocument/2006/relationships/image" Target="../media/image1462.png"/><Relationship Id="rId410" Type="http://schemas.openxmlformats.org/officeDocument/2006/relationships/customXml" Target="../ink/ink257.xml"/><Relationship Id="rId452" Type="http://schemas.openxmlformats.org/officeDocument/2006/relationships/customXml" Target="../ink/ink278.xml"/><Relationship Id="rId494" Type="http://schemas.openxmlformats.org/officeDocument/2006/relationships/customXml" Target="../ink/ink299.xml"/><Relationship Id="rId508" Type="http://schemas.openxmlformats.org/officeDocument/2006/relationships/customXml" Target="../ink/ink306.xml"/><Relationship Id="rId105" Type="http://schemas.openxmlformats.org/officeDocument/2006/relationships/image" Target="../media/image1371.png"/><Relationship Id="rId147" Type="http://schemas.openxmlformats.org/officeDocument/2006/relationships/image" Target="../media/image1392.png"/><Relationship Id="rId312" Type="http://schemas.openxmlformats.org/officeDocument/2006/relationships/customXml" Target="../ink/ink208.xml"/><Relationship Id="rId354" Type="http://schemas.openxmlformats.org/officeDocument/2006/relationships/customXml" Target="../ink/ink229.xml"/><Relationship Id="rId51" Type="http://schemas.openxmlformats.org/officeDocument/2006/relationships/image" Target="../media/image1337.png"/><Relationship Id="rId93" Type="http://schemas.openxmlformats.org/officeDocument/2006/relationships/image" Target="../media/image1358.png"/><Relationship Id="rId189" Type="http://schemas.openxmlformats.org/officeDocument/2006/relationships/image" Target="../media/image1413.png"/><Relationship Id="rId396" Type="http://schemas.openxmlformats.org/officeDocument/2006/relationships/customXml" Target="../ink/ink250.xml"/><Relationship Id="rId214" Type="http://schemas.openxmlformats.org/officeDocument/2006/relationships/customXml" Target="../ink/ink159.xml"/><Relationship Id="rId256" Type="http://schemas.openxmlformats.org/officeDocument/2006/relationships/customXml" Target="../ink/ink180.xml"/><Relationship Id="rId298" Type="http://schemas.openxmlformats.org/officeDocument/2006/relationships/customXml" Target="../ink/ink201.xml"/><Relationship Id="rId421" Type="http://schemas.openxmlformats.org/officeDocument/2006/relationships/image" Target="../media/image1566.png"/><Relationship Id="rId463" Type="http://schemas.openxmlformats.org/officeDocument/2006/relationships/image" Target="../media/image1587.png"/><Relationship Id="rId519" Type="http://schemas.openxmlformats.org/officeDocument/2006/relationships/image" Target="../media/image1615.png"/><Relationship Id="rId116" Type="http://schemas.openxmlformats.org/officeDocument/2006/relationships/customXml" Target="../ink/ink110.xml"/><Relationship Id="rId158" Type="http://schemas.openxmlformats.org/officeDocument/2006/relationships/customXml" Target="../ink/ink131.xml"/><Relationship Id="rId323" Type="http://schemas.openxmlformats.org/officeDocument/2006/relationships/image" Target="../media/image1517.png"/><Relationship Id="rId530" Type="http://schemas.openxmlformats.org/officeDocument/2006/relationships/customXml" Target="../ink/ink317.xml"/><Relationship Id="rId20" Type="http://schemas.openxmlformats.org/officeDocument/2006/relationships/customXml" Target="../ink/ink64.xml"/><Relationship Id="rId62" Type="http://schemas.openxmlformats.org/officeDocument/2006/relationships/customXml" Target="../ink/ink83.xml"/><Relationship Id="rId365" Type="http://schemas.openxmlformats.org/officeDocument/2006/relationships/image" Target="../media/image1538.png"/><Relationship Id="rId225" Type="http://schemas.openxmlformats.org/officeDocument/2006/relationships/image" Target="../media/image1431.png"/><Relationship Id="rId267" Type="http://schemas.openxmlformats.org/officeDocument/2006/relationships/image" Target="../media/image1452.png"/><Relationship Id="rId432" Type="http://schemas.openxmlformats.org/officeDocument/2006/relationships/customXml" Target="../ink/ink268.xml"/><Relationship Id="rId474" Type="http://schemas.openxmlformats.org/officeDocument/2006/relationships/customXml" Target="../ink/ink289.xml"/><Relationship Id="rId127" Type="http://schemas.openxmlformats.org/officeDocument/2006/relationships/image" Target="../media/image1382.png"/><Relationship Id="rId31" Type="http://schemas.openxmlformats.org/officeDocument/2006/relationships/image" Target="../media/image1162.png"/><Relationship Id="rId73" Type="http://schemas.openxmlformats.org/officeDocument/2006/relationships/image" Target="../media/image1348.png"/><Relationship Id="rId169" Type="http://schemas.openxmlformats.org/officeDocument/2006/relationships/image" Target="../media/image1403.png"/><Relationship Id="rId334" Type="http://schemas.openxmlformats.org/officeDocument/2006/relationships/customXml" Target="../ink/ink219.xml"/><Relationship Id="rId376" Type="http://schemas.openxmlformats.org/officeDocument/2006/relationships/customXml" Target="../ink/ink240.xml"/><Relationship Id="rId4" Type="http://schemas.openxmlformats.org/officeDocument/2006/relationships/image" Target="../media/image1.png"/><Relationship Id="rId180" Type="http://schemas.openxmlformats.org/officeDocument/2006/relationships/customXml" Target="../ink/ink142.xml"/><Relationship Id="rId236" Type="http://schemas.openxmlformats.org/officeDocument/2006/relationships/customXml" Target="../ink/ink170.xml"/><Relationship Id="rId278" Type="http://schemas.openxmlformats.org/officeDocument/2006/relationships/customXml" Target="../ink/ink191.xml"/><Relationship Id="rId401" Type="http://schemas.openxmlformats.org/officeDocument/2006/relationships/image" Target="../media/image1556.png"/><Relationship Id="rId443" Type="http://schemas.openxmlformats.org/officeDocument/2006/relationships/image" Target="../media/image1577.png"/><Relationship Id="rId303" Type="http://schemas.openxmlformats.org/officeDocument/2006/relationships/image" Target="../media/image1505.png"/><Relationship Id="rId485" Type="http://schemas.openxmlformats.org/officeDocument/2006/relationships/image" Target="../media/image1598.png"/><Relationship Id="rId42" Type="http://schemas.openxmlformats.org/officeDocument/2006/relationships/customXml" Target="../ink/ink73.xml"/><Relationship Id="rId84" Type="http://schemas.openxmlformats.org/officeDocument/2006/relationships/customXml" Target="../ink/ink94.xml"/><Relationship Id="rId138" Type="http://schemas.openxmlformats.org/officeDocument/2006/relationships/customXml" Target="../ink/ink121.xml"/><Relationship Id="rId345" Type="http://schemas.openxmlformats.org/officeDocument/2006/relationships/image" Target="../media/image1528.png"/><Relationship Id="rId387" Type="http://schemas.openxmlformats.org/officeDocument/2006/relationships/image" Target="../media/image1549.png"/><Relationship Id="rId510" Type="http://schemas.openxmlformats.org/officeDocument/2006/relationships/customXml" Target="../ink/ink307.xml"/><Relationship Id="rId191" Type="http://schemas.openxmlformats.org/officeDocument/2006/relationships/image" Target="../media/image1414.png"/><Relationship Id="rId205" Type="http://schemas.openxmlformats.org/officeDocument/2006/relationships/image" Target="../media/image1421.png"/><Relationship Id="rId247" Type="http://schemas.openxmlformats.org/officeDocument/2006/relationships/image" Target="../media/image1442.png"/><Relationship Id="rId412" Type="http://schemas.openxmlformats.org/officeDocument/2006/relationships/customXml" Target="../ink/ink258.xml"/><Relationship Id="rId107" Type="http://schemas.openxmlformats.org/officeDocument/2006/relationships/image" Target="../media/image1372.png"/><Relationship Id="rId289" Type="http://schemas.openxmlformats.org/officeDocument/2006/relationships/image" Target="../media/image1463.png"/><Relationship Id="rId454" Type="http://schemas.openxmlformats.org/officeDocument/2006/relationships/customXml" Target="../ink/ink279.xml"/><Relationship Id="rId496" Type="http://schemas.openxmlformats.org/officeDocument/2006/relationships/customXml" Target="../ink/ink300.xml"/><Relationship Id="rId53" Type="http://schemas.openxmlformats.org/officeDocument/2006/relationships/image" Target="../media/image1338.png"/><Relationship Id="rId149" Type="http://schemas.openxmlformats.org/officeDocument/2006/relationships/image" Target="../media/image1393.png"/><Relationship Id="rId314" Type="http://schemas.openxmlformats.org/officeDocument/2006/relationships/customXml" Target="../ink/ink209.xml"/><Relationship Id="rId356" Type="http://schemas.openxmlformats.org/officeDocument/2006/relationships/customXml" Target="../ink/ink230.xml"/><Relationship Id="rId398" Type="http://schemas.openxmlformats.org/officeDocument/2006/relationships/customXml" Target="../ink/ink251.xml"/><Relationship Id="rId521" Type="http://schemas.openxmlformats.org/officeDocument/2006/relationships/image" Target="../media/image1616.png"/><Relationship Id="rId95" Type="http://schemas.openxmlformats.org/officeDocument/2006/relationships/image" Target="../media/image1359.png"/><Relationship Id="rId160" Type="http://schemas.openxmlformats.org/officeDocument/2006/relationships/customXml" Target="../ink/ink132.xml"/><Relationship Id="rId216" Type="http://schemas.openxmlformats.org/officeDocument/2006/relationships/customXml" Target="../ink/ink160.xml"/><Relationship Id="rId423" Type="http://schemas.openxmlformats.org/officeDocument/2006/relationships/image" Target="../media/image1567.png"/><Relationship Id="rId258" Type="http://schemas.openxmlformats.org/officeDocument/2006/relationships/customXml" Target="../ink/ink181.xml"/><Relationship Id="rId465" Type="http://schemas.openxmlformats.org/officeDocument/2006/relationships/image" Target="../media/image1588.png"/><Relationship Id="rId22" Type="http://schemas.openxmlformats.org/officeDocument/2006/relationships/customXml" Target="../ink/ink65.xml"/><Relationship Id="rId64" Type="http://schemas.openxmlformats.org/officeDocument/2006/relationships/customXml" Target="../ink/ink84.xml"/><Relationship Id="rId118" Type="http://schemas.openxmlformats.org/officeDocument/2006/relationships/customXml" Target="../ink/ink111.xml"/><Relationship Id="rId325" Type="http://schemas.openxmlformats.org/officeDocument/2006/relationships/image" Target="../media/image1518.png"/><Relationship Id="rId367" Type="http://schemas.openxmlformats.org/officeDocument/2006/relationships/image" Target="../media/image1539.png"/><Relationship Id="rId532" Type="http://schemas.openxmlformats.org/officeDocument/2006/relationships/customXml" Target="../ink/ink318.xml"/><Relationship Id="rId171" Type="http://schemas.openxmlformats.org/officeDocument/2006/relationships/image" Target="../media/image1404.png"/><Relationship Id="rId227" Type="http://schemas.openxmlformats.org/officeDocument/2006/relationships/image" Target="../media/image1432.png"/><Relationship Id="rId269" Type="http://schemas.openxmlformats.org/officeDocument/2006/relationships/image" Target="../media/image1453.png"/><Relationship Id="rId434" Type="http://schemas.openxmlformats.org/officeDocument/2006/relationships/customXml" Target="../ink/ink269.xml"/><Relationship Id="rId476" Type="http://schemas.openxmlformats.org/officeDocument/2006/relationships/customXml" Target="../ink/ink290.xml"/><Relationship Id="rId33" Type="http://schemas.openxmlformats.org/officeDocument/2006/relationships/image" Target="../media/image1328.png"/><Relationship Id="rId129" Type="http://schemas.openxmlformats.org/officeDocument/2006/relationships/image" Target="../media/image1383.png"/><Relationship Id="rId280" Type="http://schemas.openxmlformats.org/officeDocument/2006/relationships/customXml" Target="../ink/ink192.xml"/><Relationship Id="rId336" Type="http://schemas.openxmlformats.org/officeDocument/2006/relationships/customXml" Target="../ink/ink220.xml"/><Relationship Id="rId501" Type="http://schemas.openxmlformats.org/officeDocument/2006/relationships/image" Target="../media/image1606.png"/><Relationship Id="rId75" Type="http://schemas.openxmlformats.org/officeDocument/2006/relationships/image" Target="../media/image1349.png"/><Relationship Id="rId140" Type="http://schemas.openxmlformats.org/officeDocument/2006/relationships/customXml" Target="../ink/ink122.xml"/><Relationship Id="rId182" Type="http://schemas.openxmlformats.org/officeDocument/2006/relationships/customXml" Target="../ink/ink143.xml"/><Relationship Id="rId378" Type="http://schemas.openxmlformats.org/officeDocument/2006/relationships/customXml" Target="../ink/ink241.xml"/><Relationship Id="rId403" Type="http://schemas.openxmlformats.org/officeDocument/2006/relationships/image" Target="../media/image1557.png"/><Relationship Id="rId6" Type="http://schemas.openxmlformats.org/officeDocument/2006/relationships/customXml" Target="../ink/ink61.xml"/><Relationship Id="rId238" Type="http://schemas.openxmlformats.org/officeDocument/2006/relationships/customXml" Target="../ink/ink171.xml"/><Relationship Id="rId445" Type="http://schemas.openxmlformats.org/officeDocument/2006/relationships/image" Target="../media/image1578.png"/><Relationship Id="rId487" Type="http://schemas.openxmlformats.org/officeDocument/2006/relationships/image" Target="../media/image1599.png"/><Relationship Id="rId291" Type="http://schemas.openxmlformats.org/officeDocument/2006/relationships/image" Target="../media/image1464.png"/><Relationship Id="rId305" Type="http://schemas.openxmlformats.org/officeDocument/2006/relationships/image" Target="../media/image1506.png"/><Relationship Id="rId347" Type="http://schemas.openxmlformats.org/officeDocument/2006/relationships/image" Target="../media/image1529.png"/><Relationship Id="rId512" Type="http://schemas.openxmlformats.org/officeDocument/2006/relationships/customXml" Target="../ink/ink308.xml"/><Relationship Id="rId44" Type="http://schemas.openxmlformats.org/officeDocument/2006/relationships/customXml" Target="../ink/ink74.xml"/><Relationship Id="rId86" Type="http://schemas.openxmlformats.org/officeDocument/2006/relationships/customXml" Target="../ink/ink95.xml"/><Relationship Id="rId151" Type="http://schemas.openxmlformats.org/officeDocument/2006/relationships/image" Target="../media/image1394.png"/><Relationship Id="rId389" Type="http://schemas.openxmlformats.org/officeDocument/2006/relationships/image" Target="../media/image1550.png"/><Relationship Id="rId193" Type="http://schemas.openxmlformats.org/officeDocument/2006/relationships/image" Target="../media/image1415.png"/><Relationship Id="rId207" Type="http://schemas.openxmlformats.org/officeDocument/2006/relationships/image" Target="../media/image1422.png"/><Relationship Id="rId249" Type="http://schemas.openxmlformats.org/officeDocument/2006/relationships/image" Target="../media/image1443.png"/><Relationship Id="rId414" Type="http://schemas.openxmlformats.org/officeDocument/2006/relationships/customXml" Target="../ink/ink259.xml"/><Relationship Id="rId456" Type="http://schemas.openxmlformats.org/officeDocument/2006/relationships/customXml" Target="../ink/ink280.xml"/><Relationship Id="rId498" Type="http://schemas.openxmlformats.org/officeDocument/2006/relationships/customXml" Target="../ink/ink301.xml"/><Relationship Id="rId109" Type="http://schemas.openxmlformats.org/officeDocument/2006/relationships/image" Target="../media/image1373.png"/><Relationship Id="rId260" Type="http://schemas.openxmlformats.org/officeDocument/2006/relationships/customXml" Target="../ink/ink182.xml"/><Relationship Id="rId316" Type="http://schemas.openxmlformats.org/officeDocument/2006/relationships/customXml" Target="../ink/ink210.xml"/><Relationship Id="rId523" Type="http://schemas.openxmlformats.org/officeDocument/2006/relationships/image" Target="../media/image1617.png"/><Relationship Id="rId55" Type="http://schemas.openxmlformats.org/officeDocument/2006/relationships/image" Target="../media/image1339.png"/><Relationship Id="rId97" Type="http://schemas.openxmlformats.org/officeDocument/2006/relationships/image" Target="../media/image1367.png"/><Relationship Id="rId120" Type="http://schemas.openxmlformats.org/officeDocument/2006/relationships/customXml" Target="../ink/ink112.xml"/><Relationship Id="rId358" Type="http://schemas.openxmlformats.org/officeDocument/2006/relationships/customXml" Target="../ink/ink231.xml"/><Relationship Id="rId162" Type="http://schemas.openxmlformats.org/officeDocument/2006/relationships/customXml" Target="../ink/ink133.xml"/><Relationship Id="rId218" Type="http://schemas.openxmlformats.org/officeDocument/2006/relationships/customXml" Target="../ink/ink161.xml"/><Relationship Id="rId425" Type="http://schemas.openxmlformats.org/officeDocument/2006/relationships/image" Target="../media/image1568.png"/><Relationship Id="rId467" Type="http://schemas.openxmlformats.org/officeDocument/2006/relationships/image" Target="../media/image1589.png"/><Relationship Id="rId271" Type="http://schemas.openxmlformats.org/officeDocument/2006/relationships/image" Target="../media/image1454.png"/><Relationship Id="rId24" Type="http://schemas.openxmlformats.org/officeDocument/2006/relationships/customXml" Target="../ink/ink66.xml"/><Relationship Id="rId66" Type="http://schemas.openxmlformats.org/officeDocument/2006/relationships/customXml" Target="../ink/ink85.xml"/><Relationship Id="rId131" Type="http://schemas.openxmlformats.org/officeDocument/2006/relationships/image" Target="../media/image1384.png"/><Relationship Id="rId327" Type="http://schemas.openxmlformats.org/officeDocument/2006/relationships/image" Target="../media/image1519.png"/><Relationship Id="rId369" Type="http://schemas.openxmlformats.org/officeDocument/2006/relationships/image" Target="../media/image1540.png"/><Relationship Id="rId534" Type="http://schemas.openxmlformats.org/officeDocument/2006/relationships/customXml" Target="../ink/ink319.xml"/><Relationship Id="rId173" Type="http://schemas.openxmlformats.org/officeDocument/2006/relationships/image" Target="../media/image1405.png"/><Relationship Id="rId229" Type="http://schemas.openxmlformats.org/officeDocument/2006/relationships/image" Target="../media/image1433.png"/><Relationship Id="rId380" Type="http://schemas.openxmlformats.org/officeDocument/2006/relationships/customXml" Target="../ink/ink242.xml"/><Relationship Id="rId436" Type="http://schemas.openxmlformats.org/officeDocument/2006/relationships/customXml" Target="../ink/ink270.xml"/><Relationship Id="rId240" Type="http://schemas.openxmlformats.org/officeDocument/2006/relationships/customXml" Target="../ink/ink172.xml"/><Relationship Id="rId478" Type="http://schemas.openxmlformats.org/officeDocument/2006/relationships/customXml" Target="../ink/ink291.xml"/><Relationship Id="rId35" Type="http://schemas.openxmlformats.org/officeDocument/2006/relationships/image" Target="../media/image1329.png"/><Relationship Id="rId77" Type="http://schemas.openxmlformats.org/officeDocument/2006/relationships/image" Target="../media/image1350.png"/><Relationship Id="rId100" Type="http://schemas.openxmlformats.org/officeDocument/2006/relationships/customXml" Target="../ink/ink102.xml"/><Relationship Id="rId282" Type="http://schemas.openxmlformats.org/officeDocument/2006/relationships/customXml" Target="../ink/ink193.xml"/><Relationship Id="rId338" Type="http://schemas.openxmlformats.org/officeDocument/2006/relationships/customXml" Target="../ink/ink221.xml"/><Relationship Id="rId503" Type="http://schemas.openxmlformats.org/officeDocument/2006/relationships/image" Target="../media/image1607.png"/><Relationship Id="rId142" Type="http://schemas.openxmlformats.org/officeDocument/2006/relationships/customXml" Target="../ink/ink123.xml"/><Relationship Id="rId184" Type="http://schemas.openxmlformats.org/officeDocument/2006/relationships/customXml" Target="../ink/ink144.xml"/><Relationship Id="rId391" Type="http://schemas.openxmlformats.org/officeDocument/2006/relationships/image" Target="../media/image1551.png"/><Relationship Id="rId405" Type="http://schemas.openxmlformats.org/officeDocument/2006/relationships/image" Target="../media/image1558.png"/><Relationship Id="rId447" Type="http://schemas.openxmlformats.org/officeDocument/2006/relationships/image" Target="../media/image1579.png"/><Relationship Id="rId251" Type="http://schemas.openxmlformats.org/officeDocument/2006/relationships/image" Target="../media/image1444.png"/><Relationship Id="rId489" Type="http://schemas.openxmlformats.org/officeDocument/2006/relationships/image" Target="../media/image1600.png"/><Relationship Id="rId46" Type="http://schemas.openxmlformats.org/officeDocument/2006/relationships/customXml" Target="../ink/ink75.xml"/><Relationship Id="rId293" Type="http://schemas.openxmlformats.org/officeDocument/2006/relationships/image" Target="../media/image1465.png"/><Relationship Id="rId307" Type="http://schemas.openxmlformats.org/officeDocument/2006/relationships/image" Target="../media/image1507.png"/><Relationship Id="rId349" Type="http://schemas.openxmlformats.org/officeDocument/2006/relationships/image" Target="../media/image1530.png"/><Relationship Id="rId514" Type="http://schemas.openxmlformats.org/officeDocument/2006/relationships/customXml" Target="../ink/ink309.xml"/><Relationship Id="rId88" Type="http://schemas.openxmlformats.org/officeDocument/2006/relationships/customXml" Target="../ink/ink96.xml"/><Relationship Id="rId111" Type="http://schemas.openxmlformats.org/officeDocument/2006/relationships/image" Target="../media/image1374.png"/><Relationship Id="rId153" Type="http://schemas.openxmlformats.org/officeDocument/2006/relationships/image" Target="../media/image1395.png"/><Relationship Id="rId195" Type="http://schemas.openxmlformats.org/officeDocument/2006/relationships/image" Target="../media/image1416.png"/><Relationship Id="rId209" Type="http://schemas.openxmlformats.org/officeDocument/2006/relationships/image" Target="../media/image1423.png"/><Relationship Id="rId360" Type="http://schemas.openxmlformats.org/officeDocument/2006/relationships/customXml" Target="../ink/ink232.xml"/><Relationship Id="rId416" Type="http://schemas.openxmlformats.org/officeDocument/2006/relationships/customXml" Target="../ink/ink260.xml"/><Relationship Id="rId220" Type="http://schemas.openxmlformats.org/officeDocument/2006/relationships/customXml" Target="../ink/ink162.xml"/><Relationship Id="rId458" Type="http://schemas.openxmlformats.org/officeDocument/2006/relationships/customXml" Target="../ink/ink281.xml"/><Relationship Id="rId15" Type="http://schemas.openxmlformats.org/officeDocument/2006/relationships/image" Target="../media/image26.png"/><Relationship Id="rId57" Type="http://schemas.openxmlformats.org/officeDocument/2006/relationships/image" Target="../media/image1340.png"/><Relationship Id="rId262" Type="http://schemas.openxmlformats.org/officeDocument/2006/relationships/customXml" Target="../ink/ink183.xml"/><Relationship Id="rId318" Type="http://schemas.openxmlformats.org/officeDocument/2006/relationships/customXml" Target="../ink/ink211.xml"/><Relationship Id="rId525" Type="http://schemas.openxmlformats.org/officeDocument/2006/relationships/image" Target="../media/image1618.png"/><Relationship Id="rId99" Type="http://schemas.openxmlformats.org/officeDocument/2006/relationships/image" Target="../media/image1368.png"/><Relationship Id="rId122" Type="http://schemas.openxmlformats.org/officeDocument/2006/relationships/customXml" Target="../ink/ink113.xml"/><Relationship Id="rId164" Type="http://schemas.openxmlformats.org/officeDocument/2006/relationships/customXml" Target="../ink/ink134.xml"/><Relationship Id="rId371" Type="http://schemas.openxmlformats.org/officeDocument/2006/relationships/image" Target="../media/image1541.png"/><Relationship Id="rId427" Type="http://schemas.openxmlformats.org/officeDocument/2006/relationships/image" Target="../media/image1569.png"/><Relationship Id="rId469" Type="http://schemas.openxmlformats.org/officeDocument/2006/relationships/image" Target="../media/image1590.png"/><Relationship Id="rId231" Type="http://schemas.openxmlformats.org/officeDocument/2006/relationships/image" Target="../media/image1434.png"/><Relationship Id="rId273" Type="http://schemas.openxmlformats.org/officeDocument/2006/relationships/image" Target="../media/image1455.png"/><Relationship Id="rId329" Type="http://schemas.openxmlformats.org/officeDocument/2006/relationships/image" Target="../media/image1520.png"/><Relationship Id="rId480" Type="http://schemas.openxmlformats.org/officeDocument/2006/relationships/customXml" Target="../ink/ink292.xml"/><Relationship Id="rId68" Type="http://schemas.openxmlformats.org/officeDocument/2006/relationships/customXml" Target="../ink/ink86.xml"/><Relationship Id="rId133" Type="http://schemas.openxmlformats.org/officeDocument/2006/relationships/image" Target="../media/image1385.png"/><Relationship Id="rId175" Type="http://schemas.openxmlformats.org/officeDocument/2006/relationships/image" Target="../media/image1406.png"/><Relationship Id="rId340" Type="http://schemas.openxmlformats.org/officeDocument/2006/relationships/customXml" Target="../ink/ink222.xml"/><Relationship Id="rId200" Type="http://schemas.openxmlformats.org/officeDocument/2006/relationships/customXml" Target="../ink/ink152.xml"/><Relationship Id="rId382" Type="http://schemas.openxmlformats.org/officeDocument/2006/relationships/customXml" Target="../ink/ink243.xml"/><Relationship Id="rId438" Type="http://schemas.openxmlformats.org/officeDocument/2006/relationships/customXml" Target="../ink/ink271.xml"/><Relationship Id="rId242" Type="http://schemas.openxmlformats.org/officeDocument/2006/relationships/customXml" Target="../ink/ink173.xml"/><Relationship Id="rId284" Type="http://schemas.openxmlformats.org/officeDocument/2006/relationships/customXml" Target="../ink/ink194.xml"/><Relationship Id="rId491" Type="http://schemas.openxmlformats.org/officeDocument/2006/relationships/image" Target="../media/image1601.png"/><Relationship Id="rId505" Type="http://schemas.openxmlformats.org/officeDocument/2006/relationships/image" Target="../media/image1608.png"/><Relationship Id="rId37" Type="http://schemas.openxmlformats.org/officeDocument/2006/relationships/image" Target="../media/image1330.png"/><Relationship Id="rId79" Type="http://schemas.openxmlformats.org/officeDocument/2006/relationships/image" Target="../media/image1351.png"/><Relationship Id="rId102" Type="http://schemas.openxmlformats.org/officeDocument/2006/relationships/customXml" Target="../ink/ink103.xml"/><Relationship Id="rId144" Type="http://schemas.openxmlformats.org/officeDocument/2006/relationships/customXml" Target="../ink/ink124.xml"/><Relationship Id="rId90" Type="http://schemas.openxmlformats.org/officeDocument/2006/relationships/customXml" Target="../ink/ink97.xml"/><Relationship Id="rId186" Type="http://schemas.openxmlformats.org/officeDocument/2006/relationships/customXml" Target="../ink/ink145.xml"/><Relationship Id="rId351" Type="http://schemas.openxmlformats.org/officeDocument/2006/relationships/image" Target="../media/image1531.png"/><Relationship Id="rId393" Type="http://schemas.openxmlformats.org/officeDocument/2006/relationships/image" Target="../media/image1552.png"/><Relationship Id="rId407" Type="http://schemas.openxmlformats.org/officeDocument/2006/relationships/image" Target="../media/image1559.png"/><Relationship Id="rId449" Type="http://schemas.openxmlformats.org/officeDocument/2006/relationships/image" Target="../media/image1580.png"/><Relationship Id="rId211" Type="http://schemas.openxmlformats.org/officeDocument/2006/relationships/image" Target="../media/image1424.png"/><Relationship Id="rId253" Type="http://schemas.openxmlformats.org/officeDocument/2006/relationships/image" Target="../media/image1445.png"/><Relationship Id="rId295" Type="http://schemas.openxmlformats.org/officeDocument/2006/relationships/image" Target="../media/image1466.png"/><Relationship Id="rId309" Type="http://schemas.openxmlformats.org/officeDocument/2006/relationships/image" Target="../media/image1508.png"/><Relationship Id="rId460" Type="http://schemas.openxmlformats.org/officeDocument/2006/relationships/customXml" Target="../ink/ink282.xml"/><Relationship Id="rId516" Type="http://schemas.openxmlformats.org/officeDocument/2006/relationships/customXml" Target="../ink/ink310.xml"/><Relationship Id="rId48" Type="http://schemas.openxmlformats.org/officeDocument/2006/relationships/customXml" Target="../ink/ink76.xml"/><Relationship Id="rId113" Type="http://schemas.openxmlformats.org/officeDocument/2006/relationships/image" Target="../media/image1375.png"/><Relationship Id="rId320" Type="http://schemas.openxmlformats.org/officeDocument/2006/relationships/customXml" Target="../ink/ink212.xml"/><Relationship Id="rId155" Type="http://schemas.openxmlformats.org/officeDocument/2006/relationships/image" Target="../media/image1396.png"/><Relationship Id="rId197" Type="http://schemas.openxmlformats.org/officeDocument/2006/relationships/image" Target="../media/image1417.png"/><Relationship Id="rId362" Type="http://schemas.openxmlformats.org/officeDocument/2006/relationships/customXml" Target="../ink/ink233.xml"/><Relationship Id="rId418" Type="http://schemas.openxmlformats.org/officeDocument/2006/relationships/customXml" Target="../ink/ink261.xml"/><Relationship Id="rId222" Type="http://schemas.openxmlformats.org/officeDocument/2006/relationships/customXml" Target="../ink/ink163.xml"/><Relationship Id="rId264" Type="http://schemas.openxmlformats.org/officeDocument/2006/relationships/customXml" Target="../ink/ink184.xml"/><Relationship Id="rId471" Type="http://schemas.openxmlformats.org/officeDocument/2006/relationships/image" Target="../media/image1591.png"/><Relationship Id="rId17" Type="http://schemas.openxmlformats.org/officeDocument/2006/relationships/image" Target="../media/image27.png"/><Relationship Id="rId59" Type="http://schemas.openxmlformats.org/officeDocument/2006/relationships/image" Target="../media/image1341.png"/><Relationship Id="rId124" Type="http://schemas.openxmlformats.org/officeDocument/2006/relationships/customXml" Target="../ink/ink114.xml"/><Relationship Id="rId527" Type="http://schemas.openxmlformats.org/officeDocument/2006/relationships/image" Target="../media/image1619.png"/><Relationship Id="rId70" Type="http://schemas.openxmlformats.org/officeDocument/2006/relationships/customXml" Target="../ink/ink87.xml"/><Relationship Id="rId166" Type="http://schemas.openxmlformats.org/officeDocument/2006/relationships/customXml" Target="../ink/ink135.xml"/><Relationship Id="rId331" Type="http://schemas.openxmlformats.org/officeDocument/2006/relationships/image" Target="../media/image1521.png"/><Relationship Id="rId373" Type="http://schemas.openxmlformats.org/officeDocument/2006/relationships/image" Target="../media/image1542.png"/><Relationship Id="rId429" Type="http://schemas.openxmlformats.org/officeDocument/2006/relationships/image" Target="../media/image1570.png"/><Relationship Id="rId1" Type="http://schemas.openxmlformats.org/officeDocument/2006/relationships/chart" Target="../charts/chart4.xml"/><Relationship Id="rId233" Type="http://schemas.openxmlformats.org/officeDocument/2006/relationships/image" Target="../media/image1435.png"/><Relationship Id="rId440" Type="http://schemas.openxmlformats.org/officeDocument/2006/relationships/customXml" Target="../ink/ink272.xml"/><Relationship Id="rId275" Type="http://schemas.openxmlformats.org/officeDocument/2006/relationships/image" Target="../media/image1456.png"/><Relationship Id="rId300" Type="http://schemas.openxmlformats.org/officeDocument/2006/relationships/customXml" Target="../ink/ink202.xml"/><Relationship Id="rId482" Type="http://schemas.openxmlformats.org/officeDocument/2006/relationships/customXml" Target="../ink/ink293.xml"/><Relationship Id="rId81" Type="http://schemas.openxmlformats.org/officeDocument/2006/relationships/image" Target="../media/image1352.png"/><Relationship Id="rId135" Type="http://schemas.openxmlformats.org/officeDocument/2006/relationships/image" Target="../media/image1386.png"/><Relationship Id="rId177" Type="http://schemas.openxmlformats.org/officeDocument/2006/relationships/image" Target="../media/image1407.png"/><Relationship Id="rId342" Type="http://schemas.openxmlformats.org/officeDocument/2006/relationships/customXml" Target="../ink/ink223.xml"/><Relationship Id="rId384" Type="http://schemas.openxmlformats.org/officeDocument/2006/relationships/customXml" Target="../ink/ink244.xml"/><Relationship Id="rId202" Type="http://schemas.openxmlformats.org/officeDocument/2006/relationships/customXml" Target="../ink/ink153.xml"/><Relationship Id="rId244" Type="http://schemas.openxmlformats.org/officeDocument/2006/relationships/customXml" Target="../ink/ink174.xml"/><Relationship Id="rId39" Type="http://schemas.openxmlformats.org/officeDocument/2006/relationships/image" Target="../media/image1331.png"/><Relationship Id="rId286" Type="http://schemas.openxmlformats.org/officeDocument/2006/relationships/customXml" Target="../ink/ink195.xml"/><Relationship Id="rId451" Type="http://schemas.openxmlformats.org/officeDocument/2006/relationships/image" Target="../media/image1581.png"/><Relationship Id="rId493" Type="http://schemas.openxmlformats.org/officeDocument/2006/relationships/image" Target="../media/image1602.png"/><Relationship Id="rId507" Type="http://schemas.openxmlformats.org/officeDocument/2006/relationships/image" Target="../media/image1609.png"/><Relationship Id="rId50" Type="http://schemas.openxmlformats.org/officeDocument/2006/relationships/customXml" Target="../ink/ink77.xml"/><Relationship Id="rId104" Type="http://schemas.openxmlformats.org/officeDocument/2006/relationships/customXml" Target="../ink/ink104.xml"/><Relationship Id="rId146" Type="http://schemas.openxmlformats.org/officeDocument/2006/relationships/customXml" Target="../ink/ink125.xml"/><Relationship Id="rId188" Type="http://schemas.openxmlformats.org/officeDocument/2006/relationships/customXml" Target="../ink/ink146.xml"/><Relationship Id="rId311" Type="http://schemas.openxmlformats.org/officeDocument/2006/relationships/image" Target="../media/image1511.png"/><Relationship Id="rId353" Type="http://schemas.openxmlformats.org/officeDocument/2006/relationships/image" Target="../media/image1532.png"/><Relationship Id="rId395" Type="http://schemas.openxmlformats.org/officeDocument/2006/relationships/image" Target="../media/image1553.png"/><Relationship Id="rId409" Type="http://schemas.openxmlformats.org/officeDocument/2006/relationships/image" Target="../media/image1560.png"/><Relationship Id="rId92" Type="http://schemas.openxmlformats.org/officeDocument/2006/relationships/customXml" Target="../ink/ink98.xml"/><Relationship Id="rId213" Type="http://schemas.openxmlformats.org/officeDocument/2006/relationships/image" Target="../media/image1425.png"/><Relationship Id="rId420" Type="http://schemas.openxmlformats.org/officeDocument/2006/relationships/customXml" Target="../ink/ink262.xml"/><Relationship Id="rId255" Type="http://schemas.openxmlformats.org/officeDocument/2006/relationships/image" Target="../media/image1446.png"/><Relationship Id="rId297" Type="http://schemas.openxmlformats.org/officeDocument/2006/relationships/image" Target="../media/image1467.png"/><Relationship Id="rId462" Type="http://schemas.openxmlformats.org/officeDocument/2006/relationships/customXml" Target="../ink/ink283.xml"/><Relationship Id="rId518" Type="http://schemas.openxmlformats.org/officeDocument/2006/relationships/customXml" Target="../ink/ink311.xml"/><Relationship Id="rId115" Type="http://schemas.openxmlformats.org/officeDocument/2006/relationships/image" Target="../media/image1376.png"/><Relationship Id="rId157" Type="http://schemas.openxmlformats.org/officeDocument/2006/relationships/image" Target="../media/image1397.png"/><Relationship Id="rId322" Type="http://schemas.openxmlformats.org/officeDocument/2006/relationships/customXml" Target="../ink/ink213.xml"/><Relationship Id="rId364" Type="http://schemas.openxmlformats.org/officeDocument/2006/relationships/customXml" Target="../ink/ink234.xml"/><Relationship Id="rId61" Type="http://schemas.openxmlformats.org/officeDocument/2006/relationships/image" Target="../media/image1342.png"/><Relationship Id="rId199" Type="http://schemas.openxmlformats.org/officeDocument/2006/relationships/image" Target="../media/image1418.png"/><Relationship Id="rId19" Type="http://schemas.openxmlformats.org/officeDocument/2006/relationships/image" Target="../media/image28.png"/><Relationship Id="rId224" Type="http://schemas.openxmlformats.org/officeDocument/2006/relationships/customXml" Target="../ink/ink164.xml"/><Relationship Id="rId266" Type="http://schemas.openxmlformats.org/officeDocument/2006/relationships/customXml" Target="../ink/ink185.xml"/><Relationship Id="rId431" Type="http://schemas.openxmlformats.org/officeDocument/2006/relationships/image" Target="../media/image1571.png"/><Relationship Id="rId473" Type="http://schemas.openxmlformats.org/officeDocument/2006/relationships/image" Target="../media/image1592.png"/><Relationship Id="rId529" Type="http://schemas.openxmlformats.org/officeDocument/2006/relationships/image" Target="../media/image1620.png"/><Relationship Id="rId30" Type="http://schemas.openxmlformats.org/officeDocument/2006/relationships/customXml" Target="../ink/ink67.xml"/><Relationship Id="rId126" Type="http://schemas.openxmlformats.org/officeDocument/2006/relationships/customXml" Target="../ink/ink115.xml"/><Relationship Id="rId168" Type="http://schemas.openxmlformats.org/officeDocument/2006/relationships/customXml" Target="../ink/ink136.xml"/><Relationship Id="rId333" Type="http://schemas.openxmlformats.org/officeDocument/2006/relationships/image" Target="../media/image1522.png"/><Relationship Id="rId72" Type="http://schemas.openxmlformats.org/officeDocument/2006/relationships/customXml" Target="../ink/ink88.xml"/><Relationship Id="rId375" Type="http://schemas.openxmlformats.org/officeDocument/2006/relationships/image" Target="../media/image1543.png"/><Relationship Id="rId3" Type="http://schemas.openxmlformats.org/officeDocument/2006/relationships/chart" Target="../charts/chart6.xml"/><Relationship Id="rId235" Type="http://schemas.openxmlformats.org/officeDocument/2006/relationships/image" Target="../media/image1436.png"/><Relationship Id="rId277" Type="http://schemas.openxmlformats.org/officeDocument/2006/relationships/image" Target="../media/image1457.png"/><Relationship Id="rId400" Type="http://schemas.openxmlformats.org/officeDocument/2006/relationships/customXml" Target="../ink/ink252.xml"/><Relationship Id="rId442" Type="http://schemas.openxmlformats.org/officeDocument/2006/relationships/customXml" Target="../ink/ink273.xml"/><Relationship Id="rId484" Type="http://schemas.openxmlformats.org/officeDocument/2006/relationships/customXml" Target="../ink/ink294.xml"/><Relationship Id="rId137" Type="http://schemas.openxmlformats.org/officeDocument/2006/relationships/image" Target="../media/image1387.png"/><Relationship Id="rId302" Type="http://schemas.openxmlformats.org/officeDocument/2006/relationships/customXml" Target="../ink/ink203.xml"/><Relationship Id="rId344" Type="http://schemas.openxmlformats.org/officeDocument/2006/relationships/customXml" Target="../ink/ink224.xml"/><Relationship Id="rId41" Type="http://schemas.openxmlformats.org/officeDocument/2006/relationships/image" Target="../media/image1332.png"/><Relationship Id="rId83" Type="http://schemas.openxmlformats.org/officeDocument/2006/relationships/image" Target="../media/image1353.png"/><Relationship Id="rId179" Type="http://schemas.openxmlformats.org/officeDocument/2006/relationships/image" Target="../media/image1408.png"/><Relationship Id="rId386" Type="http://schemas.openxmlformats.org/officeDocument/2006/relationships/customXml" Target="../ink/ink245.xml"/><Relationship Id="rId190" Type="http://schemas.openxmlformats.org/officeDocument/2006/relationships/customXml" Target="../ink/ink147.xml"/><Relationship Id="rId204" Type="http://schemas.openxmlformats.org/officeDocument/2006/relationships/customXml" Target="../ink/ink154.xml"/><Relationship Id="rId246" Type="http://schemas.openxmlformats.org/officeDocument/2006/relationships/customXml" Target="../ink/ink175.xml"/><Relationship Id="rId288" Type="http://schemas.openxmlformats.org/officeDocument/2006/relationships/customXml" Target="../ink/ink196.xml"/><Relationship Id="rId411" Type="http://schemas.openxmlformats.org/officeDocument/2006/relationships/image" Target="../media/image1561.png"/><Relationship Id="rId453" Type="http://schemas.openxmlformats.org/officeDocument/2006/relationships/image" Target="../media/image1582.png"/><Relationship Id="rId509" Type="http://schemas.openxmlformats.org/officeDocument/2006/relationships/image" Target="../media/image1610.png"/><Relationship Id="rId106" Type="http://schemas.openxmlformats.org/officeDocument/2006/relationships/customXml" Target="../ink/ink105.xml"/><Relationship Id="rId313" Type="http://schemas.openxmlformats.org/officeDocument/2006/relationships/image" Target="../media/image1512.png"/><Relationship Id="rId495" Type="http://schemas.openxmlformats.org/officeDocument/2006/relationships/image" Target="../media/image1603.png"/><Relationship Id="rId52" Type="http://schemas.openxmlformats.org/officeDocument/2006/relationships/customXml" Target="../ink/ink78.xml"/><Relationship Id="rId94" Type="http://schemas.openxmlformats.org/officeDocument/2006/relationships/customXml" Target="../ink/ink99.xml"/><Relationship Id="rId148" Type="http://schemas.openxmlformats.org/officeDocument/2006/relationships/customXml" Target="../ink/ink126.xml"/><Relationship Id="rId355" Type="http://schemas.openxmlformats.org/officeDocument/2006/relationships/image" Target="../media/image1533.png"/><Relationship Id="rId397" Type="http://schemas.openxmlformats.org/officeDocument/2006/relationships/image" Target="../media/image1554.png"/><Relationship Id="rId520" Type="http://schemas.openxmlformats.org/officeDocument/2006/relationships/customXml" Target="../ink/ink312.xml"/><Relationship Id="rId215" Type="http://schemas.openxmlformats.org/officeDocument/2006/relationships/image" Target="../media/image1426.png"/><Relationship Id="rId257" Type="http://schemas.openxmlformats.org/officeDocument/2006/relationships/image" Target="../media/image1447.png"/><Relationship Id="rId422" Type="http://schemas.openxmlformats.org/officeDocument/2006/relationships/customXml" Target="../ink/ink263.xml"/><Relationship Id="rId464" Type="http://schemas.openxmlformats.org/officeDocument/2006/relationships/customXml" Target="../ink/ink284.xml"/><Relationship Id="rId299" Type="http://schemas.openxmlformats.org/officeDocument/2006/relationships/image" Target="../media/image1468.png"/><Relationship Id="rId63" Type="http://schemas.openxmlformats.org/officeDocument/2006/relationships/image" Target="../media/image1343.png"/><Relationship Id="rId159" Type="http://schemas.openxmlformats.org/officeDocument/2006/relationships/image" Target="../media/image1398.png"/><Relationship Id="rId366" Type="http://schemas.openxmlformats.org/officeDocument/2006/relationships/customXml" Target="../ink/ink235.xml"/><Relationship Id="rId226" Type="http://schemas.openxmlformats.org/officeDocument/2006/relationships/customXml" Target="../ink/ink165.xml"/><Relationship Id="rId433" Type="http://schemas.openxmlformats.org/officeDocument/2006/relationships/image" Target="../media/image15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388621</xdr:colOff>
      <xdr:row>10</xdr:row>
      <xdr:rowOff>15240</xdr:rowOff>
    </xdr:from>
    <xdr:to>
      <xdr:col>9</xdr:col>
      <xdr:colOff>655320</xdr:colOff>
      <xdr:row>26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651D7-9919-4245-AF1B-699C1DD85A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333788</xdr:colOff>
      <xdr:row>52</xdr:row>
      <xdr:rowOff>56618</xdr:rowOff>
    </xdr:from>
    <xdr:ext cx="92880" cy="171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28DB610C-8194-40E0-A6A6-DF5CD87ED42C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14:cNvPr>
            <xdr14:cNvContentPartPr/>
          </xdr14:nvContentPartPr>
          <xdr14:nvPr macro=""/>
          <xdr14:xfrm>
            <a:off x="7202520" y="9978120"/>
            <a:ext cx="92880" cy="16416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064D28A8-B120-07DE-F8EC-69DA10755D78}"/>
                </a:ext>
                <a:ext uri="{147F2762-F138-4A5C-976F-8EAC2B608ADB}">
                  <a16:predDERef xmlns:a16="http://schemas.microsoft.com/office/drawing/2014/main" pred="{387D512E-45D7-2C5C-8667-8E2DAEF511C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194960" y="9970560"/>
              <a:ext cx="108000" cy="178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366548</xdr:colOff>
      <xdr:row>52</xdr:row>
      <xdr:rowOff>116018</xdr:rowOff>
    </xdr:from>
    <xdr:ext cx="81000" cy="12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FB89E51-C53F-4C82-B434-74A5AA4419C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14:cNvPr>
            <xdr14:cNvContentPartPr/>
          </xdr14:nvContentPartPr>
          <xdr14:nvPr macro=""/>
          <xdr14:xfrm>
            <a:off x="7235280" y="10037520"/>
            <a:ext cx="81000" cy="1224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F9D45F9-DB55-8510-D871-BD98B1ED0FD4}"/>
                </a:ext>
                <a:ext uri="{147F2762-F138-4A5C-976F-8EAC2B608ADB}">
                  <a16:predDERef xmlns:a16="http://schemas.microsoft.com/office/drawing/2014/main" pred="{064D28A8-B120-07DE-F8EC-69DA10755D78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7227720" y="10029960"/>
              <a:ext cx="95760" cy="27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477068</xdr:colOff>
      <xdr:row>52</xdr:row>
      <xdr:rowOff>29618</xdr:rowOff>
    </xdr:from>
    <xdr:ext cx="65520" cy="166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B04E322-58A3-49EE-8666-640EE9ED40B0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14:cNvPr>
            <xdr14:cNvContentPartPr/>
          </xdr14:nvContentPartPr>
          <xdr14:nvPr macro=""/>
          <xdr14:xfrm>
            <a:off x="7345800" y="9951120"/>
            <a:ext cx="65520" cy="15840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F6B21F4B-4968-CC11-2E2B-EF56602B02A8}"/>
                </a:ext>
                <a:ext uri="{147F2762-F138-4A5C-976F-8EAC2B608ADB}">
                  <a16:predDERef xmlns:a16="http://schemas.microsoft.com/office/drawing/2014/main" pred="{CF9D45F9-DB55-8510-D871-BD98B1ED0FD4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7338240" y="9943560"/>
              <a:ext cx="80640" cy="173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563108</xdr:colOff>
      <xdr:row>52</xdr:row>
      <xdr:rowOff>38618</xdr:rowOff>
    </xdr:from>
    <xdr:ext cx="774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7A349A00-F182-4D64-8CA5-C6ED8B136611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14:cNvPr>
            <xdr14:cNvContentPartPr/>
          </xdr14:nvContentPartPr>
          <xdr14:nvPr macro=""/>
          <xdr14:xfrm>
            <a:off x="7431840" y="9960120"/>
            <a:ext cx="77400" cy="11952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D310FF50-739A-E9C8-D4E6-6B8548C90E76}"/>
                </a:ext>
                <a:ext uri="{147F2762-F138-4A5C-976F-8EAC2B608ADB}">
                  <a16:predDERef xmlns:a16="http://schemas.microsoft.com/office/drawing/2014/main" pred="{F6B21F4B-4968-CC11-2E2B-EF56602B02A8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24640" y="9952560"/>
              <a:ext cx="925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682628</xdr:colOff>
      <xdr:row>52</xdr:row>
      <xdr:rowOff>107018</xdr:rowOff>
    </xdr:from>
    <xdr:ext cx="3240" cy="100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4579F54-1A59-400A-ABA7-4FBDC1B5121D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14:cNvPr>
            <xdr14:cNvContentPartPr/>
          </xdr14:nvContentPartPr>
          <xdr14:nvPr macro=""/>
          <xdr14:xfrm>
            <a:off x="7551360" y="10028520"/>
            <a:ext cx="3240" cy="92880"/>
          </xdr14:xfrm>
        </xdr:contentPart>
      </mc:Choice>
      <mc:Fallback xmlns="">
        <xdr:pic>
          <xdr:nvPicPr>
            <xdr:cNvPr id="51" name="Entrada de lápiz 50">
              <a:extLst>
                <a:ext uri="{FF2B5EF4-FFF2-40B4-BE49-F238E27FC236}">
                  <a16:creationId xmlns:a16="http://schemas.microsoft.com/office/drawing/2014/main" id="{56728A59-1414-A5C4-DDA1-5B83D6E3286F}"/>
                </a:ext>
                <a:ext uri="{147F2762-F138-4A5C-976F-8EAC2B608ADB}">
                  <a16:predDERef xmlns:a16="http://schemas.microsoft.com/office/drawing/2014/main" pred="{D310FF50-739A-E9C8-D4E6-6B8548C90E7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7543800" y="10020960"/>
              <a:ext cx="18360" cy="10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697748</xdr:colOff>
      <xdr:row>52</xdr:row>
      <xdr:rowOff>29618</xdr:rowOff>
    </xdr:from>
    <xdr:ext cx="61230" cy="106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1A01D1F4-CCBE-45CC-8BA2-2581E6CF07AA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14:cNvPr>
            <xdr14:cNvContentPartPr/>
          </xdr14:nvContentPartPr>
          <xdr14:nvPr macro=""/>
          <xdr14:xfrm>
            <a:off x="7566480" y="9951120"/>
            <a:ext cx="80280" cy="106920"/>
          </xdr14:xfrm>
        </xdr:contentPart>
      </mc:Choice>
      <mc:Fallback xmlns="">
        <xdr:pic>
          <xdr:nvPicPr>
            <xdr:cNvPr id="52" name="Entrada de lápiz 51">
              <a:extLst>
                <a:ext uri="{FF2B5EF4-FFF2-40B4-BE49-F238E27FC236}">
                  <a16:creationId xmlns:a16="http://schemas.microsoft.com/office/drawing/2014/main" id="{161F80B2-8ED1-B2D2-02C2-544169FC8827}"/>
                </a:ext>
                <a:ext uri="{147F2762-F138-4A5C-976F-8EAC2B608ADB}">
                  <a16:predDERef xmlns:a16="http://schemas.microsoft.com/office/drawing/2014/main" pred="{56728A59-1414-A5C4-DDA1-5B83D6E3286F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7558920" y="9943560"/>
              <a:ext cx="95400" cy="122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29595</xdr:colOff>
      <xdr:row>51</xdr:row>
      <xdr:rowOff>139776</xdr:rowOff>
    </xdr:from>
    <xdr:ext cx="86760" cy="228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BAD4621E-128C-4706-91E5-0536BC9BC6DE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14:cNvPr>
            <xdr14:cNvContentPartPr/>
          </xdr14:nvContentPartPr>
          <xdr14:nvPr macro=""/>
          <xdr14:xfrm>
            <a:off x="7661520" y="9870480"/>
            <a:ext cx="86760" cy="22104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5F30CC9-AC48-BF7E-8AEC-C4C53586451D}"/>
                </a:ext>
                <a:ext uri="{147F2762-F138-4A5C-976F-8EAC2B608ADB}">
                  <a16:predDERef xmlns:a16="http://schemas.microsoft.com/office/drawing/2014/main" pred="{161F80B2-8ED1-B2D2-02C2-544169FC882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653960" y="9863280"/>
              <a:ext cx="101880" cy="236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578228</xdr:colOff>
      <xdr:row>53</xdr:row>
      <xdr:rowOff>184780</xdr:rowOff>
    </xdr:from>
    <xdr:ext cx="65880" cy="176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2A3CB72B-D903-43BB-B8BD-C5DB55830C7D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14:cNvPr>
            <xdr14:cNvContentPartPr/>
          </xdr14:nvContentPartPr>
          <xdr14:nvPr macro=""/>
          <xdr14:xfrm>
            <a:off x="7446960" y="10297080"/>
            <a:ext cx="65880" cy="16848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87616409-6EAD-3B35-514F-6EABB7ABAFB0}"/>
                </a:ext>
                <a:ext uri="{147F2762-F138-4A5C-976F-8EAC2B608ADB}">
                  <a16:predDERef xmlns:a16="http://schemas.microsoft.com/office/drawing/2014/main" pred="{85F30CC9-AC48-BF7E-8AEC-C4C53586451D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439400" y="10289520"/>
              <a:ext cx="81000" cy="18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625748</xdr:colOff>
      <xdr:row>54</xdr:row>
      <xdr:rowOff>74261</xdr:rowOff>
    </xdr:from>
    <xdr:ext cx="7488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A37F09F0-13B0-4379-9FB6-C44312CBAA74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14:cNvPr>
            <xdr14:cNvContentPartPr/>
          </xdr14:nvContentPartPr>
          <xdr14:nvPr macro=""/>
          <xdr14:xfrm>
            <a:off x="7494480" y="10377360"/>
            <a:ext cx="74880" cy="6516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EE0ECBBB-C03F-00B4-26F6-8575EB3A700A}"/>
                </a:ext>
                <a:ext uri="{147F2762-F138-4A5C-976F-8EAC2B608ADB}">
                  <a16:predDERef xmlns:a16="http://schemas.microsoft.com/office/drawing/2014/main" pred="{87616409-6EAD-3B35-514F-6EABB7ABAFB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486920" y="10369800"/>
              <a:ext cx="9000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38955</xdr:colOff>
      <xdr:row>53</xdr:row>
      <xdr:rowOff>160660</xdr:rowOff>
    </xdr:from>
    <xdr:ext cx="68760" cy="1897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2FF288F7-6C2D-448B-868D-390CB398D5AB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14:cNvPr>
            <xdr14:cNvContentPartPr/>
          </xdr14:nvContentPartPr>
          <xdr14:nvPr macro=""/>
          <xdr14:xfrm>
            <a:off x="7670880" y="10272960"/>
            <a:ext cx="68760" cy="18216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D56FBF71-69B4-69D4-FDAB-FEC276C14568}"/>
                </a:ext>
                <a:ext uri="{147F2762-F138-4A5C-976F-8EAC2B608ADB}">
                  <a16:predDERef xmlns:a16="http://schemas.microsoft.com/office/drawing/2014/main" pred="{EE0ECBBB-C03F-00B4-26F6-8575EB3A700A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663320" y="10265400"/>
              <a:ext cx="83520" cy="19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113835</xdr:colOff>
      <xdr:row>53</xdr:row>
      <xdr:rowOff>184780</xdr:rowOff>
    </xdr:from>
    <xdr:ext cx="65160" cy="127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429AC84-4CAB-4DCC-9975-A7037B018EEB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14:cNvPr>
            <xdr14:cNvContentPartPr/>
          </xdr14:nvContentPartPr>
          <xdr14:nvPr macro=""/>
          <xdr14:xfrm>
            <a:off x="7745760" y="10297080"/>
            <a:ext cx="65160" cy="11952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9749FF9A-A88A-3B80-E444-6D02B89EBE59}"/>
                </a:ext>
                <a:ext uri="{147F2762-F138-4A5C-976F-8EAC2B608ADB}">
                  <a16:predDERef xmlns:a16="http://schemas.microsoft.com/office/drawing/2014/main" pred="{D56FBF71-69B4-69D4-FDAB-FEC276C14568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738200" y="10289520"/>
              <a:ext cx="8028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214635</xdr:colOff>
      <xdr:row>54</xdr:row>
      <xdr:rowOff>56621</xdr:rowOff>
    </xdr:from>
    <xdr:ext cx="1836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69AAA9DE-778E-459D-9D20-5A16D3A81F7C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14:cNvPr>
            <xdr14:cNvContentPartPr/>
          </xdr14:nvContentPartPr>
          <xdr14:nvPr macro=""/>
          <xdr14:xfrm>
            <a:off x="7846560" y="10359720"/>
            <a:ext cx="18360" cy="93960"/>
          </xdr14:xfrm>
        </xdr:contentPart>
      </mc:Choice>
      <mc:Fallback xmlns="">
        <xdr:pic>
          <xdr:nvPicPr>
            <xdr:cNvPr id="58" name="Entrada de lápiz 57">
              <a:extLst>
                <a:ext uri="{FF2B5EF4-FFF2-40B4-BE49-F238E27FC236}">
                  <a16:creationId xmlns:a16="http://schemas.microsoft.com/office/drawing/2014/main" id="{E90CB593-8947-2B62-C04C-31B3CD9FBD87}"/>
                </a:ext>
                <a:ext uri="{147F2762-F138-4A5C-976F-8EAC2B608ADB}">
                  <a16:predDERef xmlns:a16="http://schemas.microsoft.com/office/drawing/2014/main" pred="{9749FF9A-A88A-3B80-E444-6D02B89EBE59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7839000" y="10352160"/>
              <a:ext cx="3348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247755</xdr:colOff>
      <xdr:row>53</xdr:row>
      <xdr:rowOff>165340</xdr:rowOff>
    </xdr:from>
    <xdr:ext cx="68760" cy="1221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51A161A3-8E12-4AB8-959B-AC44FA857BB2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14:cNvPr>
            <xdr14:cNvContentPartPr/>
          </xdr14:nvContentPartPr>
          <xdr14:nvPr macro=""/>
          <xdr14:xfrm>
            <a:off x="7879680" y="10277640"/>
            <a:ext cx="68760" cy="114480"/>
          </xdr14:xfrm>
        </xdr:contentPart>
      </mc:Choice>
      <mc:Fallback xmlns="">
        <xdr:pic>
          <xdr:nvPicPr>
            <xdr:cNvPr id="59" name="Entrada de lápiz 58">
              <a:extLst>
                <a:ext uri="{FF2B5EF4-FFF2-40B4-BE49-F238E27FC236}">
                  <a16:creationId xmlns:a16="http://schemas.microsoft.com/office/drawing/2014/main" id="{B85FA31C-02ED-2B82-00F5-73F8D981C29E}"/>
                </a:ext>
                <a:ext uri="{147F2762-F138-4A5C-976F-8EAC2B608ADB}">
                  <a16:predDERef xmlns:a16="http://schemas.microsoft.com/office/drawing/2014/main" pred="{E90CB593-8947-2B62-C04C-31B3CD9FBD87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872120" y="10270080"/>
              <a:ext cx="835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333795</xdr:colOff>
      <xdr:row>53</xdr:row>
      <xdr:rowOff>113140</xdr:rowOff>
    </xdr:from>
    <xdr:ext cx="65880" cy="274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436E1680-15AC-4806-AD64-E14C31E0131C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14:cNvPr>
            <xdr14:cNvContentPartPr/>
          </xdr14:nvContentPartPr>
          <xdr14:nvPr macro=""/>
          <xdr14:xfrm>
            <a:off x="7965720" y="10225440"/>
            <a:ext cx="65880" cy="259560"/>
          </xdr14:xfrm>
        </xdr:contentPart>
      </mc:Choice>
      <mc:Fallback xmlns="">
        <xdr:pic>
          <xdr:nvPicPr>
            <xdr:cNvPr id="60" name="Entrada de lápiz 59">
              <a:extLst>
                <a:ext uri="{FF2B5EF4-FFF2-40B4-BE49-F238E27FC236}">
                  <a16:creationId xmlns:a16="http://schemas.microsoft.com/office/drawing/2014/main" id="{098E91A9-D2DB-C60B-281A-4992A220FA96}"/>
                </a:ext>
                <a:ext uri="{147F2762-F138-4A5C-976F-8EAC2B608ADB}">
                  <a16:predDERef xmlns:a16="http://schemas.microsoft.com/office/drawing/2014/main" pred="{B85FA31C-02ED-2B82-00F5-73F8D981C29E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958160" y="10217880"/>
              <a:ext cx="81000" cy="27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742028</xdr:colOff>
      <xdr:row>55</xdr:row>
      <xdr:rowOff>125023</xdr:rowOff>
    </xdr:from>
    <xdr:ext cx="118920" cy="1095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17" name="Entrada de lápiz 16">
              <a:extLst>
                <a:ext uri="{FF2B5EF4-FFF2-40B4-BE49-F238E27FC236}">
                  <a16:creationId xmlns:a16="http://schemas.microsoft.com/office/drawing/2014/main" id="{16AACD18-0ADF-48C8-97E9-BAECAE19B474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14:cNvPr>
            <xdr14:cNvContentPartPr/>
          </xdr14:nvContentPartPr>
          <xdr14:nvPr macro=""/>
          <xdr14:xfrm>
            <a:off x="7610760" y="10618920"/>
            <a:ext cx="149400" cy="101880"/>
          </xdr14:xfrm>
        </xdr:contentPart>
      </mc:Choice>
      <mc:Fallback xmlns="">
        <xdr:pic>
          <xdr:nvPicPr>
            <xdr:cNvPr id="61" name="Entrada de lápiz 60">
              <a:extLst>
                <a:ext uri="{FF2B5EF4-FFF2-40B4-BE49-F238E27FC236}">
                  <a16:creationId xmlns:a16="http://schemas.microsoft.com/office/drawing/2014/main" id="{3C0F2B30-0D9E-343F-C105-62E4639285F9}"/>
                </a:ext>
                <a:ext uri="{147F2762-F138-4A5C-976F-8EAC2B608ADB}">
                  <a16:predDERef xmlns:a16="http://schemas.microsoft.com/office/drawing/2014/main" pred="{098E91A9-D2DB-C60B-281A-4992A220FA96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603200" y="10611360"/>
              <a:ext cx="164520" cy="116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148755</xdr:colOff>
      <xdr:row>55</xdr:row>
      <xdr:rowOff>80383</xdr:rowOff>
    </xdr:from>
    <xdr:ext cx="12240" cy="1480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4CB75E45-8717-41A2-ADFE-DBE7C85B59E6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14:cNvPr>
            <xdr14:cNvContentPartPr/>
          </xdr14:nvContentPartPr>
          <xdr14:nvPr macro=""/>
          <xdr14:xfrm>
            <a:off x="7780680" y="10574280"/>
            <a:ext cx="12240" cy="140400"/>
          </xdr14:xfrm>
        </xdr:contentPart>
      </mc:Choice>
      <mc:Fallback xmlns="">
        <xdr:pic>
          <xdr:nvPicPr>
            <xdr:cNvPr id="62" name="Entrada de lápiz 61">
              <a:extLst>
                <a:ext uri="{FF2B5EF4-FFF2-40B4-BE49-F238E27FC236}">
                  <a16:creationId xmlns:a16="http://schemas.microsoft.com/office/drawing/2014/main" id="{EDC6FCDE-913E-99B3-444E-A8E46765B520}"/>
                </a:ext>
                <a:ext uri="{147F2762-F138-4A5C-976F-8EAC2B608ADB}">
                  <a16:predDERef xmlns:a16="http://schemas.microsoft.com/office/drawing/2014/main" pred="{3C0F2B30-0D9E-343F-C105-62E4639285F9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773120" y="10566720"/>
              <a:ext cx="27360" cy="155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187635</xdr:colOff>
      <xdr:row>55</xdr:row>
      <xdr:rowOff>60223</xdr:rowOff>
    </xdr:from>
    <xdr:ext cx="286560" cy="1591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7954E525-2F3D-41A0-8EDA-66E2E3B8A551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14:cNvPr>
            <xdr14:cNvContentPartPr/>
          </xdr14:nvContentPartPr>
          <xdr14:nvPr macro=""/>
          <xdr14:xfrm>
            <a:off x="7819560" y="10554120"/>
            <a:ext cx="286560" cy="151560"/>
          </xdr14:xfrm>
        </xdr:contentPart>
      </mc:Choice>
      <mc:Fallback xmlns=""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7D6289C5-CBDC-6D4D-3F3A-721758444C96}"/>
                </a:ext>
                <a:ext uri="{147F2762-F138-4A5C-976F-8EAC2B608ADB}">
                  <a16:predDERef xmlns:a16="http://schemas.microsoft.com/office/drawing/2014/main" pred="{EDC6FCDE-913E-99B3-444E-A8E46765B520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12000" y="10546560"/>
              <a:ext cx="301680" cy="16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560235</xdr:colOff>
      <xdr:row>55</xdr:row>
      <xdr:rowOff>13423</xdr:rowOff>
    </xdr:from>
    <xdr:ext cx="173160" cy="1818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02C74F57-4602-4701-BD81-C338BE99C4C0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14:cNvPr>
            <xdr14:cNvContentPartPr/>
          </xdr14:nvContentPartPr>
          <xdr14:nvPr macro=""/>
          <xdr14:xfrm>
            <a:off x="8192160" y="10507320"/>
            <a:ext cx="173160" cy="174240"/>
          </xdr14:xfrm>
        </xdr:contentPart>
      </mc:Choice>
      <mc:Fallback xmlns=""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409C67C9-D24B-A655-45AB-8FC4D3C4A859}"/>
                </a:ext>
                <a:ext uri="{147F2762-F138-4A5C-976F-8EAC2B608ADB}">
                  <a16:predDERef xmlns:a16="http://schemas.microsoft.com/office/drawing/2014/main" pred="{7D6289C5-CBDC-6D4D-3F3A-721758444C9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184600" y="10499760"/>
              <a:ext cx="188280" cy="189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339555</xdr:colOff>
      <xdr:row>56</xdr:row>
      <xdr:rowOff>163905</xdr:rowOff>
    </xdr:from>
    <xdr:ext cx="601680" cy="338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EAECC1D2-475B-480A-AFDA-CDA8FDE710E3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14:cNvPr>
            <xdr14:cNvContentPartPr/>
          </xdr14:nvContentPartPr>
          <xdr14:nvPr macro=""/>
          <xdr14:xfrm>
            <a:off x="7971480" y="10848600"/>
            <a:ext cx="632160" cy="32364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EA9645AC-89FF-D777-A7C7-2B802EEC4872}"/>
                </a:ext>
                <a:ext uri="{147F2762-F138-4A5C-976F-8EAC2B608ADB}">
                  <a16:predDERef xmlns:a16="http://schemas.microsoft.com/office/drawing/2014/main" pred="{409C67C9-D24B-A655-45AB-8FC4D3C4A859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7963920" y="10841040"/>
              <a:ext cx="647280" cy="338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564195</xdr:colOff>
      <xdr:row>57</xdr:row>
      <xdr:rowOff>110267</xdr:rowOff>
    </xdr:from>
    <xdr:ext cx="73440" cy="142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22" name="Entrada de lápiz 21">
              <a:extLst>
                <a:ext uri="{FF2B5EF4-FFF2-40B4-BE49-F238E27FC236}">
                  <a16:creationId xmlns:a16="http://schemas.microsoft.com/office/drawing/2014/main" id="{3D60DED1-CCBD-43FD-A3A6-DF8C6BD28B33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14:cNvPr>
            <xdr14:cNvContentPartPr/>
          </xdr14:nvContentPartPr>
          <xdr14:nvPr macro=""/>
          <xdr14:xfrm>
            <a:off x="8196120" y="10985760"/>
            <a:ext cx="73440" cy="134640"/>
          </xdr14:xfrm>
        </xdr:contentPart>
      </mc:Choice>
      <mc:Fallback xmlns=""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E23FECB0-8BE8-B2A3-1DDE-6D2648359C85}"/>
                </a:ext>
                <a:ext uri="{147F2762-F138-4A5C-976F-8EAC2B608ADB}">
                  <a16:predDERef xmlns:a16="http://schemas.microsoft.com/office/drawing/2014/main" pred="{EA9645AC-89FF-D777-A7C7-2B802EEC4872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8188560" y="10978200"/>
              <a:ext cx="8856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682635</xdr:colOff>
      <xdr:row>57</xdr:row>
      <xdr:rowOff>190547</xdr:rowOff>
    </xdr:from>
    <xdr:ext cx="63000" cy="1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34842FC7-1926-4EE6-826C-1EB5EE0B0724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14:cNvPr>
            <xdr14:cNvContentPartPr/>
          </xdr14:nvContentPartPr>
          <xdr14:nvPr macro=""/>
          <xdr14:xfrm>
            <a:off x="8314560" y="11066040"/>
            <a:ext cx="63000" cy="15120"/>
          </xdr14:xfrm>
        </xdr:contentPart>
      </mc:Choice>
      <mc:Fallback xmlns="">
        <xdr:pic>
          <xdr:nvPicPr>
            <xdr:cNvPr id="67" name="Entrada de lápiz 66">
              <a:extLst>
                <a:ext uri="{FF2B5EF4-FFF2-40B4-BE49-F238E27FC236}">
                  <a16:creationId xmlns:a16="http://schemas.microsoft.com/office/drawing/2014/main" id="{298D8E28-E1F1-8B00-6E2D-F6A6F1194F76}"/>
                </a:ext>
                <a:ext uri="{147F2762-F138-4A5C-976F-8EAC2B608ADB}">
                  <a16:predDERef xmlns:a16="http://schemas.microsoft.com/office/drawing/2014/main" pred="{E23FECB0-8BE8-B2A3-1DDE-6D2648359C85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307000" y="11058480"/>
              <a:ext cx="78120" cy="3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5843</xdr:colOff>
      <xdr:row>57</xdr:row>
      <xdr:rowOff>131147</xdr:rowOff>
    </xdr:from>
    <xdr:ext cx="81000" cy="118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424C9F3E-D0D0-437A-946D-63071F68CEA3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14:cNvPr>
            <xdr14:cNvContentPartPr/>
          </xdr14:nvContentPartPr>
          <xdr14:nvPr macro=""/>
          <xdr14:xfrm>
            <a:off x="8400960" y="11006640"/>
            <a:ext cx="81000" cy="110520"/>
          </xdr14:xfrm>
        </xdr:contentPart>
      </mc:Choice>
      <mc:Fallback xmlns="">
        <xdr:pic>
          <xdr:nvPicPr>
            <xdr:cNvPr id="68" name="Entrada de lápiz 67">
              <a:extLst>
                <a:ext uri="{FF2B5EF4-FFF2-40B4-BE49-F238E27FC236}">
                  <a16:creationId xmlns:a16="http://schemas.microsoft.com/office/drawing/2014/main" id="{694D9BAF-AD57-3AE7-72DC-2725DF21EF08}"/>
                </a:ext>
                <a:ext uri="{147F2762-F138-4A5C-976F-8EAC2B608ADB}">
                  <a16:predDERef xmlns:a16="http://schemas.microsoft.com/office/drawing/2014/main" pred="{298D8E28-E1F1-8B00-6E2D-F6A6F1194F76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393400" y="10999080"/>
              <a:ext cx="95760" cy="12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57</xdr:row>
      <xdr:rowOff>71387</xdr:rowOff>
    </xdr:from>
    <xdr:ext cx="6588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8E279E11-66B9-47A0-9AE1-3308F844E84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14:cNvPr>
            <xdr14:cNvContentPartPr/>
          </xdr14:nvContentPartPr>
          <xdr14:nvPr macro=""/>
          <xdr14:xfrm>
            <a:off x="8493480" y="10946880"/>
            <a:ext cx="65880" cy="65880"/>
          </xdr14:xfrm>
        </xdr:contentPart>
      </mc:Choice>
      <mc:Fallback xmlns="">
        <xdr:pic>
          <xdr:nvPicPr>
            <xdr:cNvPr id="69" name="Entrada de lápiz 68">
              <a:extLst>
                <a:ext uri="{FF2B5EF4-FFF2-40B4-BE49-F238E27FC236}">
                  <a16:creationId xmlns:a16="http://schemas.microsoft.com/office/drawing/2014/main" id="{91BAAF25-37EB-0699-F6EE-EF030D723AAE}"/>
                </a:ext>
                <a:ext uri="{147F2762-F138-4A5C-976F-8EAC2B608ADB}">
                  <a16:predDERef xmlns:a16="http://schemas.microsoft.com/office/drawing/2014/main" pred="{694D9BAF-AD57-3AE7-72DC-2725DF21EF08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485920" y="10939320"/>
              <a:ext cx="8100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199523</xdr:colOff>
      <xdr:row>57</xdr:row>
      <xdr:rowOff>166787</xdr:rowOff>
    </xdr:from>
    <xdr:ext cx="107640" cy="349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5E6B53F8-2851-4E59-AA63-B3F224C1CFCC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14:cNvPr>
            <xdr14:cNvContentPartPr/>
          </xdr14:nvContentPartPr>
          <xdr14:nvPr macro=""/>
          <xdr14:xfrm>
            <a:off x="8594640" y="11042280"/>
            <a:ext cx="107640" cy="27360"/>
          </xdr14:xfrm>
        </xdr:contentPart>
      </mc:Choice>
      <mc:Fallback xmlns="">
        <xdr:pic>
          <xdr:nvPicPr>
            <xdr:cNvPr id="70" name="Entrada de lápiz 69">
              <a:extLst>
                <a:ext uri="{FF2B5EF4-FFF2-40B4-BE49-F238E27FC236}">
                  <a16:creationId xmlns:a16="http://schemas.microsoft.com/office/drawing/2014/main" id="{9E6A1767-C8F7-71E0-3F2F-D8A9C6127F97}"/>
                </a:ext>
                <a:ext uri="{147F2762-F138-4A5C-976F-8EAC2B608ADB}">
                  <a16:predDERef xmlns:a16="http://schemas.microsoft.com/office/drawing/2014/main" pred="{91BAAF25-37EB-0699-F6EE-EF030D723AAE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8587080" y="11034720"/>
              <a:ext cx="1227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250283</xdr:colOff>
      <xdr:row>57</xdr:row>
      <xdr:rowOff>148787</xdr:rowOff>
    </xdr:from>
    <xdr:ext cx="12240" cy="85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3123358F-93D0-4353-9F97-3BFDA3920BD6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14:cNvPr>
            <xdr14:cNvContentPartPr/>
          </xdr14:nvContentPartPr>
          <xdr14:nvPr macro=""/>
          <xdr14:xfrm>
            <a:off x="8645400" y="11024280"/>
            <a:ext cx="12240" cy="77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A04A6E0F-86ED-F629-CEBE-BF0CE3FA082A}"/>
                </a:ext>
                <a:ext uri="{147F2762-F138-4A5C-976F-8EAC2B608ADB}">
                  <a16:predDERef xmlns:a16="http://schemas.microsoft.com/office/drawing/2014/main" pred="{9E6A1767-C8F7-71E0-3F2F-D8A9C6127F97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637840" y="11016720"/>
              <a:ext cx="27360" cy="9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393563</xdr:colOff>
      <xdr:row>57</xdr:row>
      <xdr:rowOff>110267</xdr:rowOff>
    </xdr:from>
    <xdr:ext cx="77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5770746D-F4F7-41E7-BD3B-C73EEB0F6957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14:cNvPr>
            <xdr14:cNvContentPartPr/>
          </xdr14:nvContentPartPr>
          <xdr14:nvPr macro=""/>
          <xdr14:xfrm>
            <a:off x="8788680" y="10985760"/>
            <a:ext cx="77400" cy="122760"/>
          </xdr14:xfrm>
        </xdr:contentPart>
      </mc:Choice>
      <mc:Fallback xmlns=""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13DF741A-1869-C1E8-F8C7-3C4C937AD056}"/>
                </a:ext>
                <a:ext uri="{147F2762-F138-4A5C-976F-8EAC2B608ADB}">
                  <a16:predDERef xmlns:a16="http://schemas.microsoft.com/office/drawing/2014/main" pred="{A04A6E0F-86ED-F629-CEBE-BF0CE3FA082A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781120" y="10978200"/>
              <a:ext cx="92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539363</xdr:colOff>
      <xdr:row>57</xdr:row>
      <xdr:rowOff>152027</xdr:rowOff>
    </xdr:from>
    <xdr:ext cx="5112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28DBA588-B2D3-4C27-8C4B-D8FB2B6AD05A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14:cNvPr>
            <xdr14:cNvContentPartPr/>
          </xdr14:nvContentPartPr>
          <xdr14:nvPr macro=""/>
          <xdr14:xfrm>
            <a:off x="8934480" y="11027520"/>
            <a:ext cx="51120" cy="9360"/>
          </xdr14:xfrm>
        </xdr:contentPart>
      </mc:Choice>
      <mc:Fallback xmlns="">
        <xdr:pic>
          <xdr:nvPicPr>
            <xdr:cNvPr id="73" name="Entrada de lápiz 72">
              <a:extLst>
                <a:ext uri="{FF2B5EF4-FFF2-40B4-BE49-F238E27FC236}">
                  <a16:creationId xmlns:a16="http://schemas.microsoft.com/office/drawing/2014/main" id="{0CD270DD-7848-688E-5AFF-C29099FE1ECD}"/>
                </a:ext>
                <a:ext uri="{147F2762-F138-4A5C-976F-8EAC2B608ADB}">
                  <a16:predDERef xmlns:a16="http://schemas.microsoft.com/office/drawing/2014/main" pred="{13DF741A-1869-C1E8-F8C7-3C4C937AD056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926920" y="11019960"/>
              <a:ext cx="662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611003</xdr:colOff>
      <xdr:row>57</xdr:row>
      <xdr:rowOff>83267</xdr:rowOff>
    </xdr:from>
    <xdr:ext cx="92880" cy="159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DE1DD838-5728-4D80-AE23-4A89BE1ED62D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14:cNvPr>
            <xdr14:cNvContentPartPr/>
          </xdr14:nvContentPartPr>
          <xdr14:nvPr macro=""/>
          <xdr14:xfrm>
            <a:off x="9006120" y="10958760"/>
            <a:ext cx="92880" cy="152280"/>
          </xdr14:xfrm>
        </xdr:contentPart>
      </mc:Choice>
      <mc:Fallback xmlns="">
        <xdr:pic>
          <xdr:nvPicPr>
            <xdr:cNvPr id="74" name="Entrada de lápiz 73">
              <a:extLst>
                <a:ext uri="{FF2B5EF4-FFF2-40B4-BE49-F238E27FC236}">
                  <a16:creationId xmlns:a16="http://schemas.microsoft.com/office/drawing/2014/main" id="{0F4F7598-B1FA-8986-5611-DC7D20D84FE4}"/>
                </a:ext>
                <a:ext uri="{147F2762-F138-4A5C-976F-8EAC2B608ADB}">
                  <a16:predDERef xmlns:a16="http://schemas.microsoft.com/office/drawing/2014/main" pred="{0CD270DD-7848-688E-5AFF-C29099FE1ECD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998560" y="10951200"/>
              <a:ext cx="108000" cy="16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14850</xdr:colOff>
      <xdr:row>57</xdr:row>
      <xdr:rowOff>20627</xdr:rowOff>
    </xdr:from>
    <xdr:ext cx="8100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36EB6B5-99FB-4068-89FE-80DEBAB04E33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14:cNvPr>
            <xdr14:cNvContentPartPr/>
          </xdr14:nvContentPartPr>
          <xdr14:nvPr macro=""/>
          <xdr14:xfrm>
            <a:off x="9173160" y="10896120"/>
            <a:ext cx="81000" cy="63000"/>
          </xdr14:xfrm>
        </xdr:contentPart>
      </mc:Choice>
      <mc:Fallback xmlns=""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16F4FCD3-0CA2-7D65-CF85-FF17B4F0C541}"/>
                </a:ext>
                <a:ext uri="{147F2762-F138-4A5C-976F-8EAC2B608ADB}">
                  <a16:predDERef xmlns:a16="http://schemas.microsoft.com/office/drawing/2014/main" pred="{0F4F7598-B1FA-8986-5611-DC7D20D84FE4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9165600" y="10888560"/>
              <a:ext cx="957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298883</xdr:colOff>
      <xdr:row>57</xdr:row>
      <xdr:rowOff>5867</xdr:rowOff>
    </xdr:from>
    <xdr:ext cx="169200" cy="333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AE6D7233-83DD-4374-99CD-C4D5B0A57CA7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14:cNvPr>
            <xdr14:cNvContentPartPr/>
          </xdr14:nvContentPartPr>
          <xdr14:nvPr macro=""/>
          <xdr14:xfrm>
            <a:off x="8694000" y="10881360"/>
            <a:ext cx="169200" cy="32544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1040356A-FDB5-5445-5877-8211982E4ECC}"/>
                </a:ext>
                <a:ext uri="{147F2762-F138-4A5C-976F-8EAC2B608ADB}">
                  <a16:predDERef xmlns:a16="http://schemas.microsoft.com/office/drawing/2014/main" pred="{16F4FCD3-0CA2-7D65-CF85-FF17B4F0C541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686440" y="10873800"/>
              <a:ext cx="184320" cy="34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71370</xdr:colOff>
      <xdr:row>57</xdr:row>
      <xdr:rowOff>9107</xdr:rowOff>
    </xdr:from>
    <xdr:ext cx="95400" cy="290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3B13F6F2-54EB-4F02-9C77-B003A60B7FDA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14:cNvPr>
            <xdr14:cNvContentPartPr/>
          </xdr14:nvContentPartPr>
          <xdr14:nvPr macro=""/>
          <xdr14:xfrm>
            <a:off x="9229680" y="10884600"/>
            <a:ext cx="95400" cy="283320"/>
          </xdr14:xfrm>
        </xdr:contentPart>
      </mc:Choice>
      <mc:Fallback xmlns="">
        <xdr:pic>
          <xdr:nvPicPr>
            <xdr:cNvPr id="77" name="Entrada de lápiz 76">
              <a:extLst>
                <a:ext uri="{FF2B5EF4-FFF2-40B4-BE49-F238E27FC236}">
                  <a16:creationId xmlns:a16="http://schemas.microsoft.com/office/drawing/2014/main" id="{23F07CDE-8D07-6098-5205-E9BD7E0572DF}"/>
                </a:ext>
                <a:ext uri="{147F2762-F138-4A5C-976F-8EAC2B608ADB}">
                  <a16:predDERef xmlns:a16="http://schemas.microsoft.com/office/drawing/2014/main" pred="{1040356A-FDB5-5445-5877-8211982E4ECC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9222120" y="10877040"/>
              <a:ext cx="110520" cy="29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429555</xdr:colOff>
      <xdr:row>57</xdr:row>
      <xdr:rowOff>29627</xdr:rowOff>
    </xdr:from>
    <xdr:ext cx="199800" cy="388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1A9901A8-80A1-4C1D-8687-E8DD5AC63943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14:cNvPr>
            <xdr14:cNvContentPartPr/>
          </xdr14:nvContentPartPr>
          <xdr14:nvPr macro=""/>
          <xdr14:xfrm>
            <a:off x="8061480" y="10905120"/>
            <a:ext cx="199800" cy="372960"/>
          </xdr14:xfrm>
        </xdr:contentPart>
      </mc:Choice>
      <mc:Fallback xmlns="">
        <xdr:pic>
          <xdr:nvPicPr>
            <xdr:cNvPr id="78" name="Entrada de lápiz 77">
              <a:extLst>
                <a:ext uri="{FF2B5EF4-FFF2-40B4-BE49-F238E27FC236}">
                  <a16:creationId xmlns:a16="http://schemas.microsoft.com/office/drawing/2014/main" id="{85FB80C0-60B6-C410-9686-A682011F31E8}"/>
                </a:ext>
                <a:ext uri="{147F2762-F138-4A5C-976F-8EAC2B608ADB}">
                  <a16:predDERef xmlns:a16="http://schemas.microsoft.com/office/drawing/2014/main" pred="{23F07CDE-8D07-6098-5205-E9BD7E0572DF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8053920" y="10897560"/>
              <a:ext cx="214920" cy="38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157763</xdr:colOff>
      <xdr:row>57</xdr:row>
      <xdr:rowOff>65267</xdr:rowOff>
    </xdr:from>
    <xdr:ext cx="71640" cy="2823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2E3FE5B4-B8EF-40AF-9DF8-FDAC9D3F86D5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14:cNvPr>
            <xdr14:cNvContentPartPr/>
          </xdr14:nvContentPartPr>
          <xdr14:nvPr macro=""/>
          <xdr14:xfrm>
            <a:off x="8552880" y="10940760"/>
            <a:ext cx="71640" cy="274680"/>
          </xdr14:xfrm>
        </xdr:contentPart>
      </mc:Choice>
      <mc:Fallback xmlns="">
        <xdr:pic>
          <xdr:nvPicPr>
            <xdr:cNvPr id="79" name="Entrada de lápiz 78">
              <a:extLst>
                <a:ext uri="{FF2B5EF4-FFF2-40B4-BE49-F238E27FC236}">
                  <a16:creationId xmlns:a16="http://schemas.microsoft.com/office/drawing/2014/main" id="{5E95251F-E78C-BFDA-D632-D02AEDD7A882}"/>
                </a:ext>
                <a:ext uri="{147F2762-F138-4A5C-976F-8EAC2B608ADB}">
                  <a16:predDERef xmlns:a16="http://schemas.microsoft.com/office/drawing/2014/main" pred="{85FB80C0-60B6-C410-9686-A682011F31E8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8545320" y="10933200"/>
              <a:ext cx="86760" cy="28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116363</xdr:colOff>
      <xdr:row>56</xdr:row>
      <xdr:rowOff>86145</xdr:rowOff>
    </xdr:from>
    <xdr:ext cx="764760" cy="1062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D57C3F53-24F3-44DF-982F-239B17F92044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14:cNvPr>
            <xdr14:cNvContentPartPr/>
          </xdr14:nvContentPartPr>
          <xdr14:nvPr macro=""/>
          <xdr14:xfrm>
            <a:off x="8511480" y="10770840"/>
            <a:ext cx="795240" cy="98640"/>
          </xdr14:xfrm>
        </xdr:contentPart>
      </mc:Choice>
      <mc:Fallback xmlns=""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B08CF7A4-5474-746A-68EF-0DC7B015E219}"/>
                </a:ext>
                <a:ext uri="{147F2762-F138-4A5C-976F-8EAC2B608ADB}">
                  <a16:predDERef xmlns:a16="http://schemas.microsoft.com/office/drawing/2014/main" pred="{5E95251F-E78C-BFDA-D632-D02AEDD7A882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8503920" y="10763280"/>
              <a:ext cx="810360" cy="11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145883</xdr:colOff>
      <xdr:row>55</xdr:row>
      <xdr:rowOff>31063</xdr:rowOff>
    </xdr:from>
    <xdr:ext cx="24120" cy="13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E4EA2FF2-F422-4084-9635-BF94D1D150DB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14:cNvPr>
            <xdr14:cNvContentPartPr/>
          </xdr14:nvContentPartPr>
          <xdr14:nvPr macro=""/>
          <xdr14:xfrm>
            <a:off x="8541000" y="10524960"/>
            <a:ext cx="24120" cy="139320"/>
          </xdr14:xfrm>
        </xdr:contentPart>
      </mc:Choice>
      <mc:Fallback xmlns="">
        <xdr:pic>
          <xdr:nvPicPr>
            <xdr:cNvPr id="81" name="Entrada de lápiz 80">
              <a:extLst>
                <a:ext uri="{FF2B5EF4-FFF2-40B4-BE49-F238E27FC236}">
                  <a16:creationId xmlns:a16="http://schemas.microsoft.com/office/drawing/2014/main" id="{E6A159B0-2860-6C43-6AEC-35CFFE8E04BF}"/>
                </a:ext>
                <a:ext uri="{147F2762-F138-4A5C-976F-8EAC2B608ADB}">
                  <a16:predDERef xmlns:a16="http://schemas.microsoft.com/office/drawing/2014/main" pred="{B08CF7A4-5474-746A-68EF-0DC7B015E21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8533440" y="10517400"/>
              <a:ext cx="39240" cy="154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98363</xdr:colOff>
      <xdr:row>55</xdr:row>
      <xdr:rowOff>104143</xdr:rowOff>
    </xdr:from>
    <xdr:ext cx="63000" cy="65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E394A70-FF0C-4191-9ACD-61BAFD669754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14:cNvPr>
            <xdr14:cNvContentPartPr/>
          </xdr14:nvContentPartPr>
          <xdr14:nvPr macro=""/>
          <xdr14:xfrm>
            <a:off x="8493480" y="10598040"/>
            <a:ext cx="63000" cy="65880"/>
          </xdr14:xfrm>
        </xdr:contentPart>
      </mc:Choice>
      <mc:Fallback xmlns=""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A89EF281-F1E4-7DF5-9226-E1E81B4C9080}"/>
                </a:ext>
                <a:ext uri="{147F2762-F138-4A5C-976F-8EAC2B608ADB}">
                  <a16:predDERef xmlns:a16="http://schemas.microsoft.com/office/drawing/2014/main" pred="{E6A159B0-2860-6C43-6AEC-35CFFE8E04BF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8485920" y="10590480"/>
              <a:ext cx="78120" cy="81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193763</xdr:colOff>
      <xdr:row>55</xdr:row>
      <xdr:rowOff>101263</xdr:rowOff>
    </xdr:from>
    <xdr:ext cx="3312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5C4F4A0A-0CB2-4EB9-9066-96F7EA77514F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14:cNvPr>
            <xdr14:cNvContentPartPr/>
          </xdr14:nvContentPartPr>
          <xdr14:nvPr macro=""/>
          <xdr14:xfrm>
            <a:off x="8588880" y="10595160"/>
            <a:ext cx="33120" cy="54000"/>
          </xdr14:xfrm>
        </xdr:contentPart>
      </mc:Choice>
      <mc:Fallback xmlns=""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3634CA16-7CB6-B133-C6E9-FD438439AF57}"/>
                </a:ext>
                <a:ext uri="{147F2762-F138-4A5C-976F-8EAC2B608ADB}">
                  <a16:predDERef xmlns:a16="http://schemas.microsoft.com/office/drawing/2014/main" pred="{A89EF281-F1E4-7DF5-9226-E1E81B4C9080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8581320" y="10587600"/>
              <a:ext cx="4824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247403</xdr:colOff>
      <xdr:row>55</xdr:row>
      <xdr:rowOff>74623</xdr:rowOff>
    </xdr:from>
    <xdr:ext cx="36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58CC3096-1A1D-4CB6-B910-295C7D19E6D9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14:cNvPr>
            <xdr14:cNvContentPartPr/>
          </xdr14:nvContentPartPr>
          <xdr14:nvPr macro=""/>
          <xdr14:xfrm>
            <a:off x="8642520" y="10568520"/>
            <a:ext cx="36000" cy="82800"/>
          </xdr14:xfrm>
        </xdr:contentPart>
      </mc:Choice>
      <mc:Fallback xmlns=""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94991CAA-1781-E9F2-1400-E7640908DCF4}"/>
                </a:ext>
                <a:ext uri="{147F2762-F138-4A5C-976F-8EAC2B608ADB}">
                  <a16:predDERef xmlns:a16="http://schemas.microsoft.com/office/drawing/2014/main" pred="{3634CA16-7CB6-B133-C6E9-FD438439AF57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8634960" y="10560960"/>
              <a:ext cx="51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280163</xdr:colOff>
      <xdr:row>55</xdr:row>
      <xdr:rowOff>53383</xdr:rowOff>
    </xdr:from>
    <xdr:ext cx="85320" cy="33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4F2922F8-5083-44BB-BE60-507C507C648D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14:cNvPr>
            <xdr14:cNvContentPartPr/>
          </xdr14:nvContentPartPr>
          <xdr14:nvPr macro=""/>
          <xdr14:xfrm>
            <a:off x="8675280" y="10547280"/>
            <a:ext cx="85320" cy="33120"/>
          </xdr14:xfrm>
        </xdr:contentPart>
      </mc:Choice>
      <mc:Fallback xmlns="">
        <xdr:pic>
          <xdr:nvPicPr>
            <xdr:cNvPr id="85" name="Entrada de lápiz 84">
              <a:extLst>
                <a:ext uri="{FF2B5EF4-FFF2-40B4-BE49-F238E27FC236}">
                  <a16:creationId xmlns:a16="http://schemas.microsoft.com/office/drawing/2014/main" id="{8162EB64-D2A3-91AB-ECDC-649406487034}"/>
                </a:ext>
                <a:ext uri="{147F2762-F138-4A5C-976F-8EAC2B608ADB}">
                  <a16:predDERef xmlns:a16="http://schemas.microsoft.com/office/drawing/2014/main" pred="{94991CAA-1781-E9F2-1400-E7640908DCF4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8667720" y="10539720"/>
              <a:ext cx="100440" cy="48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306803</xdr:colOff>
      <xdr:row>55</xdr:row>
      <xdr:rowOff>5863</xdr:rowOff>
    </xdr:from>
    <xdr:ext cx="36000" cy="13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6895D057-E603-4AE1-811E-33D33A7FC197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14:cNvPr>
            <xdr14:cNvContentPartPr/>
          </xdr14:nvContentPartPr>
          <xdr14:nvPr macro=""/>
          <xdr14:xfrm>
            <a:off x="8701920" y="10499760"/>
            <a:ext cx="36000" cy="134640"/>
          </xdr14:xfrm>
        </xdr:contentPart>
      </mc:Choice>
      <mc:Fallback xmlns="">
        <xdr:pic>
          <xdr:nvPicPr>
            <xdr:cNvPr id="86" name="Entrada de lápiz 85">
              <a:extLst>
                <a:ext uri="{FF2B5EF4-FFF2-40B4-BE49-F238E27FC236}">
                  <a16:creationId xmlns:a16="http://schemas.microsoft.com/office/drawing/2014/main" id="{44320898-1735-3E59-544A-6D58EFD4660E}"/>
                </a:ext>
                <a:ext uri="{147F2762-F138-4A5C-976F-8EAC2B608ADB}">
                  <a16:predDERef xmlns:a16="http://schemas.microsoft.com/office/drawing/2014/main" pred="{8162EB64-D2A3-91AB-ECDC-64940648703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8694360" y="10492200"/>
              <a:ext cx="51120" cy="14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357563</xdr:colOff>
      <xdr:row>55</xdr:row>
      <xdr:rowOff>74623</xdr:rowOff>
    </xdr:from>
    <xdr:ext cx="1821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82C1FE83-2681-449F-8EF1-C4B3FCF4BB9F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14:cNvPr>
            <xdr14:cNvContentPartPr/>
          </xdr14:nvContentPartPr>
          <xdr14:nvPr macro=""/>
          <xdr14:xfrm>
            <a:off x="8752680" y="10568520"/>
            <a:ext cx="182160" cy="62280"/>
          </xdr14:xfrm>
        </xdr:contentPart>
      </mc:Choice>
      <mc:Fallback xmlns=""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11113D29-C82C-3821-1A20-911F4093E769}"/>
                </a:ext>
                <a:ext uri="{147F2762-F138-4A5C-976F-8EAC2B608ADB}">
                  <a16:predDERef xmlns:a16="http://schemas.microsoft.com/office/drawing/2014/main" pred="{44320898-1735-3E59-544A-6D58EFD4660E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8745120" y="10560960"/>
              <a:ext cx="1972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545483</xdr:colOff>
      <xdr:row>55</xdr:row>
      <xdr:rowOff>56623</xdr:rowOff>
    </xdr:from>
    <xdr:ext cx="4212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ACC82200-0D62-4719-B896-C0D8F650F668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14:cNvPr>
            <xdr14:cNvContentPartPr/>
          </xdr14:nvContentPartPr>
          <xdr14:nvPr macro=""/>
          <xdr14:xfrm>
            <a:off x="8940600" y="10550520"/>
            <a:ext cx="42120" cy="18360"/>
          </xdr14:xfrm>
        </xdr:contentPart>
      </mc:Choice>
      <mc:Fallback xmlns=""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24B16FE2-39B5-3614-D1C2-7D2FF8792949}"/>
                </a:ext>
                <a:ext uri="{147F2762-F138-4A5C-976F-8EAC2B608ADB}">
                  <a16:predDERef xmlns:a16="http://schemas.microsoft.com/office/drawing/2014/main" pred="{11113D29-C82C-3821-1A20-911F4093E769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8933040" y="10542960"/>
              <a:ext cx="5724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542243</xdr:colOff>
      <xdr:row>54</xdr:row>
      <xdr:rowOff>184781</xdr:rowOff>
    </xdr:from>
    <xdr:ext cx="158400" cy="1303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D8315E3-5039-4E18-8571-8CE07EC01313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14:cNvPr>
            <xdr14:cNvContentPartPr/>
          </xdr14:nvContentPartPr>
          <xdr14:nvPr macro=""/>
          <xdr14:xfrm>
            <a:off x="8937360" y="10487880"/>
            <a:ext cx="158400" cy="122760"/>
          </xdr14:xfrm>
        </xdr:contentPart>
      </mc:Choice>
      <mc:Fallback xmlns=""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8E436637-7719-E4BD-7BF4-E2858AD40267}"/>
                </a:ext>
                <a:ext uri="{147F2762-F138-4A5C-976F-8EAC2B608ADB}">
                  <a16:predDERef xmlns:a16="http://schemas.microsoft.com/office/drawing/2014/main" pred="{24B16FE2-39B5-3614-D1C2-7D2FF879294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8930160" y="10480320"/>
              <a:ext cx="173520" cy="137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691643</xdr:colOff>
      <xdr:row>55</xdr:row>
      <xdr:rowOff>38623</xdr:rowOff>
    </xdr:from>
    <xdr:ext cx="70065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243758F1-179C-47FB-AB80-95260317AA1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14:cNvPr>
            <xdr14:cNvContentPartPr/>
          </xdr14:nvContentPartPr>
          <xdr14:nvPr macro=""/>
          <xdr14:xfrm>
            <a:off x="9086760" y="10532520"/>
            <a:ext cx="98640" cy="4500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CF34FBB8-240F-9339-7E6F-F8A8136FADB5}"/>
                </a:ext>
                <a:ext uri="{147F2762-F138-4A5C-976F-8EAC2B608ADB}">
                  <a16:predDERef xmlns:a16="http://schemas.microsoft.com/office/drawing/2014/main" pred="{8E436637-7719-E4BD-7BF4-E2858AD40267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079200" y="10524960"/>
              <a:ext cx="11376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125010</xdr:colOff>
      <xdr:row>54</xdr:row>
      <xdr:rowOff>158141</xdr:rowOff>
    </xdr:from>
    <xdr:ext cx="72000" cy="1656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8CFE32F5-7916-44D6-AC66-7D420FBEE15D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14:cNvPr>
            <xdr14:cNvContentPartPr/>
          </xdr14:nvContentPartPr>
          <xdr14:nvPr macro=""/>
          <xdr14:xfrm>
            <a:off x="9283320" y="10461240"/>
            <a:ext cx="72000" cy="158040"/>
          </xdr14:xfrm>
        </xdr:contentPart>
      </mc:Choice>
      <mc:Fallback xmlns="">
        <xdr:pic>
          <xdr:nvPicPr>
            <xdr:cNvPr id="91" name="Entrada de lápiz 90">
              <a:extLst>
                <a:ext uri="{FF2B5EF4-FFF2-40B4-BE49-F238E27FC236}">
                  <a16:creationId xmlns:a16="http://schemas.microsoft.com/office/drawing/2014/main" id="{7CB70C52-FEB4-D92C-8A76-D680D2E582A4}"/>
                </a:ext>
                <a:ext uri="{147F2762-F138-4A5C-976F-8EAC2B608ADB}">
                  <a16:predDERef xmlns:a16="http://schemas.microsoft.com/office/drawing/2014/main" pred="{CF34FBB8-240F-9339-7E6F-F8A8136FADB5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275760" y="10453680"/>
              <a:ext cx="87120" cy="17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226530</xdr:colOff>
      <xdr:row>54</xdr:row>
      <xdr:rowOff>161381</xdr:rowOff>
    </xdr:from>
    <xdr:ext cx="68760" cy="128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A8E531BC-3653-49C3-BBE5-7DEE3FEBCDA2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14:cNvPr>
            <xdr14:cNvContentPartPr/>
          </xdr14:nvContentPartPr>
          <xdr14:nvPr macro=""/>
          <xdr14:xfrm>
            <a:off x="9384840" y="10464480"/>
            <a:ext cx="68760" cy="121320"/>
          </xdr14:xfrm>
        </xdr:contentPart>
      </mc:Choice>
      <mc:Fallback xmlns=""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9CB57656-1E58-F1FD-EF2E-A6551C1C8313}"/>
                </a:ext>
                <a:ext uri="{147F2762-F138-4A5C-976F-8EAC2B608ADB}">
                  <a16:predDERef xmlns:a16="http://schemas.microsoft.com/office/drawing/2014/main" pred="{7CB70C52-FEB4-D92C-8A76-D680D2E582A4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377280" y="10456920"/>
              <a:ext cx="8388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244530</xdr:colOff>
      <xdr:row>55</xdr:row>
      <xdr:rowOff>38623</xdr:rowOff>
    </xdr:from>
    <xdr:ext cx="5364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EC2F4717-CE6F-4159-868B-C73AE3B1EBEE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14:cNvPr>
            <xdr14:cNvContentPartPr/>
          </xdr14:nvContentPartPr>
          <xdr14:nvPr macro=""/>
          <xdr14:xfrm>
            <a:off x="9402840" y="10532520"/>
            <a:ext cx="53640" cy="6480"/>
          </xdr14:xfrm>
        </xdr:contentPart>
      </mc:Choice>
      <mc:Fallback xmlns=""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CCFF4E19-E161-BD8F-F184-42EE46B1A387}"/>
                </a:ext>
                <a:ext uri="{147F2762-F138-4A5C-976F-8EAC2B608ADB}">
                  <a16:predDERef xmlns:a16="http://schemas.microsoft.com/office/drawing/2014/main" pred="{9CB57656-1E58-F1FD-EF2E-A6551C1C8313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395280" y="10524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342810</xdr:colOff>
      <xdr:row>55</xdr:row>
      <xdr:rowOff>62383</xdr:rowOff>
    </xdr:from>
    <xdr:ext cx="324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215F7BF0-A645-4B63-BBB7-FE246813E835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14:cNvPr>
            <xdr14:cNvContentPartPr/>
          </xdr14:nvContentPartPr>
          <xdr14:nvPr macro=""/>
          <xdr14:xfrm>
            <a:off x="9501120" y="10556280"/>
            <a:ext cx="3240" cy="7596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8A16C13E-5403-1909-BB96-A29FA50FA7CB}"/>
                </a:ext>
                <a:ext uri="{147F2762-F138-4A5C-976F-8EAC2B608ADB}">
                  <a16:predDERef xmlns:a16="http://schemas.microsoft.com/office/drawing/2014/main" pred="{CCFF4E19-E161-BD8F-F184-42EE46B1A387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493560" y="10548720"/>
              <a:ext cx="1836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384570</xdr:colOff>
      <xdr:row>54</xdr:row>
      <xdr:rowOff>160661</xdr:rowOff>
    </xdr:from>
    <xdr:ext cx="54000" cy="1361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51" name="Entrada de lápiz 50">
              <a:extLst>
                <a:ext uri="{FF2B5EF4-FFF2-40B4-BE49-F238E27FC236}">
                  <a16:creationId xmlns:a16="http://schemas.microsoft.com/office/drawing/2014/main" id="{C981EAA5-187F-4499-A92F-CCCA132741B4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14:cNvPr>
            <xdr14:cNvContentPartPr/>
          </xdr14:nvContentPartPr>
          <xdr14:nvPr macro=""/>
          <xdr14:xfrm>
            <a:off x="9542880" y="10463760"/>
            <a:ext cx="54000" cy="128520"/>
          </xdr14:xfrm>
        </xdr:contentPart>
      </mc:Choice>
      <mc:Fallback xmlns="">
        <xdr:pic>
          <xdr:nvPicPr>
            <xdr:cNvPr id="95" name="Entrada de lápiz 94">
              <a:extLst>
                <a:ext uri="{FF2B5EF4-FFF2-40B4-BE49-F238E27FC236}">
                  <a16:creationId xmlns:a16="http://schemas.microsoft.com/office/drawing/2014/main" id="{1E9A8F06-5B3E-71B9-413A-763C12E2452D}"/>
                </a:ext>
                <a:ext uri="{147F2762-F138-4A5C-976F-8EAC2B608ADB}">
                  <a16:predDERef xmlns:a16="http://schemas.microsoft.com/office/drawing/2014/main" pred="{8A16C13E-5403-1909-BB96-A29FA50FA7CB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535320" y="10456200"/>
              <a:ext cx="69120" cy="143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423090</xdr:colOff>
      <xdr:row>55</xdr:row>
      <xdr:rowOff>38623</xdr:rowOff>
    </xdr:from>
    <xdr:ext cx="65880" cy="45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52" name="Entrada de lápiz 51">
              <a:extLst>
                <a:ext uri="{FF2B5EF4-FFF2-40B4-BE49-F238E27FC236}">
                  <a16:creationId xmlns:a16="http://schemas.microsoft.com/office/drawing/2014/main" id="{6460471D-5210-4CB2-86CE-CB3F7DF55FA9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14:cNvPr>
            <xdr14:cNvContentPartPr/>
          </xdr14:nvContentPartPr>
          <xdr14:nvPr macro=""/>
          <xdr14:xfrm>
            <a:off x="9581400" y="10532520"/>
            <a:ext cx="65880" cy="45000"/>
          </xdr14:xfrm>
        </xdr:contentPart>
      </mc:Choice>
      <mc:Fallback xmlns="">
        <xdr:pic>
          <xdr:nvPicPr>
            <xdr:cNvPr id="96" name="Entrada de lápiz 95">
              <a:extLst>
                <a:ext uri="{FF2B5EF4-FFF2-40B4-BE49-F238E27FC236}">
                  <a16:creationId xmlns:a16="http://schemas.microsoft.com/office/drawing/2014/main" id="{622601F6-7F07-1109-7F40-F4B1740F424D}"/>
                </a:ext>
                <a:ext uri="{147F2762-F138-4A5C-976F-8EAC2B608ADB}">
                  <a16:predDERef xmlns:a16="http://schemas.microsoft.com/office/drawing/2014/main" pred="{1E9A8F06-5B3E-71B9-413A-763C12E2452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573840" y="10524960"/>
              <a:ext cx="81000" cy="60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509490</xdr:colOff>
      <xdr:row>54</xdr:row>
      <xdr:rowOff>127901</xdr:rowOff>
    </xdr:from>
    <xdr:ext cx="63000" cy="1959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53" name="Entrada de lápiz 52">
              <a:extLst>
                <a:ext uri="{FF2B5EF4-FFF2-40B4-BE49-F238E27FC236}">
                  <a16:creationId xmlns:a16="http://schemas.microsoft.com/office/drawing/2014/main" id="{F8DC9145-21AD-444C-B1F3-485906DBC8E0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14:cNvPr>
            <xdr14:cNvContentPartPr/>
          </xdr14:nvContentPartPr>
          <xdr14:nvPr macro=""/>
          <xdr14:xfrm>
            <a:off x="9667800" y="10431000"/>
            <a:ext cx="63000" cy="188280"/>
          </xdr14:xfrm>
        </xdr:contentPart>
      </mc:Choice>
      <mc:Fallback xmlns=""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B8F5599E-6D1A-37B4-607F-2C2F75973306}"/>
                </a:ext>
                <a:ext uri="{147F2762-F138-4A5C-976F-8EAC2B608ADB}">
                  <a16:predDERef xmlns:a16="http://schemas.microsoft.com/office/drawing/2014/main" pred="{622601F6-7F07-1109-7F40-F4B1740F424D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660240" y="10423440"/>
              <a:ext cx="78120" cy="20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691628</xdr:colOff>
      <xdr:row>57</xdr:row>
      <xdr:rowOff>101267</xdr:rowOff>
    </xdr:from>
    <xdr:ext cx="54000" cy="1858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54" name="Entrada de lápiz 53">
              <a:extLst>
                <a:ext uri="{FF2B5EF4-FFF2-40B4-BE49-F238E27FC236}">
                  <a16:creationId xmlns:a16="http://schemas.microsoft.com/office/drawing/2014/main" id="{2327FAC9-BCF2-4804-8233-B2478160853F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14:cNvPr>
            <xdr14:cNvContentPartPr/>
          </xdr14:nvContentPartPr>
          <xdr14:nvPr macro=""/>
          <xdr14:xfrm>
            <a:off x="7560360" y="10976760"/>
            <a:ext cx="54000" cy="178200"/>
          </xdr14:xfrm>
        </xdr:contentPart>
      </mc:Choice>
      <mc:Fallback xmlns="">
        <xdr:pic>
          <xdr:nvPicPr>
            <xdr:cNvPr id="98" name="Entrada de lápiz 97">
              <a:extLst>
                <a:ext uri="{FF2B5EF4-FFF2-40B4-BE49-F238E27FC236}">
                  <a16:creationId xmlns:a16="http://schemas.microsoft.com/office/drawing/2014/main" id="{CFF5CC30-75E9-CFC7-EBC5-4CD274BE4048}"/>
                </a:ext>
                <a:ext uri="{147F2762-F138-4A5C-976F-8EAC2B608ADB}">
                  <a16:predDERef xmlns:a16="http://schemas.microsoft.com/office/drawing/2014/main" pred="{B8F5599E-6D1A-37B4-607F-2C2F75973306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7552800" y="10969200"/>
              <a:ext cx="69120" cy="193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23835</xdr:colOff>
      <xdr:row>57</xdr:row>
      <xdr:rowOff>113867</xdr:rowOff>
    </xdr:from>
    <xdr:ext cx="60120" cy="1620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D36AEC51-3528-452C-8EB5-EFFB7E11D260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14:cNvPr>
            <xdr14:cNvContentPartPr/>
          </xdr14:nvContentPartPr>
          <xdr14:nvPr macro=""/>
          <xdr14:xfrm>
            <a:off x="7655760" y="10989360"/>
            <a:ext cx="60120" cy="154440"/>
          </xdr14:xfrm>
        </xdr:contentPart>
      </mc:Choice>
      <mc:Fallback xmlns="">
        <xdr:pic>
          <xdr:nvPicPr>
            <xdr:cNvPr id="99" name="Entrada de lápiz 98">
              <a:extLst>
                <a:ext uri="{FF2B5EF4-FFF2-40B4-BE49-F238E27FC236}">
                  <a16:creationId xmlns:a16="http://schemas.microsoft.com/office/drawing/2014/main" id="{36EB868B-42B9-081B-5794-55EAC0CAFDAC}"/>
                </a:ext>
                <a:ext uri="{147F2762-F138-4A5C-976F-8EAC2B608ADB}">
                  <a16:predDERef xmlns:a16="http://schemas.microsoft.com/office/drawing/2014/main" pred="{CFF5CC30-75E9-CFC7-EBC5-4CD274BE4048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7648200" y="10981800"/>
              <a:ext cx="74880" cy="169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50475</xdr:colOff>
      <xdr:row>58</xdr:row>
      <xdr:rowOff>2629</xdr:rowOff>
    </xdr:from>
    <xdr:ext cx="47880" cy="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07A02467-4253-4A42-A482-0117CB11A3E6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14:cNvPr>
            <xdr14:cNvContentPartPr/>
          </xdr14:nvContentPartPr>
          <xdr14:nvPr macro=""/>
          <xdr14:xfrm>
            <a:off x="7682400" y="11068920"/>
            <a:ext cx="47880" cy="6480"/>
          </xdr14:xfrm>
        </xdr:contentPart>
      </mc:Choice>
      <mc:Fallback xmlns="">
        <xdr:pic>
          <xdr:nvPicPr>
            <xdr:cNvPr id="100" name="Entrada de lápiz 99">
              <a:extLst>
                <a:ext uri="{FF2B5EF4-FFF2-40B4-BE49-F238E27FC236}">
                  <a16:creationId xmlns:a16="http://schemas.microsoft.com/office/drawing/2014/main" id="{45DCB2B0-E013-A4DE-BC05-97B560798DB4}"/>
                </a:ext>
                <a:ext uri="{147F2762-F138-4A5C-976F-8EAC2B608ADB}">
                  <a16:predDERef xmlns:a16="http://schemas.microsoft.com/office/drawing/2014/main" pred="{36EB868B-42B9-081B-5794-55EAC0CAFDAC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7674840" y="11061720"/>
              <a:ext cx="630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122115</xdr:colOff>
      <xdr:row>58</xdr:row>
      <xdr:rowOff>38629</xdr:rowOff>
    </xdr:from>
    <xdr:ext cx="12240" cy="6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57" name="Entrada de lápiz 56">
              <a:extLst>
                <a:ext uri="{FF2B5EF4-FFF2-40B4-BE49-F238E27FC236}">
                  <a16:creationId xmlns:a16="http://schemas.microsoft.com/office/drawing/2014/main" id="{DB603403-E38D-4858-9B05-BDF67A6DB63D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14:cNvPr>
            <xdr14:cNvContentPartPr/>
          </xdr14:nvContentPartPr>
          <xdr14:nvPr macro=""/>
          <xdr14:xfrm>
            <a:off x="7754040" y="11104920"/>
            <a:ext cx="12240" cy="687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5EF127BC-E3BC-41FA-FA3A-B7DD99607B9C}"/>
                </a:ext>
                <a:ext uri="{147F2762-F138-4A5C-976F-8EAC2B608ADB}">
                  <a16:predDERef xmlns:a16="http://schemas.microsoft.com/office/drawing/2014/main" pred="{45DCB2B0-E013-A4DE-BC05-97B560798DB4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7746480" y="11097360"/>
              <a:ext cx="27360" cy="8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154875</xdr:colOff>
      <xdr:row>57</xdr:row>
      <xdr:rowOff>104147</xdr:rowOff>
    </xdr:from>
    <xdr:ext cx="56880" cy="1649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58" name="Entrada de lápiz 57">
              <a:extLst>
                <a:ext uri="{FF2B5EF4-FFF2-40B4-BE49-F238E27FC236}">
                  <a16:creationId xmlns:a16="http://schemas.microsoft.com/office/drawing/2014/main" id="{37B0A02A-4423-4E8C-8C51-6332AB609AB7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14:cNvPr>
            <xdr14:cNvContentPartPr/>
          </xdr14:nvContentPartPr>
          <xdr14:nvPr macro=""/>
          <xdr14:xfrm>
            <a:off x="7786800" y="10979640"/>
            <a:ext cx="56880" cy="157320"/>
          </xdr14:xfrm>
        </xdr:contentPart>
      </mc:Choice>
      <mc:Fallback xmlns="">
        <xdr:pic>
          <xdr:nvPicPr>
            <xdr:cNvPr id="102" name="Entrada de lápiz 101">
              <a:extLst>
                <a:ext uri="{FF2B5EF4-FFF2-40B4-BE49-F238E27FC236}">
                  <a16:creationId xmlns:a16="http://schemas.microsoft.com/office/drawing/2014/main" id="{B15D5C50-5CEF-9A7E-89A3-39978B26049B}"/>
                </a:ext>
                <a:ext uri="{147F2762-F138-4A5C-976F-8EAC2B608ADB}">
                  <a16:predDERef xmlns:a16="http://schemas.microsoft.com/office/drawing/2014/main" pred="{5EF127BC-E3BC-41FA-FA3A-B7DD99607B9C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7779240" y="10972080"/>
              <a:ext cx="72000" cy="172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184755</xdr:colOff>
      <xdr:row>58</xdr:row>
      <xdr:rowOff>17749</xdr:rowOff>
    </xdr:from>
    <xdr:ext cx="30240" cy="27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59" name="Entrada de lápiz 58">
              <a:extLst>
                <a:ext uri="{FF2B5EF4-FFF2-40B4-BE49-F238E27FC236}">
                  <a16:creationId xmlns:a16="http://schemas.microsoft.com/office/drawing/2014/main" id="{3CCBBF1F-CB17-4DD5-BD30-6B803969D97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14:cNvPr>
            <xdr14:cNvContentPartPr/>
          </xdr14:nvContentPartPr>
          <xdr14:nvPr macro=""/>
          <xdr14:xfrm>
            <a:off x="7816680" y="11084040"/>
            <a:ext cx="30240" cy="27360"/>
          </xdr14:xfrm>
        </xdr:contentPart>
      </mc:Choice>
      <mc:Fallback xmlns="">
        <xdr:pic>
          <xdr:nvPicPr>
            <xdr:cNvPr id="103" name="Entrada de lápiz 102">
              <a:extLst>
                <a:ext uri="{FF2B5EF4-FFF2-40B4-BE49-F238E27FC236}">
                  <a16:creationId xmlns:a16="http://schemas.microsoft.com/office/drawing/2014/main" id="{A466BA5A-7257-D31D-3DA7-DAD4B09AE6F1}"/>
                </a:ext>
                <a:ext uri="{147F2762-F138-4A5C-976F-8EAC2B608ADB}">
                  <a16:predDERef xmlns:a16="http://schemas.microsoft.com/office/drawing/2014/main" pred="{B15D5C50-5CEF-9A7E-89A3-39978B26049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7809120" y="11076480"/>
              <a:ext cx="45360" cy="42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232275</xdr:colOff>
      <xdr:row>57</xdr:row>
      <xdr:rowOff>74267</xdr:rowOff>
    </xdr:from>
    <xdr:ext cx="30240" cy="2344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60" name="Entrada de lápiz 59">
              <a:extLst>
                <a:ext uri="{FF2B5EF4-FFF2-40B4-BE49-F238E27FC236}">
                  <a16:creationId xmlns:a16="http://schemas.microsoft.com/office/drawing/2014/main" id="{969C12B2-25A1-4C48-8823-B7904A698088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14:cNvPr>
            <xdr14:cNvContentPartPr/>
          </xdr14:nvContentPartPr>
          <xdr14:nvPr macro=""/>
          <xdr14:xfrm>
            <a:off x="7864200" y="10949760"/>
            <a:ext cx="30240" cy="226800"/>
          </xdr14:xfrm>
        </xdr:contentPart>
      </mc:Choice>
      <mc:Fallback xmlns=""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8444F808-E142-8D43-A277-A2EE0D061013}"/>
                </a:ext>
                <a:ext uri="{147F2762-F138-4A5C-976F-8EAC2B608ADB}">
                  <a16:predDERef xmlns:a16="http://schemas.microsoft.com/office/drawing/2014/main" pred="{A466BA5A-7257-D31D-3DA7-DAD4B09AE6F1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7856640" y="10942200"/>
              <a:ext cx="45360" cy="24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292035</xdr:colOff>
      <xdr:row>57</xdr:row>
      <xdr:rowOff>163907</xdr:rowOff>
    </xdr:from>
    <xdr:ext cx="36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61" name="Entrada de lápiz 60">
              <a:extLst>
                <a:ext uri="{FF2B5EF4-FFF2-40B4-BE49-F238E27FC236}">
                  <a16:creationId xmlns:a16="http://schemas.microsoft.com/office/drawing/2014/main" id="{9DEC239D-69FE-45E8-BC54-68281B79F94D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14:cNvPr>
            <xdr14:cNvContentPartPr/>
          </xdr14:nvContentPartPr>
          <xdr14:nvPr macro=""/>
          <xdr14:xfrm>
            <a:off x="7923960" y="11039400"/>
            <a:ext cx="36000" cy="9360"/>
          </xdr14:xfrm>
        </xdr:contentPart>
      </mc:Choice>
      <mc:Fallback xmlns="">
        <xdr:pic>
          <xdr:nvPicPr>
            <xdr:cNvPr id="105" name="Entrada de lápiz 104">
              <a:extLst>
                <a:ext uri="{FF2B5EF4-FFF2-40B4-BE49-F238E27FC236}">
                  <a16:creationId xmlns:a16="http://schemas.microsoft.com/office/drawing/2014/main" id="{E0827677-412B-7C46-EB91-00726E906526}"/>
                </a:ext>
                <a:ext uri="{147F2762-F138-4A5C-976F-8EAC2B608ADB}">
                  <a16:predDERef xmlns:a16="http://schemas.microsoft.com/office/drawing/2014/main" pred="{8444F808-E142-8D43-A277-A2EE0D061013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7916400" y="11031840"/>
              <a:ext cx="5112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297795</xdr:colOff>
      <xdr:row>58</xdr:row>
      <xdr:rowOff>2629</xdr:rowOff>
    </xdr:from>
    <xdr:ext cx="4500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62" name="Entrada de lápiz 61">
              <a:extLst>
                <a:ext uri="{FF2B5EF4-FFF2-40B4-BE49-F238E27FC236}">
                  <a16:creationId xmlns:a16="http://schemas.microsoft.com/office/drawing/2014/main" id="{698E17A1-35C5-40F4-A91B-7960727044ED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14:cNvPr>
            <xdr14:cNvContentPartPr/>
          </xdr14:nvContentPartPr>
          <xdr14:nvPr macro=""/>
          <xdr14:xfrm>
            <a:off x="7929720" y="11068920"/>
            <a:ext cx="45000" cy="9360"/>
          </xdr14:xfrm>
        </xdr:contentPart>
      </mc:Choice>
      <mc:Fallback xmlns=""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E2058E98-EC0F-A0DA-2BD4-F93E1245643E}"/>
                </a:ext>
                <a:ext uri="{147F2762-F138-4A5C-976F-8EAC2B608ADB}">
                  <a16:predDERef xmlns:a16="http://schemas.microsoft.com/office/drawing/2014/main" pred="{E0827677-412B-7C46-EB91-00726E906526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7922160" y="11061720"/>
              <a:ext cx="60120" cy="244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283633</xdr:colOff>
      <xdr:row>8</xdr:row>
      <xdr:rowOff>6349</xdr:rowOff>
    </xdr:from>
    <xdr:to>
      <xdr:col>11</xdr:col>
      <xdr:colOff>696383</xdr:colOff>
      <xdr:row>25</xdr:row>
      <xdr:rowOff>106891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F60FA6-7423-4C7A-9FED-D879CD1C7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455082</xdr:colOff>
      <xdr:row>45</xdr:row>
      <xdr:rowOff>77894</xdr:rowOff>
    </xdr:from>
    <xdr:to>
      <xdr:col>10</xdr:col>
      <xdr:colOff>730250</xdr:colOff>
      <xdr:row>61</xdr:row>
      <xdr:rowOff>148168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D64DB1-6AB8-4E72-9E06-899EC9E43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17</xdr:row>
      <xdr:rowOff>144780</xdr:rowOff>
    </xdr:from>
    <xdr:to>
      <xdr:col>3</xdr:col>
      <xdr:colOff>800100</xdr:colOff>
      <xdr:row>26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26948A-3AF3-4740-8857-C43070EA6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411480</xdr:colOff>
      <xdr:row>31</xdr:row>
      <xdr:rowOff>91440</xdr:rowOff>
    </xdr:from>
    <xdr:to>
      <xdr:col>3</xdr:col>
      <xdr:colOff>914400</xdr:colOff>
      <xdr:row>40</xdr:row>
      <xdr:rowOff>182880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B03ADD-266C-42F8-8978-6B3195485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45</xdr:row>
      <xdr:rowOff>22860</xdr:rowOff>
    </xdr:from>
    <xdr:to>
      <xdr:col>3</xdr:col>
      <xdr:colOff>876300</xdr:colOff>
      <xdr:row>55</xdr:row>
      <xdr:rowOff>45720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B2DA6F-6274-4B78-B03D-A83F60437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3</xdr:col>
      <xdr:colOff>274320</xdr:colOff>
      <xdr:row>0</xdr:row>
      <xdr:rowOff>53340</xdr:rowOff>
    </xdr:from>
    <xdr:ext cx="2118360" cy="312399"/>
    <xdr:pic>
      <xdr:nvPicPr>
        <xdr:cNvPr id="5" name="Imagen 4">
          <a:extLst>
            <a:ext uri="{FF2B5EF4-FFF2-40B4-BE49-F238E27FC236}">
              <a16:creationId xmlns:a16="http://schemas.microsoft.com/office/drawing/2014/main" id="{FE4B6E46-E92A-4CA1-9D6E-869F3C9D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0" y="53340"/>
          <a:ext cx="2118360" cy="312399"/>
        </a:xfrm>
        <a:prstGeom prst="rect">
          <a:avLst/>
        </a:prstGeom>
      </xdr:spPr>
    </xdr:pic>
    <xdr:clientData/>
  </xdr:oneCellAnchor>
  <xdr:oneCellAnchor>
    <xdr:from>
      <xdr:col>1</xdr:col>
      <xdr:colOff>373380</xdr:colOff>
      <xdr:row>2</xdr:row>
      <xdr:rowOff>167640</xdr:rowOff>
    </xdr:from>
    <xdr:ext cx="3143250" cy="1179195"/>
    <xdr:pic>
      <xdr:nvPicPr>
        <xdr:cNvPr id="6" name="Imagen 5" descr="Forma&#10;&#10;Descripción generada automáticamente con confianza media">
          <a:extLst>
            <a:ext uri="{FF2B5EF4-FFF2-40B4-BE49-F238E27FC236}">
              <a16:creationId xmlns:a16="http://schemas.microsoft.com/office/drawing/2014/main" id="{385B3999-B2A9-42F5-95CF-41A4EDA5E627}"/>
            </a:ext>
          </a:extLst>
        </xdr:cNvPr>
        <xdr:cNvPicPr/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980"/>
        <a:stretch/>
      </xdr:blipFill>
      <xdr:spPr bwMode="auto">
        <a:xfrm>
          <a:off x="1135380" y="548640"/>
          <a:ext cx="3143250" cy="117919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oneCellAnchor>
    <xdr:from>
      <xdr:col>17</xdr:col>
      <xdr:colOff>805536</xdr:colOff>
      <xdr:row>33</xdr:row>
      <xdr:rowOff>95231</xdr:rowOff>
    </xdr:from>
    <xdr:ext cx="17505" cy="41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Entrada de lápiz 6">
              <a:extLst>
                <a:ext uri="{FF2B5EF4-FFF2-40B4-BE49-F238E27FC236}">
                  <a16:creationId xmlns:a16="http://schemas.microsoft.com/office/drawing/2014/main" id="{02AF16ED-118B-49BC-8D32-9FB9A3451A37}"/>
                </a:ext>
              </a:extLst>
            </xdr14:cNvPr>
            <xdr14:cNvContentPartPr/>
          </xdr14:nvContentPartPr>
          <xdr14:nvPr macro=""/>
          <xdr14:xfrm>
            <a:off x="10763491" y="5142760"/>
            <a:ext cx="360" cy="360"/>
          </xdr14:xfrm>
        </xdr:contentPart>
      </mc:Choice>
      <mc:Fallback xmlns="">
        <xdr:pic>
          <xdr:nvPicPr>
            <xdr:cNvPr id="53" name="Entrada de lápiz 52">
              <a:extLst>
                <a:ext uri="{FF2B5EF4-FFF2-40B4-BE49-F238E27FC236}">
                  <a16:creationId xmlns:a16="http://schemas.microsoft.com/office/drawing/2014/main" id="{8BEDA8BD-90D7-4ED3-9F5C-3414C7901A7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754851" y="5133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743976</xdr:colOff>
      <xdr:row>34</xdr:row>
      <xdr:rowOff>73898</xdr:rowOff>
    </xdr:from>
    <xdr:ext cx="4155" cy="218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2554F2BD-2DD3-4F2D-ABA6-F7DAC5FE74FD}"/>
                </a:ext>
              </a:extLst>
            </xdr14:cNvPr>
            <xdr14:cNvContentPartPr/>
          </xdr14:nvContentPartPr>
          <xdr14:nvPr macro=""/>
          <xdr14:xfrm>
            <a:off x="10701931" y="5327080"/>
            <a:ext cx="13680" cy="10440"/>
          </xdr14:xfrm>
        </xdr:contentPart>
      </mc:Choice>
      <mc:Fallback xmlns="">
        <xdr:pic>
          <xdr:nvPicPr>
            <xdr:cNvPr id="54" name="Entrada de lápiz 53">
              <a:extLst>
                <a:ext uri="{FF2B5EF4-FFF2-40B4-BE49-F238E27FC236}">
                  <a16:creationId xmlns:a16="http://schemas.microsoft.com/office/drawing/2014/main" id="{2072E0E8-206D-4F2E-BAFE-6DE8D3EEF39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693291" y="5318080"/>
              <a:ext cx="31320" cy="2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667656</xdr:colOff>
      <xdr:row>35</xdr:row>
      <xdr:rowOff>108772</xdr:rowOff>
    </xdr:from>
    <xdr:ext cx="1965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FE3848D6-496F-4EBE-A4EB-A20157977D4D}"/>
                </a:ext>
              </a:extLst>
            </xdr14:cNvPr>
            <xdr14:cNvContentPartPr/>
          </xdr14:nvContentPartPr>
          <xdr14:nvPr macro=""/>
          <xdr14:xfrm>
            <a:off x="10625611" y="5545960"/>
            <a:ext cx="7560" cy="6120"/>
          </xdr14:xfrm>
        </xdr:contentPart>
      </mc:Choice>
      <mc:Fallback xmlns=""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2ACC6A79-9312-4230-804E-5E3EBA6141E1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616971" y="5536960"/>
              <a:ext cx="252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17</xdr:col>
      <xdr:colOff>671616</xdr:colOff>
      <xdr:row>36</xdr:row>
      <xdr:rowOff>70214</xdr:rowOff>
    </xdr:from>
    <xdr:ext cx="2220" cy="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0CC0E1CF-748C-4ACE-AAE0-E924D5B4E245}"/>
                </a:ext>
              </a:extLst>
            </xdr14:cNvPr>
            <xdr14:cNvContentPartPr/>
          </xdr14:nvContentPartPr>
          <xdr14:nvPr macro=""/>
          <xdr14:xfrm>
            <a:off x="10629571" y="5687800"/>
            <a:ext cx="5400" cy="1440"/>
          </xdr14:xfrm>
        </xdr:contentPart>
      </mc:Choice>
      <mc:Fallback xmlns=""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184D9C58-4F8F-4A2E-BF1C-CAEC796E749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0620571" y="5678800"/>
              <a:ext cx="23040" cy="1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15971</xdr:colOff>
      <xdr:row>40</xdr:row>
      <xdr:rowOff>63512</xdr:rowOff>
    </xdr:from>
    <xdr:ext cx="5235" cy="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20A6E6FF-B325-4E5A-808E-5C0633A9BDAA}"/>
                </a:ext>
              </a:extLst>
            </xdr14:cNvPr>
            <xdr14:cNvContentPartPr/>
          </xdr14:nvContentPartPr>
          <xdr14:nvPr macro=""/>
          <xdr14:xfrm>
            <a:off x="8869891" y="6435160"/>
            <a:ext cx="14760" cy="7560"/>
          </xdr14:xfrm>
        </xdr:contentPart>
      </mc:Choice>
      <mc:Fallback xmlns="">
        <xdr:pic>
          <xdr:nvPicPr>
            <xdr:cNvPr id="57" name="Entrada de lápiz 56">
              <a:extLst>
                <a:ext uri="{FF2B5EF4-FFF2-40B4-BE49-F238E27FC236}">
                  <a16:creationId xmlns:a16="http://schemas.microsoft.com/office/drawing/2014/main" id="{BABB200B-6805-495C-9424-44119F67AD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60891" y="6426160"/>
              <a:ext cx="32400" cy="25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406080</xdr:colOff>
      <xdr:row>35</xdr:row>
      <xdr:rowOff>173212</xdr:rowOff>
    </xdr:from>
    <xdr:ext cx="51480" cy="14757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43C3BEB4-5F5A-4B91-A60E-1967ACC968FC}"/>
                </a:ext>
              </a:extLst>
            </xdr14:cNvPr>
            <xdr14:cNvContentPartPr/>
          </xdr14:nvContentPartPr>
          <xdr14:nvPr macro=""/>
          <xdr14:xfrm>
            <a:off x="5890171" y="5610400"/>
            <a:ext cx="51480" cy="131760"/>
          </xdr14:xfrm>
        </xdr:contentPart>
      </mc:Choice>
      <mc:Fallback xmlns=""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8709058F-0C26-459D-8046-CDC08B517615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5881531" y="5601736"/>
              <a:ext cx="69120" cy="14944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427560</xdr:colOff>
      <xdr:row>13</xdr:row>
      <xdr:rowOff>42120</xdr:rowOff>
    </xdr:from>
    <xdr:ext cx="2662560" cy="1194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4A508131-F0A0-4242-9DD0-5E18945F6AEB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14:cNvPr>
            <xdr14:cNvContentPartPr/>
          </xdr14:nvContentPartPr>
          <xdr14:nvPr macro=""/>
          <xdr14:xfrm>
            <a:off x="7437960" y="2556720"/>
            <a:ext cx="2662560" cy="119412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42562DB6-EC71-A1DC-196B-11000B327039}"/>
                </a:ext>
                <a:ext uri="{147F2762-F138-4A5C-976F-8EAC2B608ADB}">
                  <a16:predDERef xmlns:a16="http://schemas.microsoft.com/office/drawing/2014/main" pred="{A2E65DF6-9107-217E-2961-5DDCB34643DD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7430400" y="2549160"/>
              <a:ext cx="26776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110395</xdr:colOff>
      <xdr:row>12</xdr:row>
      <xdr:rowOff>94076</xdr:rowOff>
    </xdr:from>
    <xdr:ext cx="61920" cy="31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14" name="Entrada de lápiz 110">
              <a:extLst>
                <a:ext uri="{FF2B5EF4-FFF2-40B4-BE49-F238E27FC236}">
                  <a16:creationId xmlns:a16="http://schemas.microsoft.com/office/drawing/2014/main" id="{588E12B0-EC09-4348-BB81-E65B38961C48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14:cNvPr>
            <xdr14:cNvContentPartPr/>
          </xdr14:nvContentPartPr>
          <xdr14:nvPr macro=""/>
          <xdr14:xfrm>
            <a:off x="4005360" y="2412720"/>
            <a:ext cx="61920" cy="319680"/>
          </xdr14:xfrm>
        </xdr:contentPart>
      </mc:Choice>
      <mc:Fallback xmlns="">
        <xdr:pic>
          <xdr:nvPicPr>
            <xdr:cNvPr id="111" name="Entrada de lápiz 110">
              <a:extLst>
                <a:ext uri="{FF2B5EF4-FFF2-40B4-BE49-F238E27FC236}">
                  <a16:creationId xmlns:a16="http://schemas.microsoft.com/office/drawing/2014/main" id="{A8C9FA76-92CD-4121-D166-EB3B6780D2D2}"/>
                </a:ext>
                <a:ext uri="{147F2762-F138-4A5C-976F-8EAC2B608ADB}">
                  <a16:predDERef xmlns:a16="http://schemas.microsoft.com/office/drawing/2014/main" pred="{645441DF-874A-D5E1-BCF3-A68459F8F9A2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997800" y="2405160"/>
              <a:ext cx="77040" cy="33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189874</xdr:colOff>
      <xdr:row>10</xdr:row>
      <xdr:rowOff>147661</xdr:rowOff>
    </xdr:from>
    <xdr:ext cx="8100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5" name="Entrada de lápiz 111">
              <a:extLst>
                <a:ext uri="{FF2B5EF4-FFF2-40B4-BE49-F238E27FC236}">
                  <a16:creationId xmlns:a16="http://schemas.microsoft.com/office/drawing/2014/main" id="{DC0143D8-910F-4740-8172-97FDA8A3933E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14:cNvPr>
            <xdr14:cNvContentPartPr/>
          </xdr14:nvContentPartPr>
          <xdr14:nvPr macro=""/>
          <xdr14:xfrm>
            <a:off x="3843360" y="2086200"/>
            <a:ext cx="81000" cy="136080"/>
          </xdr14:xfrm>
        </xdr:contentPart>
      </mc:Choice>
      <mc:Fallback xmlns="">
        <xdr:pic>
          <xdr:nvPicPr>
            <xdr:cNvPr id="112" name="Entrada de lápiz 111">
              <a:extLst>
                <a:ext uri="{FF2B5EF4-FFF2-40B4-BE49-F238E27FC236}">
                  <a16:creationId xmlns:a16="http://schemas.microsoft.com/office/drawing/2014/main" id="{94B0B7A6-AF92-62F8-D8A6-150089B7F46B}"/>
                </a:ext>
                <a:ext uri="{147F2762-F138-4A5C-976F-8EAC2B608ADB}">
                  <a16:predDERef xmlns:a16="http://schemas.microsoft.com/office/drawing/2014/main" pred="{A8C9FA76-92CD-4121-D166-EB3B6780D2D2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835800" y="2078640"/>
              <a:ext cx="9576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15355</xdr:colOff>
      <xdr:row>10</xdr:row>
      <xdr:rowOff>91501</xdr:rowOff>
    </xdr:from>
    <xdr:ext cx="125280" cy="129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16" name="Entrada de lápiz 112">
              <a:extLst>
                <a:ext uri="{FF2B5EF4-FFF2-40B4-BE49-F238E27FC236}">
                  <a16:creationId xmlns:a16="http://schemas.microsoft.com/office/drawing/2014/main" id="{8407B070-5692-4CFD-8918-76102FDF2553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14:cNvPr>
            <xdr14:cNvContentPartPr/>
          </xdr14:nvContentPartPr>
          <xdr14:nvPr macro=""/>
          <xdr14:xfrm>
            <a:off x="3910320" y="2030040"/>
            <a:ext cx="125280" cy="129960"/>
          </xdr14:xfrm>
        </xdr:contentPart>
      </mc:Choice>
      <mc:Fallback xmlns="">
        <xdr:pic>
          <xdr:nvPicPr>
            <xdr:cNvPr id="113" name="Entrada de lápiz 112">
              <a:extLst>
                <a:ext uri="{FF2B5EF4-FFF2-40B4-BE49-F238E27FC236}">
                  <a16:creationId xmlns:a16="http://schemas.microsoft.com/office/drawing/2014/main" id="{8C31B503-D15E-27F7-9F68-73BD1F5B218A}"/>
                </a:ext>
                <a:ext uri="{147F2762-F138-4A5C-976F-8EAC2B608ADB}">
                  <a16:predDERef xmlns:a16="http://schemas.microsoft.com/office/drawing/2014/main" pred="{94B0B7A6-AF92-62F8-D8A6-150089B7F46B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902760" y="2022480"/>
              <a:ext cx="140400" cy="144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145315</xdr:colOff>
      <xdr:row>9</xdr:row>
      <xdr:rowOff>185074</xdr:rowOff>
    </xdr:from>
    <xdr:ext cx="109800" cy="11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17" name="Entrada de lápiz 113">
              <a:extLst>
                <a:ext uri="{FF2B5EF4-FFF2-40B4-BE49-F238E27FC236}">
                  <a16:creationId xmlns:a16="http://schemas.microsoft.com/office/drawing/2014/main" id="{821EC00D-4709-464E-92F1-5D59A0C2D81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14:cNvPr>
            <xdr14:cNvContentPartPr/>
          </xdr14:nvContentPartPr>
          <xdr14:nvPr macro=""/>
          <xdr14:xfrm>
            <a:off x="4040280" y="1933560"/>
            <a:ext cx="109800" cy="114480"/>
          </xdr14:xfrm>
        </xdr:contentPart>
      </mc:Choice>
      <mc:Fallback xmlns=""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D80E2B44-0448-EA01-5529-CC03DC1BAF76}"/>
                </a:ext>
                <a:ext uri="{147F2762-F138-4A5C-976F-8EAC2B608ADB}">
                  <a16:predDERef xmlns:a16="http://schemas.microsoft.com/office/drawing/2014/main" pred="{8C31B503-D15E-27F7-9F68-73BD1F5B218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4032720" y="1926000"/>
              <a:ext cx="124920" cy="129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241435</xdr:colOff>
      <xdr:row>9</xdr:row>
      <xdr:rowOff>39994</xdr:rowOff>
    </xdr:from>
    <xdr:ext cx="186120" cy="18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18" name="Entrada de lápiz 114">
              <a:extLst>
                <a:ext uri="{FF2B5EF4-FFF2-40B4-BE49-F238E27FC236}">
                  <a16:creationId xmlns:a16="http://schemas.microsoft.com/office/drawing/2014/main" id="{E781B149-C858-4413-97C5-FD05254663FC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14:cNvPr>
            <xdr14:cNvContentPartPr/>
          </xdr14:nvContentPartPr>
          <xdr14:nvPr macro=""/>
          <xdr14:xfrm>
            <a:off x="4136400" y="1788480"/>
            <a:ext cx="186120" cy="185760"/>
          </xdr14:xfrm>
        </xdr:contentPart>
      </mc:Choice>
      <mc:Fallback xmlns="">
        <xdr:pic>
          <xdr:nvPicPr>
            <xdr:cNvPr id="115" name="Entrada de lápiz 114">
              <a:extLst>
                <a:ext uri="{FF2B5EF4-FFF2-40B4-BE49-F238E27FC236}">
                  <a16:creationId xmlns:a16="http://schemas.microsoft.com/office/drawing/2014/main" id="{B57502CF-012E-071C-5439-17B6B3E7A40D}"/>
                </a:ext>
                <a:ext uri="{147F2762-F138-4A5C-976F-8EAC2B608ADB}">
                  <a16:predDERef xmlns:a16="http://schemas.microsoft.com/office/drawing/2014/main" pred="{D80E2B44-0448-EA01-5529-CC03DC1BAF76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128840" y="1780920"/>
              <a:ext cx="200880" cy="200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471835</xdr:colOff>
      <xdr:row>8</xdr:row>
      <xdr:rowOff>44647</xdr:rowOff>
    </xdr:from>
    <xdr:ext cx="12528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19" name="Entrada de lápiz 115">
              <a:extLst>
                <a:ext uri="{FF2B5EF4-FFF2-40B4-BE49-F238E27FC236}">
                  <a16:creationId xmlns:a16="http://schemas.microsoft.com/office/drawing/2014/main" id="{0BFEC71C-03B9-4BD7-934D-8EC5A5F1E967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14:cNvPr>
            <xdr14:cNvContentPartPr/>
          </xdr14:nvContentPartPr>
          <xdr14:nvPr macro=""/>
          <xdr14:xfrm>
            <a:off x="4366800" y="1603080"/>
            <a:ext cx="125280" cy="167760"/>
          </xdr14:xfrm>
        </xdr:contentPart>
      </mc:Choice>
      <mc:Fallback xmlns=""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744A2872-5387-1E59-7212-CE5269017098}"/>
                </a:ext>
                <a:ext uri="{147F2762-F138-4A5C-976F-8EAC2B608ADB}">
                  <a16:predDERef xmlns:a16="http://schemas.microsoft.com/office/drawing/2014/main" pred="{B57502CF-012E-071C-5439-17B6B3E7A40D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359240" y="1595520"/>
              <a:ext cx="14040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140635</xdr:colOff>
      <xdr:row>11</xdr:row>
      <xdr:rowOff>4048</xdr:rowOff>
    </xdr:from>
    <xdr:ext cx="183600" cy="17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20" name="Entrada de lápiz 116">
              <a:extLst>
                <a:ext uri="{FF2B5EF4-FFF2-40B4-BE49-F238E27FC236}">
                  <a16:creationId xmlns:a16="http://schemas.microsoft.com/office/drawing/2014/main" id="{51EFE171-BEE7-4773-976E-4309AEEEEC8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14:cNvPr>
            <xdr14:cNvContentPartPr/>
          </xdr14:nvContentPartPr>
          <xdr14:nvPr macro=""/>
          <xdr14:xfrm>
            <a:off x="4035600" y="2132640"/>
            <a:ext cx="183600" cy="174600"/>
          </xdr14:xfrm>
        </xdr:contentPart>
      </mc:Choice>
      <mc:Fallback xmlns="">
        <xdr:pic>
          <xdr:nvPicPr>
            <xdr:cNvPr id="117" name="Entrada de lápiz 116">
              <a:extLst>
                <a:ext uri="{FF2B5EF4-FFF2-40B4-BE49-F238E27FC236}">
                  <a16:creationId xmlns:a16="http://schemas.microsoft.com/office/drawing/2014/main" id="{2229BE9B-418E-D205-3266-350BCD2B24E2}"/>
                </a:ext>
                <a:ext uri="{147F2762-F138-4A5C-976F-8EAC2B608ADB}">
                  <a16:predDERef xmlns:a16="http://schemas.microsoft.com/office/drawing/2014/main" pred="{744A2872-5387-1E59-7212-CE526901709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4028040" y="2125080"/>
              <a:ext cx="198720" cy="18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299395</xdr:colOff>
      <xdr:row>10</xdr:row>
      <xdr:rowOff>154141</xdr:rowOff>
    </xdr:from>
    <xdr:ext cx="60840" cy="18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21" name="Entrada de lápiz 117">
              <a:extLst>
                <a:ext uri="{FF2B5EF4-FFF2-40B4-BE49-F238E27FC236}">
                  <a16:creationId xmlns:a16="http://schemas.microsoft.com/office/drawing/2014/main" id="{B77D0113-A469-444A-B41D-F224658F9BBE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14:cNvPr>
            <xdr14:cNvContentPartPr/>
          </xdr14:nvContentPartPr>
          <xdr14:nvPr macro=""/>
          <xdr14:xfrm>
            <a:off x="4194360" y="2092680"/>
            <a:ext cx="60840" cy="18360"/>
          </xdr14:xfrm>
        </xdr:contentPart>
      </mc:Choice>
      <mc:Fallback xmlns="">
        <xdr:pic>
          <xdr:nvPicPr>
            <xdr:cNvPr id="118" name="Entrada de lápiz 117">
              <a:extLst>
                <a:ext uri="{FF2B5EF4-FFF2-40B4-BE49-F238E27FC236}">
                  <a16:creationId xmlns:a16="http://schemas.microsoft.com/office/drawing/2014/main" id="{3FCAE47A-9D38-9B72-C692-FBF201687ED4}"/>
                </a:ext>
                <a:ext uri="{147F2762-F138-4A5C-976F-8EAC2B608ADB}">
                  <a16:predDERef xmlns:a16="http://schemas.microsoft.com/office/drawing/2014/main" pred="{2229BE9B-418E-D205-3266-350BCD2B24E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186800" y="2085120"/>
              <a:ext cx="75960" cy="33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328555</xdr:colOff>
      <xdr:row>10</xdr:row>
      <xdr:rowOff>124981</xdr:rowOff>
    </xdr:from>
    <xdr:ext cx="2052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22" name="Entrada de lápiz 118">
              <a:extLst>
                <a:ext uri="{FF2B5EF4-FFF2-40B4-BE49-F238E27FC236}">
                  <a16:creationId xmlns:a16="http://schemas.microsoft.com/office/drawing/2014/main" id="{AD476F63-1A49-487B-823B-4DCBFFB5D7D4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14:cNvPr>
            <xdr14:cNvContentPartPr/>
          </xdr14:nvContentPartPr>
          <xdr14:nvPr macro=""/>
          <xdr14:xfrm>
            <a:off x="4223520" y="2063520"/>
            <a:ext cx="20520" cy="76320"/>
          </xdr14:xfrm>
        </xdr:contentPart>
      </mc:Choice>
      <mc:Fallback xmlns=""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E4D746BC-B3B2-A57B-D234-8C93BED7C3C0}"/>
                </a:ext>
                <a:ext uri="{147F2762-F138-4A5C-976F-8EAC2B608ADB}">
                  <a16:predDERef xmlns:a16="http://schemas.microsoft.com/office/drawing/2014/main" pred="{3FCAE47A-9D38-9B72-C692-FBF201687ED4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215960" y="2055960"/>
              <a:ext cx="3564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355195</xdr:colOff>
      <xdr:row>10</xdr:row>
      <xdr:rowOff>24541</xdr:rowOff>
    </xdr:from>
    <xdr:ext cx="147960" cy="138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23" name="Entrada de lápiz 119">
              <a:extLst>
                <a:ext uri="{FF2B5EF4-FFF2-40B4-BE49-F238E27FC236}">
                  <a16:creationId xmlns:a16="http://schemas.microsoft.com/office/drawing/2014/main" id="{8EBB6EDD-07B7-47AD-859C-AD4804AD7EF5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14:cNvPr>
            <xdr14:cNvContentPartPr/>
          </xdr14:nvContentPartPr>
          <xdr14:nvPr macro=""/>
          <xdr14:xfrm>
            <a:off x="4250160" y="1963080"/>
            <a:ext cx="147960" cy="138600"/>
          </xdr14:xfrm>
        </xdr:contentPart>
      </mc:Choice>
      <mc:Fallback xmlns="">
        <xdr:pic>
          <xdr:nvPicPr>
            <xdr:cNvPr id="120" name="Entrada de lápiz 119">
              <a:extLst>
                <a:ext uri="{FF2B5EF4-FFF2-40B4-BE49-F238E27FC236}">
                  <a16:creationId xmlns:a16="http://schemas.microsoft.com/office/drawing/2014/main" id="{5FCC61B3-048F-F485-BC92-7DDBCAC85C17}"/>
                </a:ext>
                <a:ext uri="{147F2762-F138-4A5C-976F-8EAC2B608ADB}">
                  <a16:predDERef xmlns:a16="http://schemas.microsoft.com/office/drawing/2014/main" pred="{E4D746BC-B3B2-A57B-D234-8C93BED7C3C0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242600" y="1955520"/>
              <a:ext cx="163080" cy="153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538795</xdr:colOff>
      <xdr:row>9</xdr:row>
      <xdr:rowOff>84634</xdr:rowOff>
    </xdr:from>
    <xdr:ext cx="134640" cy="96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24" name="Entrada de lápiz 120">
              <a:extLst>
                <a:ext uri="{FF2B5EF4-FFF2-40B4-BE49-F238E27FC236}">
                  <a16:creationId xmlns:a16="http://schemas.microsoft.com/office/drawing/2014/main" id="{D380E021-7DF3-4CF3-A667-D20669E2A577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14:cNvPr>
            <xdr14:cNvContentPartPr/>
          </xdr14:nvContentPartPr>
          <xdr14:nvPr macro=""/>
          <xdr14:xfrm>
            <a:off x="4433760" y="1833120"/>
            <a:ext cx="134640" cy="96480"/>
          </xdr14:xfrm>
        </xdr:contentPart>
      </mc:Choice>
      <mc:Fallback xmlns=""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257521F2-FDC3-C335-9453-B4A9981FE6A4}"/>
                </a:ext>
                <a:ext uri="{147F2762-F138-4A5C-976F-8EAC2B608ADB}">
                  <a16:predDERef xmlns:a16="http://schemas.microsoft.com/office/drawing/2014/main" pred="{5FCC61B3-048F-F485-BC92-7DDBCAC85C17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426200" y="1825560"/>
              <a:ext cx="149760" cy="11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214435</xdr:colOff>
      <xdr:row>12</xdr:row>
      <xdr:rowOff>18116</xdr:rowOff>
    </xdr:from>
    <xdr:ext cx="120960" cy="102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25" name="Entrada de lápiz 121">
              <a:extLst>
                <a:ext uri="{FF2B5EF4-FFF2-40B4-BE49-F238E27FC236}">
                  <a16:creationId xmlns:a16="http://schemas.microsoft.com/office/drawing/2014/main" id="{5A3B27A3-838C-45CC-83DF-5007FC0B880F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14:cNvPr>
            <xdr14:cNvContentPartPr/>
          </xdr14:nvContentPartPr>
          <xdr14:nvPr macro=""/>
          <xdr14:xfrm>
            <a:off x="4109400" y="2336760"/>
            <a:ext cx="120960" cy="102960"/>
          </xdr14:xfrm>
        </xdr:contentPart>
      </mc:Choice>
      <mc:Fallback xmlns="">
        <xdr:pic>
          <xdr:nvPicPr>
            <xdr:cNvPr id="122" name="Entrada de lápiz 121">
              <a:extLst>
                <a:ext uri="{FF2B5EF4-FFF2-40B4-BE49-F238E27FC236}">
                  <a16:creationId xmlns:a16="http://schemas.microsoft.com/office/drawing/2014/main" id="{6CFEB8C3-A577-3F41-F01C-3732FA30B9FA}"/>
                </a:ext>
                <a:ext uri="{147F2762-F138-4A5C-976F-8EAC2B608ADB}">
                  <a16:predDERef xmlns:a16="http://schemas.microsoft.com/office/drawing/2014/main" pred="{257521F2-FDC3-C335-9453-B4A9981FE6A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101840" y="2329200"/>
              <a:ext cx="136080" cy="118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335035</xdr:colOff>
      <xdr:row>11</xdr:row>
      <xdr:rowOff>86848</xdr:rowOff>
    </xdr:from>
    <xdr:ext cx="132120" cy="109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6">
          <xdr14:nvContentPartPr>
            <xdr14:cNvPr id="26" name="Entrada de lápiz 122">
              <a:extLst>
                <a:ext uri="{FF2B5EF4-FFF2-40B4-BE49-F238E27FC236}">
                  <a16:creationId xmlns:a16="http://schemas.microsoft.com/office/drawing/2014/main" id="{071F343C-E104-457F-A702-B1CB927D2384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14:cNvPr>
            <xdr14:cNvContentPartPr/>
          </xdr14:nvContentPartPr>
          <xdr14:nvPr macro=""/>
          <xdr14:xfrm>
            <a:off x="4230000" y="2215440"/>
            <a:ext cx="132120" cy="109800"/>
          </xdr14:xfrm>
        </xdr:contentPart>
      </mc:Choice>
      <mc:Fallback xmlns=""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7790F3B7-B06B-E1F8-ACFA-07AC67C085A3}"/>
                </a:ext>
                <a:ext uri="{147F2762-F138-4A5C-976F-8EAC2B608ADB}">
                  <a16:predDERef xmlns:a16="http://schemas.microsoft.com/office/drawing/2014/main" pred="{6CFEB8C3-A577-3F41-F01C-3732FA30B9FA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222800" y="2208240"/>
              <a:ext cx="147240" cy="12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525115</xdr:colOff>
      <xdr:row>10</xdr:row>
      <xdr:rowOff>61981</xdr:rowOff>
    </xdr:from>
    <xdr:ext cx="219600" cy="210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27" name="Entrada de lápiz 123">
              <a:extLst>
                <a:ext uri="{FF2B5EF4-FFF2-40B4-BE49-F238E27FC236}">
                  <a16:creationId xmlns:a16="http://schemas.microsoft.com/office/drawing/2014/main" id="{706F9217-E28B-41F2-8291-4963840C7AF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14:cNvPr>
            <xdr14:cNvContentPartPr/>
          </xdr14:nvContentPartPr>
          <xdr14:nvPr macro=""/>
          <xdr14:xfrm>
            <a:off x="4420080" y="2000520"/>
            <a:ext cx="219600" cy="210960"/>
          </xdr14:xfrm>
        </xdr:contentPart>
      </mc:Choice>
      <mc:Fallback xmlns="">
        <xdr:pic>
          <xdr:nvPicPr>
            <xdr:cNvPr id="124" name="Entrada de lápiz 123">
              <a:extLst>
                <a:ext uri="{FF2B5EF4-FFF2-40B4-BE49-F238E27FC236}">
                  <a16:creationId xmlns:a16="http://schemas.microsoft.com/office/drawing/2014/main" id="{21C5A1F6-3BE4-395D-CF53-F53C7FF3B801}"/>
                </a:ext>
                <a:ext uri="{147F2762-F138-4A5C-976F-8EAC2B608ADB}">
                  <a16:predDERef xmlns:a16="http://schemas.microsoft.com/office/drawing/2014/main" pred="{7790F3B7-B06B-E1F8-ACFA-07AC67C085A3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4412520" y="1992960"/>
              <a:ext cx="234720" cy="226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744355</xdr:colOff>
      <xdr:row>9</xdr:row>
      <xdr:rowOff>123154</xdr:rowOff>
    </xdr:from>
    <xdr:ext cx="172440" cy="17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28" name="Entrada de lápiz 124">
              <a:extLst>
                <a:ext uri="{FF2B5EF4-FFF2-40B4-BE49-F238E27FC236}">
                  <a16:creationId xmlns:a16="http://schemas.microsoft.com/office/drawing/2014/main" id="{50F11456-B730-461B-91FD-FF673CB8756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14:cNvPr>
            <xdr14:cNvContentPartPr/>
          </xdr14:nvContentPartPr>
          <xdr14:nvPr macro=""/>
          <xdr14:xfrm>
            <a:off x="4639320" y="1871640"/>
            <a:ext cx="172440" cy="171720"/>
          </xdr14:xfrm>
        </xdr:contentPart>
      </mc:Choice>
      <mc:Fallback xmlns="">
        <xdr:pic>
          <xdr:nvPicPr>
            <xdr:cNvPr id="125" name="Entrada de lápiz 124">
              <a:extLst>
                <a:ext uri="{FF2B5EF4-FFF2-40B4-BE49-F238E27FC236}">
                  <a16:creationId xmlns:a16="http://schemas.microsoft.com/office/drawing/2014/main" id="{3B42E446-C24B-53AD-C883-1AFAC984F1FE}"/>
                </a:ext>
                <a:ext uri="{147F2762-F138-4A5C-976F-8EAC2B608ADB}">
                  <a16:predDERef xmlns:a16="http://schemas.microsoft.com/office/drawing/2014/main" pred="{21C5A1F6-3BE4-395D-CF53-F53C7FF3B80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631760" y="1864080"/>
              <a:ext cx="187560" cy="186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1330298</xdr:colOff>
      <xdr:row>11</xdr:row>
      <xdr:rowOff>45088</xdr:rowOff>
    </xdr:from>
    <xdr:ext cx="36000" cy="119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29" name="Entrada de lápiz 125">
              <a:extLst>
                <a:ext uri="{FF2B5EF4-FFF2-40B4-BE49-F238E27FC236}">
                  <a16:creationId xmlns:a16="http://schemas.microsoft.com/office/drawing/2014/main" id="{4BB59FEC-F982-4D0B-B4F9-81836E36C64D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14:cNvPr>
            <xdr14:cNvContentPartPr/>
          </xdr14:nvContentPartPr>
          <xdr14:nvPr macro=""/>
          <xdr14:xfrm>
            <a:off x="3617640" y="2173680"/>
            <a:ext cx="36000" cy="119520"/>
          </xdr14:xfrm>
        </xdr:contentPart>
      </mc:Choice>
      <mc:Fallback xmlns=""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013CEBBC-64B5-6AD3-65DF-4A21A91347B9}"/>
                </a:ext>
                <a:ext uri="{147F2762-F138-4A5C-976F-8EAC2B608ADB}">
                  <a16:predDERef xmlns:a16="http://schemas.microsoft.com/office/drawing/2014/main" pred="{3B42E446-C24B-53AD-C883-1AFAC984F1FE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3610080" y="2166120"/>
              <a:ext cx="51120" cy="134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1259738</xdr:colOff>
      <xdr:row>10</xdr:row>
      <xdr:rowOff>183301</xdr:rowOff>
    </xdr:from>
    <xdr:ext cx="159480" cy="25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30" name="Entrada de lápiz 126">
              <a:extLst>
                <a:ext uri="{FF2B5EF4-FFF2-40B4-BE49-F238E27FC236}">
                  <a16:creationId xmlns:a16="http://schemas.microsoft.com/office/drawing/2014/main" id="{4DC60592-4644-47D0-BD70-0F07853E045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14:cNvPr>
            <xdr14:cNvContentPartPr/>
          </xdr14:nvContentPartPr>
          <xdr14:nvPr macro=""/>
          <xdr14:xfrm>
            <a:off x="3547080" y="2121840"/>
            <a:ext cx="159480" cy="255960"/>
          </xdr14:xfrm>
        </xdr:contentPart>
      </mc:Choice>
      <mc:Fallback xmlns=""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6386D55C-9AA0-DABC-FE36-23E12B28ADB3}"/>
                </a:ext>
                <a:ext uri="{147F2762-F138-4A5C-976F-8EAC2B608ADB}">
                  <a16:predDERef xmlns:a16="http://schemas.microsoft.com/office/drawing/2014/main" pred="{013CEBBC-64B5-6AD3-65DF-4A21A91347B9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3539520" y="2114280"/>
              <a:ext cx="174600" cy="27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517190</xdr:colOff>
      <xdr:row>7</xdr:row>
      <xdr:rowOff>93940</xdr:rowOff>
    </xdr:from>
    <xdr:ext cx="7092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31" name="Entrada de lápiz 127">
              <a:extLst>
                <a:ext uri="{FF2B5EF4-FFF2-40B4-BE49-F238E27FC236}">
                  <a16:creationId xmlns:a16="http://schemas.microsoft.com/office/drawing/2014/main" id="{D9F4F748-96B8-4675-9569-4E0747A8589E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14:cNvPr>
            <xdr14:cNvContentPartPr/>
          </xdr14:nvContentPartPr>
          <xdr14:nvPr macro=""/>
          <xdr14:xfrm>
            <a:off x="6183000" y="1462320"/>
            <a:ext cx="70920" cy="82800"/>
          </xdr14:xfrm>
        </xdr:contentPart>
      </mc:Choice>
      <mc:Fallback xmlns=""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2C8A836D-3D72-CCF6-9425-E53777E3B3A2}"/>
                </a:ext>
                <a:ext uri="{147F2762-F138-4A5C-976F-8EAC2B608ADB}">
                  <a16:predDERef xmlns:a16="http://schemas.microsoft.com/office/drawing/2014/main" pred="{6386D55C-9AA0-DABC-FE36-23E12B28ADB3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175440" y="1454760"/>
              <a:ext cx="8604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473990</xdr:colOff>
      <xdr:row>7</xdr:row>
      <xdr:rowOff>53620</xdr:rowOff>
    </xdr:from>
    <xdr:ext cx="156240" cy="158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32" name="Entrada de lápiz 128">
              <a:extLst>
                <a:ext uri="{FF2B5EF4-FFF2-40B4-BE49-F238E27FC236}">
                  <a16:creationId xmlns:a16="http://schemas.microsoft.com/office/drawing/2014/main" id="{1E6D5FC4-BE59-44A4-AC35-A5B3E0556FC4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14:cNvPr>
            <xdr14:cNvContentPartPr/>
          </xdr14:nvContentPartPr>
          <xdr14:nvPr macro=""/>
          <xdr14:xfrm>
            <a:off x="6139800" y="1422000"/>
            <a:ext cx="156240" cy="158760"/>
          </xdr14:xfrm>
        </xdr:contentPart>
      </mc:Choice>
      <mc:Fallback xmlns="">
        <xdr:pic>
          <xdr:nvPicPr>
            <xdr:cNvPr id="129" name="Entrada de lápiz 128">
              <a:extLst>
                <a:ext uri="{FF2B5EF4-FFF2-40B4-BE49-F238E27FC236}">
                  <a16:creationId xmlns:a16="http://schemas.microsoft.com/office/drawing/2014/main" id="{CBEA9962-6F03-E493-F698-DF6B236052C0}"/>
                </a:ext>
                <a:ext uri="{147F2762-F138-4A5C-976F-8EAC2B608ADB}">
                  <a16:predDERef xmlns:a16="http://schemas.microsoft.com/office/drawing/2014/main" pred="{2C8A836D-3D72-CCF6-9425-E53777E3B3A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6132240" y="1414440"/>
              <a:ext cx="171360" cy="173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69047</xdr:colOff>
      <xdr:row>7</xdr:row>
      <xdr:rowOff>79540</xdr:rowOff>
    </xdr:from>
    <xdr:ext cx="8100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33" name="Entrada de lápiz 129">
              <a:extLst>
                <a:ext uri="{FF2B5EF4-FFF2-40B4-BE49-F238E27FC236}">
                  <a16:creationId xmlns:a16="http://schemas.microsoft.com/office/drawing/2014/main" id="{268A77E9-4466-4226-917D-0623726DE671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14:cNvPr>
            <xdr14:cNvContentPartPr/>
          </xdr14:nvContentPartPr>
          <xdr14:nvPr macro=""/>
          <xdr14:xfrm>
            <a:off x="6401160" y="1447920"/>
            <a:ext cx="81000" cy="116280"/>
          </xdr14:xfrm>
        </xdr:contentPart>
      </mc:Choice>
      <mc:Fallback xmlns=""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F92F2A76-E53F-EA20-FF0C-38652D64AA65}"/>
                </a:ext>
                <a:ext uri="{147F2762-F138-4A5C-976F-8EAC2B608ADB}">
                  <a16:predDERef xmlns:a16="http://schemas.microsoft.com/office/drawing/2014/main" pred="{CBEA9962-6F03-E493-F698-DF6B236052C0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6393600" y="1440360"/>
              <a:ext cx="9576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163007</xdr:colOff>
      <xdr:row>7</xdr:row>
      <xdr:rowOff>136060</xdr:rowOff>
    </xdr:from>
    <xdr:ext cx="8748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2">
          <xdr14:nvContentPartPr>
            <xdr14:cNvPr id="34" name="Entrada de lápiz 130">
              <a:extLst>
                <a:ext uri="{FF2B5EF4-FFF2-40B4-BE49-F238E27FC236}">
                  <a16:creationId xmlns:a16="http://schemas.microsoft.com/office/drawing/2014/main" id="{5F8B8670-888A-405D-A641-4C7E51B47B50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14:cNvPr>
            <xdr14:cNvContentPartPr/>
          </xdr14:nvContentPartPr>
          <xdr14:nvPr macro=""/>
          <xdr14:xfrm>
            <a:off x="6495120" y="1504440"/>
            <a:ext cx="87480" cy="54000"/>
          </xdr14:xfrm>
        </xdr:contentPart>
      </mc:Choice>
      <mc:Fallback xmlns="">
        <xdr:pic>
          <xdr:nvPicPr>
            <xdr:cNvPr id="131" name="Entrada de lápiz 130">
              <a:extLst>
                <a:ext uri="{FF2B5EF4-FFF2-40B4-BE49-F238E27FC236}">
                  <a16:creationId xmlns:a16="http://schemas.microsoft.com/office/drawing/2014/main" id="{03C69467-E6FF-3BF2-648B-A90512A9FA8C}"/>
                </a:ext>
                <a:ext uri="{147F2762-F138-4A5C-976F-8EAC2B608ADB}">
                  <a16:predDERef xmlns:a16="http://schemas.microsoft.com/office/drawing/2014/main" pred="{F92F2A76-E53F-EA20-FF0C-38652D64AA65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6487560" y="1496880"/>
              <a:ext cx="10260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265967</xdr:colOff>
      <xdr:row>7</xdr:row>
      <xdr:rowOff>122740</xdr:rowOff>
    </xdr:from>
    <xdr:ext cx="118800" cy="7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4">
          <xdr14:nvContentPartPr>
            <xdr14:cNvPr id="35" name="Entrada de lápiz 131">
              <a:extLst>
                <a:ext uri="{FF2B5EF4-FFF2-40B4-BE49-F238E27FC236}">
                  <a16:creationId xmlns:a16="http://schemas.microsoft.com/office/drawing/2014/main" id="{F9868C0C-B8C3-4FF2-9AAF-B6A79CBFC2E5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14:cNvPr>
            <xdr14:cNvContentPartPr/>
          </xdr14:nvContentPartPr>
          <xdr14:nvPr macro=""/>
          <xdr14:xfrm>
            <a:off x="6598080" y="1491120"/>
            <a:ext cx="118800" cy="77760"/>
          </xdr14:xfrm>
        </xdr:contentPart>
      </mc:Choice>
      <mc:Fallback xmlns="">
        <xdr:pic>
          <xdr:nvPicPr>
            <xdr:cNvPr id="132" name="Entrada de lápiz 131">
              <a:extLst>
                <a:ext uri="{FF2B5EF4-FFF2-40B4-BE49-F238E27FC236}">
                  <a16:creationId xmlns:a16="http://schemas.microsoft.com/office/drawing/2014/main" id="{2B0B4F53-16E7-D257-C5FD-44B1F8998A8C}"/>
                </a:ext>
                <a:ext uri="{147F2762-F138-4A5C-976F-8EAC2B608ADB}">
                  <a16:predDERef xmlns:a16="http://schemas.microsoft.com/office/drawing/2014/main" pred="{03C69467-E6FF-3BF2-648B-A90512A9FA8C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6590520" y="1483560"/>
              <a:ext cx="133920" cy="92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382247</xdr:colOff>
      <xdr:row>7</xdr:row>
      <xdr:rowOff>64420</xdr:rowOff>
    </xdr:from>
    <xdr:ext cx="159120" cy="121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6">
          <xdr14:nvContentPartPr>
            <xdr14:cNvPr id="36" name="Entrada de lápiz 132">
              <a:extLst>
                <a:ext uri="{FF2B5EF4-FFF2-40B4-BE49-F238E27FC236}">
                  <a16:creationId xmlns:a16="http://schemas.microsoft.com/office/drawing/2014/main" id="{D9CE6A2D-536B-428F-91D4-43A194BBE4CC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14:cNvPr>
            <xdr14:cNvContentPartPr/>
          </xdr14:nvContentPartPr>
          <xdr14:nvPr macro=""/>
          <xdr14:xfrm>
            <a:off x="6714360" y="1432800"/>
            <a:ext cx="159120" cy="121320"/>
          </xdr14:xfrm>
        </xdr:contentPart>
      </mc:Choice>
      <mc:Fallback xmlns="">
        <xdr:pic>
          <xdr:nvPicPr>
            <xdr:cNvPr id="133" name="Entrada de lápiz 132">
              <a:extLst>
                <a:ext uri="{FF2B5EF4-FFF2-40B4-BE49-F238E27FC236}">
                  <a16:creationId xmlns:a16="http://schemas.microsoft.com/office/drawing/2014/main" id="{864905F8-CBCD-1661-1460-B23E367F48AF}"/>
                </a:ext>
                <a:ext uri="{147F2762-F138-4A5C-976F-8EAC2B608ADB}">
                  <a16:predDERef xmlns:a16="http://schemas.microsoft.com/office/drawing/2014/main" pred="{2B0B4F53-16E7-D257-C5FD-44B1F8998A8C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6706800" y="1425240"/>
              <a:ext cx="174240" cy="136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547487</xdr:colOff>
      <xdr:row>7</xdr:row>
      <xdr:rowOff>100420</xdr:rowOff>
    </xdr:from>
    <xdr:ext cx="6516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8">
          <xdr14:nvContentPartPr>
            <xdr14:cNvPr id="37" name="Entrada de lápiz 133">
              <a:extLst>
                <a:ext uri="{FF2B5EF4-FFF2-40B4-BE49-F238E27FC236}">
                  <a16:creationId xmlns:a16="http://schemas.microsoft.com/office/drawing/2014/main" id="{56BD44F9-FAAF-4326-8939-548AA1EEB8AE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14:cNvPr>
            <xdr14:cNvContentPartPr/>
          </xdr14:nvContentPartPr>
          <xdr14:nvPr macro=""/>
          <xdr14:xfrm>
            <a:off x="6879600" y="1468800"/>
            <a:ext cx="65160" cy="78480"/>
          </xdr14:xfrm>
        </xdr:contentPart>
      </mc:Choice>
      <mc:Fallback xmlns="">
        <xdr:pic>
          <xdr:nvPicPr>
            <xdr:cNvPr id="134" name="Entrada de lápiz 133">
              <a:extLst>
                <a:ext uri="{FF2B5EF4-FFF2-40B4-BE49-F238E27FC236}">
                  <a16:creationId xmlns:a16="http://schemas.microsoft.com/office/drawing/2014/main" id="{10E23EF6-3ADC-B09E-2420-124142D723E6}"/>
                </a:ext>
                <a:ext uri="{147F2762-F138-4A5C-976F-8EAC2B608ADB}">
                  <a16:predDERef xmlns:a16="http://schemas.microsoft.com/office/drawing/2014/main" pred="{864905F8-CBCD-1661-1460-B23E367F48AF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6872040" y="1461240"/>
              <a:ext cx="8028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578807</xdr:colOff>
      <xdr:row>7</xdr:row>
      <xdr:rowOff>136060</xdr:rowOff>
    </xdr:from>
    <xdr:ext cx="40680" cy="4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0">
          <xdr14:nvContentPartPr>
            <xdr14:cNvPr id="38" name="Entrada de lápiz 134">
              <a:extLst>
                <a:ext uri="{FF2B5EF4-FFF2-40B4-BE49-F238E27FC236}">
                  <a16:creationId xmlns:a16="http://schemas.microsoft.com/office/drawing/2014/main" id="{F83FA712-5072-404C-84CA-A330858C6CC1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14:cNvPr>
            <xdr14:cNvContentPartPr/>
          </xdr14:nvContentPartPr>
          <xdr14:nvPr macro=""/>
          <xdr14:xfrm>
            <a:off x="6910920" y="1504440"/>
            <a:ext cx="40680" cy="4680"/>
          </xdr14:xfrm>
        </xdr:contentPart>
      </mc:Choice>
      <mc:Fallback xmlns="">
        <xdr:pic>
          <xdr:nvPicPr>
            <xdr:cNvPr id="135" name="Entrada de lápiz 134">
              <a:extLst>
                <a:ext uri="{FF2B5EF4-FFF2-40B4-BE49-F238E27FC236}">
                  <a16:creationId xmlns:a16="http://schemas.microsoft.com/office/drawing/2014/main" id="{CA860C8E-47EB-781A-76B7-6D0883F47F4E}"/>
                </a:ext>
                <a:ext uri="{147F2762-F138-4A5C-976F-8EAC2B608ADB}">
                  <a16:predDERef xmlns:a16="http://schemas.microsoft.com/office/drawing/2014/main" pred="{10E23EF6-3ADC-B09E-2420-124142D723E6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6903360" y="1496880"/>
              <a:ext cx="5580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630287</xdr:colOff>
      <xdr:row>7</xdr:row>
      <xdr:rowOff>109420</xdr:rowOff>
    </xdr:from>
    <xdr:ext cx="72000" cy="65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2">
          <xdr14:nvContentPartPr>
            <xdr14:cNvPr id="39" name="Entrada de lápiz 135">
              <a:extLst>
                <a:ext uri="{FF2B5EF4-FFF2-40B4-BE49-F238E27FC236}">
                  <a16:creationId xmlns:a16="http://schemas.microsoft.com/office/drawing/2014/main" id="{C164A7CE-05A1-4C0E-B209-6CD4FF6DF8C3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14:cNvPr>
            <xdr14:cNvContentPartPr/>
          </xdr14:nvContentPartPr>
          <xdr14:nvPr macro=""/>
          <xdr14:xfrm>
            <a:off x="6962400" y="1477800"/>
            <a:ext cx="72000" cy="65160"/>
          </xdr14:xfrm>
        </xdr:contentPart>
      </mc:Choice>
      <mc:Fallback xmlns=""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5F55CB91-EAD2-27BD-84EE-16CCC83365BD}"/>
                </a:ext>
                <a:ext uri="{147F2762-F138-4A5C-976F-8EAC2B608ADB}">
                  <a16:predDERef xmlns:a16="http://schemas.microsoft.com/office/drawing/2014/main" pred="{CA860C8E-47EB-781A-76B7-6D0883F47F4E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6954840" y="1470240"/>
              <a:ext cx="87120" cy="80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46785</xdr:colOff>
      <xdr:row>7</xdr:row>
      <xdr:rowOff>109420</xdr:rowOff>
    </xdr:from>
    <xdr:ext cx="87480" cy="61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4">
          <xdr14:nvContentPartPr>
            <xdr14:cNvPr id="40" name="Entrada de lápiz 136">
              <a:extLst>
                <a:ext uri="{FF2B5EF4-FFF2-40B4-BE49-F238E27FC236}">
                  <a16:creationId xmlns:a16="http://schemas.microsoft.com/office/drawing/2014/main" id="{79998128-E762-4B32-8E33-9BB76F7A1ABE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14:cNvPr>
            <xdr14:cNvContentPartPr/>
          </xdr14:nvContentPartPr>
          <xdr14:nvPr macro=""/>
          <xdr14:xfrm>
            <a:off x="7045200" y="1477800"/>
            <a:ext cx="87480" cy="61560"/>
          </xdr14:xfrm>
        </xdr:contentPart>
      </mc:Choice>
      <mc:Fallback xmlns=""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4C3ACD4A-D23C-7D8E-4B18-7F51D2143AAC}"/>
                </a:ext>
                <a:ext uri="{147F2762-F138-4A5C-976F-8EAC2B608ADB}">
                  <a16:predDERef xmlns:a16="http://schemas.microsoft.com/office/drawing/2014/main" pred="{5F55CB91-EAD2-27BD-84EE-16CCC83365B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7037640" y="1470240"/>
              <a:ext cx="102600" cy="76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154065</xdr:colOff>
      <xdr:row>7</xdr:row>
      <xdr:rowOff>100420</xdr:rowOff>
    </xdr:from>
    <xdr:ext cx="87480" cy="76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6">
          <xdr14:nvContentPartPr>
            <xdr14:cNvPr id="41" name="Entrada de lápiz 137">
              <a:extLst>
                <a:ext uri="{FF2B5EF4-FFF2-40B4-BE49-F238E27FC236}">
                  <a16:creationId xmlns:a16="http://schemas.microsoft.com/office/drawing/2014/main" id="{325F18DA-883E-4100-8742-5B845F4C7DF4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14:cNvPr>
            <xdr14:cNvContentPartPr/>
          </xdr14:nvContentPartPr>
          <xdr14:nvPr macro=""/>
          <xdr14:xfrm>
            <a:off x="7152480" y="1468800"/>
            <a:ext cx="87480" cy="76320"/>
          </xdr14:xfrm>
        </xdr:contentPart>
      </mc:Choice>
      <mc:Fallback xmlns=""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0BD9F23D-E379-26FF-6F93-1541C4ABBC30}"/>
                </a:ext>
                <a:ext uri="{147F2762-F138-4A5C-976F-8EAC2B608ADB}">
                  <a16:predDERef xmlns:a16="http://schemas.microsoft.com/office/drawing/2014/main" pred="{4C3ACD4A-D23C-7D8E-4B18-7F51D2143AAC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7144920" y="1461240"/>
              <a:ext cx="102600" cy="91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297345</xdr:colOff>
      <xdr:row>7</xdr:row>
      <xdr:rowOff>174220</xdr:rowOff>
    </xdr:from>
    <xdr:ext cx="93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8">
          <xdr14:nvContentPartPr>
            <xdr14:cNvPr id="42" name="Entrada de lápiz 138">
              <a:extLst>
                <a:ext uri="{FF2B5EF4-FFF2-40B4-BE49-F238E27FC236}">
                  <a16:creationId xmlns:a16="http://schemas.microsoft.com/office/drawing/2014/main" id="{0D4B96AD-782D-440B-B1AE-DB4016E34EAC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14:cNvPr>
            <xdr14:cNvContentPartPr/>
          </xdr14:nvContentPartPr>
          <xdr14:nvPr macro=""/>
          <xdr14:xfrm>
            <a:off x="7295760" y="1542600"/>
            <a:ext cx="9360" cy="2520"/>
          </xdr14:xfrm>
        </xdr:contentPart>
      </mc:Choice>
      <mc:Fallback xmlns="">
        <xdr:pic>
          <xdr:nvPicPr>
            <xdr:cNvPr id="139" name="Entrada de lápiz 138">
              <a:extLst>
                <a:ext uri="{FF2B5EF4-FFF2-40B4-BE49-F238E27FC236}">
                  <a16:creationId xmlns:a16="http://schemas.microsoft.com/office/drawing/2014/main" id="{5EB94491-0027-037F-0BC4-01E4512A5323}"/>
                </a:ext>
                <a:ext uri="{147F2762-F138-4A5C-976F-8EAC2B608ADB}">
                  <a16:predDERef xmlns:a16="http://schemas.microsoft.com/office/drawing/2014/main" pred="{0BD9F23D-E379-26FF-6F93-1541C4ABBC30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7288200" y="1535040"/>
              <a:ext cx="244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433425</xdr:colOff>
      <xdr:row>7</xdr:row>
      <xdr:rowOff>91420</xdr:rowOff>
    </xdr:from>
    <xdr:ext cx="203760" cy="16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0">
          <xdr14:nvContentPartPr>
            <xdr14:cNvPr id="43" name="Entrada de lápiz 139">
              <a:extLst>
                <a:ext uri="{FF2B5EF4-FFF2-40B4-BE49-F238E27FC236}">
                  <a16:creationId xmlns:a16="http://schemas.microsoft.com/office/drawing/2014/main" id="{BD881D4D-1F05-4CE8-8CC7-B701A9BFBAB4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14:cNvPr>
            <xdr14:cNvContentPartPr/>
          </xdr14:nvContentPartPr>
          <xdr14:nvPr macro=""/>
          <xdr14:xfrm>
            <a:off x="7431840" y="1459800"/>
            <a:ext cx="203760" cy="165240"/>
          </xdr14:xfrm>
        </xdr:contentPart>
      </mc:Choice>
      <mc:Fallback xmlns="">
        <xdr:pic>
          <xdr:nvPicPr>
            <xdr:cNvPr id="140" name="Entrada de lápiz 139">
              <a:extLst>
                <a:ext uri="{FF2B5EF4-FFF2-40B4-BE49-F238E27FC236}">
                  <a16:creationId xmlns:a16="http://schemas.microsoft.com/office/drawing/2014/main" id="{7F451B34-D7B9-AC3F-3C98-1E926BA08060}"/>
                </a:ext>
                <a:ext uri="{147F2762-F138-4A5C-976F-8EAC2B608ADB}">
                  <a16:predDERef xmlns:a16="http://schemas.microsoft.com/office/drawing/2014/main" pred="{5EB94491-0027-037F-0BC4-01E4512A5323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424640" y="1452240"/>
              <a:ext cx="218520" cy="18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15465</xdr:colOff>
      <xdr:row>8</xdr:row>
      <xdr:rowOff>39967</xdr:rowOff>
    </xdr:from>
    <xdr:ext cx="2133360" cy="1194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2">
          <xdr14:nvContentPartPr>
            <xdr14:cNvPr id="44" name="Entrada de lápiz 140">
              <a:extLst>
                <a:ext uri="{FF2B5EF4-FFF2-40B4-BE49-F238E27FC236}">
                  <a16:creationId xmlns:a16="http://schemas.microsoft.com/office/drawing/2014/main" id="{4ECDA39C-98D9-4456-BA01-DDC591AD256D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14:cNvPr>
            <xdr14:cNvContentPartPr/>
          </xdr14:nvContentPartPr>
          <xdr14:nvPr macro=""/>
          <xdr14:xfrm>
            <a:off x="7013880" y="1598400"/>
            <a:ext cx="2133360" cy="1194480"/>
          </xdr14:xfrm>
        </xdr:contentPart>
      </mc:Choice>
      <mc:Fallback xmlns="">
        <xdr:pic>
          <xdr:nvPicPr>
            <xdr:cNvPr id="141" name="Entrada de lápiz 140">
              <a:extLst>
                <a:ext uri="{FF2B5EF4-FFF2-40B4-BE49-F238E27FC236}">
                  <a16:creationId xmlns:a16="http://schemas.microsoft.com/office/drawing/2014/main" id="{17D9B572-9825-0273-0BBB-64AC1290D715}"/>
                </a:ext>
                <a:ext uri="{147F2762-F138-4A5C-976F-8EAC2B608ADB}">
                  <a16:predDERef xmlns:a16="http://schemas.microsoft.com/office/drawing/2014/main" pred="{7F451B34-D7B9-AC3F-3C98-1E926BA08060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006320" y="1590840"/>
              <a:ext cx="2148480" cy="1209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652607</xdr:colOff>
      <xdr:row>8</xdr:row>
      <xdr:rowOff>73447</xdr:rowOff>
    </xdr:from>
    <xdr:ext cx="118800" cy="1137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4">
          <xdr14:nvContentPartPr>
            <xdr14:cNvPr id="45" name="Entrada de lápiz 141">
              <a:extLst>
                <a:ext uri="{FF2B5EF4-FFF2-40B4-BE49-F238E27FC236}">
                  <a16:creationId xmlns:a16="http://schemas.microsoft.com/office/drawing/2014/main" id="{8EEF8D73-C5D4-40A5-8109-6DD628A350D0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14:cNvPr>
            <xdr14:cNvContentPartPr/>
          </xdr14:nvContentPartPr>
          <xdr14:nvPr macro=""/>
          <xdr14:xfrm>
            <a:off x="6984720" y="1631880"/>
            <a:ext cx="118800" cy="1137600"/>
          </xdr14:xfrm>
        </xdr:contentPart>
      </mc:Choice>
      <mc:Fallback xmlns="">
        <xdr:pic>
          <xdr:nvPicPr>
            <xdr:cNvPr id="142" name="Entrada de lápiz 141">
              <a:extLst>
                <a:ext uri="{FF2B5EF4-FFF2-40B4-BE49-F238E27FC236}">
                  <a16:creationId xmlns:a16="http://schemas.microsoft.com/office/drawing/2014/main" id="{2B81145E-A899-25DC-358D-B5F6798A3E1B}"/>
                </a:ext>
                <a:ext uri="{147F2762-F138-4A5C-976F-8EAC2B608ADB}">
                  <a16:predDERef xmlns:a16="http://schemas.microsoft.com/office/drawing/2014/main" pred="{17D9B572-9825-0273-0BBB-64AC1290D715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6977160" y="1624680"/>
              <a:ext cx="133920" cy="115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362145</xdr:colOff>
      <xdr:row>6</xdr:row>
      <xdr:rowOff>141793</xdr:rowOff>
    </xdr:from>
    <xdr:ext cx="54000" cy="104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6">
          <xdr14:nvContentPartPr>
            <xdr14:cNvPr id="46" name="Entrada de lápiz 149">
              <a:extLst>
                <a:ext uri="{FF2B5EF4-FFF2-40B4-BE49-F238E27FC236}">
                  <a16:creationId xmlns:a16="http://schemas.microsoft.com/office/drawing/2014/main" id="{E7C0BD80-2FF7-4E61-BA18-13CF5ED13E87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14:cNvPr>
            <xdr14:cNvContentPartPr/>
          </xdr14:nvContentPartPr>
          <xdr14:nvPr macro=""/>
          <xdr14:xfrm>
            <a:off x="7360560" y="1320120"/>
            <a:ext cx="54000" cy="104040"/>
          </xdr14:xfrm>
        </xdr:contentPart>
      </mc:Choice>
      <mc:Fallback xmlns="">
        <xdr:pic>
          <xdr:nvPicPr>
            <xdr:cNvPr id="150" name="Entrada de lápiz 149">
              <a:extLst>
                <a:ext uri="{FF2B5EF4-FFF2-40B4-BE49-F238E27FC236}">
                  <a16:creationId xmlns:a16="http://schemas.microsoft.com/office/drawing/2014/main" id="{CFE03CD1-0332-727E-45BF-263BFC800FC4}"/>
                </a:ext>
                <a:ext uri="{147F2762-F138-4A5C-976F-8EAC2B608ADB}">
                  <a16:predDERef xmlns:a16="http://schemas.microsoft.com/office/drawing/2014/main" pred="{2B81145E-A899-25DC-358D-B5F6798A3E1B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7353000" y="1312560"/>
              <a:ext cx="69120" cy="119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408945</xdr:colOff>
      <xdr:row>6</xdr:row>
      <xdr:rowOff>181033</xdr:rowOff>
    </xdr:from>
    <xdr:ext cx="1033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8">
          <xdr14:nvContentPartPr>
            <xdr14:cNvPr id="47" name="Entrada de lápiz 150">
              <a:extLst>
                <a:ext uri="{FF2B5EF4-FFF2-40B4-BE49-F238E27FC236}">
                  <a16:creationId xmlns:a16="http://schemas.microsoft.com/office/drawing/2014/main" id="{A747E585-7F87-4BB4-B980-6B354F48B017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14:cNvPr>
            <xdr14:cNvContentPartPr/>
          </xdr14:nvContentPartPr>
          <xdr14:nvPr macro=""/>
          <xdr14:xfrm>
            <a:off x="7407360" y="1359360"/>
            <a:ext cx="103320" cy="60840"/>
          </xdr14:xfrm>
        </xdr:contentPart>
      </mc:Choice>
      <mc:Fallback xmlns=""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15521C6A-0E5C-B35C-2AA3-163DC77867C3}"/>
                </a:ext>
                <a:ext uri="{147F2762-F138-4A5C-976F-8EAC2B608ADB}">
                  <a16:predDERef xmlns:a16="http://schemas.microsoft.com/office/drawing/2014/main" pred="{CFE03CD1-0332-727E-45BF-263BFC800FC4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7399800" y="1351800"/>
              <a:ext cx="1184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514065</xdr:colOff>
      <xdr:row>6</xdr:row>
      <xdr:rowOff>176353</xdr:rowOff>
    </xdr:from>
    <xdr:ext cx="4680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0">
          <xdr14:nvContentPartPr>
            <xdr14:cNvPr id="48" name="Entrada de lápiz 151">
              <a:extLst>
                <a:ext uri="{FF2B5EF4-FFF2-40B4-BE49-F238E27FC236}">
                  <a16:creationId xmlns:a16="http://schemas.microsoft.com/office/drawing/2014/main" id="{621498C0-DCF8-44F4-8FA7-DB46C4565F44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14:cNvPr>
            <xdr14:cNvContentPartPr/>
          </xdr14:nvContentPartPr>
          <xdr14:nvPr macro=""/>
          <xdr14:xfrm>
            <a:off x="7512480" y="1354680"/>
            <a:ext cx="46800" cy="57960"/>
          </xdr14:xfrm>
        </xdr:contentPart>
      </mc:Choice>
      <mc:Fallback xmlns="">
        <xdr:pic>
          <xdr:nvPicPr>
            <xdr:cNvPr id="152" name="Entrada de lápiz 151">
              <a:extLst>
                <a:ext uri="{FF2B5EF4-FFF2-40B4-BE49-F238E27FC236}">
                  <a16:creationId xmlns:a16="http://schemas.microsoft.com/office/drawing/2014/main" id="{CEEFC082-F484-7F87-ABED-A98E81C56CCB}"/>
                </a:ext>
                <a:ext uri="{147F2762-F138-4A5C-976F-8EAC2B608ADB}">
                  <a16:predDERef xmlns:a16="http://schemas.microsoft.com/office/drawing/2014/main" pred="{15521C6A-0E5C-B35C-2AA3-163DC77867C3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7504920" y="1347120"/>
              <a:ext cx="6192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10</xdr:col>
      <xdr:colOff>612345</xdr:colOff>
      <xdr:row>6</xdr:row>
      <xdr:rowOff>124153</xdr:rowOff>
    </xdr:from>
    <xdr:ext cx="223920" cy="126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2">
          <xdr14:nvContentPartPr>
            <xdr14:cNvPr id="49" name="Entrada de lápiz 152">
              <a:extLst>
                <a:ext uri="{FF2B5EF4-FFF2-40B4-BE49-F238E27FC236}">
                  <a16:creationId xmlns:a16="http://schemas.microsoft.com/office/drawing/2014/main" id="{5057B7AF-F6B8-4163-B56A-B868F14B3F76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14:cNvPr>
            <xdr14:cNvContentPartPr/>
          </xdr14:nvContentPartPr>
          <xdr14:nvPr macro=""/>
          <xdr14:xfrm>
            <a:off x="7610760" y="1302480"/>
            <a:ext cx="223920" cy="126000"/>
          </xdr14:xfrm>
        </xdr:contentPart>
      </mc:Choice>
      <mc:Fallback xmlns="">
        <xdr:pic>
          <xdr:nvPicPr>
            <xdr:cNvPr id="153" name="Entrada de lápiz 152">
              <a:extLst>
                <a:ext uri="{FF2B5EF4-FFF2-40B4-BE49-F238E27FC236}">
                  <a16:creationId xmlns:a16="http://schemas.microsoft.com/office/drawing/2014/main" id="{D9AF0BCD-4153-836C-9590-2526A064D902}"/>
                </a:ext>
                <a:ext uri="{147F2762-F138-4A5C-976F-8EAC2B608ADB}">
                  <a16:predDERef xmlns:a16="http://schemas.microsoft.com/office/drawing/2014/main" pred="{CEEFC082-F484-7F87-ABED-A98E81C56CCB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7603200" y="1294920"/>
              <a:ext cx="239040" cy="141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194442</xdr:colOff>
      <xdr:row>6</xdr:row>
      <xdr:rowOff>175633</xdr:rowOff>
    </xdr:from>
    <xdr:ext cx="1548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4">
          <xdr14:nvContentPartPr>
            <xdr14:cNvPr id="50" name="Entrada de lápiz 153">
              <a:extLst>
                <a:ext uri="{FF2B5EF4-FFF2-40B4-BE49-F238E27FC236}">
                  <a16:creationId xmlns:a16="http://schemas.microsoft.com/office/drawing/2014/main" id="{7349E429-A51B-401F-B599-CBD879F189D7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14:cNvPr>
            <xdr14:cNvContentPartPr/>
          </xdr14:nvContentPartPr>
          <xdr14:nvPr macro=""/>
          <xdr14:xfrm>
            <a:off x="7859160" y="1353960"/>
            <a:ext cx="154800" cy="66960"/>
          </xdr14:xfrm>
        </xdr:contentPart>
      </mc:Choice>
      <mc:Fallback xmlns="">
        <xdr:pic>
          <xdr:nvPicPr>
            <xdr:cNvPr id="154" name="Entrada de lápiz 153">
              <a:extLst>
                <a:ext uri="{FF2B5EF4-FFF2-40B4-BE49-F238E27FC236}">
                  <a16:creationId xmlns:a16="http://schemas.microsoft.com/office/drawing/2014/main" id="{D8CB8007-0C27-AAE8-DAA7-C8E2B6DA6616}"/>
                </a:ext>
                <a:ext uri="{147F2762-F138-4A5C-976F-8EAC2B608ADB}">
                  <a16:predDERef xmlns:a16="http://schemas.microsoft.com/office/drawing/2014/main" pred="{D9AF0BCD-4153-836C-9590-2526A064D902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7851600" y="1346400"/>
              <a:ext cx="1695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350682</xdr:colOff>
      <xdr:row>6</xdr:row>
      <xdr:rowOff>176353</xdr:rowOff>
    </xdr:from>
    <xdr:ext cx="8316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6">
          <xdr14:nvContentPartPr>
            <xdr14:cNvPr id="51" name="Entrada de lápiz 154">
              <a:extLst>
                <a:ext uri="{FF2B5EF4-FFF2-40B4-BE49-F238E27FC236}">
                  <a16:creationId xmlns:a16="http://schemas.microsoft.com/office/drawing/2014/main" id="{34F15E6E-DA9F-40D4-AAA9-7A036AE9C163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14:cNvPr>
            <xdr14:cNvContentPartPr/>
          </xdr14:nvContentPartPr>
          <xdr14:nvPr macro=""/>
          <xdr14:xfrm>
            <a:off x="8015400" y="1354680"/>
            <a:ext cx="83160" cy="63000"/>
          </xdr14:xfrm>
        </xdr:contentPart>
      </mc:Choice>
      <mc:Fallback xmlns="">
        <xdr:pic>
          <xdr:nvPicPr>
            <xdr:cNvPr id="155" name="Entrada de lápiz 154">
              <a:extLst>
                <a:ext uri="{FF2B5EF4-FFF2-40B4-BE49-F238E27FC236}">
                  <a16:creationId xmlns:a16="http://schemas.microsoft.com/office/drawing/2014/main" id="{F0366892-5E46-9761-251E-3A42D9859A78}"/>
                </a:ext>
                <a:ext uri="{147F2762-F138-4A5C-976F-8EAC2B608ADB}">
                  <a16:predDERef xmlns:a16="http://schemas.microsoft.com/office/drawing/2014/main" pred="{D8CB8007-0C27-AAE8-DAA7-C8E2B6DA6616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008200" y="1347120"/>
              <a:ext cx="9828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442482</xdr:colOff>
      <xdr:row>6</xdr:row>
      <xdr:rowOff>174193</xdr:rowOff>
    </xdr:from>
    <xdr:ext cx="205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8">
          <xdr14:nvContentPartPr>
            <xdr14:cNvPr id="52" name="Entrada de lápiz 155">
              <a:extLst>
                <a:ext uri="{FF2B5EF4-FFF2-40B4-BE49-F238E27FC236}">
                  <a16:creationId xmlns:a16="http://schemas.microsoft.com/office/drawing/2014/main" id="{54877511-B768-436E-B2C5-8FD01E386D76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14:cNvPr>
            <xdr14:cNvContentPartPr/>
          </xdr14:nvContentPartPr>
          <xdr14:nvPr macro=""/>
          <xdr14:xfrm>
            <a:off x="8107200" y="1352520"/>
            <a:ext cx="20520" cy="60840"/>
          </xdr14:xfrm>
        </xdr:contentPart>
      </mc:Choice>
      <mc:Fallback xmlns=""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5CBC5D8C-F8F1-BB81-73A9-863F37058B67}"/>
                </a:ext>
                <a:ext uri="{147F2762-F138-4A5C-976F-8EAC2B608ADB}">
                  <a16:predDERef xmlns:a16="http://schemas.microsoft.com/office/drawing/2014/main" pred="{F0366892-5E46-9761-251E-3A42D9859A78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8099640" y="1344960"/>
              <a:ext cx="356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131802</xdr:colOff>
      <xdr:row>7</xdr:row>
      <xdr:rowOff>104740</xdr:rowOff>
    </xdr:from>
    <xdr:ext cx="763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0">
          <xdr14:nvContentPartPr>
            <xdr14:cNvPr id="53" name="Entrada de lápiz 156">
              <a:extLst>
                <a:ext uri="{FF2B5EF4-FFF2-40B4-BE49-F238E27FC236}">
                  <a16:creationId xmlns:a16="http://schemas.microsoft.com/office/drawing/2014/main" id="{194D4021-4CA8-43D8-853E-062BA527B95A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14:cNvPr>
            <xdr14:cNvContentPartPr/>
          </xdr14:nvContentPartPr>
          <xdr14:nvPr macro=""/>
          <xdr14:xfrm>
            <a:off x="7796520" y="1473120"/>
            <a:ext cx="76320" cy="69840"/>
          </xdr14:xfrm>
        </xdr:contentPart>
      </mc:Choice>
      <mc:Fallback xmlns="">
        <xdr:pic>
          <xdr:nvPicPr>
            <xdr:cNvPr id="157" name="Entrada de lápiz 156">
              <a:extLst>
                <a:ext uri="{FF2B5EF4-FFF2-40B4-BE49-F238E27FC236}">
                  <a16:creationId xmlns:a16="http://schemas.microsoft.com/office/drawing/2014/main" id="{3F35DA40-D815-E7BB-E984-3100BA846DEE}"/>
                </a:ext>
                <a:ext uri="{147F2762-F138-4A5C-976F-8EAC2B608ADB}">
                  <a16:predDERef xmlns:a16="http://schemas.microsoft.com/office/drawing/2014/main" pred="{5CBC5D8C-F8F1-BB81-73A9-863F37058B67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788960" y="1465920"/>
              <a:ext cx="9144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203442</xdr:colOff>
      <xdr:row>7</xdr:row>
      <xdr:rowOff>111580</xdr:rowOff>
    </xdr:from>
    <xdr:ext cx="54000" cy="51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2">
          <xdr14:nvContentPartPr>
            <xdr14:cNvPr id="54" name="Entrada de lápiz 157">
              <a:extLst>
                <a:ext uri="{FF2B5EF4-FFF2-40B4-BE49-F238E27FC236}">
                  <a16:creationId xmlns:a16="http://schemas.microsoft.com/office/drawing/2014/main" id="{12D81644-EBDE-4E7F-BAE0-F889E34C7460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14:cNvPr>
            <xdr14:cNvContentPartPr/>
          </xdr14:nvContentPartPr>
          <xdr14:nvPr macro=""/>
          <xdr14:xfrm>
            <a:off x="7868160" y="1479960"/>
            <a:ext cx="54000" cy="51120"/>
          </xdr14:xfrm>
        </xdr:contentPart>
      </mc:Choice>
      <mc:Fallback xmlns="">
        <xdr:pic>
          <xdr:nvPicPr>
            <xdr:cNvPr id="158" name="Entrada de lápiz 157">
              <a:extLst>
                <a:ext uri="{FF2B5EF4-FFF2-40B4-BE49-F238E27FC236}">
                  <a16:creationId xmlns:a16="http://schemas.microsoft.com/office/drawing/2014/main" id="{158271FE-6605-BD18-9F48-B789531EB439}"/>
                </a:ext>
                <a:ext uri="{147F2762-F138-4A5C-976F-8EAC2B608ADB}">
                  <a16:predDERef xmlns:a16="http://schemas.microsoft.com/office/drawing/2014/main" pred="{3F35DA40-D815-E7BB-E984-3100BA846DEE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860600" y="1472400"/>
              <a:ext cx="69120" cy="66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274722</xdr:colOff>
      <xdr:row>7</xdr:row>
      <xdr:rowOff>113740</xdr:rowOff>
    </xdr:from>
    <xdr:ext cx="4968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4">
          <xdr14:nvContentPartPr>
            <xdr14:cNvPr id="55" name="Entrada de lápiz 158">
              <a:extLst>
                <a:ext uri="{FF2B5EF4-FFF2-40B4-BE49-F238E27FC236}">
                  <a16:creationId xmlns:a16="http://schemas.microsoft.com/office/drawing/2014/main" id="{7B6C3F44-6FB2-4BA2-AEAE-9B3342D027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14:cNvPr>
            <xdr14:cNvContentPartPr/>
          </xdr14:nvContentPartPr>
          <xdr14:nvPr macro=""/>
          <xdr14:xfrm>
            <a:off x="7939440" y="1482120"/>
            <a:ext cx="49680" cy="9360"/>
          </xdr14:xfrm>
        </xdr:contentPart>
      </mc:Choice>
      <mc:Fallback xmlns=""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02B20E53-CDE0-35CC-C4E3-BF165F5AA6A4}"/>
                </a:ext>
                <a:ext uri="{147F2762-F138-4A5C-976F-8EAC2B608ADB}">
                  <a16:predDERef xmlns:a16="http://schemas.microsoft.com/office/drawing/2014/main" pred="{158271FE-6605-BD18-9F48-B789531EB439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7931880" y="1474560"/>
              <a:ext cx="6444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288402</xdr:colOff>
      <xdr:row>7</xdr:row>
      <xdr:rowOff>75940</xdr:rowOff>
    </xdr:from>
    <xdr:ext cx="2736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6">
          <xdr14:nvContentPartPr>
            <xdr14:cNvPr id="56" name="Entrada de lápiz 159">
              <a:extLst>
                <a:ext uri="{FF2B5EF4-FFF2-40B4-BE49-F238E27FC236}">
                  <a16:creationId xmlns:a16="http://schemas.microsoft.com/office/drawing/2014/main" id="{FF265116-517D-4E10-A7C4-3E250EA3B592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14:cNvPr>
            <xdr14:cNvContentPartPr/>
          </xdr14:nvContentPartPr>
          <xdr14:nvPr macro=""/>
          <xdr14:xfrm>
            <a:off x="7953120" y="1444320"/>
            <a:ext cx="27360" cy="96120"/>
          </xdr14:xfrm>
        </xdr:contentPart>
      </mc:Choice>
      <mc:Fallback xmlns="">
        <xdr:pic>
          <xdr:nvPicPr>
            <xdr:cNvPr id="160" name="Entrada de lápiz 159">
              <a:extLst>
                <a:ext uri="{FF2B5EF4-FFF2-40B4-BE49-F238E27FC236}">
                  <a16:creationId xmlns:a16="http://schemas.microsoft.com/office/drawing/2014/main" id="{D45352FD-6684-95B2-5583-AD4DA962B046}"/>
                </a:ext>
                <a:ext uri="{147F2762-F138-4A5C-976F-8EAC2B608ADB}">
                  <a16:predDERef xmlns:a16="http://schemas.microsoft.com/office/drawing/2014/main" pred="{02B20E53-CDE0-35CC-C4E3-BF165F5AA6A4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7945560" y="1436760"/>
              <a:ext cx="42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328362</xdr:colOff>
      <xdr:row>7</xdr:row>
      <xdr:rowOff>109420</xdr:rowOff>
    </xdr:from>
    <xdr:ext cx="83160" cy="54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8">
          <xdr14:nvContentPartPr>
            <xdr14:cNvPr id="57" name="Entrada de lápiz 160">
              <a:extLst>
                <a:ext uri="{FF2B5EF4-FFF2-40B4-BE49-F238E27FC236}">
                  <a16:creationId xmlns:a16="http://schemas.microsoft.com/office/drawing/2014/main" id="{0B375ACF-16FC-4F22-B29E-1D9C9A26D7AC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14:cNvPr>
            <xdr14:cNvContentPartPr/>
          </xdr14:nvContentPartPr>
          <xdr14:nvPr macro=""/>
          <xdr14:xfrm>
            <a:off x="7993080" y="1477800"/>
            <a:ext cx="83160" cy="54000"/>
          </xdr14:xfrm>
        </xdr:contentPart>
      </mc:Choice>
      <mc:Fallback xmlns="">
        <xdr:pic>
          <xdr:nvPicPr>
            <xdr:cNvPr id="161" name="Entrada de lápiz 160">
              <a:extLst>
                <a:ext uri="{FF2B5EF4-FFF2-40B4-BE49-F238E27FC236}">
                  <a16:creationId xmlns:a16="http://schemas.microsoft.com/office/drawing/2014/main" id="{EC7A81C1-FB1B-2EF2-51DA-77C7F20E8AB8}"/>
                </a:ext>
                <a:ext uri="{147F2762-F138-4A5C-976F-8EAC2B608ADB}">
                  <a16:predDERef xmlns:a16="http://schemas.microsoft.com/office/drawing/2014/main" pred="{D45352FD-6684-95B2-5583-AD4DA962B046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7985520" y="1470240"/>
              <a:ext cx="98280" cy="69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447162</xdr:colOff>
      <xdr:row>7</xdr:row>
      <xdr:rowOff>98260</xdr:rowOff>
    </xdr:from>
    <xdr:ext cx="3384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0">
          <xdr14:nvContentPartPr>
            <xdr14:cNvPr id="58" name="Entrada de lápiz 161">
              <a:extLst>
                <a:ext uri="{FF2B5EF4-FFF2-40B4-BE49-F238E27FC236}">
                  <a16:creationId xmlns:a16="http://schemas.microsoft.com/office/drawing/2014/main" id="{F8FBE208-DF44-4635-9A85-889CFFD9BD49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14:cNvPr>
            <xdr14:cNvContentPartPr/>
          </xdr14:nvContentPartPr>
          <xdr14:nvPr macro=""/>
          <xdr14:xfrm>
            <a:off x="8111880" y="1466640"/>
            <a:ext cx="33840" cy="63000"/>
          </xdr14:xfrm>
        </xdr:contentPart>
      </mc:Choice>
      <mc:Fallback xmlns=""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2D55E24B-0890-8439-E3A0-09469ECD36B2}"/>
                </a:ext>
                <a:ext uri="{147F2762-F138-4A5C-976F-8EAC2B608ADB}">
                  <a16:predDERef xmlns:a16="http://schemas.microsoft.com/office/drawing/2014/main" pred="{EC7A81C1-FB1B-2EF2-51DA-77C7F20E8AB8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8104320" y="1459080"/>
              <a:ext cx="4896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496122</xdr:colOff>
      <xdr:row>7</xdr:row>
      <xdr:rowOff>104020</xdr:rowOff>
    </xdr:from>
    <xdr:ext cx="58320" cy="48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2">
          <xdr14:nvContentPartPr>
            <xdr14:cNvPr id="59" name="Entrada de lápiz 162">
              <a:extLst>
                <a:ext uri="{FF2B5EF4-FFF2-40B4-BE49-F238E27FC236}">
                  <a16:creationId xmlns:a16="http://schemas.microsoft.com/office/drawing/2014/main" id="{BDDF55E2-59D8-440C-98DD-2CBA325021B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14:cNvPr>
            <xdr14:cNvContentPartPr/>
          </xdr14:nvContentPartPr>
          <xdr14:nvPr macro=""/>
          <xdr14:xfrm>
            <a:off x="8160840" y="1472400"/>
            <a:ext cx="58320" cy="48240"/>
          </xdr14:xfrm>
        </xdr:contentPart>
      </mc:Choice>
      <mc:Fallback xmlns=""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A4CF1BAD-F6CD-8450-AFA2-6091398E30AC}"/>
                </a:ext>
                <a:ext uri="{147F2762-F138-4A5C-976F-8EAC2B608ADB}">
                  <a16:predDERef xmlns:a16="http://schemas.microsoft.com/office/drawing/2014/main" pred="{2D55E24B-0890-8439-E3A0-09469ECD36B2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8153280" y="1464840"/>
              <a:ext cx="73440" cy="63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621402</xdr:colOff>
      <xdr:row>7</xdr:row>
      <xdr:rowOff>96100</xdr:rowOff>
    </xdr:from>
    <xdr:ext cx="10332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4">
          <xdr14:nvContentPartPr>
            <xdr14:cNvPr id="60" name="Entrada de lápiz 163">
              <a:extLst>
                <a:ext uri="{FF2B5EF4-FFF2-40B4-BE49-F238E27FC236}">
                  <a16:creationId xmlns:a16="http://schemas.microsoft.com/office/drawing/2014/main" id="{E5A60BC6-99F6-4B20-93E7-FC206E1E1DD1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14:cNvPr>
            <xdr14:cNvContentPartPr/>
          </xdr14:nvContentPartPr>
          <xdr14:nvPr macro=""/>
          <xdr14:xfrm>
            <a:off x="8286120" y="1464480"/>
            <a:ext cx="103320" cy="70560"/>
          </xdr14:xfrm>
        </xdr:contentPart>
      </mc:Choice>
      <mc:Fallback xmlns="">
        <xdr:pic>
          <xdr:nvPicPr>
            <xdr:cNvPr id="164" name="Entrada de lápiz 163">
              <a:extLst>
                <a:ext uri="{FF2B5EF4-FFF2-40B4-BE49-F238E27FC236}">
                  <a16:creationId xmlns:a16="http://schemas.microsoft.com/office/drawing/2014/main" id="{ABE408C9-885E-6AEA-0808-9ABE2A21F916}"/>
                </a:ext>
                <a:ext uri="{147F2762-F138-4A5C-976F-8EAC2B608ADB}">
                  <a16:predDERef xmlns:a16="http://schemas.microsoft.com/office/drawing/2014/main" pred="{A4CF1BAD-F6CD-8450-AFA2-6091398E30AC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8278560" y="1456920"/>
              <a:ext cx="11844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58059</xdr:colOff>
      <xdr:row>7</xdr:row>
      <xdr:rowOff>96100</xdr:rowOff>
    </xdr:from>
    <xdr:ext cx="853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61" name="Entrada de lápiz 164">
              <a:extLst>
                <a:ext uri="{FF2B5EF4-FFF2-40B4-BE49-F238E27FC236}">
                  <a16:creationId xmlns:a16="http://schemas.microsoft.com/office/drawing/2014/main" id="{D90D6E66-A63A-4523-80D0-CC0099ACF9FC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14:cNvPr>
            <xdr14:cNvContentPartPr/>
          </xdr14:nvContentPartPr>
          <xdr14:nvPr macro=""/>
          <xdr14:xfrm>
            <a:off x="8389080" y="1464480"/>
            <a:ext cx="85320" cy="63000"/>
          </xdr14:xfrm>
        </xdr:contentPart>
      </mc:Choice>
      <mc:Fallback xmlns="">
        <xdr:pic>
          <xdr:nvPicPr>
            <xdr:cNvPr id="165" name="Entrada de lápiz 164">
              <a:extLst>
                <a:ext uri="{FF2B5EF4-FFF2-40B4-BE49-F238E27FC236}">
                  <a16:creationId xmlns:a16="http://schemas.microsoft.com/office/drawing/2014/main" id="{0C4D0820-3FF6-CD4F-9F30-190A2C513450}"/>
                </a:ext>
                <a:ext uri="{147F2762-F138-4A5C-976F-8EAC2B608ADB}">
                  <a16:predDERef xmlns:a16="http://schemas.microsoft.com/office/drawing/2014/main" pred="{ABE408C9-885E-6AEA-0808-9ABE2A21F916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8381520" y="1456920"/>
              <a:ext cx="1004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156339</xdr:colOff>
      <xdr:row>7</xdr:row>
      <xdr:rowOff>91420</xdr:rowOff>
    </xdr:from>
    <xdr:ext cx="40680" cy="60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62" name="Entrada de lápiz 165">
              <a:extLst>
                <a:ext uri="{FF2B5EF4-FFF2-40B4-BE49-F238E27FC236}">
                  <a16:creationId xmlns:a16="http://schemas.microsoft.com/office/drawing/2014/main" id="{5F600383-76D7-4B4F-8AD3-27C111C7F592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14:cNvPr>
            <xdr14:cNvContentPartPr/>
          </xdr14:nvContentPartPr>
          <xdr14:nvPr macro=""/>
          <xdr14:xfrm>
            <a:off x="8487360" y="1459800"/>
            <a:ext cx="40680" cy="60480"/>
          </xdr14:xfrm>
        </xdr:contentPart>
      </mc:Choice>
      <mc:Fallback xmlns=""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14A30403-3067-1426-EC5B-07DC28F58F97}"/>
                </a:ext>
                <a:ext uri="{147F2762-F138-4A5C-976F-8EAC2B608ADB}">
                  <a16:predDERef xmlns:a16="http://schemas.microsoft.com/office/drawing/2014/main" pred="{0C4D0820-3FF6-CD4F-9F30-190A2C513450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8479800" y="1452240"/>
              <a:ext cx="55800" cy="75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147339</xdr:colOff>
      <xdr:row>7</xdr:row>
      <xdr:rowOff>93580</xdr:rowOff>
    </xdr:from>
    <xdr:ext cx="29520" cy="63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63" name="Entrada de lápiz 166">
              <a:extLst>
                <a:ext uri="{FF2B5EF4-FFF2-40B4-BE49-F238E27FC236}">
                  <a16:creationId xmlns:a16="http://schemas.microsoft.com/office/drawing/2014/main" id="{4E6FD163-C34C-44E0-BF76-6D8CF3EAFC43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14:cNvPr>
            <xdr14:cNvContentPartPr/>
          </xdr14:nvContentPartPr>
          <xdr14:nvPr macro=""/>
          <xdr14:xfrm>
            <a:off x="8478360" y="1461960"/>
            <a:ext cx="29520" cy="63000"/>
          </xdr14:xfrm>
        </xdr:contentPart>
      </mc:Choice>
      <mc:Fallback xmlns=""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E17A8743-54DB-B2A3-E7B2-1AB46E243B32}"/>
                </a:ext>
                <a:ext uri="{147F2762-F138-4A5C-976F-8EAC2B608ADB}">
                  <a16:predDERef xmlns:a16="http://schemas.microsoft.com/office/drawing/2014/main" pred="{14A30403-3067-1426-EC5B-07DC28F58F97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8470800" y="1454400"/>
              <a:ext cx="44640" cy="78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207708</xdr:colOff>
      <xdr:row>6</xdr:row>
      <xdr:rowOff>190357</xdr:rowOff>
    </xdr:from>
    <xdr:ext cx="5227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2">
          <xdr14:nvContentPartPr>
            <xdr14:cNvPr id="64" name="Entrada de lápiz 167">
              <a:extLst>
                <a:ext uri="{FF2B5EF4-FFF2-40B4-BE49-F238E27FC236}">
                  <a16:creationId xmlns:a16="http://schemas.microsoft.com/office/drawing/2014/main" id="{2AA530C1-93EE-41BB-B4BF-7DA8B617A8B7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14:cNvPr>
            <xdr14:cNvContentPartPr/>
          </xdr14:nvContentPartPr>
          <xdr14:nvPr macro=""/>
          <xdr14:xfrm>
            <a:off x="8540640" y="1370880"/>
            <a:ext cx="522720" cy="55080"/>
          </xdr14:xfrm>
        </xdr:contentPart>
      </mc:Choice>
      <mc:Fallback xmlns="">
        <xdr:pic>
          <xdr:nvPicPr>
            <xdr:cNvPr id="168" name="Entrada de lápiz 167">
              <a:extLst>
                <a:ext uri="{FF2B5EF4-FFF2-40B4-BE49-F238E27FC236}">
                  <a16:creationId xmlns:a16="http://schemas.microsoft.com/office/drawing/2014/main" id="{E1623AA9-7B8A-2150-7D38-FA97D8E5FF63}"/>
                </a:ext>
                <a:ext uri="{147F2762-F138-4A5C-976F-8EAC2B608ADB}">
                  <a16:predDERef xmlns:a16="http://schemas.microsoft.com/office/drawing/2014/main" pred="{E17A8743-54DB-B2A3-E7B2-1AB46E243B32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8533080" y="1363320"/>
              <a:ext cx="5378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147198</xdr:colOff>
      <xdr:row>6</xdr:row>
      <xdr:rowOff>144277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4">
          <xdr14:nvContentPartPr>
            <xdr14:cNvPr id="65" name="Entrada de lápiz 168">
              <a:extLst>
                <a:ext uri="{FF2B5EF4-FFF2-40B4-BE49-F238E27FC236}">
                  <a16:creationId xmlns:a16="http://schemas.microsoft.com/office/drawing/2014/main" id="{40735613-DA16-4EA2-BE22-319CF0D9A7ED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14:cNvPr>
            <xdr14:cNvContentPartPr/>
          </xdr14:nvContentPartPr>
          <xdr14:nvPr macro=""/>
          <xdr14:xfrm>
            <a:off x="9146880" y="1324800"/>
            <a:ext cx="75240" cy="78120"/>
          </xdr14:xfrm>
        </xdr:contentPart>
      </mc:Choice>
      <mc:Fallback xmlns="">
        <xdr:pic>
          <xdr:nvPicPr>
            <xdr:cNvPr id="169" name="Entrada de lápiz 168">
              <a:extLst>
                <a:ext uri="{FF2B5EF4-FFF2-40B4-BE49-F238E27FC236}">
                  <a16:creationId xmlns:a16="http://schemas.microsoft.com/office/drawing/2014/main" id="{72B6C5A0-D8D0-89C6-5D77-A7E3150FC685}"/>
                </a:ext>
                <a:ext uri="{147F2762-F138-4A5C-976F-8EAC2B608ADB}">
                  <a16:predDERef xmlns:a16="http://schemas.microsoft.com/office/drawing/2014/main" pred="{E1623AA9-7B8A-2150-7D38-FA97D8E5FF63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9139320" y="1317240"/>
              <a:ext cx="9000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158718</xdr:colOff>
      <xdr:row>6</xdr:row>
      <xdr:rowOff>141397</xdr:rowOff>
    </xdr:from>
    <xdr:ext cx="723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6">
          <xdr14:nvContentPartPr>
            <xdr14:cNvPr id="66" name="Entrada de lápiz 169">
              <a:extLst>
                <a:ext uri="{FF2B5EF4-FFF2-40B4-BE49-F238E27FC236}">
                  <a16:creationId xmlns:a16="http://schemas.microsoft.com/office/drawing/2014/main" id="{851EABD7-61F5-41F0-A078-23F6A7AE10B6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14:cNvPr>
            <xdr14:cNvContentPartPr/>
          </xdr14:nvContentPartPr>
          <xdr14:nvPr macro=""/>
          <xdr14:xfrm>
            <a:off x="9158400" y="1321920"/>
            <a:ext cx="72360" cy="9000"/>
          </xdr14:xfrm>
        </xdr:contentPart>
      </mc:Choice>
      <mc:Fallback xmlns="">
        <xdr:pic>
          <xdr:nvPicPr>
            <xdr:cNvPr id="170" name="Entrada de lápiz 169">
              <a:extLst>
                <a:ext uri="{FF2B5EF4-FFF2-40B4-BE49-F238E27FC236}">
                  <a16:creationId xmlns:a16="http://schemas.microsoft.com/office/drawing/2014/main" id="{12420EBA-9986-E7B9-163E-40BBB3A8C45A}"/>
                </a:ext>
                <a:ext uri="{147F2762-F138-4A5C-976F-8EAC2B608ADB}">
                  <a16:predDERef xmlns:a16="http://schemas.microsoft.com/office/drawing/2014/main" pred="{72B6C5A0-D8D0-89C6-5D77-A7E3150FC685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9151200" y="1314360"/>
              <a:ext cx="871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66138</xdr:colOff>
      <xdr:row>6</xdr:row>
      <xdr:rowOff>147157</xdr:rowOff>
    </xdr:from>
    <xdr:ext cx="17640" cy="111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8">
          <xdr14:nvContentPartPr>
            <xdr14:cNvPr id="67" name="Entrada de lápiz 170">
              <a:extLst>
                <a:ext uri="{FF2B5EF4-FFF2-40B4-BE49-F238E27FC236}">
                  <a16:creationId xmlns:a16="http://schemas.microsoft.com/office/drawing/2014/main" id="{7F3E9813-D1C3-40F7-9B23-8621E389AAD4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14:cNvPr>
            <xdr14:cNvContentPartPr/>
          </xdr14:nvContentPartPr>
          <xdr14:nvPr macro=""/>
          <xdr14:xfrm>
            <a:off x="9256320" y="1327680"/>
            <a:ext cx="17640" cy="111600"/>
          </xdr14:xfrm>
        </xdr:contentPart>
      </mc:Choice>
      <mc:Fallback xmlns="">
        <xdr:pic>
          <xdr:nvPicPr>
            <xdr:cNvPr id="171" name="Entrada de lápiz 170">
              <a:extLst>
                <a:ext uri="{FF2B5EF4-FFF2-40B4-BE49-F238E27FC236}">
                  <a16:creationId xmlns:a16="http://schemas.microsoft.com/office/drawing/2014/main" id="{E99F2B53-EE87-2822-06B2-E8C21BF8AD99}"/>
                </a:ext>
                <a:ext uri="{147F2762-F138-4A5C-976F-8EAC2B608ADB}">
                  <a16:predDERef xmlns:a16="http://schemas.microsoft.com/office/drawing/2014/main" pred="{12420EBA-9986-E7B9-163E-40BBB3A8C45A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9248760" y="1320120"/>
              <a:ext cx="32760" cy="126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126978</xdr:colOff>
      <xdr:row>6</xdr:row>
      <xdr:rowOff>152917</xdr:rowOff>
    </xdr:from>
    <xdr:ext cx="3204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0">
          <xdr14:nvContentPartPr>
            <xdr14:cNvPr id="68" name="Entrada de lápiz 171">
              <a:extLst>
                <a:ext uri="{FF2B5EF4-FFF2-40B4-BE49-F238E27FC236}">
                  <a16:creationId xmlns:a16="http://schemas.microsoft.com/office/drawing/2014/main" id="{2897B6FE-1BB7-4603-B5BB-370B25627123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14:cNvPr>
            <xdr14:cNvContentPartPr/>
          </xdr14:nvContentPartPr>
          <xdr14:nvPr macro=""/>
          <xdr14:xfrm>
            <a:off x="9317160" y="1333440"/>
            <a:ext cx="32040" cy="81000"/>
          </xdr14:xfrm>
        </xdr:contentPart>
      </mc:Choice>
      <mc:Fallback xmlns="">
        <xdr:pic>
          <xdr:nvPicPr>
            <xdr:cNvPr id="172" name="Entrada de lápiz 171">
              <a:extLst>
                <a:ext uri="{FF2B5EF4-FFF2-40B4-BE49-F238E27FC236}">
                  <a16:creationId xmlns:a16="http://schemas.microsoft.com/office/drawing/2014/main" id="{E92A82D4-D272-C568-C61E-F318C59572B9}"/>
                </a:ext>
                <a:ext uri="{147F2762-F138-4A5C-976F-8EAC2B608ADB}">
                  <a16:predDERef xmlns:a16="http://schemas.microsoft.com/office/drawing/2014/main" pred="{E99F2B53-EE87-2822-06B2-E8C21BF8AD99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9309600" y="1325880"/>
              <a:ext cx="4716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6</xdr:row>
      <xdr:rowOff>147157</xdr:rowOff>
    </xdr:from>
    <xdr:ext cx="637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2">
          <xdr14:nvContentPartPr>
            <xdr14:cNvPr id="69" name="Entrada de lápiz 172">
              <a:extLst>
                <a:ext uri="{FF2B5EF4-FFF2-40B4-BE49-F238E27FC236}">
                  <a16:creationId xmlns:a16="http://schemas.microsoft.com/office/drawing/2014/main" id="{D6503B1E-C418-4835-A004-29B7D17784D2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14:cNvPr>
            <xdr14:cNvContentPartPr/>
          </xdr14:nvContentPartPr>
          <xdr14:nvPr macro=""/>
          <xdr14:xfrm>
            <a:off x="9322920" y="1327680"/>
            <a:ext cx="63720" cy="11880"/>
          </xdr14:xfrm>
        </xdr:contentPart>
      </mc:Choice>
      <mc:Fallback xmlns="">
        <xdr:pic>
          <xdr:nvPicPr>
            <xdr:cNvPr id="173" name="Entrada de lápiz 172">
              <a:extLst>
                <a:ext uri="{FF2B5EF4-FFF2-40B4-BE49-F238E27FC236}">
                  <a16:creationId xmlns:a16="http://schemas.microsoft.com/office/drawing/2014/main" id="{831D1117-98B8-389B-5DF5-E71001786A3B}"/>
                </a:ext>
                <a:ext uri="{147F2762-F138-4A5C-976F-8EAC2B608ADB}">
                  <a16:predDERef xmlns:a16="http://schemas.microsoft.com/office/drawing/2014/main" pred="{E92A82D4-D272-C568-C61E-F318C59572B9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9315360" y="1320120"/>
              <a:ext cx="788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6</xdr:row>
      <xdr:rowOff>173077</xdr:rowOff>
    </xdr:from>
    <xdr:ext cx="493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70" name="Entrada de lápiz 173">
              <a:extLst>
                <a:ext uri="{FF2B5EF4-FFF2-40B4-BE49-F238E27FC236}">
                  <a16:creationId xmlns:a16="http://schemas.microsoft.com/office/drawing/2014/main" id="{E97616E4-B15B-432A-9493-CCD0295B51E6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14:cNvPr>
            <xdr14:cNvContentPartPr/>
          </xdr14:nvContentPartPr>
          <xdr14:nvPr macro=""/>
          <xdr14:xfrm>
            <a:off x="9406440" y="1353600"/>
            <a:ext cx="49320" cy="3240"/>
          </xdr14:xfrm>
        </xdr:contentPart>
      </mc:Choice>
      <mc:Fallback xmlns="">
        <xdr:pic>
          <xdr:nvPicPr>
            <xdr:cNvPr id="174" name="Entrada de lápiz 173">
              <a:extLst>
                <a:ext uri="{FF2B5EF4-FFF2-40B4-BE49-F238E27FC236}">
                  <a16:creationId xmlns:a16="http://schemas.microsoft.com/office/drawing/2014/main" id="{F4B68AA5-BB1E-78A1-C362-7365D7604744}"/>
                </a:ext>
                <a:ext uri="{147F2762-F138-4A5C-976F-8EAC2B608ADB}">
                  <a16:predDERef xmlns:a16="http://schemas.microsoft.com/office/drawing/2014/main" pred="{831D1117-98B8-389B-5DF5-E71001786A3B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9398880" y="1346040"/>
              <a:ext cx="644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219498</xdr:colOff>
      <xdr:row>7</xdr:row>
      <xdr:rowOff>20017</xdr:rowOff>
    </xdr:from>
    <xdr:ext cx="57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71" name="Entrada de lápiz 174">
              <a:extLst>
                <a:ext uri="{FF2B5EF4-FFF2-40B4-BE49-F238E27FC236}">
                  <a16:creationId xmlns:a16="http://schemas.microsoft.com/office/drawing/2014/main" id="{E1873D22-A28D-4A0B-93E6-5FDB55D75889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14:cNvPr>
            <xdr14:cNvContentPartPr/>
          </xdr14:nvContentPartPr>
          <xdr14:nvPr macro=""/>
          <xdr14:xfrm>
            <a:off x="9409680" y="1391040"/>
            <a:ext cx="57600" cy="9000"/>
          </xdr14:xfrm>
        </xdr:contentPart>
      </mc:Choice>
      <mc:Fallback xmlns=""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A2E01600-A8A0-B1ED-5E2E-31B353341702}"/>
                </a:ext>
                <a:ext uri="{147F2762-F138-4A5C-976F-8EAC2B608ADB}">
                  <a16:predDERef xmlns:a16="http://schemas.microsoft.com/office/drawing/2014/main" pred="{F4B68AA5-BB1E-78A1-C362-7365D7604744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9402120" y="1383480"/>
              <a:ext cx="72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386538</xdr:colOff>
      <xdr:row>6</xdr:row>
      <xdr:rowOff>155797</xdr:rowOff>
    </xdr:from>
    <xdr:ext cx="5760" cy="71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72" name="Entrada de lápiz 175">
              <a:extLst>
                <a:ext uri="{FF2B5EF4-FFF2-40B4-BE49-F238E27FC236}">
                  <a16:creationId xmlns:a16="http://schemas.microsoft.com/office/drawing/2014/main" id="{250CA48E-1114-458C-8688-19278C8DB493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14:cNvPr>
            <xdr14:cNvContentPartPr/>
          </xdr14:nvContentPartPr>
          <xdr14:nvPr macro=""/>
          <xdr14:xfrm>
            <a:off x="9576720" y="1336320"/>
            <a:ext cx="5760" cy="71280"/>
          </xdr14:xfrm>
        </xdr:contentPart>
      </mc:Choice>
      <mc:Fallback xmlns=""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B862CFA7-E2F9-B3E4-BFCA-70BA7421C8F4}"/>
                </a:ext>
                <a:ext uri="{147F2762-F138-4A5C-976F-8EAC2B608ADB}">
                  <a16:predDERef xmlns:a16="http://schemas.microsoft.com/office/drawing/2014/main" pred="{A2E01600-A8A0-B1ED-5E2E-31B353341702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9569160" y="1328760"/>
              <a:ext cx="20880" cy="86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343338</xdr:colOff>
      <xdr:row>6</xdr:row>
      <xdr:rowOff>152557</xdr:rowOff>
    </xdr:from>
    <xdr:ext cx="3780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73" name="Entrada de lápiz 176">
              <a:extLst>
                <a:ext uri="{FF2B5EF4-FFF2-40B4-BE49-F238E27FC236}">
                  <a16:creationId xmlns:a16="http://schemas.microsoft.com/office/drawing/2014/main" id="{D8E2170A-8F73-40EE-BD88-8B514E588BD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14:cNvPr>
            <xdr14:cNvContentPartPr/>
          </xdr14:nvContentPartPr>
          <xdr14:nvPr macro=""/>
          <xdr14:xfrm>
            <a:off x="9533520" y="1333080"/>
            <a:ext cx="37800" cy="72720"/>
          </xdr14:xfrm>
        </xdr:contentPart>
      </mc:Choice>
      <mc:Fallback xmlns=""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397B5D7B-80B0-9737-FBAB-A03E299D336D}"/>
                </a:ext>
                <a:ext uri="{147F2762-F138-4A5C-976F-8EAC2B608ADB}">
                  <a16:predDERef xmlns:a16="http://schemas.microsoft.com/office/drawing/2014/main" pred="{B862CFA7-E2F9-B3E4-BFCA-70BA7421C8F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9525960" y="1325520"/>
              <a:ext cx="5292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121218</xdr:colOff>
      <xdr:row>7</xdr:row>
      <xdr:rowOff>155737</xdr:rowOff>
    </xdr:from>
    <xdr:ext cx="608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74" name="Entrada de lápiz 177">
              <a:extLst>
                <a:ext uri="{FF2B5EF4-FFF2-40B4-BE49-F238E27FC236}">
                  <a16:creationId xmlns:a16="http://schemas.microsoft.com/office/drawing/2014/main" id="{72436972-5E66-4F37-9E6F-5750F7227F60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14:cNvPr>
            <xdr14:cNvContentPartPr/>
          </xdr14:nvContentPartPr>
          <xdr14:nvPr macro=""/>
          <xdr14:xfrm>
            <a:off x="9311400" y="1526760"/>
            <a:ext cx="60840" cy="78120"/>
          </xdr14:xfrm>
        </xdr:contentPart>
      </mc:Choice>
      <mc:Fallback xmlns=""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18C932C5-2038-FACA-3FF2-1FE474D62166}"/>
                </a:ext>
                <a:ext uri="{147F2762-F138-4A5C-976F-8EAC2B608ADB}">
                  <a16:predDERef xmlns:a16="http://schemas.microsoft.com/office/drawing/2014/main" pred="{397B5D7B-80B0-9737-FBAB-A03E299D336D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9303840" y="1519200"/>
              <a:ext cx="759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7</xdr:row>
      <xdr:rowOff>161497</xdr:rowOff>
    </xdr:from>
    <xdr:ext cx="612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75" name="Entrada de lápiz 178">
              <a:extLst>
                <a:ext uri="{FF2B5EF4-FFF2-40B4-BE49-F238E27FC236}">
                  <a16:creationId xmlns:a16="http://schemas.microsoft.com/office/drawing/2014/main" id="{9F7B48BB-3372-4951-9D92-CBF3F7ECC395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14:cNvPr>
            <xdr14:cNvContentPartPr/>
          </xdr14:nvContentPartPr>
          <xdr14:nvPr macro=""/>
          <xdr14:xfrm>
            <a:off x="9406440" y="1532520"/>
            <a:ext cx="6120" cy="87120"/>
          </xdr14:xfrm>
        </xdr:contentPart>
      </mc:Choice>
      <mc:Fallback xmlns="">
        <xdr:pic>
          <xdr:nvPicPr>
            <xdr:cNvPr id="179" name="Entrada de lápiz 178">
              <a:extLst>
                <a:ext uri="{FF2B5EF4-FFF2-40B4-BE49-F238E27FC236}">
                  <a16:creationId xmlns:a16="http://schemas.microsoft.com/office/drawing/2014/main" id="{E37E3006-FBC5-7110-D450-8E418DEB1D87}"/>
                </a:ext>
                <a:ext uri="{147F2762-F138-4A5C-976F-8EAC2B608ADB}">
                  <a16:predDERef xmlns:a16="http://schemas.microsoft.com/office/drawing/2014/main" pred="{18C932C5-2038-FACA-3FF2-1FE474D62166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9398880" y="1524960"/>
              <a:ext cx="2124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233538</xdr:colOff>
      <xdr:row>7</xdr:row>
      <xdr:rowOff>149977</xdr:rowOff>
    </xdr:from>
    <xdr:ext cx="374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76" name="Entrada de lápiz 179">
              <a:extLst>
                <a:ext uri="{FF2B5EF4-FFF2-40B4-BE49-F238E27FC236}">
                  <a16:creationId xmlns:a16="http://schemas.microsoft.com/office/drawing/2014/main" id="{E5E4F1C1-5B56-4CEC-8C52-88BA8D11719D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14:cNvPr>
            <xdr14:cNvContentPartPr/>
          </xdr14:nvContentPartPr>
          <xdr14:nvPr macro=""/>
          <xdr14:xfrm>
            <a:off x="9423720" y="1521000"/>
            <a:ext cx="37440" cy="78120"/>
          </xdr14:xfrm>
        </xdr:contentPart>
      </mc:Choice>
      <mc:Fallback xmlns="">
        <xdr:pic>
          <xdr:nvPicPr>
            <xdr:cNvPr id="180" name="Entrada de lápiz 179">
              <a:extLst>
                <a:ext uri="{FF2B5EF4-FFF2-40B4-BE49-F238E27FC236}">
                  <a16:creationId xmlns:a16="http://schemas.microsoft.com/office/drawing/2014/main" id="{0CB61584-04CD-2DDE-AAD8-62300DD8E58C}"/>
                </a:ext>
                <a:ext uri="{147F2762-F138-4A5C-976F-8EAC2B608ADB}">
                  <a16:predDERef xmlns:a16="http://schemas.microsoft.com/office/drawing/2014/main" pred="{E37E3006-FBC5-7110-D450-8E418DEB1D87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9416160" y="1513440"/>
              <a:ext cx="525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7</xdr:row>
      <xdr:rowOff>141337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77" name="Entrada de lápiz 180">
              <a:extLst>
                <a:ext uri="{FF2B5EF4-FFF2-40B4-BE49-F238E27FC236}">
                  <a16:creationId xmlns:a16="http://schemas.microsoft.com/office/drawing/2014/main" id="{7947EC95-EC30-4F2B-A345-DE2863D04C9F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14:cNvPr>
            <xdr14:cNvContentPartPr/>
          </xdr14:nvContentPartPr>
          <xdr14:nvPr macro=""/>
          <xdr14:xfrm>
            <a:off x="9441000" y="1512360"/>
            <a:ext cx="72360" cy="14760"/>
          </xdr14:xfrm>
        </xdr:contentPart>
      </mc:Choice>
      <mc:Fallback xmlns="">
        <xdr:pic>
          <xdr:nvPicPr>
            <xdr:cNvPr id="181" name="Entrada de lápiz 180">
              <a:extLst>
                <a:ext uri="{FF2B5EF4-FFF2-40B4-BE49-F238E27FC236}">
                  <a16:creationId xmlns:a16="http://schemas.microsoft.com/office/drawing/2014/main" id="{C6671673-3017-BEC7-976F-711299BE3B82}"/>
                </a:ext>
                <a:ext uri="{147F2762-F138-4A5C-976F-8EAC2B608ADB}">
                  <a16:predDERef xmlns:a16="http://schemas.microsoft.com/office/drawing/2014/main" pred="{0CB61584-04CD-2DDE-AAD8-62300DD8E58C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9433440" y="150480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346218</xdr:colOff>
      <xdr:row>7</xdr:row>
      <xdr:rowOff>170137</xdr:rowOff>
    </xdr:from>
    <xdr:ext cx="378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78" name="Entrada de lápiz 181">
              <a:extLst>
                <a:ext uri="{FF2B5EF4-FFF2-40B4-BE49-F238E27FC236}">
                  <a16:creationId xmlns:a16="http://schemas.microsoft.com/office/drawing/2014/main" id="{8128DD73-6399-4467-85D2-43D144457674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14:cNvPr>
            <xdr14:cNvContentPartPr/>
          </xdr14:nvContentPartPr>
          <xdr14:nvPr macro=""/>
          <xdr14:xfrm>
            <a:off x="9536400" y="1541160"/>
            <a:ext cx="37800" cy="6120"/>
          </xdr14:xfrm>
        </xdr:contentPart>
      </mc:Choice>
      <mc:Fallback xmlns=""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D29C53D2-3F8F-5234-A133-DE8F5A916062}"/>
                </a:ext>
                <a:ext uri="{147F2762-F138-4A5C-976F-8EAC2B608ADB}">
                  <a16:predDERef xmlns:a16="http://schemas.microsoft.com/office/drawing/2014/main" pred="{C6671673-3017-BEC7-976F-711299BE3B82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9528840" y="1533600"/>
              <a:ext cx="529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349458</xdr:colOff>
      <xdr:row>8</xdr:row>
      <xdr:rowOff>11317</xdr:rowOff>
    </xdr:from>
    <xdr:ext cx="432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79" name="Entrada de lápiz 182">
              <a:extLst>
                <a:ext uri="{FF2B5EF4-FFF2-40B4-BE49-F238E27FC236}">
                  <a16:creationId xmlns:a16="http://schemas.microsoft.com/office/drawing/2014/main" id="{551372CD-54DF-4F79-99F8-207232C5674F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14:cNvPr>
            <xdr14:cNvContentPartPr/>
          </xdr14:nvContentPartPr>
          <xdr14:nvPr macro=""/>
          <xdr14:xfrm>
            <a:off x="9539640" y="1572840"/>
            <a:ext cx="43200" cy="6120"/>
          </xdr14:xfrm>
        </xdr:contentPart>
      </mc:Choice>
      <mc:Fallback xmlns=""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D011B9BD-91AA-C3B3-A416-D62228AF019B}"/>
                </a:ext>
                <a:ext uri="{147F2762-F138-4A5C-976F-8EAC2B608ADB}">
                  <a16:predDERef xmlns:a16="http://schemas.microsoft.com/office/drawing/2014/main" pred="{D29C53D2-3F8F-5234-A133-DE8F5A916062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9532080" y="1565280"/>
              <a:ext cx="5832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450258</xdr:colOff>
      <xdr:row>7</xdr:row>
      <xdr:rowOff>144217</xdr:rowOff>
    </xdr:from>
    <xdr:ext cx="579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80" name="Entrada de lápiz 183">
              <a:extLst>
                <a:ext uri="{FF2B5EF4-FFF2-40B4-BE49-F238E27FC236}">
                  <a16:creationId xmlns:a16="http://schemas.microsoft.com/office/drawing/2014/main" id="{35A6B9DD-C416-4028-B43C-003F92422EFA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14:cNvPr>
            <xdr14:cNvContentPartPr/>
          </xdr14:nvContentPartPr>
          <xdr14:nvPr macro=""/>
          <xdr14:xfrm>
            <a:off x="9640440" y="1515240"/>
            <a:ext cx="57960" cy="75240"/>
          </xdr14:xfrm>
        </xdr:contentPart>
      </mc:Choice>
      <mc:Fallback xmlns=""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976003F3-020E-D49C-CD59-E20A5E88EA1B}"/>
                </a:ext>
                <a:ext uri="{147F2762-F138-4A5C-976F-8EAC2B608ADB}">
                  <a16:predDERef xmlns:a16="http://schemas.microsoft.com/office/drawing/2014/main" pred="{D011B9BD-91AA-C3B3-A416-D62228AF019B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9632880" y="1507680"/>
              <a:ext cx="7308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432618</xdr:colOff>
      <xdr:row>7</xdr:row>
      <xdr:rowOff>147097</xdr:rowOff>
    </xdr:from>
    <xdr:ext cx="7812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81" name="Entrada de lápiz 184">
              <a:extLst>
                <a:ext uri="{FF2B5EF4-FFF2-40B4-BE49-F238E27FC236}">
                  <a16:creationId xmlns:a16="http://schemas.microsoft.com/office/drawing/2014/main" id="{D5CB9F6E-411C-4CFA-8C06-8FBAB9468FBB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14:cNvPr>
            <xdr14:cNvContentPartPr/>
          </xdr14:nvContentPartPr>
          <xdr14:nvPr macro=""/>
          <xdr14:xfrm>
            <a:off x="9622800" y="1518120"/>
            <a:ext cx="78120" cy="90000"/>
          </xdr14:xfrm>
        </xdr:contentPart>
      </mc:Choice>
      <mc:Fallback xmlns="">
        <xdr:pic>
          <xdr:nvPicPr>
            <xdr:cNvPr id="185" name="Entrada de lápiz 184">
              <a:extLst>
                <a:ext uri="{FF2B5EF4-FFF2-40B4-BE49-F238E27FC236}">
                  <a16:creationId xmlns:a16="http://schemas.microsoft.com/office/drawing/2014/main" id="{6015BA6D-982F-8E2C-A1E3-7633255AB427}"/>
                </a:ext>
                <a:ext uri="{147F2762-F138-4A5C-976F-8EAC2B608ADB}">
                  <a16:predDERef xmlns:a16="http://schemas.microsoft.com/office/drawing/2014/main" pred="{976003F3-020E-D49C-CD59-E20A5E88EA1B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9615600" y="1510560"/>
              <a:ext cx="9324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7</xdr:row>
      <xdr:rowOff>109657</xdr:rowOff>
    </xdr:from>
    <xdr:ext cx="3240" cy="5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82" name="Entrada de lápiz 185">
              <a:extLst>
                <a:ext uri="{FF2B5EF4-FFF2-40B4-BE49-F238E27FC236}">
                  <a16:creationId xmlns:a16="http://schemas.microsoft.com/office/drawing/2014/main" id="{BC38A8B0-E9C5-479E-86E7-FEDB5C3F4552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14:cNvPr>
            <xdr14:cNvContentPartPr/>
          </xdr14:nvContentPartPr>
          <xdr14:nvPr macro=""/>
          <xdr14:xfrm>
            <a:off x="9723960" y="1480680"/>
            <a:ext cx="3240" cy="57960"/>
          </xdr14:xfrm>
        </xdr:contentPart>
      </mc:Choice>
      <mc:Fallback xmlns=""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8E9BE4D5-7981-67A6-EFB6-F9CA49E98EA0}"/>
                </a:ext>
                <a:ext uri="{147F2762-F138-4A5C-976F-8EAC2B608ADB}">
                  <a16:predDERef xmlns:a16="http://schemas.microsoft.com/office/drawing/2014/main" pred="{6015BA6D-982F-8E2C-A1E3-7633255AB427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9716400" y="1473120"/>
              <a:ext cx="18360" cy="7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63174</xdr:colOff>
      <xdr:row>7</xdr:row>
      <xdr:rowOff>126937</xdr:rowOff>
    </xdr:from>
    <xdr:ext cx="3780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83" name="Entrada de lápiz 186">
              <a:extLst>
                <a:ext uri="{FF2B5EF4-FFF2-40B4-BE49-F238E27FC236}">
                  <a16:creationId xmlns:a16="http://schemas.microsoft.com/office/drawing/2014/main" id="{99ADFA17-4332-4B12-85EA-F8B0A8ACFCD3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14:cNvPr>
            <xdr14:cNvContentPartPr/>
          </xdr14:nvContentPartPr>
          <xdr14:nvPr macro=""/>
          <xdr14:xfrm>
            <a:off x="9781560" y="1497960"/>
            <a:ext cx="37800" cy="78120"/>
          </xdr14:xfrm>
        </xdr:contentPart>
      </mc:Choice>
      <mc:Fallback xmlns=""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7E797CBF-8959-4E6F-EE7E-B54A8BBF1ED1}"/>
                </a:ext>
                <a:ext uri="{147F2762-F138-4A5C-976F-8EAC2B608ADB}">
                  <a16:predDERef xmlns:a16="http://schemas.microsoft.com/office/drawing/2014/main" pred="{8E9BE4D5-7981-67A6-EFB6-F9CA49E98EA0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9774000" y="1490400"/>
              <a:ext cx="5292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60294</xdr:colOff>
      <xdr:row>7</xdr:row>
      <xdr:rowOff>164377</xdr:rowOff>
    </xdr:from>
    <xdr:ext cx="262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84" name="Entrada de lápiz 187">
              <a:extLst>
                <a:ext uri="{FF2B5EF4-FFF2-40B4-BE49-F238E27FC236}">
                  <a16:creationId xmlns:a16="http://schemas.microsoft.com/office/drawing/2014/main" id="{8C333000-B103-4FF9-9FE9-BDD5304AC76C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14:cNvPr>
            <xdr14:cNvContentPartPr/>
          </xdr14:nvContentPartPr>
          <xdr14:nvPr macro=""/>
          <xdr14:xfrm>
            <a:off x="9778680" y="1535400"/>
            <a:ext cx="26280" cy="3240"/>
          </xdr14:xfrm>
        </xdr:contentPart>
      </mc:Choice>
      <mc:Fallback xmlns="">
        <xdr:pic>
          <xdr:nvPicPr>
            <xdr:cNvPr id="188" name="Entrada de lápiz 187">
              <a:extLst>
                <a:ext uri="{FF2B5EF4-FFF2-40B4-BE49-F238E27FC236}">
                  <a16:creationId xmlns:a16="http://schemas.microsoft.com/office/drawing/2014/main" id="{32CFE430-399C-741B-469C-625A1C02ADA9}"/>
                </a:ext>
                <a:ext uri="{147F2762-F138-4A5C-976F-8EAC2B608ADB}">
                  <a16:predDERef xmlns:a16="http://schemas.microsoft.com/office/drawing/2014/main" pred="{7E797CBF-8959-4E6F-EE7E-B54A8BBF1ED1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9771120" y="1527840"/>
              <a:ext cx="414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126894</xdr:colOff>
      <xdr:row>7</xdr:row>
      <xdr:rowOff>115417</xdr:rowOff>
    </xdr:from>
    <xdr:ext cx="6084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85" name="Entrada de lápiz 188">
              <a:extLst>
                <a:ext uri="{FF2B5EF4-FFF2-40B4-BE49-F238E27FC236}">
                  <a16:creationId xmlns:a16="http://schemas.microsoft.com/office/drawing/2014/main" id="{7C52A92F-B2FC-44D6-8DE9-F7EA42011599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14:cNvPr>
            <xdr14:cNvContentPartPr/>
          </xdr14:nvContentPartPr>
          <xdr14:nvPr macro=""/>
          <xdr14:xfrm>
            <a:off x="9845280" y="1486440"/>
            <a:ext cx="60840" cy="92880"/>
          </xdr14:xfrm>
        </xdr:contentPart>
      </mc:Choice>
      <mc:Fallback xmlns="">
        <xdr:pic>
          <xdr:nvPicPr>
            <xdr:cNvPr id="189" name="Entrada de lápiz 188">
              <a:extLst>
                <a:ext uri="{FF2B5EF4-FFF2-40B4-BE49-F238E27FC236}">
                  <a16:creationId xmlns:a16="http://schemas.microsoft.com/office/drawing/2014/main" id="{230E9399-8DF3-70CB-94BA-14DF700EADDE}"/>
                </a:ext>
                <a:ext uri="{147F2762-F138-4A5C-976F-8EAC2B608ADB}">
                  <a16:predDERef xmlns:a16="http://schemas.microsoft.com/office/drawing/2014/main" pred="{32CFE430-399C-741B-469C-625A1C02ADA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9837720" y="1478880"/>
              <a:ext cx="7596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210414</xdr:colOff>
      <xdr:row>7</xdr:row>
      <xdr:rowOff>106777</xdr:rowOff>
    </xdr:from>
    <xdr:ext cx="56520" cy="84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86" name="Entrada de lápiz 189">
              <a:extLst>
                <a:ext uri="{FF2B5EF4-FFF2-40B4-BE49-F238E27FC236}">
                  <a16:creationId xmlns:a16="http://schemas.microsoft.com/office/drawing/2014/main" id="{CC992927-6FFE-464F-9FC1-666E4F150D79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14:cNvPr>
            <xdr14:cNvContentPartPr/>
          </xdr14:nvContentPartPr>
          <xdr14:nvPr macro=""/>
          <xdr14:xfrm>
            <a:off x="9928800" y="1477800"/>
            <a:ext cx="56520" cy="84240"/>
          </xdr14:xfrm>
        </xdr:contentPart>
      </mc:Choice>
      <mc:Fallback xmlns="">
        <xdr:pic>
          <xdr:nvPicPr>
            <xdr:cNvPr id="190" name="Entrada de lápiz 189">
              <a:extLst>
                <a:ext uri="{FF2B5EF4-FFF2-40B4-BE49-F238E27FC236}">
                  <a16:creationId xmlns:a16="http://schemas.microsoft.com/office/drawing/2014/main" id="{8D72F45B-E166-DD85-58F4-E798ACFD4106}"/>
                </a:ext>
                <a:ext uri="{147F2762-F138-4A5C-976F-8EAC2B608ADB}">
                  <a16:predDERef xmlns:a16="http://schemas.microsoft.com/office/drawing/2014/main" pred="{230E9399-8DF3-70CB-94BA-14DF700EADD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9921240" y="1470240"/>
              <a:ext cx="7164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282774</xdr:colOff>
      <xdr:row>7</xdr:row>
      <xdr:rowOff>101017</xdr:rowOff>
    </xdr:from>
    <xdr:ext cx="666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87" name="Entrada de lápiz 190">
              <a:extLst>
                <a:ext uri="{FF2B5EF4-FFF2-40B4-BE49-F238E27FC236}">
                  <a16:creationId xmlns:a16="http://schemas.microsoft.com/office/drawing/2014/main" id="{55636811-B5A4-45CE-8D8B-EC66F0956E4E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14:cNvPr>
            <xdr14:cNvContentPartPr/>
          </xdr14:nvContentPartPr>
          <xdr14:nvPr macro=""/>
          <xdr14:xfrm>
            <a:off x="10001160" y="1472040"/>
            <a:ext cx="66600" cy="98640"/>
          </xdr14:xfrm>
        </xdr:contentPart>
      </mc:Choice>
      <mc:Fallback xmlns="">
        <xdr:pic>
          <xdr:nvPicPr>
            <xdr:cNvPr id="191" name="Entrada de lápiz 190">
              <a:extLst>
                <a:ext uri="{FF2B5EF4-FFF2-40B4-BE49-F238E27FC236}">
                  <a16:creationId xmlns:a16="http://schemas.microsoft.com/office/drawing/2014/main" id="{BC6DD230-2624-7E5F-F64E-516EA750345F}"/>
                </a:ext>
                <a:ext uri="{147F2762-F138-4A5C-976F-8EAC2B608ADB}">
                  <a16:predDERef xmlns:a16="http://schemas.microsoft.com/office/drawing/2014/main" pred="{8D72F45B-E166-DD85-58F4-E798ACFD4106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9993600" y="1464480"/>
              <a:ext cx="817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369174</xdr:colOff>
      <xdr:row>7</xdr:row>
      <xdr:rowOff>106777</xdr:rowOff>
    </xdr:from>
    <xdr:ext cx="5796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0">
          <xdr14:nvContentPartPr>
            <xdr14:cNvPr id="88" name="Entrada de lápiz 191">
              <a:extLst>
                <a:ext uri="{FF2B5EF4-FFF2-40B4-BE49-F238E27FC236}">
                  <a16:creationId xmlns:a16="http://schemas.microsoft.com/office/drawing/2014/main" id="{30B37B4E-458E-4D65-99C9-00C9E63F1667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14:cNvPr>
            <xdr14:cNvContentPartPr/>
          </xdr14:nvContentPartPr>
          <xdr14:nvPr macro=""/>
          <xdr14:xfrm>
            <a:off x="10087560" y="1477800"/>
            <a:ext cx="57960" cy="87120"/>
          </xdr14:xfrm>
        </xdr:contentPart>
      </mc:Choice>
      <mc:Fallback xmlns="">
        <xdr:pic>
          <xdr:nvPicPr>
            <xdr:cNvPr id="192" name="Entrada de lápiz 191">
              <a:extLst>
                <a:ext uri="{FF2B5EF4-FFF2-40B4-BE49-F238E27FC236}">
                  <a16:creationId xmlns:a16="http://schemas.microsoft.com/office/drawing/2014/main" id="{B5B1E9CC-A10F-F29C-D15A-31964D4EB4F0}"/>
                </a:ext>
                <a:ext uri="{147F2762-F138-4A5C-976F-8EAC2B608ADB}">
                  <a16:predDERef xmlns:a16="http://schemas.microsoft.com/office/drawing/2014/main" pred="{BC6DD230-2624-7E5F-F64E-516EA750345F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10080000" y="1470240"/>
              <a:ext cx="7308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427494</xdr:colOff>
      <xdr:row>7</xdr:row>
      <xdr:rowOff>101017</xdr:rowOff>
    </xdr:from>
    <xdr:ext cx="6048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2">
          <xdr14:nvContentPartPr>
            <xdr14:cNvPr id="89" name="Entrada de lápiz 192">
              <a:extLst>
                <a:ext uri="{FF2B5EF4-FFF2-40B4-BE49-F238E27FC236}">
                  <a16:creationId xmlns:a16="http://schemas.microsoft.com/office/drawing/2014/main" id="{FC5BAE09-B6AE-429B-9910-D9443190A72C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14:cNvPr>
            <xdr14:cNvContentPartPr/>
          </xdr14:nvContentPartPr>
          <xdr14:nvPr macro=""/>
          <xdr14:xfrm>
            <a:off x="10145880" y="1472040"/>
            <a:ext cx="60480" cy="92880"/>
          </xdr14:xfrm>
        </xdr:contentPart>
      </mc:Choice>
      <mc:Fallback xmlns=""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E412F035-E164-99DA-50A0-45C603DC97BB}"/>
                </a:ext>
                <a:ext uri="{147F2762-F138-4A5C-976F-8EAC2B608ADB}">
                  <a16:predDERef xmlns:a16="http://schemas.microsoft.com/office/drawing/2014/main" pred="{B5B1E9CC-A10F-F29C-D15A-31964D4EB4F0}"/>
                </a:ext>
              </a:extLst>
            </xdr:cNvPr>
            <xdr:cNvPicPr/>
          </xdr:nvPicPr>
          <xdr:blipFill>
            <a:blip xmlns:r="http://schemas.openxmlformats.org/officeDocument/2006/relationships" r:embed="rId183"/>
            <a:stretch>
              <a:fillRect/>
            </a:stretch>
          </xdr:blipFill>
          <xdr:spPr>
            <a:xfrm>
              <a:off x="10138320" y="1464480"/>
              <a:ext cx="7560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132738</xdr:colOff>
      <xdr:row>8</xdr:row>
      <xdr:rowOff>167197</xdr:rowOff>
    </xdr:from>
    <xdr:ext cx="637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4">
          <xdr14:nvContentPartPr>
            <xdr14:cNvPr id="90" name="Entrada de lápiz 193">
              <a:extLst>
                <a:ext uri="{FF2B5EF4-FFF2-40B4-BE49-F238E27FC236}">
                  <a16:creationId xmlns:a16="http://schemas.microsoft.com/office/drawing/2014/main" id="{D061301C-0FDD-43F7-8251-607EFC34EF35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14:cNvPr>
            <xdr14:cNvContentPartPr/>
          </xdr14:nvContentPartPr>
          <xdr14:nvPr macro=""/>
          <xdr14:xfrm>
            <a:off x="9322920" y="1728720"/>
            <a:ext cx="63720" cy="78120"/>
          </xdr14:xfrm>
        </xdr:contentPart>
      </mc:Choice>
      <mc:Fallback xmlns=""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EE0E4BEA-A2AE-BF68-349A-C20579E56378}"/>
                </a:ext>
                <a:ext uri="{147F2762-F138-4A5C-976F-8EAC2B608ADB}">
                  <a16:predDERef xmlns:a16="http://schemas.microsoft.com/office/drawing/2014/main" pred="{E412F035-E164-99DA-50A0-45C603DC97BB}"/>
                </a:ext>
              </a:extLst>
            </xdr:cNvPr>
            <xdr:cNvPicPr/>
          </xdr:nvPicPr>
          <xdr:blipFill>
            <a:blip xmlns:r="http://schemas.openxmlformats.org/officeDocument/2006/relationships" r:embed="rId185"/>
            <a:stretch>
              <a:fillRect/>
            </a:stretch>
          </xdr:blipFill>
          <xdr:spPr>
            <a:xfrm>
              <a:off x="9315360" y="1721160"/>
              <a:ext cx="788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8</xdr:row>
      <xdr:rowOff>170077</xdr:rowOff>
    </xdr:from>
    <xdr:ext cx="14760" cy="95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6">
          <xdr14:nvContentPartPr>
            <xdr14:cNvPr id="91" name="Entrada de lápiz 194">
              <a:extLst>
                <a:ext uri="{FF2B5EF4-FFF2-40B4-BE49-F238E27FC236}">
                  <a16:creationId xmlns:a16="http://schemas.microsoft.com/office/drawing/2014/main" id="{AA20891C-199F-4989-A179-AB8FFEEA068B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14:cNvPr>
            <xdr14:cNvContentPartPr/>
          </xdr14:nvContentPartPr>
          <xdr14:nvPr macro=""/>
          <xdr14:xfrm>
            <a:off x="9406440" y="1731600"/>
            <a:ext cx="14760" cy="95400"/>
          </xdr14:xfrm>
        </xdr:contentPart>
      </mc:Choice>
      <mc:Fallback xmlns=""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28EA04E9-7F2F-663F-8F2C-89C2664B8A15}"/>
                </a:ext>
                <a:ext uri="{147F2762-F138-4A5C-976F-8EAC2B608ADB}">
                  <a16:predDERef xmlns:a16="http://schemas.microsoft.com/office/drawing/2014/main" pred="{EE0E4BEA-A2AE-BF68-349A-C20579E56378}"/>
                </a:ext>
              </a:extLst>
            </xdr:cNvPr>
            <xdr:cNvPicPr/>
          </xdr:nvPicPr>
          <xdr:blipFill>
            <a:blip xmlns:r="http://schemas.openxmlformats.org/officeDocument/2006/relationships" r:embed="rId187"/>
            <a:stretch>
              <a:fillRect/>
            </a:stretch>
          </xdr:blipFill>
          <xdr:spPr>
            <a:xfrm>
              <a:off x="9398880" y="1724040"/>
              <a:ext cx="2988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256578</xdr:colOff>
      <xdr:row>8</xdr:row>
      <xdr:rowOff>164317</xdr:rowOff>
    </xdr:from>
    <xdr:ext cx="7524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8">
          <xdr14:nvContentPartPr>
            <xdr14:cNvPr id="92" name="Entrada de lápiz 195">
              <a:extLst>
                <a:ext uri="{FF2B5EF4-FFF2-40B4-BE49-F238E27FC236}">
                  <a16:creationId xmlns:a16="http://schemas.microsoft.com/office/drawing/2014/main" id="{E7F42EF4-AEBC-4A42-B406-77FCD487FF62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14:cNvPr>
            <xdr14:cNvContentPartPr/>
          </xdr14:nvContentPartPr>
          <xdr14:nvPr macro=""/>
          <xdr14:xfrm>
            <a:off x="9446760" y="1725840"/>
            <a:ext cx="75240" cy="78120"/>
          </xdr14:xfrm>
        </xdr:contentPart>
      </mc:Choice>
      <mc:Fallback xmlns=""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0EF16B14-9A46-F5F7-9D54-4A5C446AC1AB}"/>
                </a:ext>
                <a:ext uri="{147F2762-F138-4A5C-976F-8EAC2B608ADB}">
                  <a16:predDERef xmlns:a16="http://schemas.microsoft.com/office/drawing/2014/main" pred="{28EA04E9-7F2F-663F-8F2C-89C2664B8A15}"/>
                </a:ext>
              </a:extLst>
            </xdr:cNvPr>
            <xdr:cNvPicPr/>
          </xdr:nvPicPr>
          <xdr:blipFill>
            <a:blip xmlns:r="http://schemas.openxmlformats.org/officeDocument/2006/relationships" r:embed="rId189"/>
            <a:stretch>
              <a:fillRect/>
            </a:stretch>
          </xdr:blipFill>
          <xdr:spPr>
            <a:xfrm>
              <a:off x="9439200" y="1718280"/>
              <a:ext cx="9036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294378</xdr:colOff>
      <xdr:row>8</xdr:row>
      <xdr:rowOff>155677</xdr:rowOff>
    </xdr:from>
    <xdr:ext cx="637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0">
          <xdr14:nvContentPartPr>
            <xdr14:cNvPr id="93" name="Entrada de lápiz 196">
              <a:extLst>
                <a:ext uri="{FF2B5EF4-FFF2-40B4-BE49-F238E27FC236}">
                  <a16:creationId xmlns:a16="http://schemas.microsoft.com/office/drawing/2014/main" id="{808B925C-07FE-45E9-A8DA-3C8484184B63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14:cNvPr>
            <xdr14:cNvContentPartPr/>
          </xdr14:nvContentPartPr>
          <xdr14:nvPr macro=""/>
          <xdr14:xfrm>
            <a:off x="9484560" y="1717200"/>
            <a:ext cx="63720" cy="14760"/>
          </xdr14:xfrm>
        </xdr:contentPart>
      </mc:Choice>
      <mc:Fallback xmlns="">
        <xdr:pic>
          <xdr:nvPicPr>
            <xdr:cNvPr id="197" name="Entrada de lápiz 196">
              <a:extLst>
                <a:ext uri="{FF2B5EF4-FFF2-40B4-BE49-F238E27FC236}">
                  <a16:creationId xmlns:a16="http://schemas.microsoft.com/office/drawing/2014/main" id="{6756DF25-6C34-DF7D-1AEB-C90D71C204F2}"/>
                </a:ext>
                <a:ext uri="{147F2762-F138-4A5C-976F-8EAC2B608ADB}">
                  <a16:predDERef xmlns:a16="http://schemas.microsoft.com/office/drawing/2014/main" pred="{0EF16B14-9A46-F5F7-9D54-4A5C446AC1AB}"/>
                </a:ext>
              </a:extLst>
            </xdr:cNvPr>
            <xdr:cNvPicPr/>
          </xdr:nvPicPr>
          <xdr:blipFill>
            <a:blip xmlns:r="http://schemas.openxmlformats.org/officeDocument/2006/relationships" r:embed="rId191"/>
            <a:stretch>
              <a:fillRect/>
            </a:stretch>
          </xdr:blipFill>
          <xdr:spPr>
            <a:xfrm>
              <a:off x="9477000" y="1709640"/>
              <a:ext cx="788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398058</xdr:colOff>
      <xdr:row>8</xdr:row>
      <xdr:rowOff>178717</xdr:rowOff>
    </xdr:from>
    <xdr:ext cx="435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2">
          <xdr14:nvContentPartPr>
            <xdr14:cNvPr id="94" name="Entrada de lápiz 197">
              <a:extLst>
                <a:ext uri="{FF2B5EF4-FFF2-40B4-BE49-F238E27FC236}">
                  <a16:creationId xmlns:a16="http://schemas.microsoft.com/office/drawing/2014/main" id="{E0DC1BF5-AE6C-40A5-944B-58CB286704CB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14:cNvPr>
            <xdr14:cNvContentPartPr/>
          </xdr14:nvContentPartPr>
          <xdr14:nvPr macro=""/>
          <xdr14:xfrm>
            <a:off x="9588240" y="1740240"/>
            <a:ext cx="43560" cy="360"/>
          </xdr14:xfrm>
        </xdr:contentPart>
      </mc:Choice>
      <mc:Fallback xmlns=""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17FA3601-7127-C9B2-98A1-1CCAEA414034}"/>
                </a:ext>
                <a:ext uri="{147F2762-F138-4A5C-976F-8EAC2B608ADB}">
                  <a16:predDERef xmlns:a16="http://schemas.microsoft.com/office/drawing/2014/main" pred="{6756DF25-6C34-DF7D-1AEB-C90D71C204F2}"/>
                </a:ext>
              </a:extLst>
            </xdr:cNvPr>
            <xdr:cNvPicPr/>
          </xdr:nvPicPr>
          <xdr:blipFill>
            <a:blip xmlns:r="http://schemas.openxmlformats.org/officeDocument/2006/relationships" r:embed="rId193"/>
            <a:stretch>
              <a:fillRect/>
            </a:stretch>
          </xdr:blipFill>
          <xdr:spPr>
            <a:xfrm>
              <a:off x="9580680" y="1732680"/>
              <a:ext cx="586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395178</xdr:colOff>
      <xdr:row>9</xdr:row>
      <xdr:rowOff>17017</xdr:rowOff>
    </xdr:from>
    <xdr:ext cx="522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4">
          <xdr14:nvContentPartPr>
            <xdr14:cNvPr id="95" name="Entrada de lápiz 198">
              <a:extLst>
                <a:ext uri="{FF2B5EF4-FFF2-40B4-BE49-F238E27FC236}">
                  <a16:creationId xmlns:a16="http://schemas.microsoft.com/office/drawing/2014/main" id="{4347E3A4-F9C7-43C0-8815-482B577538AA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14:cNvPr>
            <xdr14:cNvContentPartPr/>
          </xdr14:nvContentPartPr>
          <xdr14:nvPr macro=""/>
          <xdr14:xfrm>
            <a:off x="9585360" y="1769040"/>
            <a:ext cx="52200" cy="3240"/>
          </xdr14:xfrm>
        </xdr:contentPart>
      </mc:Choice>
      <mc:Fallback xmlns="">
        <xdr:pic>
          <xdr:nvPicPr>
            <xdr:cNvPr id="199" name="Entrada de lápiz 198">
              <a:extLst>
                <a:ext uri="{FF2B5EF4-FFF2-40B4-BE49-F238E27FC236}">
                  <a16:creationId xmlns:a16="http://schemas.microsoft.com/office/drawing/2014/main" id="{F8572FBE-4A8E-4F99-ADBB-6A6B2AE3ADEC}"/>
                </a:ext>
                <a:ext uri="{147F2762-F138-4A5C-976F-8EAC2B608ADB}">
                  <a16:predDERef xmlns:a16="http://schemas.microsoft.com/office/drawing/2014/main" pred="{17FA3601-7127-C9B2-98A1-1CCAEA414034}"/>
                </a:ext>
              </a:extLst>
            </xdr:cNvPr>
            <xdr:cNvPicPr/>
          </xdr:nvPicPr>
          <xdr:blipFill>
            <a:blip xmlns:r="http://schemas.openxmlformats.org/officeDocument/2006/relationships" r:embed="rId195"/>
            <a:stretch>
              <a:fillRect/>
            </a:stretch>
          </xdr:blipFill>
          <xdr:spPr>
            <a:xfrm>
              <a:off x="9577800" y="1761480"/>
              <a:ext cx="673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510738</xdr:colOff>
      <xdr:row>8</xdr:row>
      <xdr:rowOff>164317</xdr:rowOff>
    </xdr:from>
    <xdr:ext cx="66600" cy="66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6">
          <xdr14:nvContentPartPr>
            <xdr14:cNvPr id="96" name="Entrada de lápiz 199">
              <a:extLst>
                <a:ext uri="{FF2B5EF4-FFF2-40B4-BE49-F238E27FC236}">
                  <a16:creationId xmlns:a16="http://schemas.microsoft.com/office/drawing/2014/main" id="{132E1F86-E1DA-43E0-9EBF-4846078E8B59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14:cNvPr>
            <xdr14:cNvContentPartPr/>
          </xdr14:nvContentPartPr>
          <xdr14:nvPr macro=""/>
          <xdr14:xfrm>
            <a:off x="9700920" y="1725840"/>
            <a:ext cx="66600" cy="66600"/>
          </xdr14:xfrm>
        </xdr:contentPart>
      </mc:Choice>
      <mc:Fallback xmlns="">
        <xdr:pic>
          <xdr:nvPicPr>
            <xdr:cNvPr id="200" name="Entrada de lápiz 199">
              <a:extLst>
                <a:ext uri="{FF2B5EF4-FFF2-40B4-BE49-F238E27FC236}">
                  <a16:creationId xmlns:a16="http://schemas.microsoft.com/office/drawing/2014/main" id="{920AB816-D2F6-799D-AB73-0AE9E2E870D3}"/>
                </a:ext>
                <a:ext uri="{147F2762-F138-4A5C-976F-8EAC2B608ADB}">
                  <a16:predDERef xmlns:a16="http://schemas.microsoft.com/office/drawing/2014/main" pred="{F8572FBE-4A8E-4F99-ADBB-6A6B2AE3ADEC}"/>
                </a:ext>
              </a:extLst>
            </xdr:cNvPr>
            <xdr:cNvPicPr/>
          </xdr:nvPicPr>
          <xdr:blipFill>
            <a:blip xmlns:r="http://schemas.openxmlformats.org/officeDocument/2006/relationships" r:embed="rId197"/>
            <a:stretch>
              <a:fillRect/>
            </a:stretch>
          </xdr:blipFill>
          <xdr:spPr>
            <a:xfrm>
              <a:off x="9693360" y="1718280"/>
              <a:ext cx="81720" cy="81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71814</xdr:colOff>
      <xdr:row>8</xdr:row>
      <xdr:rowOff>121117</xdr:rowOff>
    </xdr:from>
    <xdr:ext cx="9000" cy="49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8">
          <xdr14:nvContentPartPr>
            <xdr14:cNvPr id="97" name="Entrada de lápiz 200">
              <a:extLst>
                <a:ext uri="{FF2B5EF4-FFF2-40B4-BE49-F238E27FC236}">
                  <a16:creationId xmlns:a16="http://schemas.microsoft.com/office/drawing/2014/main" id="{231E0E01-AFFB-48DA-A1E4-11A4B8333BDD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14:cNvPr>
            <xdr14:cNvContentPartPr/>
          </xdr14:nvContentPartPr>
          <xdr14:nvPr macro=""/>
          <xdr14:xfrm>
            <a:off x="9790200" y="1682640"/>
            <a:ext cx="9000" cy="49320"/>
          </xdr14:xfrm>
        </xdr:contentPart>
      </mc:Choice>
      <mc:Fallback xmlns="">
        <xdr:pic>
          <xdr:nvPicPr>
            <xdr:cNvPr id="201" name="Entrada de lápiz 200">
              <a:extLst>
                <a:ext uri="{FF2B5EF4-FFF2-40B4-BE49-F238E27FC236}">
                  <a16:creationId xmlns:a16="http://schemas.microsoft.com/office/drawing/2014/main" id="{D8E3563D-D03D-63A7-C622-D4B4D5ECE66E}"/>
                </a:ext>
                <a:ext uri="{147F2762-F138-4A5C-976F-8EAC2B608ADB}">
                  <a16:predDERef xmlns:a16="http://schemas.microsoft.com/office/drawing/2014/main" pred="{920AB816-D2F6-799D-AB73-0AE9E2E870D3}"/>
                </a:ext>
              </a:extLst>
            </xdr:cNvPr>
            <xdr:cNvPicPr/>
          </xdr:nvPicPr>
          <xdr:blipFill>
            <a:blip xmlns:r="http://schemas.openxmlformats.org/officeDocument/2006/relationships" r:embed="rId199"/>
            <a:stretch>
              <a:fillRect/>
            </a:stretch>
          </xdr:blipFill>
          <xdr:spPr>
            <a:xfrm>
              <a:off x="9783000" y="1675080"/>
              <a:ext cx="24120" cy="64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129774</xdr:colOff>
      <xdr:row>8</xdr:row>
      <xdr:rowOff>138397</xdr:rowOff>
    </xdr:from>
    <xdr:ext cx="26280" cy="69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0">
          <xdr14:nvContentPartPr>
            <xdr14:cNvPr id="98" name="Entrada de lápiz 201">
              <a:extLst>
                <a:ext uri="{FF2B5EF4-FFF2-40B4-BE49-F238E27FC236}">
                  <a16:creationId xmlns:a16="http://schemas.microsoft.com/office/drawing/2014/main" id="{8FBA612A-7832-44AA-83AD-E16EAE13967C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14:cNvPr>
            <xdr14:cNvContentPartPr/>
          </xdr14:nvContentPartPr>
          <xdr14:nvPr macro=""/>
          <xdr14:xfrm>
            <a:off x="9848160" y="1699920"/>
            <a:ext cx="26280" cy="69480"/>
          </xdr14:xfrm>
        </xdr:contentPart>
      </mc:Choice>
      <mc:Fallback xmlns=""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00E7E822-0AD3-DDE1-5735-2A3D67F96FA5}"/>
                </a:ext>
                <a:ext uri="{147F2762-F138-4A5C-976F-8EAC2B608ADB}">
                  <a16:predDERef xmlns:a16="http://schemas.microsoft.com/office/drawing/2014/main" pred="{D8E3563D-D03D-63A7-C622-D4B4D5ECE66E}"/>
                </a:ext>
              </a:extLst>
            </xdr:cNvPr>
            <xdr:cNvPicPr/>
          </xdr:nvPicPr>
          <xdr:blipFill>
            <a:blip xmlns:r="http://schemas.openxmlformats.org/officeDocument/2006/relationships" r:embed="rId201"/>
            <a:stretch>
              <a:fillRect/>
            </a:stretch>
          </xdr:blipFill>
          <xdr:spPr>
            <a:xfrm>
              <a:off x="9840600" y="1692360"/>
              <a:ext cx="41400" cy="84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8</xdr:row>
      <xdr:rowOff>172957</xdr:rowOff>
    </xdr:from>
    <xdr:ext cx="4068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2">
          <xdr14:nvContentPartPr>
            <xdr14:cNvPr id="99" name="Entrada de lápiz 202">
              <a:extLst>
                <a:ext uri="{FF2B5EF4-FFF2-40B4-BE49-F238E27FC236}">
                  <a16:creationId xmlns:a16="http://schemas.microsoft.com/office/drawing/2014/main" id="{1BF8A444-F8FE-46A0-9D2F-DAB1D8DF7CE1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14:cNvPr>
            <xdr14:cNvContentPartPr/>
          </xdr14:nvContentPartPr>
          <xdr14:nvPr macro=""/>
          <xdr14:xfrm>
            <a:off x="9830880" y="1734480"/>
            <a:ext cx="40680" cy="360"/>
          </xdr14:xfrm>
        </xdr:contentPart>
      </mc:Choice>
      <mc:Fallback xmlns="">
        <xdr:pic>
          <xdr:nvPicPr>
            <xdr:cNvPr id="203" name="Entrada de lápiz 202">
              <a:extLst>
                <a:ext uri="{FF2B5EF4-FFF2-40B4-BE49-F238E27FC236}">
                  <a16:creationId xmlns:a16="http://schemas.microsoft.com/office/drawing/2014/main" id="{6ED67294-88EE-12E1-0AD3-D69961720F2F}"/>
                </a:ext>
                <a:ext uri="{147F2762-F138-4A5C-976F-8EAC2B608ADB}">
                  <a16:predDERef xmlns:a16="http://schemas.microsoft.com/office/drawing/2014/main" pred="{00E7E822-0AD3-DDE1-5735-2A3D67F96FA5}"/>
                </a:ext>
              </a:extLst>
            </xdr:cNvPr>
            <xdr:cNvPicPr/>
          </xdr:nvPicPr>
          <xdr:blipFill>
            <a:blip xmlns:r="http://schemas.openxmlformats.org/officeDocument/2006/relationships" r:embed="rId203"/>
            <a:stretch>
              <a:fillRect/>
            </a:stretch>
          </xdr:blipFill>
          <xdr:spPr>
            <a:xfrm>
              <a:off x="9823320" y="1726920"/>
              <a:ext cx="5580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212214</xdr:colOff>
      <xdr:row>8</xdr:row>
      <xdr:rowOff>130117</xdr:rowOff>
    </xdr:from>
    <xdr:ext cx="5940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4">
          <xdr14:nvContentPartPr>
            <xdr14:cNvPr id="100" name="Entrada de lápiz 203">
              <a:extLst>
                <a:ext uri="{FF2B5EF4-FFF2-40B4-BE49-F238E27FC236}">
                  <a16:creationId xmlns:a16="http://schemas.microsoft.com/office/drawing/2014/main" id="{DD5DFA6D-DFD6-451A-8106-77273C63D8FF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14:cNvPr>
            <xdr14:cNvContentPartPr/>
          </xdr14:nvContentPartPr>
          <xdr14:nvPr macro=""/>
          <xdr14:xfrm>
            <a:off x="9930600" y="1691640"/>
            <a:ext cx="59400" cy="89640"/>
          </xdr14:xfrm>
        </xdr:contentPart>
      </mc:Choice>
      <mc:Fallback xmlns="">
        <xdr:pic>
          <xdr:nvPicPr>
            <xdr:cNvPr id="204" name="Entrada de lápiz 203">
              <a:extLst>
                <a:ext uri="{FF2B5EF4-FFF2-40B4-BE49-F238E27FC236}">
                  <a16:creationId xmlns:a16="http://schemas.microsoft.com/office/drawing/2014/main" id="{4AE1DAB6-B6C3-B7B5-F66C-48B1622BE592}"/>
                </a:ext>
                <a:ext uri="{147F2762-F138-4A5C-976F-8EAC2B608ADB}">
                  <a16:predDERef xmlns:a16="http://schemas.microsoft.com/office/drawing/2014/main" pred="{6ED67294-88EE-12E1-0AD3-D69961720F2F}"/>
                </a:ext>
              </a:extLst>
            </xdr:cNvPr>
            <xdr:cNvPicPr/>
          </xdr:nvPicPr>
          <xdr:blipFill>
            <a:blip xmlns:r="http://schemas.openxmlformats.org/officeDocument/2006/relationships" r:embed="rId205"/>
            <a:stretch>
              <a:fillRect/>
            </a:stretch>
          </xdr:blipFill>
          <xdr:spPr>
            <a:xfrm>
              <a:off x="9923040" y="1684080"/>
              <a:ext cx="7452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323094</xdr:colOff>
      <xdr:row>8</xdr:row>
      <xdr:rowOff>126877</xdr:rowOff>
    </xdr:from>
    <xdr:ext cx="4356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6">
          <xdr14:nvContentPartPr>
            <xdr14:cNvPr id="101" name="Entrada de lápiz 204">
              <a:extLst>
                <a:ext uri="{FF2B5EF4-FFF2-40B4-BE49-F238E27FC236}">
                  <a16:creationId xmlns:a16="http://schemas.microsoft.com/office/drawing/2014/main" id="{01970934-0018-47DE-AAF4-332175B20693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14:cNvPr>
            <xdr14:cNvContentPartPr/>
          </xdr14:nvContentPartPr>
          <xdr14:nvPr macro=""/>
          <xdr14:xfrm>
            <a:off x="10041480" y="1688400"/>
            <a:ext cx="43560" cy="78120"/>
          </xdr14:xfrm>
        </xdr:contentPart>
      </mc:Choice>
      <mc:Fallback xmlns="">
        <xdr:pic>
          <xdr:nvPicPr>
            <xdr:cNvPr id="205" name="Entrada de lápiz 204">
              <a:extLst>
                <a:ext uri="{FF2B5EF4-FFF2-40B4-BE49-F238E27FC236}">
                  <a16:creationId xmlns:a16="http://schemas.microsoft.com/office/drawing/2014/main" id="{1A900303-1FBE-797C-E535-C3856BBD7354}"/>
                </a:ext>
                <a:ext uri="{147F2762-F138-4A5C-976F-8EAC2B608ADB}">
                  <a16:predDERef xmlns:a16="http://schemas.microsoft.com/office/drawing/2014/main" pred="{4AE1DAB6-B6C3-B7B5-F66C-48B1622BE592}"/>
                </a:ext>
              </a:extLst>
            </xdr:cNvPr>
            <xdr:cNvPicPr/>
          </xdr:nvPicPr>
          <xdr:blipFill>
            <a:blip xmlns:r="http://schemas.openxmlformats.org/officeDocument/2006/relationships" r:embed="rId207"/>
            <a:stretch>
              <a:fillRect/>
            </a:stretch>
          </xdr:blipFill>
          <xdr:spPr>
            <a:xfrm>
              <a:off x="10033920" y="1680840"/>
              <a:ext cx="5868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383574</xdr:colOff>
      <xdr:row>8</xdr:row>
      <xdr:rowOff>135517</xdr:rowOff>
    </xdr:from>
    <xdr:ext cx="5220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8">
          <xdr14:nvContentPartPr>
            <xdr14:cNvPr id="102" name="Entrada de lápiz 205">
              <a:extLst>
                <a:ext uri="{FF2B5EF4-FFF2-40B4-BE49-F238E27FC236}">
                  <a16:creationId xmlns:a16="http://schemas.microsoft.com/office/drawing/2014/main" id="{2CD9C47F-BE0E-4195-A759-6C54CA7C182C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14:cNvPr>
            <xdr14:cNvContentPartPr/>
          </xdr14:nvContentPartPr>
          <xdr14:nvPr macro=""/>
          <xdr14:xfrm>
            <a:off x="10101960" y="1697040"/>
            <a:ext cx="52200" cy="75240"/>
          </xdr14:xfrm>
        </xdr:contentPart>
      </mc:Choice>
      <mc:Fallback xmlns=""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4F6DF358-C7EC-8DF4-D5B2-9CCBC8C11B8E}"/>
                </a:ext>
                <a:ext uri="{147F2762-F138-4A5C-976F-8EAC2B608ADB}">
                  <a16:predDERef xmlns:a16="http://schemas.microsoft.com/office/drawing/2014/main" pred="{1A900303-1FBE-797C-E535-C3856BBD7354}"/>
                </a:ext>
              </a:extLst>
            </xdr:cNvPr>
            <xdr:cNvPicPr/>
          </xdr:nvPicPr>
          <xdr:blipFill>
            <a:blip xmlns:r="http://schemas.openxmlformats.org/officeDocument/2006/relationships" r:embed="rId209"/>
            <a:stretch>
              <a:fillRect/>
            </a:stretch>
          </xdr:blipFill>
          <xdr:spPr>
            <a:xfrm>
              <a:off x="10094400" y="1689480"/>
              <a:ext cx="673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464574</xdr:colOff>
      <xdr:row>8</xdr:row>
      <xdr:rowOff>112477</xdr:rowOff>
    </xdr:from>
    <xdr:ext cx="34920" cy="60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0">
          <xdr14:nvContentPartPr>
            <xdr14:cNvPr id="103" name="Entrada de lápiz 206">
              <a:extLst>
                <a:ext uri="{FF2B5EF4-FFF2-40B4-BE49-F238E27FC236}">
                  <a16:creationId xmlns:a16="http://schemas.microsoft.com/office/drawing/2014/main" id="{D69EA4C4-FAFD-41D6-A847-88A7FAAA6B96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14:cNvPr>
            <xdr14:cNvContentPartPr/>
          </xdr14:nvContentPartPr>
          <xdr14:nvPr macro=""/>
          <xdr14:xfrm>
            <a:off x="10182960" y="1674000"/>
            <a:ext cx="34920" cy="60840"/>
          </xdr14:xfrm>
        </xdr:contentPart>
      </mc:Choice>
      <mc:Fallback xmlns=""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E7AB3449-CC8D-7BC9-635F-D34403E638C2}"/>
                </a:ext>
                <a:ext uri="{147F2762-F138-4A5C-976F-8EAC2B608ADB}">
                  <a16:predDERef xmlns:a16="http://schemas.microsoft.com/office/drawing/2014/main" pred="{4F6DF358-C7EC-8DF4-D5B2-9CCBC8C11B8E}"/>
                </a:ext>
              </a:extLst>
            </xdr:cNvPr>
            <xdr:cNvPicPr/>
          </xdr:nvPicPr>
          <xdr:blipFill>
            <a:blip xmlns:r="http://schemas.openxmlformats.org/officeDocument/2006/relationships" r:embed="rId211"/>
            <a:stretch>
              <a:fillRect/>
            </a:stretch>
          </xdr:blipFill>
          <xdr:spPr>
            <a:xfrm>
              <a:off x="10175400" y="1666440"/>
              <a:ext cx="50040" cy="75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502014</xdr:colOff>
      <xdr:row>8</xdr:row>
      <xdr:rowOff>135517</xdr:rowOff>
    </xdr:from>
    <xdr:ext cx="6120" cy="52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2">
          <xdr14:nvContentPartPr>
            <xdr14:cNvPr id="104" name="Entrada de lápiz 207">
              <a:extLst>
                <a:ext uri="{FF2B5EF4-FFF2-40B4-BE49-F238E27FC236}">
                  <a16:creationId xmlns:a16="http://schemas.microsoft.com/office/drawing/2014/main" id="{E845FD79-61C2-441C-9A20-8BF46D5AFFA4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14:cNvPr>
            <xdr14:cNvContentPartPr/>
          </xdr14:nvContentPartPr>
          <xdr14:nvPr macro=""/>
          <xdr14:xfrm>
            <a:off x="10220400" y="1697040"/>
            <a:ext cx="6120" cy="52200"/>
          </xdr14:xfrm>
        </xdr:contentPart>
      </mc:Choice>
      <mc:Fallback xmlns=""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3C24EE63-ADF4-AA23-1586-5204D4B0A9C7}"/>
                </a:ext>
                <a:ext uri="{147F2762-F138-4A5C-976F-8EAC2B608ADB}">
                  <a16:predDERef xmlns:a16="http://schemas.microsoft.com/office/drawing/2014/main" pred="{E7AB3449-CC8D-7BC9-635F-D34403E638C2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10212840" y="1689480"/>
              <a:ext cx="21240" cy="67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550974</xdr:colOff>
      <xdr:row>8</xdr:row>
      <xdr:rowOff>115357</xdr:rowOff>
    </xdr:from>
    <xdr:ext cx="20520" cy="78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4">
          <xdr14:nvContentPartPr>
            <xdr14:cNvPr id="105" name="Entrada de lápiz 208">
              <a:extLst>
                <a:ext uri="{FF2B5EF4-FFF2-40B4-BE49-F238E27FC236}">
                  <a16:creationId xmlns:a16="http://schemas.microsoft.com/office/drawing/2014/main" id="{96323148-D0B2-4E04-BC96-7494DA577CD6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14:cNvPr>
            <xdr14:cNvContentPartPr/>
          </xdr14:nvContentPartPr>
          <xdr14:nvPr macro=""/>
          <xdr14:xfrm>
            <a:off x="10269360" y="1676880"/>
            <a:ext cx="20520" cy="78120"/>
          </xdr14:xfrm>
        </xdr:contentPart>
      </mc:Choice>
      <mc:Fallback xmlns=""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D7800267-5D77-D6D9-8DA5-6B96F4F42584}"/>
                </a:ext>
                <a:ext uri="{147F2762-F138-4A5C-976F-8EAC2B608ADB}">
                  <a16:predDERef xmlns:a16="http://schemas.microsoft.com/office/drawing/2014/main" pred="{3C24EE63-ADF4-AA23-1586-5204D4B0A9C7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10261800" y="1669320"/>
              <a:ext cx="35640" cy="93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556734</xdr:colOff>
      <xdr:row>8</xdr:row>
      <xdr:rowOff>152797</xdr:rowOff>
    </xdr:from>
    <xdr:ext cx="349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6">
          <xdr14:nvContentPartPr>
            <xdr14:cNvPr id="106" name="Entrada de lápiz 209">
              <a:extLst>
                <a:ext uri="{FF2B5EF4-FFF2-40B4-BE49-F238E27FC236}">
                  <a16:creationId xmlns:a16="http://schemas.microsoft.com/office/drawing/2014/main" id="{05C589AF-F610-47C0-A67D-5BE653BE6DDE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14:cNvPr>
            <xdr14:cNvContentPartPr/>
          </xdr14:nvContentPartPr>
          <xdr14:nvPr macro=""/>
          <xdr14:xfrm>
            <a:off x="10275120" y="1714320"/>
            <a:ext cx="34920" cy="3240"/>
          </xdr14:xfrm>
        </xdr:contentPart>
      </mc:Choice>
      <mc:Fallback xmlns=""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92BD060B-A615-CFEC-3F35-061471D016AD}"/>
                </a:ext>
                <a:ext uri="{147F2762-F138-4A5C-976F-8EAC2B608ADB}">
                  <a16:predDERef xmlns:a16="http://schemas.microsoft.com/office/drawing/2014/main" pred="{D7800267-5D77-D6D9-8DA5-6B96F4F42584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10267920" y="1706760"/>
              <a:ext cx="500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129858</xdr:colOff>
      <xdr:row>9</xdr:row>
      <xdr:rowOff>174697</xdr:rowOff>
    </xdr:from>
    <xdr:ext cx="81000" cy="705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8">
          <xdr14:nvContentPartPr>
            <xdr14:cNvPr id="107" name="Entrada de lápiz 210">
              <a:extLst>
                <a:ext uri="{FF2B5EF4-FFF2-40B4-BE49-F238E27FC236}">
                  <a16:creationId xmlns:a16="http://schemas.microsoft.com/office/drawing/2014/main" id="{8DC98491-A532-4CEA-8B03-95D4BA530B1A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14:cNvPr>
            <xdr14:cNvContentPartPr/>
          </xdr14:nvContentPartPr>
          <xdr14:nvPr macro=""/>
          <xdr14:xfrm>
            <a:off x="9320040" y="1926720"/>
            <a:ext cx="81000" cy="70560"/>
          </xdr14:xfrm>
        </xdr:contentPart>
      </mc:Choice>
      <mc:Fallback xmlns="">
        <xdr:pic>
          <xdr:nvPicPr>
            <xdr:cNvPr id="211" name="Entrada de lápiz 210">
              <a:extLst>
                <a:ext uri="{FF2B5EF4-FFF2-40B4-BE49-F238E27FC236}">
                  <a16:creationId xmlns:a16="http://schemas.microsoft.com/office/drawing/2014/main" id="{0BC7B6EE-4F92-7F02-5DDB-B79DB0B48CB5}"/>
                </a:ext>
                <a:ext uri="{147F2762-F138-4A5C-976F-8EAC2B608ADB}">
                  <a16:predDERef xmlns:a16="http://schemas.microsoft.com/office/drawing/2014/main" pred="{92BD060B-A615-CFEC-3F35-061471D016AD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9312480" y="1919160"/>
              <a:ext cx="96120" cy="85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216258</xdr:colOff>
      <xdr:row>9</xdr:row>
      <xdr:rowOff>170017</xdr:rowOff>
    </xdr:from>
    <xdr:ext cx="900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0">
          <xdr14:nvContentPartPr>
            <xdr14:cNvPr id="108" name="Entrada de lápiz 211">
              <a:extLst>
                <a:ext uri="{FF2B5EF4-FFF2-40B4-BE49-F238E27FC236}">
                  <a16:creationId xmlns:a16="http://schemas.microsoft.com/office/drawing/2014/main" id="{ADDDCFF1-DE0B-4AEC-8557-1F618AAAB140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14:cNvPr>
            <xdr14:cNvContentPartPr/>
          </xdr14:nvContentPartPr>
          <xdr14:nvPr macro=""/>
          <xdr14:xfrm>
            <a:off x="9406440" y="1922040"/>
            <a:ext cx="9000" cy="82800"/>
          </xdr14:xfrm>
        </xdr:contentPart>
      </mc:Choice>
      <mc:Fallback xmlns="">
        <xdr:pic>
          <xdr:nvPicPr>
            <xdr:cNvPr id="212" name="Entrada de lápiz 211">
              <a:extLst>
                <a:ext uri="{FF2B5EF4-FFF2-40B4-BE49-F238E27FC236}">
                  <a16:creationId xmlns:a16="http://schemas.microsoft.com/office/drawing/2014/main" id="{6ADF8870-41C5-0942-12BA-851F59FCFFCC}"/>
                </a:ext>
                <a:ext uri="{147F2762-F138-4A5C-976F-8EAC2B608ADB}">
                  <a16:predDERef xmlns:a16="http://schemas.microsoft.com/office/drawing/2014/main" pred="{0BC7B6EE-4F92-7F02-5DDB-B79DB0B48CB5}"/>
                </a:ext>
              </a:extLst>
            </xdr:cNvPr>
            <xdr:cNvPicPr/>
          </xdr:nvPicPr>
          <xdr:blipFill>
            <a:blip xmlns:r="http://schemas.openxmlformats.org/officeDocument/2006/relationships" r:embed="rId221"/>
            <a:stretch>
              <a:fillRect/>
            </a:stretch>
          </xdr:blipFill>
          <xdr:spPr>
            <a:xfrm>
              <a:off x="9398880" y="1914480"/>
              <a:ext cx="2412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250818</xdr:colOff>
      <xdr:row>9</xdr:row>
      <xdr:rowOff>172897</xdr:rowOff>
    </xdr:from>
    <xdr:ext cx="7236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2">
          <xdr14:nvContentPartPr>
            <xdr14:cNvPr id="109" name="Entrada de lápiz 212">
              <a:extLst>
                <a:ext uri="{FF2B5EF4-FFF2-40B4-BE49-F238E27FC236}">
                  <a16:creationId xmlns:a16="http://schemas.microsoft.com/office/drawing/2014/main" id="{06DEEA19-1D27-49CC-871A-973A0E8A8B5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14:cNvPr>
            <xdr14:cNvContentPartPr/>
          </xdr14:nvContentPartPr>
          <xdr14:nvPr macro=""/>
          <xdr14:xfrm>
            <a:off x="9441000" y="1924920"/>
            <a:ext cx="72360" cy="75240"/>
          </xdr14:xfrm>
        </xdr:contentPart>
      </mc:Choice>
      <mc:Fallback xmlns=""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B43B2651-7768-4A74-D650-4A1CDA440768}"/>
                </a:ext>
                <a:ext uri="{147F2762-F138-4A5C-976F-8EAC2B608ADB}">
                  <a16:predDERef xmlns:a16="http://schemas.microsoft.com/office/drawing/2014/main" pred="{6ADF8870-41C5-0942-12BA-851F59FCFFCC}"/>
                </a:ext>
              </a:extLst>
            </xdr:cNvPr>
            <xdr:cNvPicPr/>
          </xdr:nvPicPr>
          <xdr:blipFill>
            <a:blip xmlns:r="http://schemas.openxmlformats.org/officeDocument/2006/relationships" r:embed="rId223"/>
            <a:stretch>
              <a:fillRect/>
            </a:stretch>
          </xdr:blipFill>
          <xdr:spPr>
            <a:xfrm>
              <a:off x="9433440" y="1917360"/>
              <a:ext cx="8712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282858</xdr:colOff>
      <xdr:row>9</xdr:row>
      <xdr:rowOff>158497</xdr:rowOff>
    </xdr:from>
    <xdr:ext cx="7812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4">
          <xdr14:nvContentPartPr>
            <xdr14:cNvPr id="110" name="Entrada de lápiz 213">
              <a:extLst>
                <a:ext uri="{FF2B5EF4-FFF2-40B4-BE49-F238E27FC236}">
                  <a16:creationId xmlns:a16="http://schemas.microsoft.com/office/drawing/2014/main" id="{D34929B9-2F1F-49FF-B182-2A61C122DACA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14:cNvPr>
            <xdr14:cNvContentPartPr/>
          </xdr14:nvContentPartPr>
          <xdr14:nvPr macro=""/>
          <xdr14:xfrm>
            <a:off x="9473040" y="1910520"/>
            <a:ext cx="78120" cy="3240"/>
          </xdr14:xfrm>
        </xdr:contentPart>
      </mc:Choice>
      <mc:Fallback xmlns="">
        <xdr:pic>
          <xdr:nvPicPr>
            <xdr:cNvPr id="214" name="Entrada de lápiz 213">
              <a:extLst>
                <a:ext uri="{FF2B5EF4-FFF2-40B4-BE49-F238E27FC236}">
                  <a16:creationId xmlns:a16="http://schemas.microsoft.com/office/drawing/2014/main" id="{D9550A56-EB1C-28AB-7714-CCDD4407156E}"/>
                </a:ext>
                <a:ext uri="{147F2762-F138-4A5C-976F-8EAC2B608ADB}">
                  <a16:predDERef xmlns:a16="http://schemas.microsoft.com/office/drawing/2014/main" pred="{B43B2651-7768-4A74-D650-4A1CDA440768}"/>
                </a:ext>
              </a:extLst>
            </xdr:cNvPr>
            <xdr:cNvPicPr/>
          </xdr:nvPicPr>
          <xdr:blipFill>
            <a:blip xmlns:r="http://schemas.openxmlformats.org/officeDocument/2006/relationships" r:embed="rId225"/>
            <a:stretch>
              <a:fillRect/>
            </a:stretch>
          </xdr:blipFill>
          <xdr:spPr>
            <a:xfrm>
              <a:off x="9465480" y="1902960"/>
              <a:ext cx="9324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366378</xdr:colOff>
      <xdr:row>9</xdr:row>
      <xdr:rowOff>187297</xdr:rowOff>
    </xdr:from>
    <xdr:ext cx="60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6">
          <xdr14:nvContentPartPr>
            <xdr14:cNvPr id="111" name="Entrada de lápiz 214">
              <a:extLst>
                <a:ext uri="{FF2B5EF4-FFF2-40B4-BE49-F238E27FC236}">
                  <a16:creationId xmlns:a16="http://schemas.microsoft.com/office/drawing/2014/main" id="{CF727B71-CE6B-44EB-BB06-1DCB6D821ACB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14:cNvPr>
            <xdr14:cNvContentPartPr/>
          </xdr14:nvContentPartPr>
          <xdr14:nvPr macro=""/>
          <xdr14:xfrm>
            <a:off x="9556560" y="1939320"/>
            <a:ext cx="60840" cy="6120"/>
          </xdr14:xfrm>
        </xdr:contentPart>
      </mc:Choice>
      <mc:Fallback xmlns="">
        <xdr:pic>
          <xdr:nvPicPr>
            <xdr:cNvPr id="215" name="Entrada de lápiz 214">
              <a:extLst>
                <a:ext uri="{FF2B5EF4-FFF2-40B4-BE49-F238E27FC236}">
                  <a16:creationId xmlns:a16="http://schemas.microsoft.com/office/drawing/2014/main" id="{F39B5521-8B32-52C1-6367-CE5D34B72DBF}"/>
                </a:ext>
                <a:ext uri="{147F2762-F138-4A5C-976F-8EAC2B608ADB}">
                  <a16:predDERef xmlns:a16="http://schemas.microsoft.com/office/drawing/2014/main" pred="{D9550A56-EB1C-28AB-7714-CCDD4407156E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9549000" y="1931760"/>
              <a:ext cx="75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369258</xdr:colOff>
      <xdr:row>10</xdr:row>
      <xdr:rowOff>23077</xdr:rowOff>
    </xdr:from>
    <xdr:ext cx="550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8">
          <xdr14:nvContentPartPr>
            <xdr14:cNvPr id="112" name="Entrada de lápiz 215">
              <a:extLst>
                <a:ext uri="{FF2B5EF4-FFF2-40B4-BE49-F238E27FC236}">
                  <a16:creationId xmlns:a16="http://schemas.microsoft.com/office/drawing/2014/main" id="{10F3A78E-318A-4259-A71C-FBA8A3F2C1F9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14:cNvPr>
            <xdr14:cNvContentPartPr/>
          </xdr14:nvContentPartPr>
          <xdr14:nvPr macro=""/>
          <xdr14:xfrm>
            <a:off x="9559440" y="1965600"/>
            <a:ext cx="55080" cy="6120"/>
          </xdr14:xfrm>
        </xdr:contentPart>
      </mc:Choice>
      <mc:Fallback xmlns="">
        <xdr:pic>
          <xdr:nvPicPr>
            <xdr:cNvPr id="216" name="Entrada de lápiz 215">
              <a:extLst>
                <a:ext uri="{FF2B5EF4-FFF2-40B4-BE49-F238E27FC236}">
                  <a16:creationId xmlns:a16="http://schemas.microsoft.com/office/drawing/2014/main" id="{575E33B5-1B9F-E8A5-E37B-45027B7CD80F}"/>
                </a:ext>
                <a:ext uri="{147F2762-F138-4A5C-976F-8EAC2B608ADB}">
                  <a16:predDERef xmlns:a16="http://schemas.microsoft.com/office/drawing/2014/main" pred="{F39B5521-8B32-52C1-6367-CE5D34B72DBF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9551880" y="1958040"/>
              <a:ext cx="702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5574</xdr:colOff>
      <xdr:row>9</xdr:row>
      <xdr:rowOff>158497</xdr:rowOff>
    </xdr:from>
    <xdr:ext cx="52200" cy="95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0">
          <xdr14:nvContentPartPr>
            <xdr14:cNvPr id="113" name="Entrada de lápiz 216">
              <a:extLst>
                <a:ext uri="{FF2B5EF4-FFF2-40B4-BE49-F238E27FC236}">
                  <a16:creationId xmlns:a16="http://schemas.microsoft.com/office/drawing/2014/main" id="{D593C7AF-E58C-44A4-B0BB-564976BAE114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14:cNvPr>
            <xdr14:cNvContentPartPr/>
          </xdr14:nvContentPartPr>
          <xdr14:nvPr macro=""/>
          <xdr14:xfrm>
            <a:off x="9723960" y="1910520"/>
            <a:ext cx="52200" cy="95760"/>
          </xdr14:xfrm>
        </xdr:contentPart>
      </mc:Choice>
      <mc:Fallback xmlns=""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84B23280-E2C6-0E6D-4037-EC95EB1CB7AC}"/>
                </a:ext>
                <a:ext uri="{147F2762-F138-4A5C-976F-8EAC2B608ADB}">
                  <a16:predDERef xmlns:a16="http://schemas.microsoft.com/office/drawing/2014/main" pred="{575E33B5-1B9F-E8A5-E37B-45027B7CD80F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9716400" y="1902960"/>
              <a:ext cx="67320" cy="110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80814</xdr:colOff>
      <xdr:row>9</xdr:row>
      <xdr:rowOff>141217</xdr:rowOff>
    </xdr:from>
    <xdr:ext cx="3240" cy="46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2">
          <xdr14:nvContentPartPr>
            <xdr14:cNvPr id="114" name="Entrada de lápiz 217">
              <a:extLst>
                <a:ext uri="{FF2B5EF4-FFF2-40B4-BE49-F238E27FC236}">
                  <a16:creationId xmlns:a16="http://schemas.microsoft.com/office/drawing/2014/main" id="{E02E6D5D-4F1D-4123-ACF4-DE3E979953A3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14:cNvPr>
            <xdr14:cNvContentPartPr/>
          </xdr14:nvContentPartPr>
          <xdr14:nvPr macro=""/>
          <xdr14:xfrm>
            <a:off x="9799200" y="1893240"/>
            <a:ext cx="3240" cy="46440"/>
          </xdr14:xfrm>
        </xdr:contentPart>
      </mc:Choice>
      <mc:Fallback xmlns=""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BC010C3A-84DD-E895-7226-70AE138B85DC}"/>
                </a:ext>
                <a:ext uri="{147F2762-F138-4A5C-976F-8EAC2B608ADB}">
                  <a16:predDERef xmlns:a16="http://schemas.microsoft.com/office/drawing/2014/main" pred="{84B23280-E2C6-0E6D-4037-EC95EB1CB7AC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9791640" y="1885680"/>
              <a:ext cx="18360" cy="6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112494</xdr:colOff>
      <xdr:row>9</xdr:row>
      <xdr:rowOff>164257</xdr:rowOff>
    </xdr:from>
    <xdr:ext cx="7776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4">
          <xdr14:nvContentPartPr>
            <xdr14:cNvPr id="115" name="Entrada de lápiz 218">
              <a:extLst>
                <a:ext uri="{FF2B5EF4-FFF2-40B4-BE49-F238E27FC236}">
                  <a16:creationId xmlns:a16="http://schemas.microsoft.com/office/drawing/2014/main" id="{8F0F6515-6EB3-41DD-B857-3F37C9A9B257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14:cNvPr>
            <xdr14:cNvContentPartPr/>
          </xdr14:nvContentPartPr>
          <xdr14:nvPr macro=""/>
          <xdr14:xfrm>
            <a:off x="9830880" y="1916280"/>
            <a:ext cx="77760" cy="72360"/>
          </xdr14:xfrm>
        </xdr:contentPart>
      </mc:Choice>
      <mc:Fallback xmlns="">
        <xdr:pic>
          <xdr:nvPicPr>
            <xdr:cNvPr id="219" name="Entrada de lápiz 218">
              <a:extLst>
                <a:ext uri="{FF2B5EF4-FFF2-40B4-BE49-F238E27FC236}">
                  <a16:creationId xmlns:a16="http://schemas.microsoft.com/office/drawing/2014/main" id="{E68693C3-1CA8-E2D7-0B94-AA5AB3B7BE63}"/>
                </a:ext>
                <a:ext uri="{147F2762-F138-4A5C-976F-8EAC2B608ADB}">
                  <a16:predDERef xmlns:a16="http://schemas.microsoft.com/office/drawing/2014/main" pred="{BC010C3A-84DD-E895-7226-70AE138B85DC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9823320" y="1908720"/>
              <a:ext cx="9288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193134</xdr:colOff>
      <xdr:row>9</xdr:row>
      <xdr:rowOff>146977</xdr:rowOff>
    </xdr:from>
    <xdr:ext cx="522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6">
          <xdr14:nvContentPartPr>
            <xdr14:cNvPr id="116" name="Entrada de lápiz 219">
              <a:extLst>
                <a:ext uri="{FF2B5EF4-FFF2-40B4-BE49-F238E27FC236}">
                  <a16:creationId xmlns:a16="http://schemas.microsoft.com/office/drawing/2014/main" id="{0E7517D4-C000-4E86-8015-0ACF57BA2B14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14:cNvPr>
            <xdr14:cNvContentPartPr/>
          </xdr14:nvContentPartPr>
          <xdr14:nvPr macro=""/>
          <xdr14:xfrm>
            <a:off x="9911520" y="1899000"/>
            <a:ext cx="52200" cy="98640"/>
          </xdr14:xfrm>
        </xdr:contentPart>
      </mc:Choice>
      <mc:Fallback xmlns="">
        <xdr:pic>
          <xdr:nvPicPr>
            <xdr:cNvPr id="220" name="Entrada de lápiz 219">
              <a:extLst>
                <a:ext uri="{FF2B5EF4-FFF2-40B4-BE49-F238E27FC236}">
                  <a16:creationId xmlns:a16="http://schemas.microsoft.com/office/drawing/2014/main" id="{57FDBF1B-4704-2CCA-E6F6-1CDAB34396C0}"/>
                </a:ext>
                <a:ext uri="{147F2762-F138-4A5C-976F-8EAC2B608ADB}">
                  <a16:predDERef xmlns:a16="http://schemas.microsoft.com/office/drawing/2014/main" pred="{E68693C3-1CA8-E2D7-0B94-AA5AB3B7BE63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9903960" y="1891440"/>
              <a:ext cx="673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274134</xdr:colOff>
      <xdr:row>9</xdr:row>
      <xdr:rowOff>152737</xdr:rowOff>
    </xdr:from>
    <xdr:ext cx="43560" cy="92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8">
          <xdr14:nvContentPartPr>
            <xdr14:cNvPr id="117" name="Entrada de lápiz 220">
              <a:extLst>
                <a:ext uri="{FF2B5EF4-FFF2-40B4-BE49-F238E27FC236}">
                  <a16:creationId xmlns:a16="http://schemas.microsoft.com/office/drawing/2014/main" id="{FB3365DC-29AD-4017-95A2-94D935003428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14:cNvPr>
            <xdr14:cNvContentPartPr/>
          </xdr14:nvContentPartPr>
          <xdr14:nvPr macro=""/>
          <xdr14:xfrm>
            <a:off x="9992520" y="1904760"/>
            <a:ext cx="43560" cy="92880"/>
          </xdr14:xfrm>
        </xdr:contentPart>
      </mc:Choice>
      <mc:Fallback xmlns="">
        <xdr:pic>
          <xdr:nvPicPr>
            <xdr:cNvPr id="221" name="Entrada de lápiz 220">
              <a:extLst>
                <a:ext uri="{FF2B5EF4-FFF2-40B4-BE49-F238E27FC236}">
                  <a16:creationId xmlns:a16="http://schemas.microsoft.com/office/drawing/2014/main" id="{C7C5A4D2-4245-396E-13D4-37CED8EB786E}"/>
                </a:ext>
                <a:ext uri="{147F2762-F138-4A5C-976F-8EAC2B608ADB}">
                  <a16:predDERef xmlns:a16="http://schemas.microsoft.com/office/drawing/2014/main" pred="{57FDBF1B-4704-2CCA-E6F6-1CDAB34396C0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9984960" y="1897200"/>
              <a:ext cx="58680" cy="10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277014</xdr:colOff>
      <xdr:row>10</xdr:row>
      <xdr:rowOff>11197</xdr:rowOff>
    </xdr:from>
    <xdr:ext cx="4356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0">
          <xdr14:nvContentPartPr>
            <xdr14:cNvPr id="118" name="Entrada de lápiz 221">
              <a:extLst>
                <a:ext uri="{FF2B5EF4-FFF2-40B4-BE49-F238E27FC236}">
                  <a16:creationId xmlns:a16="http://schemas.microsoft.com/office/drawing/2014/main" id="{3B63AE35-A79C-44C2-A670-92257A417D81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14:cNvPr>
            <xdr14:cNvContentPartPr/>
          </xdr14:nvContentPartPr>
          <xdr14:nvPr macro=""/>
          <xdr14:xfrm>
            <a:off x="9995400" y="1953720"/>
            <a:ext cx="43560" cy="6120"/>
          </xdr14:xfrm>
        </xdr:contentPart>
      </mc:Choice>
      <mc:Fallback xmlns=""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924835A6-1D12-7CD9-E874-AB0F7D59D936}"/>
                </a:ext>
                <a:ext uri="{147F2762-F138-4A5C-976F-8EAC2B608ADB}">
                  <a16:predDERef xmlns:a16="http://schemas.microsoft.com/office/drawing/2014/main" pred="{C7C5A4D2-4245-396E-13D4-37CED8EB786E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9987840" y="1946520"/>
              <a:ext cx="5868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343254</xdr:colOff>
      <xdr:row>9</xdr:row>
      <xdr:rowOff>152737</xdr:rowOff>
    </xdr:from>
    <xdr:ext cx="52200" cy="72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2">
          <xdr14:nvContentPartPr>
            <xdr14:cNvPr id="119" name="Entrada de lápiz 222">
              <a:extLst>
                <a:ext uri="{FF2B5EF4-FFF2-40B4-BE49-F238E27FC236}">
                  <a16:creationId xmlns:a16="http://schemas.microsoft.com/office/drawing/2014/main" id="{CB359DEE-415E-41EA-ADA9-594D0F4F7439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14:cNvPr>
            <xdr14:cNvContentPartPr/>
          </xdr14:nvContentPartPr>
          <xdr14:nvPr macro=""/>
          <xdr14:xfrm>
            <a:off x="10061640" y="1904760"/>
            <a:ext cx="52200" cy="72360"/>
          </xdr14:xfrm>
        </xdr:contentPart>
      </mc:Choice>
      <mc:Fallback xmlns="">
        <xdr:pic>
          <xdr:nvPicPr>
            <xdr:cNvPr id="223" name="Entrada de lápiz 222">
              <a:extLst>
                <a:ext uri="{FF2B5EF4-FFF2-40B4-BE49-F238E27FC236}">
                  <a16:creationId xmlns:a16="http://schemas.microsoft.com/office/drawing/2014/main" id="{F85124E2-4F64-8733-671F-24EEA8908B68}"/>
                </a:ext>
                <a:ext uri="{147F2762-F138-4A5C-976F-8EAC2B608ADB}">
                  <a16:predDERef xmlns:a16="http://schemas.microsoft.com/office/drawing/2014/main" pred="{924835A6-1D12-7CD9-E874-AB0F7D59D936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0054080" y="1897200"/>
              <a:ext cx="67320" cy="87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395094</xdr:colOff>
      <xdr:row>9</xdr:row>
      <xdr:rowOff>171817</xdr:rowOff>
    </xdr:from>
    <xdr:ext cx="900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4">
          <xdr14:nvContentPartPr>
            <xdr14:cNvPr id="120" name="Entrada de lápiz 223">
              <a:extLst>
                <a:ext uri="{FF2B5EF4-FFF2-40B4-BE49-F238E27FC236}">
                  <a16:creationId xmlns:a16="http://schemas.microsoft.com/office/drawing/2014/main" id="{1E63622D-1717-4807-B25B-8969CBB96271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14:cNvPr>
            <xdr14:cNvContentPartPr/>
          </xdr14:nvContentPartPr>
          <xdr14:nvPr macro=""/>
          <xdr14:xfrm>
            <a:off x="10113480" y="1923840"/>
            <a:ext cx="9000" cy="70920"/>
          </xdr14:xfrm>
        </xdr:contentPart>
      </mc:Choice>
      <mc:Fallback xmlns="">
        <xdr:pic>
          <xdr:nvPicPr>
            <xdr:cNvPr id="224" name="Entrada de lápiz 223">
              <a:extLst>
                <a:ext uri="{FF2B5EF4-FFF2-40B4-BE49-F238E27FC236}">
                  <a16:creationId xmlns:a16="http://schemas.microsoft.com/office/drawing/2014/main" id="{3AE0FF33-21D9-D854-DA0F-AFF73E7C006E}"/>
                </a:ext>
                <a:ext uri="{147F2762-F138-4A5C-976F-8EAC2B608ADB}">
                  <a16:predDERef xmlns:a16="http://schemas.microsoft.com/office/drawing/2014/main" pred="{F85124E2-4F64-8733-671F-24EEA8908B68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0106280" y="1916280"/>
              <a:ext cx="2412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444414</xdr:colOff>
      <xdr:row>9</xdr:row>
      <xdr:rowOff>158497</xdr:rowOff>
    </xdr:from>
    <xdr:ext cx="900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6">
          <xdr14:nvContentPartPr>
            <xdr14:cNvPr id="121" name="Entrada de lápiz 224">
              <a:extLst>
                <a:ext uri="{FF2B5EF4-FFF2-40B4-BE49-F238E27FC236}">
                  <a16:creationId xmlns:a16="http://schemas.microsoft.com/office/drawing/2014/main" id="{FBF9FD66-6DD9-4003-A5CD-956AC75BAABE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14:cNvPr>
            <xdr14:cNvContentPartPr/>
          </xdr14:nvContentPartPr>
          <xdr14:nvPr macro=""/>
          <xdr14:xfrm>
            <a:off x="10162800" y="1910520"/>
            <a:ext cx="9000" cy="87120"/>
          </xdr14:xfrm>
        </xdr:contentPart>
      </mc:Choice>
      <mc:Fallback xmlns="">
        <xdr:pic>
          <xdr:nvPicPr>
            <xdr:cNvPr id="225" name="Entrada de lápiz 224">
              <a:extLst>
                <a:ext uri="{FF2B5EF4-FFF2-40B4-BE49-F238E27FC236}">
                  <a16:creationId xmlns:a16="http://schemas.microsoft.com/office/drawing/2014/main" id="{9D1C841E-DA66-CA2D-ED67-D08F4FE33BAD}"/>
                </a:ext>
                <a:ext uri="{147F2762-F138-4A5C-976F-8EAC2B608ADB}">
                  <a16:predDERef xmlns:a16="http://schemas.microsoft.com/office/drawing/2014/main" pred="{3AE0FF33-21D9-D854-DA0F-AFF73E7C006E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10155240" y="1902960"/>
              <a:ext cx="24120" cy="101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467454</xdr:colOff>
      <xdr:row>9</xdr:row>
      <xdr:rowOff>141217</xdr:rowOff>
    </xdr:from>
    <xdr:ext cx="37800" cy="98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8">
          <xdr14:nvContentPartPr>
            <xdr14:cNvPr id="122" name="Entrada de lápiz 225">
              <a:extLst>
                <a:ext uri="{FF2B5EF4-FFF2-40B4-BE49-F238E27FC236}">
                  <a16:creationId xmlns:a16="http://schemas.microsoft.com/office/drawing/2014/main" id="{2A0E01A9-81FE-447C-B077-675F2D7C7FFE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14:cNvPr>
            <xdr14:cNvContentPartPr/>
          </xdr14:nvContentPartPr>
          <xdr14:nvPr macro=""/>
          <xdr14:xfrm>
            <a:off x="10185840" y="1893240"/>
            <a:ext cx="37800" cy="98640"/>
          </xdr14:xfrm>
        </xdr:contentPart>
      </mc:Choice>
      <mc:Fallback xmlns=""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E8F8E39E-2792-0C28-C0C0-A9B8DE984F02}"/>
                </a:ext>
                <a:ext uri="{147F2762-F138-4A5C-976F-8EAC2B608ADB}">
                  <a16:predDERef xmlns:a16="http://schemas.microsoft.com/office/drawing/2014/main" pred="{9D1C841E-DA66-CA2D-ED67-D08F4FE33BAD}"/>
                </a:ext>
              </a:extLst>
            </xdr:cNvPr>
            <xdr:cNvPicPr/>
          </xdr:nvPicPr>
          <xdr:blipFill>
            <a:blip xmlns:r="http://schemas.openxmlformats.org/officeDocument/2006/relationships" r:embed="rId249"/>
            <a:stretch>
              <a:fillRect/>
            </a:stretch>
          </xdr:blipFill>
          <xdr:spPr>
            <a:xfrm>
              <a:off x="10178280" y="1885680"/>
              <a:ext cx="52920" cy="113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15</xdr:col>
      <xdr:colOff>458814</xdr:colOff>
      <xdr:row>9</xdr:row>
      <xdr:rowOff>187297</xdr:rowOff>
    </xdr:from>
    <xdr:ext cx="5796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0">
          <xdr14:nvContentPartPr>
            <xdr14:cNvPr id="123" name="Entrada de lápiz 226">
              <a:extLst>
                <a:ext uri="{FF2B5EF4-FFF2-40B4-BE49-F238E27FC236}">
                  <a16:creationId xmlns:a16="http://schemas.microsoft.com/office/drawing/2014/main" id="{2A0C434C-9A31-4136-A6C6-42CAB81903BF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14:cNvPr>
            <xdr14:cNvContentPartPr/>
          </xdr14:nvContentPartPr>
          <xdr14:nvPr macro=""/>
          <xdr14:xfrm>
            <a:off x="10177200" y="1939320"/>
            <a:ext cx="57960" cy="3240"/>
          </xdr14:xfrm>
        </xdr:contentPart>
      </mc:Choice>
      <mc:Fallback xmlns=""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7E24535A-3B0B-9C35-950A-A18D9C31C6F7}"/>
                </a:ext>
                <a:ext uri="{147F2762-F138-4A5C-976F-8EAC2B608ADB}">
                  <a16:predDERef xmlns:a16="http://schemas.microsoft.com/office/drawing/2014/main" pred="{E8F8E39E-2792-0C28-C0C0-A9B8DE984F02}"/>
                </a:ext>
              </a:extLst>
            </xdr:cNvPr>
            <xdr:cNvPicPr/>
          </xdr:nvPicPr>
          <xdr:blipFill>
            <a:blip xmlns:r="http://schemas.openxmlformats.org/officeDocument/2006/relationships" r:embed="rId251"/>
            <a:stretch>
              <a:fillRect/>
            </a:stretch>
          </xdr:blipFill>
          <xdr:spPr>
            <a:xfrm>
              <a:off x="10169640" y="1931760"/>
              <a:ext cx="7308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844720</xdr:colOff>
      <xdr:row>26</xdr:row>
      <xdr:rowOff>161194</xdr:rowOff>
    </xdr:from>
    <xdr:ext cx="110520" cy="13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2">
          <xdr14:nvContentPartPr>
            <xdr14:cNvPr id="124" name="Entrada de lápiz 227">
              <a:extLst>
                <a:ext uri="{FF2B5EF4-FFF2-40B4-BE49-F238E27FC236}">
                  <a16:creationId xmlns:a16="http://schemas.microsoft.com/office/drawing/2014/main" id="{3864E631-2771-4656-BFB8-61299D4E927D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14:cNvPr>
            <xdr14:cNvContentPartPr/>
          </xdr14:nvContentPartPr>
          <xdr14:nvPr macro=""/>
          <xdr14:xfrm>
            <a:off x="4735440" y="5383800"/>
            <a:ext cx="110520" cy="13680"/>
          </xdr14:xfrm>
        </xdr:contentPart>
      </mc:Choice>
      <mc:Fallback xmlns=""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BE388D16-B303-CE8B-B415-9A7982AD0DBA}"/>
                </a:ext>
                <a:ext uri="{147F2762-F138-4A5C-976F-8EAC2B608ADB}">
                  <a16:predDERef xmlns:a16="http://schemas.microsoft.com/office/drawing/2014/main" pred="{7E24535A-3B0B-9C35-950A-A18D9C31C6F7}"/>
                </a:ext>
              </a:extLst>
            </xdr:cNvPr>
            <xdr:cNvPicPr/>
          </xdr:nvPicPr>
          <xdr:blipFill>
            <a:blip xmlns:r="http://schemas.openxmlformats.org/officeDocument/2006/relationships" r:embed="rId253"/>
            <a:stretch>
              <a:fillRect/>
            </a:stretch>
          </xdr:blipFill>
          <xdr:spPr>
            <a:xfrm>
              <a:off x="4727880" y="5376240"/>
              <a:ext cx="125640" cy="28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10644</xdr:colOff>
      <xdr:row>26</xdr:row>
      <xdr:rowOff>166594</xdr:rowOff>
    </xdr:from>
    <xdr:ext cx="2880" cy="115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4">
          <xdr14:nvContentPartPr>
            <xdr14:cNvPr id="125" name="Entrada de lápiz 228">
              <a:extLst>
                <a:ext uri="{FF2B5EF4-FFF2-40B4-BE49-F238E27FC236}">
                  <a16:creationId xmlns:a16="http://schemas.microsoft.com/office/drawing/2014/main" id="{9A3F6525-3F53-4ED1-956A-995254B475FA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14:cNvPr>
            <xdr14:cNvContentPartPr/>
          </xdr14:nvContentPartPr>
          <xdr14:nvPr macro=""/>
          <xdr14:xfrm>
            <a:off x="4797360" y="5389200"/>
            <a:ext cx="2880" cy="115920"/>
          </xdr14:xfrm>
        </xdr:contentPart>
      </mc:Choice>
      <mc:Fallback xmlns=""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EC279A2E-572A-AC99-586E-AC906594AD09}"/>
                </a:ext>
                <a:ext uri="{147F2762-F138-4A5C-976F-8EAC2B608ADB}">
                  <a16:predDERef xmlns:a16="http://schemas.microsoft.com/office/drawing/2014/main" pred="{BE388D16-B303-CE8B-B415-9A7982AD0DBA}"/>
                </a:ext>
              </a:extLst>
            </xdr:cNvPr>
            <xdr:cNvPicPr/>
          </xdr:nvPicPr>
          <xdr:blipFill>
            <a:blip xmlns:r="http://schemas.openxmlformats.org/officeDocument/2006/relationships" r:embed="rId255"/>
            <a:stretch>
              <a:fillRect/>
            </a:stretch>
          </xdr:blipFill>
          <xdr:spPr>
            <a:xfrm>
              <a:off x="4789800" y="5381640"/>
              <a:ext cx="18000" cy="131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91284</xdr:colOff>
      <xdr:row>26</xdr:row>
      <xdr:rowOff>207274</xdr:rowOff>
    </xdr:from>
    <xdr:ext cx="78480" cy="75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6">
          <xdr14:nvContentPartPr>
            <xdr14:cNvPr id="126" name="Entrada de lápiz 229">
              <a:extLst>
                <a:ext uri="{FF2B5EF4-FFF2-40B4-BE49-F238E27FC236}">
                  <a16:creationId xmlns:a16="http://schemas.microsoft.com/office/drawing/2014/main" id="{52B9D482-BB3D-4769-A334-6D39C5EDFDA0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14:cNvPr>
            <xdr14:cNvContentPartPr/>
          </xdr14:nvContentPartPr>
          <xdr14:nvPr macro=""/>
          <xdr14:xfrm>
            <a:off x="4878000" y="5429880"/>
            <a:ext cx="78480" cy="75240"/>
          </xdr14:xfrm>
        </xdr:contentPart>
      </mc:Choice>
      <mc:Fallback xmlns=""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2958B926-AE4C-2970-866D-EF3334998D87}"/>
                </a:ext>
                <a:ext uri="{147F2762-F138-4A5C-976F-8EAC2B608ADB}">
                  <a16:predDERef xmlns:a16="http://schemas.microsoft.com/office/drawing/2014/main" pred="{EC279A2E-572A-AC99-586E-AC906594AD09}"/>
                </a:ext>
              </a:extLst>
            </xdr:cNvPr>
            <xdr:cNvPicPr/>
          </xdr:nvPicPr>
          <xdr:blipFill>
            <a:blip xmlns:r="http://schemas.openxmlformats.org/officeDocument/2006/relationships" r:embed="rId257"/>
            <a:stretch>
              <a:fillRect/>
            </a:stretch>
          </xdr:blipFill>
          <xdr:spPr>
            <a:xfrm>
              <a:off x="4870440" y="5422320"/>
              <a:ext cx="93600" cy="90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177324</xdr:colOff>
      <xdr:row>26</xdr:row>
      <xdr:rowOff>201514</xdr:rowOff>
    </xdr:from>
    <xdr:ext cx="7308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8">
          <xdr14:nvContentPartPr>
            <xdr14:cNvPr id="127" name="Entrada de lápiz 230">
              <a:extLst>
                <a:ext uri="{FF2B5EF4-FFF2-40B4-BE49-F238E27FC236}">
                  <a16:creationId xmlns:a16="http://schemas.microsoft.com/office/drawing/2014/main" id="{57B391E9-503A-4002-B007-057DCFD8C989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14:cNvPr>
            <xdr14:cNvContentPartPr/>
          </xdr14:nvContentPartPr>
          <xdr14:nvPr macro=""/>
          <xdr14:xfrm>
            <a:off x="4964040" y="5424120"/>
            <a:ext cx="73080" cy="66960"/>
          </xdr14:xfrm>
        </xdr:contentPart>
      </mc:Choice>
      <mc:Fallback xmlns=""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248A55A1-F63C-E87A-C105-9211E36F1D8A}"/>
                </a:ext>
                <a:ext uri="{147F2762-F138-4A5C-976F-8EAC2B608ADB}">
                  <a16:predDERef xmlns:a16="http://schemas.microsoft.com/office/drawing/2014/main" pred="{2958B926-AE4C-2970-866D-EF3334998D87}"/>
                </a:ext>
              </a:extLst>
            </xdr:cNvPr>
            <xdr:cNvPicPr/>
          </xdr:nvPicPr>
          <xdr:blipFill>
            <a:blip xmlns:r="http://schemas.openxmlformats.org/officeDocument/2006/relationships" r:embed="rId259"/>
            <a:stretch>
              <a:fillRect/>
            </a:stretch>
          </xdr:blipFill>
          <xdr:spPr>
            <a:xfrm>
              <a:off x="4956480" y="5416560"/>
              <a:ext cx="8820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67171</xdr:colOff>
      <xdr:row>26</xdr:row>
      <xdr:rowOff>193594</xdr:rowOff>
    </xdr:from>
    <xdr:ext cx="8640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0">
          <xdr14:nvContentPartPr>
            <xdr14:cNvPr id="128" name="Entrada de lápiz 231">
              <a:extLst>
                <a:ext uri="{FF2B5EF4-FFF2-40B4-BE49-F238E27FC236}">
                  <a16:creationId xmlns:a16="http://schemas.microsoft.com/office/drawing/2014/main" id="{A9456E20-EB43-4C98-B14D-1F16DAA45D27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14:cNvPr>
            <xdr14:cNvContentPartPr/>
          </xdr14:nvContentPartPr>
          <xdr14:nvPr macro=""/>
          <xdr14:xfrm>
            <a:off x="5063760" y="5416200"/>
            <a:ext cx="86400" cy="83880"/>
          </xdr14:xfrm>
        </xdr:contentPart>
      </mc:Choice>
      <mc:Fallback xmlns="">
        <xdr:pic>
          <xdr:nvPicPr>
            <xdr:cNvPr id="232" name="Entrada de lápiz 231">
              <a:extLst>
                <a:ext uri="{FF2B5EF4-FFF2-40B4-BE49-F238E27FC236}">
                  <a16:creationId xmlns:a16="http://schemas.microsoft.com/office/drawing/2014/main" id="{B974820D-6B88-8ABE-2432-E6D94338AF45}"/>
                </a:ext>
                <a:ext uri="{147F2762-F138-4A5C-976F-8EAC2B608ADB}">
                  <a16:predDERef xmlns:a16="http://schemas.microsoft.com/office/drawing/2014/main" pred="{248A55A1-F63C-E87A-C105-9211E36F1D8A}"/>
                </a:ext>
              </a:extLst>
            </xdr:cNvPr>
            <xdr:cNvPicPr/>
          </xdr:nvPicPr>
          <xdr:blipFill>
            <a:blip xmlns:r="http://schemas.openxmlformats.org/officeDocument/2006/relationships" r:embed="rId261"/>
            <a:stretch>
              <a:fillRect/>
            </a:stretch>
          </xdr:blipFill>
          <xdr:spPr>
            <a:xfrm>
              <a:off x="5056200" y="5408640"/>
              <a:ext cx="10152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164011</xdr:colOff>
      <xdr:row>26</xdr:row>
      <xdr:rowOff>201514</xdr:rowOff>
    </xdr:from>
    <xdr:ext cx="13500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2">
          <xdr14:nvContentPartPr>
            <xdr14:cNvPr id="129" name="Entrada de lápiz 232">
              <a:extLst>
                <a:ext uri="{FF2B5EF4-FFF2-40B4-BE49-F238E27FC236}">
                  <a16:creationId xmlns:a16="http://schemas.microsoft.com/office/drawing/2014/main" id="{8798D6AD-0990-4ABA-B6BB-D40B9009B5EE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14:cNvPr>
            <xdr14:cNvContentPartPr/>
          </xdr14:nvContentPartPr>
          <xdr14:nvPr macro=""/>
          <xdr14:xfrm>
            <a:off x="5160600" y="5424120"/>
            <a:ext cx="135000" cy="70200"/>
          </xdr14:xfrm>
        </xdr:contentPart>
      </mc:Choice>
      <mc:Fallback xmlns=""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DCD9BF4F-0D09-6616-29CD-C4658406FF59}"/>
                </a:ext>
                <a:ext uri="{147F2762-F138-4A5C-976F-8EAC2B608ADB}">
                  <a16:predDERef xmlns:a16="http://schemas.microsoft.com/office/drawing/2014/main" pred="{B974820D-6B88-8ABE-2432-E6D94338AF45}"/>
                </a:ext>
              </a:extLst>
            </xdr:cNvPr>
            <xdr:cNvPicPr/>
          </xdr:nvPicPr>
          <xdr:blipFill>
            <a:blip xmlns:r="http://schemas.openxmlformats.org/officeDocument/2006/relationships" r:embed="rId263"/>
            <a:stretch>
              <a:fillRect/>
            </a:stretch>
          </xdr:blipFill>
          <xdr:spPr>
            <a:xfrm>
              <a:off x="5153040" y="5416560"/>
              <a:ext cx="15012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301891</xdr:colOff>
      <xdr:row>26</xdr:row>
      <xdr:rowOff>204394</xdr:rowOff>
    </xdr:from>
    <xdr:ext cx="7488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130" name="Entrada de lápiz 233">
              <a:extLst>
                <a:ext uri="{FF2B5EF4-FFF2-40B4-BE49-F238E27FC236}">
                  <a16:creationId xmlns:a16="http://schemas.microsoft.com/office/drawing/2014/main" id="{7B958342-4F79-4859-86F4-867FE07CCB6D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14:cNvPr>
            <xdr14:cNvContentPartPr/>
          </xdr14:nvContentPartPr>
          <xdr14:nvPr macro=""/>
          <xdr14:xfrm>
            <a:off x="5298480" y="5427000"/>
            <a:ext cx="74880" cy="67680"/>
          </xdr14:xfrm>
        </xdr:contentPart>
      </mc:Choice>
      <mc:Fallback xmlns=""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4F55AD82-1799-FBBA-C9C5-CEE7B28EA7DA}"/>
                </a:ext>
                <a:ext uri="{147F2762-F138-4A5C-976F-8EAC2B608ADB}">
                  <a16:predDERef xmlns:a16="http://schemas.microsoft.com/office/drawing/2014/main" pred="{DCD9BF4F-0D09-6616-29CD-C4658406FF59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5290920" y="5419440"/>
              <a:ext cx="9000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381811</xdr:colOff>
      <xdr:row>26</xdr:row>
      <xdr:rowOff>185314</xdr:rowOff>
    </xdr:from>
    <xdr:ext cx="32760" cy="86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131" name="Entrada de lápiz 234">
              <a:extLst>
                <a:ext uri="{FF2B5EF4-FFF2-40B4-BE49-F238E27FC236}">
                  <a16:creationId xmlns:a16="http://schemas.microsoft.com/office/drawing/2014/main" id="{966A6320-FE02-4D1E-AE15-D9A0EB236AC1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14:cNvPr>
            <xdr14:cNvContentPartPr/>
          </xdr14:nvContentPartPr>
          <xdr14:nvPr macro=""/>
          <xdr14:xfrm>
            <a:off x="5378400" y="5407920"/>
            <a:ext cx="32760" cy="86400"/>
          </xdr14:xfrm>
        </xdr:contentPart>
      </mc:Choice>
      <mc:Fallback xmlns="">
        <xdr:pic>
          <xdr:nvPicPr>
            <xdr:cNvPr id="235" name="Entrada de lápiz 234">
              <a:extLst>
                <a:ext uri="{FF2B5EF4-FFF2-40B4-BE49-F238E27FC236}">
                  <a16:creationId xmlns:a16="http://schemas.microsoft.com/office/drawing/2014/main" id="{6C86CFAA-4A60-5B27-0669-22FDF307114B}"/>
                </a:ext>
                <a:ext uri="{147F2762-F138-4A5C-976F-8EAC2B608ADB}">
                  <a16:predDERef xmlns:a16="http://schemas.microsoft.com/office/drawing/2014/main" pred="{4F55AD82-1799-FBBA-C9C5-CEE7B28EA7DA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5370840" y="5400720"/>
              <a:ext cx="47880" cy="101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556771</xdr:colOff>
      <xdr:row>26</xdr:row>
      <xdr:rowOff>123754</xdr:rowOff>
    </xdr:from>
    <xdr:ext cx="97200" cy="14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32" name="Entrada de lápiz 235">
              <a:extLst>
                <a:ext uri="{FF2B5EF4-FFF2-40B4-BE49-F238E27FC236}">
                  <a16:creationId xmlns:a16="http://schemas.microsoft.com/office/drawing/2014/main" id="{54013B37-F4FA-4672-9D0B-10BF72D2C9D7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14:cNvPr>
            <xdr14:cNvContentPartPr/>
          </xdr14:nvContentPartPr>
          <xdr14:nvPr macro=""/>
          <xdr14:xfrm>
            <a:off x="5553360" y="5346360"/>
            <a:ext cx="97200" cy="147960"/>
          </xdr14:xfrm>
        </xdr:contentPart>
      </mc:Choice>
      <mc:Fallback xmlns="">
        <xdr:pic>
          <xdr:nvPicPr>
            <xdr:cNvPr id="236" name="Entrada de lápiz 235">
              <a:extLst>
                <a:ext uri="{FF2B5EF4-FFF2-40B4-BE49-F238E27FC236}">
                  <a16:creationId xmlns:a16="http://schemas.microsoft.com/office/drawing/2014/main" id="{2B04D352-2585-FF3E-494B-329A5445105E}"/>
                </a:ext>
                <a:ext uri="{147F2762-F138-4A5C-976F-8EAC2B608ADB}">
                  <a16:predDERef xmlns:a16="http://schemas.microsoft.com/office/drawing/2014/main" pred="{6C86CFAA-4A60-5B27-0669-22FDF307114B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5545800" y="5338800"/>
              <a:ext cx="112320" cy="16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110163</xdr:colOff>
      <xdr:row>26</xdr:row>
      <xdr:rowOff>190714</xdr:rowOff>
    </xdr:from>
    <xdr:ext cx="4356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133" name="Entrada de lápiz 236">
              <a:extLst>
                <a:ext uri="{FF2B5EF4-FFF2-40B4-BE49-F238E27FC236}">
                  <a16:creationId xmlns:a16="http://schemas.microsoft.com/office/drawing/2014/main" id="{B2754FE3-FA54-49A2-83CC-EBE26879BA34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14:cNvPr>
            <xdr14:cNvContentPartPr/>
          </xdr14:nvContentPartPr>
          <xdr14:nvPr macro=""/>
          <xdr14:xfrm>
            <a:off x="5774040" y="5413320"/>
            <a:ext cx="43560" cy="75600"/>
          </xdr14:xfrm>
        </xdr:contentPart>
      </mc:Choice>
      <mc:Fallback xmlns=""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21025D35-34B8-91AC-465E-790E9B7A4027}"/>
                </a:ext>
                <a:ext uri="{147F2762-F138-4A5C-976F-8EAC2B608ADB}">
                  <a16:predDERef xmlns:a16="http://schemas.microsoft.com/office/drawing/2014/main" pred="{2B04D352-2585-FF3E-494B-329A5445105E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5766480" y="5405760"/>
              <a:ext cx="5832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185403</xdr:colOff>
      <xdr:row>26</xdr:row>
      <xdr:rowOff>180274</xdr:rowOff>
    </xdr:from>
    <xdr:ext cx="89280" cy="8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134" name="Entrada de lápiz 237">
              <a:extLst>
                <a:ext uri="{FF2B5EF4-FFF2-40B4-BE49-F238E27FC236}">
                  <a16:creationId xmlns:a16="http://schemas.microsoft.com/office/drawing/2014/main" id="{671245C8-0841-47B5-89F6-B361B6D61374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14:cNvPr>
            <xdr14:cNvContentPartPr/>
          </xdr14:nvContentPartPr>
          <xdr14:nvPr macro=""/>
          <xdr14:xfrm>
            <a:off x="5849280" y="5402880"/>
            <a:ext cx="89280" cy="81000"/>
          </xdr14:xfrm>
        </xdr:contentPart>
      </mc:Choice>
      <mc:Fallback xmlns="">
        <xdr:pic>
          <xdr:nvPicPr>
            <xdr:cNvPr id="238" name="Entrada de lápiz 237">
              <a:extLst>
                <a:ext uri="{FF2B5EF4-FFF2-40B4-BE49-F238E27FC236}">
                  <a16:creationId xmlns:a16="http://schemas.microsoft.com/office/drawing/2014/main" id="{59D1B2F8-065B-4A4F-E054-4743167DE679}"/>
                </a:ext>
                <a:ext uri="{147F2762-F138-4A5C-976F-8EAC2B608ADB}">
                  <a16:predDERef xmlns:a16="http://schemas.microsoft.com/office/drawing/2014/main" pred="{21025D35-34B8-91AC-465E-790E9B7A4027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5841720" y="5395320"/>
              <a:ext cx="10440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295923</xdr:colOff>
      <xdr:row>26</xdr:row>
      <xdr:rowOff>165514</xdr:rowOff>
    </xdr:from>
    <xdr:ext cx="35280" cy="84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135" name="Entrada de lápiz 238">
              <a:extLst>
                <a:ext uri="{FF2B5EF4-FFF2-40B4-BE49-F238E27FC236}">
                  <a16:creationId xmlns:a16="http://schemas.microsoft.com/office/drawing/2014/main" id="{A45DC76A-2786-41AE-8C33-9278AB724E8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14:cNvPr>
            <xdr14:cNvContentPartPr/>
          </xdr14:nvContentPartPr>
          <xdr14:nvPr macro=""/>
          <xdr14:xfrm>
            <a:off x="5959800" y="5388120"/>
            <a:ext cx="35280" cy="84960"/>
          </xdr14:xfrm>
        </xdr:contentPart>
      </mc:Choice>
      <mc:Fallback xmlns=""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E03D5D6C-F275-48CE-B719-0110B47EEECC}"/>
                </a:ext>
                <a:ext uri="{147F2762-F138-4A5C-976F-8EAC2B608ADB}">
                  <a16:predDERef xmlns:a16="http://schemas.microsoft.com/office/drawing/2014/main" pred="{59D1B2F8-065B-4A4F-E054-4743167DE679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5952240" y="5380560"/>
              <a:ext cx="50400" cy="100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376563</xdr:colOff>
      <xdr:row>26</xdr:row>
      <xdr:rowOff>177394</xdr:rowOff>
    </xdr:from>
    <xdr:ext cx="190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136" name="Entrada de lápiz 239">
              <a:extLst>
                <a:ext uri="{FF2B5EF4-FFF2-40B4-BE49-F238E27FC236}">
                  <a16:creationId xmlns:a16="http://schemas.microsoft.com/office/drawing/2014/main" id="{C92E92B1-A715-44A1-A629-FED4FD929424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14:cNvPr>
            <xdr14:cNvContentPartPr/>
          </xdr14:nvContentPartPr>
          <xdr14:nvPr macro=""/>
          <xdr14:xfrm>
            <a:off x="6040440" y="5400000"/>
            <a:ext cx="19080" cy="75600"/>
          </xdr14:xfrm>
        </xdr:contentPart>
      </mc:Choice>
      <mc:Fallback xmlns="">
        <xdr:pic>
          <xdr:nvPicPr>
            <xdr:cNvPr id="240" name="Entrada de lápiz 239">
              <a:extLst>
                <a:ext uri="{FF2B5EF4-FFF2-40B4-BE49-F238E27FC236}">
                  <a16:creationId xmlns:a16="http://schemas.microsoft.com/office/drawing/2014/main" id="{8853F4B6-58D6-20C5-E77F-23C3163B7CE7}"/>
                </a:ext>
                <a:ext uri="{147F2762-F138-4A5C-976F-8EAC2B608ADB}">
                  <a16:predDERef xmlns:a16="http://schemas.microsoft.com/office/drawing/2014/main" pred="{E03D5D6C-F275-48CE-B719-0110B47EEECC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6032880" y="5392440"/>
              <a:ext cx="342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416883</xdr:colOff>
      <xdr:row>26</xdr:row>
      <xdr:rowOff>171994</xdr:rowOff>
    </xdr:from>
    <xdr:ext cx="91800" cy="8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137" name="Entrada de lápiz 240">
              <a:extLst>
                <a:ext uri="{FF2B5EF4-FFF2-40B4-BE49-F238E27FC236}">
                  <a16:creationId xmlns:a16="http://schemas.microsoft.com/office/drawing/2014/main" id="{2BA52337-662A-49B1-B3D8-A46758AC8655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14:cNvPr>
            <xdr14:cNvContentPartPr/>
          </xdr14:nvContentPartPr>
          <xdr14:nvPr macro=""/>
          <xdr14:xfrm>
            <a:off x="6080760" y="5394600"/>
            <a:ext cx="91800" cy="80640"/>
          </xdr14:xfrm>
        </xdr:contentPart>
      </mc:Choice>
      <mc:Fallback xmlns="">
        <xdr:pic>
          <xdr:nvPicPr>
            <xdr:cNvPr id="241" name="Entrada de lápiz 240">
              <a:extLst>
                <a:ext uri="{FF2B5EF4-FFF2-40B4-BE49-F238E27FC236}">
                  <a16:creationId xmlns:a16="http://schemas.microsoft.com/office/drawing/2014/main" id="{35F66C90-755C-803F-C782-0265AD44138B}"/>
                </a:ext>
                <a:ext uri="{147F2762-F138-4A5C-976F-8EAC2B608ADB}">
                  <a16:predDERef xmlns:a16="http://schemas.microsoft.com/office/drawing/2014/main" pred="{8853F4B6-58D6-20C5-E77F-23C3163B7CE7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6073200" y="5387040"/>
              <a:ext cx="106920" cy="95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524523</xdr:colOff>
      <xdr:row>26</xdr:row>
      <xdr:rowOff>110074</xdr:rowOff>
    </xdr:from>
    <xdr:ext cx="64800" cy="137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138" name="Entrada de lápiz 241">
              <a:extLst>
                <a:ext uri="{FF2B5EF4-FFF2-40B4-BE49-F238E27FC236}">
                  <a16:creationId xmlns:a16="http://schemas.microsoft.com/office/drawing/2014/main" id="{A9C09AF2-1A85-4518-B71C-D239DC2094AE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14:cNvPr>
            <xdr14:cNvContentPartPr/>
          </xdr14:nvContentPartPr>
          <xdr14:nvPr macro=""/>
          <xdr14:xfrm>
            <a:off x="6188400" y="5332680"/>
            <a:ext cx="64800" cy="137160"/>
          </xdr14:xfrm>
        </xdr:contentPart>
      </mc:Choice>
      <mc:Fallback xmlns=""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4CC82396-6D87-E167-7A85-6D2224B3B86D}"/>
                </a:ext>
                <a:ext uri="{147F2762-F138-4A5C-976F-8EAC2B608ADB}">
                  <a16:predDERef xmlns:a16="http://schemas.microsoft.com/office/drawing/2014/main" pred="{35F66C90-755C-803F-C782-0265AD44138B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6180840" y="5325120"/>
              <a:ext cx="79920" cy="152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613443</xdr:colOff>
      <xdr:row>26</xdr:row>
      <xdr:rowOff>72634</xdr:rowOff>
    </xdr:from>
    <xdr:ext cx="8280" cy="171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139" name="Entrada de lápiz 242">
              <a:extLst>
                <a:ext uri="{FF2B5EF4-FFF2-40B4-BE49-F238E27FC236}">
                  <a16:creationId xmlns:a16="http://schemas.microsoft.com/office/drawing/2014/main" id="{BEF982C9-2CE1-48CD-BC9C-851EE9093B52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14:cNvPr>
            <xdr14:cNvContentPartPr/>
          </xdr14:nvContentPartPr>
          <xdr14:nvPr macro=""/>
          <xdr14:xfrm>
            <a:off x="6277320" y="5295240"/>
            <a:ext cx="8280" cy="171000"/>
          </xdr14:xfrm>
        </xdr:contentPart>
      </mc:Choice>
      <mc:Fallback xmlns="">
        <xdr:pic>
          <xdr:nvPicPr>
            <xdr:cNvPr id="243" name="Entrada de lápiz 242">
              <a:extLst>
                <a:ext uri="{FF2B5EF4-FFF2-40B4-BE49-F238E27FC236}">
                  <a16:creationId xmlns:a16="http://schemas.microsoft.com/office/drawing/2014/main" id="{DE090549-F101-0BA8-3A8C-CE3F9F84729C}"/>
                </a:ext>
                <a:ext uri="{147F2762-F138-4A5C-976F-8EAC2B608ADB}">
                  <a16:predDERef xmlns:a16="http://schemas.microsoft.com/office/drawing/2014/main" pred="{4CC82396-6D87-E167-7A85-6D2224B3B86D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6269760" y="5287680"/>
              <a:ext cx="23400" cy="18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8</xdr:col>
      <xdr:colOff>648363</xdr:colOff>
      <xdr:row>26</xdr:row>
      <xdr:rowOff>148954</xdr:rowOff>
    </xdr:from>
    <xdr:ext cx="129600" cy="85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140" name="Entrada de lápiz 243">
              <a:extLst>
                <a:ext uri="{FF2B5EF4-FFF2-40B4-BE49-F238E27FC236}">
                  <a16:creationId xmlns:a16="http://schemas.microsoft.com/office/drawing/2014/main" id="{723EC433-3003-4B7F-AF02-0827F84BF7F3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14:cNvPr>
            <xdr14:cNvContentPartPr/>
          </xdr14:nvContentPartPr>
          <xdr14:nvPr macro=""/>
          <xdr14:xfrm>
            <a:off x="6312240" y="5371560"/>
            <a:ext cx="129600" cy="85320"/>
          </xdr14:xfrm>
        </xdr:contentPart>
      </mc:Choice>
      <mc:Fallback xmlns=""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DF2515A9-30F5-C342-5326-D363B59571E7}"/>
                </a:ext>
                <a:ext uri="{147F2762-F138-4A5C-976F-8EAC2B608ADB}">
                  <a16:predDERef xmlns:a16="http://schemas.microsoft.com/office/drawing/2014/main" pred="{DE090549-F101-0BA8-3A8C-CE3F9F84729C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6304680" y="5364000"/>
              <a:ext cx="144720" cy="100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250355</xdr:colOff>
      <xdr:row>26</xdr:row>
      <xdr:rowOff>18994</xdr:rowOff>
    </xdr:from>
    <xdr:ext cx="59040" cy="341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141" name="Entrada de lápiz 244">
              <a:extLst>
                <a:ext uri="{FF2B5EF4-FFF2-40B4-BE49-F238E27FC236}">
                  <a16:creationId xmlns:a16="http://schemas.microsoft.com/office/drawing/2014/main" id="{87F894C5-AC89-40A2-91B9-12F94B9581B6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14:cNvPr>
            <xdr14:cNvContentPartPr/>
          </xdr14:nvContentPartPr>
          <xdr14:nvPr macro=""/>
          <xdr14:xfrm>
            <a:off x="6581520" y="5241600"/>
            <a:ext cx="59040" cy="341640"/>
          </xdr14:xfrm>
        </xdr:contentPart>
      </mc:Choice>
      <mc:Fallback xmlns="">
        <xdr:pic>
          <xdr:nvPicPr>
            <xdr:cNvPr id="245" name="Entrada de lápiz 244">
              <a:extLst>
                <a:ext uri="{FF2B5EF4-FFF2-40B4-BE49-F238E27FC236}">
                  <a16:creationId xmlns:a16="http://schemas.microsoft.com/office/drawing/2014/main" id="{CAEAA752-BCAF-D55C-C662-2650580477ED}"/>
                </a:ext>
                <a:ext uri="{147F2762-F138-4A5C-976F-8EAC2B608ADB}">
                  <a16:predDERef xmlns:a16="http://schemas.microsoft.com/office/drawing/2014/main" pred="{DF2515A9-30F5-C342-5326-D363B59571E7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6573960" y="5234040"/>
              <a:ext cx="74160" cy="356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26</xdr:row>
      <xdr:rowOff>48154</xdr:rowOff>
    </xdr:from>
    <xdr:ext cx="5688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142" name="Entrada de lápiz 245">
              <a:extLst>
                <a:ext uri="{FF2B5EF4-FFF2-40B4-BE49-F238E27FC236}">
                  <a16:creationId xmlns:a16="http://schemas.microsoft.com/office/drawing/2014/main" id="{7F26EE50-37A0-47C0-84F6-6DEE4D8C65D7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14:cNvPr>
            <xdr14:cNvContentPartPr/>
          </xdr14:nvContentPartPr>
          <xdr14:nvPr macro=""/>
          <xdr14:xfrm>
            <a:off x="6734520" y="5270760"/>
            <a:ext cx="56880" cy="58320"/>
          </xdr14:xfrm>
        </xdr:contentPart>
      </mc:Choice>
      <mc:Fallback xmlns="">
        <xdr:pic>
          <xdr:nvPicPr>
            <xdr:cNvPr id="246" name="Entrada de lápiz 245">
              <a:extLst>
                <a:ext uri="{FF2B5EF4-FFF2-40B4-BE49-F238E27FC236}">
                  <a16:creationId xmlns:a16="http://schemas.microsoft.com/office/drawing/2014/main" id="{B18AC1DD-B489-BB20-FF26-BB1DE3FE6F74}"/>
                </a:ext>
                <a:ext uri="{147F2762-F138-4A5C-976F-8EAC2B608ADB}">
                  <a16:predDERef xmlns:a16="http://schemas.microsoft.com/office/drawing/2014/main" pred="{CAEAA752-BCAF-D55C-C662-2650580477ED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6726960" y="5263200"/>
              <a:ext cx="7200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411635</xdr:colOff>
      <xdr:row>26</xdr:row>
      <xdr:rowOff>37354</xdr:rowOff>
    </xdr:from>
    <xdr:ext cx="35280" cy="75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143" name="Entrada de lápiz 246">
              <a:extLst>
                <a:ext uri="{FF2B5EF4-FFF2-40B4-BE49-F238E27FC236}">
                  <a16:creationId xmlns:a16="http://schemas.microsoft.com/office/drawing/2014/main" id="{D71F1F3C-8B9F-4039-B856-33214F6F2241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14:cNvPr>
            <xdr14:cNvContentPartPr/>
          </xdr14:nvContentPartPr>
          <xdr14:nvPr macro=""/>
          <xdr14:xfrm>
            <a:off x="6742800" y="5259960"/>
            <a:ext cx="35280" cy="75600"/>
          </xdr14:xfrm>
        </xdr:contentPart>
      </mc:Choice>
      <mc:Fallback xmlns=""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F7F0588D-FA02-E5CD-614D-A9DF9C082C10}"/>
                </a:ext>
                <a:ext uri="{147F2762-F138-4A5C-976F-8EAC2B608ADB}">
                  <a16:predDERef xmlns:a16="http://schemas.microsoft.com/office/drawing/2014/main" pred="{B18AC1DD-B489-BB20-FF26-BB1DE3FE6F74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6735240" y="5252400"/>
              <a:ext cx="50400" cy="90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478595</xdr:colOff>
      <xdr:row>26</xdr:row>
      <xdr:rowOff>67234</xdr:rowOff>
    </xdr:from>
    <xdr:ext cx="4068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2">
          <xdr14:nvContentPartPr>
            <xdr14:cNvPr id="144" name="Entrada de lápiz 247">
              <a:extLst>
                <a:ext uri="{FF2B5EF4-FFF2-40B4-BE49-F238E27FC236}">
                  <a16:creationId xmlns:a16="http://schemas.microsoft.com/office/drawing/2014/main" id="{F9F40D7D-2D3A-4B47-839C-E3CDC439038F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14:cNvPr>
            <xdr14:cNvContentPartPr/>
          </xdr14:nvContentPartPr>
          <xdr14:nvPr macro=""/>
          <xdr14:xfrm>
            <a:off x="6809760" y="5289840"/>
            <a:ext cx="40680" cy="91440"/>
          </xdr14:xfrm>
        </xdr:contentPart>
      </mc:Choice>
      <mc:Fallback xmlns="">
        <xdr:pic>
          <xdr:nvPicPr>
            <xdr:cNvPr id="248" name="Entrada de lápiz 247">
              <a:extLst>
                <a:ext uri="{FF2B5EF4-FFF2-40B4-BE49-F238E27FC236}">
                  <a16:creationId xmlns:a16="http://schemas.microsoft.com/office/drawing/2014/main" id="{AE6E0CFE-956F-09BC-F229-10000DF54916}"/>
                </a:ext>
                <a:ext uri="{147F2762-F138-4A5C-976F-8EAC2B608ADB}">
                  <a16:predDERef xmlns:a16="http://schemas.microsoft.com/office/drawing/2014/main" pred="{F7F0588D-FA02-E5CD-614D-A9DF9C082C10}"/>
                </a:ext>
              </a:extLst>
            </xdr:cNvPr>
            <xdr:cNvPicPr/>
          </xdr:nvPicPr>
          <xdr:blipFill>
            <a:blip xmlns:r="http://schemas.openxmlformats.org/officeDocument/2006/relationships" r:embed="rId293"/>
            <a:stretch>
              <a:fillRect/>
            </a:stretch>
          </xdr:blipFill>
          <xdr:spPr>
            <a:xfrm>
              <a:off x="6802560" y="5282280"/>
              <a:ext cx="5580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397955</xdr:colOff>
      <xdr:row>27</xdr:row>
      <xdr:rowOff>15873</xdr:rowOff>
    </xdr:from>
    <xdr:ext cx="54000" cy="73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4">
          <xdr14:nvContentPartPr>
            <xdr14:cNvPr id="145" name="Entrada de lápiz 248">
              <a:extLst>
                <a:ext uri="{FF2B5EF4-FFF2-40B4-BE49-F238E27FC236}">
                  <a16:creationId xmlns:a16="http://schemas.microsoft.com/office/drawing/2014/main" id="{426135C8-E9A6-4FC1-9B2F-E2C2773547F8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14:cNvPr>
            <xdr14:cNvContentPartPr/>
          </xdr14:nvContentPartPr>
          <xdr14:nvPr macro=""/>
          <xdr14:xfrm>
            <a:off x="6729120" y="5480640"/>
            <a:ext cx="54000" cy="73080"/>
          </xdr14:xfrm>
        </xdr:contentPart>
      </mc:Choice>
      <mc:Fallback xmlns="">
        <xdr:pic>
          <xdr:nvPicPr>
            <xdr:cNvPr id="249" name="Entrada de lápiz 248">
              <a:extLst>
                <a:ext uri="{FF2B5EF4-FFF2-40B4-BE49-F238E27FC236}">
                  <a16:creationId xmlns:a16="http://schemas.microsoft.com/office/drawing/2014/main" id="{0113B79C-715B-0E8F-AD06-69F4B06F04A2}"/>
                </a:ext>
                <a:ext uri="{147F2762-F138-4A5C-976F-8EAC2B608ADB}">
                  <a16:predDERef xmlns:a16="http://schemas.microsoft.com/office/drawing/2014/main" pred="{AE6E0CFE-956F-09BC-F229-10000DF54916}"/>
                </a:ext>
              </a:extLst>
            </xdr:cNvPr>
            <xdr:cNvPicPr/>
          </xdr:nvPicPr>
          <xdr:blipFill>
            <a:blip xmlns:r="http://schemas.openxmlformats.org/officeDocument/2006/relationships" r:embed="rId295"/>
            <a:stretch>
              <a:fillRect/>
            </a:stretch>
          </xdr:blipFill>
          <xdr:spPr>
            <a:xfrm>
              <a:off x="6721560" y="5473080"/>
              <a:ext cx="69120" cy="88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403355</xdr:colOff>
      <xdr:row>27</xdr:row>
      <xdr:rowOff>21273</xdr:rowOff>
    </xdr:from>
    <xdr:ext cx="4068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6">
          <xdr14:nvContentPartPr>
            <xdr14:cNvPr id="146" name="Entrada de lápiz 249">
              <a:extLst>
                <a:ext uri="{FF2B5EF4-FFF2-40B4-BE49-F238E27FC236}">
                  <a16:creationId xmlns:a16="http://schemas.microsoft.com/office/drawing/2014/main" id="{AC41C301-2DEB-4CA8-9981-C738BD8DEFAD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14:cNvPr>
            <xdr14:cNvContentPartPr/>
          </xdr14:nvContentPartPr>
          <xdr14:nvPr macro=""/>
          <xdr14:xfrm>
            <a:off x="6734520" y="5486040"/>
            <a:ext cx="40680" cy="70200"/>
          </xdr14:xfrm>
        </xdr:contentPart>
      </mc:Choice>
      <mc:Fallback xmlns="">
        <xdr:pic>
          <xdr:nvPicPr>
            <xdr:cNvPr id="250" name="Entrada de lápiz 249">
              <a:extLst>
                <a:ext uri="{FF2B5EF4-FFF2-40B4-BE49-F238E27FC236}">
                  <a16:creationId xmlns:a16="http://schemas.microsoft.com/office/drawing/2014/main" id="{86E73BEA-D9FF-98C4-99E9-D28FEFB974C7}"/>
                </a:ext>
                <a:ext uri="{147F2762-F138-4A5C-976F-8EAC2B608ADB}">
                  <a16:predDERef xmlns:a16="http://schemas.microsoft.com/office/drawing/2014/main" pred="{0113B79C-715B-0E8F-AD06-69F4B06F04A2}"/>
                </a:ext>
              </a:extLst>
            </xdr:cNvPr>
            <xdr:cNvPicPr/>
          </xdr:nvPicPr>
          <xdr:blipFill>
            <a:blip xmlns:r="http://schemas.openxmlformats.org/officeDocument/2006/relationships" r:embed="rId297"/>
            <a:stretch>
              <a:fillRect/>
            </a:stretch>
          </xdr:blipFill>
          <xdr:spPr>
            <a:xfrm>
              <a:off x="6726960" y="5478480"/>
              <a:ext cx="5580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486875</xdr:colOff>
      <xdr:row>27</xdr:row>
      <xdr:rowOff>59073</xdr:rowOff>
    </xdr:from>
    <xdr:ext cx="78480" cy="83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8">
          <xdr14:nvContentPartPr>
            <xdr14:cNvPr id="147" name="Entrada de lápiz 250">
              <a:extLst>
                <a:ext uri="{FF2B5EF4-FFF2-40B4-BE49-F238E27FC236}">
                  <a16:creationId xmlns:a16="http://schemas.microsoft.com/office/drawing/2014/main" id="{6059C982-4450-42C6-BF4D-6130E27F54EB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14:cNvPr>
            <xdr14:cNvContentPartPr/>
          </xdr14:nvContentPartPr>
          <xdr14:nvPr macro=""/>
          <xdr14:xfrm>
            <a:off x="6818040" y="5523840"/>
            <a:ext cx="78480" cy="83880"/>
          </xdr14:xfrm>
        </xdr:contentPart>
      </mc:Choice>
      <mc:Fallback xmlns=""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70964660-9C6B-8D50-CA07-E57C71C1BBCA}"/>
                </a:ext>
                <a:ext uri="{147F2762-F138-4A5C-976F-8EAC2B608ADB}">
                  <a16:predDERef xmlns:a16="http://schemas.microsoft.com/office/drawing/2014/main" pred="{86E73BEA-D9FF-98C4-99E9-D28FEFB974C7}"/>
                </a:ext>
              </a:extLst>
            </xdr:cNvPr>
            <xdr:cNvPicPr/>
          </xdr:nvPicPr>
          <xdr:blipFill>
            <a:blip xmlns:r="http://schemas.openxmlformats.org/officeDocument/2006/relationships" r:embed="rId299"/>
            <a:stretch>
              <a:fillRect/>
            </a:stretch>
          </xdr:blipFill>
          <xdr:spPr>
            <a:xfrm>
              <a:off x="6810480" y="5516280"/>
              <a:ext cx="93600" cy="9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306670</xdr:colOff>
      <xdr:row>26</xdr:row>
      <xdr:rowOff>42160</xdr:rowOff>
    </xdr:from>
    <xdr:ext cx="112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0">
          <xdr14:nvContentPartPr>
            <xdr14:cNvPr id="148" name="Entrada de lápiz 286">
              <a:extLst>
                <a:ext uri="{FF2B5EF4-FFF2-40B4-BE49-F238E27FC236}">
                  <a16:creationId xmlns:a16="http://schemas.microsoft.com/office/drawing/2014/main" id="{01917A2D-8AF9-42C6-BD3B-40ABC132EF36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14:cNvPr>
            <xdr14:cNvContentPartPr/>
          </xdr14:nvContentPartPr>
          <xdr14:nvPr macro=""/>
          <xdr14:xfrm>
            <a:off x="7971120" y="5249160"/>
            <a:ext cx="112680" cy="9000"/>
          </xdr14:xfrm>
        </xdr:contentPart>
      </mc:Choice>
      <mc:Fallback xmlns="">
        <xdr:pic>
          <xdr:nvPicPr>
            <xdr:cNvPr id="287" name="Entrada de lápiz 286">
              <a:extLst>
                <a:ext uri="{FF2B5EF4-FFF2-40B4-BE49-F238E27FC236}">
                  <a16:creationId xmlns:a16="http://schemas.microsoft.com/office/drawing/2014/main" id="{CD62EF65-4FAE-175B-4889-F53C95920F67}"/>
                </a:ext>
                <a:ext uri="{147F2762-F138-4A5C-976F-8EAC2B608ADB}">
                  <a16:predDERef xmlns:a16="http://schemas.microsoft.com/office/drawing/2014/main" pred="{70964660-9C6B-8D50-CA07-E57C71C1BBCA}"/>
                </a:ext>
              </a:extLst>
            </xdr:cNvPr>
            <xdr:cNvPicPr/>
          </xdr:nvPicPr>
          <xdr:blipFill>
            <a:blip xmlns:r="http://schemas.openxmlformats.org/officeDocument/2006/relationships" r:embed="rId301"/>
            <a:stretch>
              <a:fillRect/>
            </a:stretch>
          </xdr:blipFill>
          <xdr:spPr>
            <a:xfrm>
              <a:off x="7963560" y="5241600"/>
              <a:ext cx="127800" cy="23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338350</xdr:colOff>
      <xdr:row>26</xdr:row>
      <xdr:rowOff>52600</xdr:rowOff>
    </xdr:from>
    <xdr:ext cx="68040" cy="9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2">
          <xdr14:nvContentPartPr>
            <xdr14:cNvPr id="149" name="Entrada de lápiz 287">
              <a:extLst>
                <a:ext uri="{FF2B5EF4-FFF2-40B4-BE49-F238E27FC236}">
                  <a16:creationId xmlns:a16="http://schemas.microsoft.com/office/drawing/2014/main" id="{D145E65F-7A15-45C9-8CB3-5DF6BF7FD760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14:cNvPr>
            <xdr14:cNvContentPartPr/>
          </xdr14:nvContentPartPr>
          <xdr14:nvPr macro=""/>
          <xdr14:xfrm>
            <a:off x="8002800" y="5259600"/>
            <a:ext cx="68040" cy="91440"/>
          </xdr14:xfrm>
        </xdr:contentPart>
      </mc:Choice>
      <mc:Fallback xmlns="">
        <xdr:pic>
          <xdr:nvPicPr>
            <xdr:cNvPr id="288" name="Entrada de lápiz 287">
              <a:extLst>
                <a:ext uri="{FF2B5EF4-FFF2-40B4-BE49-F238E27FC236}">
                  <a16:creationId xmlns:a16="http://schemas.microsoft.com/office/drawing/2014/main" id="{169CA58F-3B64-9C53-BDED-A3448FB14714}"/>
                </a:ext>
                <a:ext uri="{147F2762-F138-4A5C-976F-8EAC2B608ADB}">
                  <a16:predDERef xmlns:a16="http://schemas.microsoft.com/office/drawing/2014/main" pred="{CD62EF65-4FAE-175B-4889-F53C95920F67}"/>
                </a:ext>
              </a:extLst>
            </xdr:cNvPr>
            <xdr:cNvPicPr/>
          </xdr:nvPicPr>
          <xdr:blipFill>
            <a:blip xmlns:r="http://schemas.openxmlformats.org/officeDocument/2006/relationships" r:embed="rId303"/>
            <a:stretch>
              <a:fillRect/>
            </a:stretch>
          </xdr:blipFill>
          <xdr:spPr>
            <a:xfrm>
              <a:off x="7995240" y="5252040"/>
              <a:ext cx="83160" cy="10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453190</xdr:colOff>
      <xdr:row>26</xdr:row>
      <xdr:rowOff>101560</xdr:rowOff>
    </xdr:from>
    <xdr:ext cx="61560" cy="91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4">
          <xdr14:nvContentPartPr>
            <xdr14:cNvPr id="150" name="Entrada de lápiz 288">
              <a:extLst>
                <a:ext uri="{FF2B5EF4-FFF2-40B4-BE49-F238E27FC236}">
                  <a16:creationId xmlns:a16="http://schemas.microsoft.com/office/drawing/2014/main" id="{849D89AC-3B7A-49E0-A084-2BB859743F15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14:cNvPr>
            <xdr14:cNvContentPartPr/>
          </xdr14:nvContentPartPr>
          <xdr14:nvPr macro=""/>
          <xdr14:xfrm>
            <a:off x="8117640" y="5308560"/>
            <a:ext cx="61560" cy="91080"/>
          </xdr14:xfrm>
        </xdr:contentPart>
      </mc:Choice>
      <mc:Fallback xmlns="">
        <xdr:pic>
          <xdr:nvPicPr>
            <xdr:cNvPr id="289" name="Entrada de lápiz 288">
              <a:extLst>
                <a:ext uri="{FF2B5EF4-FFF2-40B4-BE49-F238E27FC236}">
                  <a16:creationId xmlns:a16="http://schemas.microsoft.com/office/drawing/2014/main" id="{FC7B2CBE-3A7A-8BB1-141D-40304880EFC2}"/>
                </a:ext>
                <a:ext uri="{147F2762-F138-4A5C-976F-8EAC2B608ADB}">
                  <a16:predDERef xmlns:a16="http://schemas.microsoft.com/office/drawing/2014/main" pred="{169CA58F-3B64-9C53-BDED-A3448FB14714}"/>
                </a:ext>
              </a:extLst>
            </xdr:cNvPr>
            <xdr:cNvPicPr/>
          </xdr:nvPicPr>
          <xdr:blipFill>
            <a:blip xmlns:r="http://schemas.openxmlformats.org/officeDocument/2006/relationships" r:embed="rId305"/>
            <a:stretch>
              <a:fillRect/>
            </a:stretch>
          </xdr:blipFill>
          <xdr:spPr>
            <a:xfrm>
              <a:off x="8110080" y="5301000"/>
              <a:ext cx="76680" cy="105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470830</xdr:colOff>
      <xdr:row>26</xdr:row>
      <xdr:rowOff>139360</xdr:rowOff>
    </xdr:from>
    <xdr:ext cx="417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6">
          <xdr14:nvContentPartPr>
            <xdr14:cNvPr id="151" name="Entrada de lápiz 289">
              <a:extLst>
                <a:ext uri="{FF2B5EF4-FFF2-40B4-BE49-F238E27FC236}">
                  <a16:creationId xmlns:a16="http://schemas.microsoft.com/office/drawing/2014/main" id="{AF20BB23-5785-4C6F-995F-F94CB734E96E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14:cNvPr>
            <xdr14:cNvContentPartPr/>
          </xdr14:nvContentPartPr>
          <xdr14:nvPr macro=""/>
          <xdr14:xfrm>
            <a:off x="8135280" y="5346360"/>
            <a:ext cx="41760" cy="2520"/>
          </xdr14:xfrm>
        </xdr:contentPart>
      </mc:Choice>
      <mc:Fallback xmlns="">
        <xdr:pic>
          <xdr:nvPicPr>
            <xdr:cNvPr id="290" name="Entrada de lápiz 289">
              <a:extLst>
                <a:ext uri="{FF2B5EF4-FFF2-40B4-BE49-F238E27FC236}">
                  <a16:creationId xmlns:a16="http://schemas.microsoft.com/office/drawing/2014/main" id="{E60286DA-AA35-EEB6-AFD2-002EEF394BFB}"/>
                </a:ext>
                <a:ext uri="{147F2762-F138-4A5C-976F-8EAC2B608ADB}">
                  <a16:predDERef xmlns:a16="http://schemas.microsoft.com/office/drawing/2014/main" pred="{FC7B2CBE-3A7A-8BB1-141D-40304880EFC2}"/>
                </a:ext>
              </a:extLst>
            </xdr:cNvPr>
            <xdr:cNvPicPr/>
          </xdr:nvPicPr>
          <xdr:blipFill>
            <a:blip xmlns:r="http://schemas.openxmlformats.org/officeDocument/2006/relationships" r:embed="rId307"/>
            <a:stretch>
              <a:fillRect/>
            </a:stretch>
          </xdr:blipFill>
          <xdr:spPr>
            <a:xfrm>
              <a:off x="8127720" y="5339160"/>
              <a:ext cx="568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550030</xdr:colOff>
      <xdr:row>26</xdr:row>
      <xdr:rowOff>139360</xdr:rowOff>
    </xdr:from>
    <xdr:ext cx="6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8">
          <xdr14:nvContentPartPr>
            <xdr14:cNvPr id="152" name="Entrada de lápiz 290">
              <a:extLst>
                <a:ext uri="{FF2B5EF4-FFF2-40B4-BE49-F238E27FC236}">
                  <a16:creationId xmlns:a16="http://schemas.microsoft.com/office/drawing/2014/main" id="{E2749CFE-6392-4B29-8B62-EE730056C509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14:cNvPr>
            <xdr14:cNvContentPartPr/>
          </xdr14:nvContentPartPr>
          <xdr14:nvPr macro=""/>
          <xdr14:xfrm>
            <a:off x="8214480" y="5346360"/>
            <a:ext cx="6840" cy="55440"/>
          </xdr14:xfrm>
        </xdr:contentPart>
      </mc:Choice>
      <mc:Fallback xmlns="">
        <xdr:pic>
          <xdr:nvPicPr>
            <xdr:cNvPr id="291" name="Entrada de lápiz 290">
              <a:extLst>
                <a:ext uri="{FF2B5EF4-FFF2-40B4-BE49-F238E27FC236}">
                  <a16:creationId xmlns:a16="http://schemas.microsoft.com/office/drawing/2014/main" id="{5B40FD8D-9658-196A-C4BC-EE811F9490A3}"/>
                </a:ext>
                <a:ext uri="{147F2762-F138-4A5C-976F-8EAC2B608ADB}">
                  <a16:predDERef xmlns:a16="http://schemas.microsoft.com/office/drawing/2014/main" pred="{E60286DA-AA35-EEB6-AFD2-002EEF394BFB}"/>
                </a:ext>
              </a:extLst>
            </xdr:cNvPr>
            <xdr:cNvPicPr/>
          </xdr:nvPicPr>
          <xdr:blipFill>
            <a:blip xmlns:r="http://schemas.openxmlformats.org/officeDocument/2006/relationships" r:embed="rId309"/>
            <a:stretch>
              <a:fillRect/>
            </a:stretch>
          </xdr:blipFill>
          <xdr:spPr>
            <a:xfrm>
              <a:off x="8206920" y="5339160"/>
              <a:ext cx="21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609430</xdr:colOff>
      <xdr:row>26</xdr:row>
      <xdr:rowOff>92920</xdr:rowOff>
    </xdr:from>
    <xdr:ext cx="4896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0">
          <xdr14:nvContentPartPr>
            <xdr14:cNvPr id="153" name="Entrada de lápiz 293">
              <a:extLst>
                <a:ext uri="{FF2B5EF4-FFF2-40B4-BE49-F238E27FC236}">
                  <a16:creationId xmlns:a16="http://schemas.microsoft.com/office/drawing/2014/main" id="{E4F02649-8235-4439-8D1D-790BB5DA7C6B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14:cNvPr>
            <xdr14:cNvContentPartPr/>
          </xdr14:nvContentPartPr>
          <xdr14:nvPr macro=""/>
          <xdr14:xfrm>
            <a:off x="8273880" y="5299920"/>
            <a:ext cx="48960" cy="82800"/>
          </xdr14:xfrm>
        </xdr:contentPart>
      </mc:Choice>
      <mc:Fallback xmlns=""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45F4DCDF-A0B9-76DE-C92E-FF82F67C9DA2}"/>
                </a:ext>
                <a:ext uri="{147F2762-F138-4A5C-976F-8EAC2B608ADB}">
                  <a16:predDERef xmlns:a16="http://schemas.microsoft.com/office/drawing/2014/main" pred="{5B40FD8D-9658-196A-C4BC-EE811F9490A3}"/>
                </a:ext>
              </a:extLst>
            </xdr:cNvPr>
            <xdr:cNvPicPr/>
          </xdr:nvPicPr>
          <xdr:blipFill>
            <a:blip xmlns:r="http://schemas.openxmlformats.org/officeDocument/2006/relationships" r:embed="rId311"/>
            <a:stretch>
              <a:fillRect/>
            </a:stretch>
          </xdr:blipFill>
          <xdr:spPr>
            <a:xfrm>
              <a:off x="8266320" y="5292360"/>
              <a:ext cx="6408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619870</xdr:colOff>
      <xdr:row>26</xdr:row>
      <xdr:rowOff>139360</xdr:rowOff>
    </xdr:from>
    <xdr:ext cx="3420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2">
          <xdr14:nvContentPartPr>
            <xdr14:cNvPr id="154" name="Entrada de lápiz 294">
              <a:extLst>
                <a:ext uri="{FF2B5EF4-FFF2-40B4-BE49-F238E27FC236}">
                  <a16:creationId xmlns:a16="http://schemas.microsoft.com/office/drawing/2014/main" id="{4C4072D5-AF24-4417-A397-0CB9F451B9BF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14:cNvPr>
            <xdr14:cNvContentPartPr/>
          </xdr14:nvContentPartPr>
          <xdr14:nvPr macro=""/>
          <xdr14:xfrm>
            <a:off x="8284320" y="5346360"/>
            <a:ext cx="34200" cy="360"/>
          </xdr14:xfrm>
        </xdr:contentPart>
      </mc:Choice>
      <mc:Fallback xmlns="">
        <xdr:pic>
          <xdr:nvPicPr>
            <xdr:cNvPr id="295" name="Entrada de lápiz 294">
              <a:extLst>
                <a:ext uri="{FF2B5EF4-FFF2-40B4-BE49-F238E27FC236}">
                  <a16:creationId xmlns:a16="http://schemas.microsoft.com/office/drawing/2014/main" id="{78D780BA-16DD-BAC2-6836-6CE79F90CE04}"/>
                </a:ext>
                <a:ext uri="{147F2762-F138-4A5C-976F-8EAC2B608ADB}">
                  <a16:predDERef xmlns:a16="http://schemas.microsoft.com/office/drawing/2014/main" pred="{45F4DCDF-A0B9-76DE-C92E-FF82F67C9DA2}"/>
                </a:ext>
              </a:extLst>
            </xdr:cNvPr>
            <xdr:cNvPicPr/>
          </xdr:nvPicPr>
          <xdr:blipFill>
            <a:blip xmlns:r="http://schemas.openxmlformats.org/officeDocument/2006/relationships" r:embed="rId313"/>
            <a:stretch>
              <a:fillRect/>
            </a:stretch>
          </xdr:blipFill>
          <xdr:spPr>
            <a:xfrm>
              <a:off x="8276760" y="5339160"/>
              <a:ext cx="4932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524830</xdr:colOff>
      <xdr:row>26</xdr:row>
      <xdr:rowOff>138280</xdr:rowOff>
    </xdr:from>
    <xdr:ext cx="36360" cy="73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4">
          <xdr14:nvContentPartPr>
            <xdr14:cNvPr id="155" name="Entrada de lápiz 295">
              <a:extLst>
                <a:ext uri="{FF2B5EF4-FFF2-40B4-BE49-F238E27FC236}">
                  <a16:creationId xmlns:a16="http://schemas.microsoft.com/office/drawing/2014/main" id="{409231B6-421A-4860-AF35-8BFC0A3A8E26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14:cNvPr>
            <xdr14:cNvContentPartPr/>
          </xdr14:nvContentPartPr>
          <xdr14:nvPr macro=""/>
          <xdr14:xfrm>
            <a:off x="8189280" y="5345280"/>
            <a:ext cx="36360" cy="73440"/>
          </xdr14:xfrm>
        </xdr:contentPart>
      </mc:Choice>
      <mc:Fallback xmlns="">
        <xdr:pic>
          <xdr:nvPicPr>
            <xdr:cNvPr id="296" name="Entrada de lápiz 295">
              <a:extLst>
                <a:ext uri="{FF2B5EF4-FFF2-40B4-BE49-F238E27FC236}">
                  <a16:creationId xmlns:a16="http://schemas.microsoft.com/office/drawing/2014/main" id="{D9C8114A-EDD8-4291-2441-FFC8CB06AD37}"/>
                </a:ext>
                <a:ext uri="{147F2762-F138-4A5C-976F-8EAC2B608ADB}">
                  <a16:predDERef xmlns:a16="http://schemas.microsoft.com/office/drawing/2014/main" pred="{78D780BA-16DD-BAC2-6836-6CE79F90CE04}"/>
                </a:ext>
              </a:extLst>
            </xdr:cNvPr>
            <xdr:cNvPicPr/>
          </xdr:nvPicPr>
          <xdr:blipFill>
            <a:blip xmlns:r="http://schemas.openxmlformats.org/officeDocument/2006/relationships" r:embed="rId315"/>
            <a:stretch>
              <a:fillRect/>
            </a:stretch>
          </xdr:blipFill>
          <xdr:spPr>
            <a:xfrm>
              <a:off x="8181720" y="5337720"/>
              <a:ext cx="51480" cy="88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582070</xdr:colOff>
      <xdr:row>26</xdr:row>
      <xdr:rowOff>160600</xdr:rowOff>
    </xdr:from>
    <xdr:ext cx="2520" cy="44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6">
          <xdr14:nvContentPartPr>
            <xdr14:cNvPr id="156" name="Entrada de lápiz 296">
              <a:extLst>
                <a:ext uri="{FF2B5EF4-FFF2-40B4-BE49-F238E27FC236}">
                  <a16:creationId xmlns:a16="http://schemas.microsoft.com/office/drawing/2014/main" id="{DC6BCAF4-7D17-4202-8806-03F7D0EB44D0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14:cNvPr>
            <xdr14:cNvContentPartPr/>
          </xdr14:nvContentPartPr>
          <xdr14:nvPr macro=""/>
          <xdr14:xfrm>
            <a:off x="8246520" y="5367600"/>
            <a:ext cx="2520" cy="44640"/>
          </xdr14:xfrm>
        </xdr:contentPart>
      </mc:Choice>
      <mc:Fallback xmlns="">
        <xdr:pic>
          <xdr:nvPicPr>
            <xdr:cNvPr id="297" name="Entrada de lápiz 296">
              <a:extLst>
                <a:ext uri="{FF2B5EF4-FFF2-40B4-BE49-F238E27FC236}">
                  <a16:creationId xmlns:a16="http://schemas.microsoft.com/office/drawing/2014/main" id="{158B6712-30C3-79C1-B06A-1EAD5D690314}"/>
                </a:ext>
                <a:ext uri="{147F2762-F138-4A5C-976F-8EAC2B608ADB}">
                  <a16:predDERef xmlns:a16="http://schemas.microsoft.com/office/drawing/2014/main" pred="{D9C8114A-EDD8-4291-2441-FFC8CB06AD37}"/>
                </a:ext>
              </a:extLst>
            </xdr:cNvPr>
            <xdr:cNvPicPr/>
          </xdr:nvPicPr>
          <xdr:blipFill>
            <a:blip xmlns:r="http://schemas.openxmlformats.org/officeDocument/2006/relationships" r:embed="rId317"/>
            <a:stretch>
              <a:fillRect/>
            </a:stretch>
          </xdr:blipFill>
          <xdr:spPr>
            <a:xfrm>
              <a:off x="8238960" y="5360040"/>
              <a:ext cx="17640" cy="59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14680</xdr:colOff>
      <xdr:row>26</xdr:row>
      <xdr:rowOff>144760</xdr:rowOff>
    </xdr:from>
    <xdr:ext cx="1296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8">
          <xdr14:nvContentPartPr>
            <xdr14:cNvPr id="157" name="Entrada de lápiz 297">
              <a:extLst>
                <a:ext uri="{FF2B5EF4-FFF2-40B4-BE49-F238E27FC236}">
                  <a16:creationId xmlns:a16="http://schemas.microsoft.com/office/drawing/2014/main" id="{DB3E7FBA-72E8-41B2-8C27-CA34DE6A2B55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14:cNvPr>
            <xdr14:cNvContentPartPr/>
          </xdr14:nvContentPartPr>
          <xdr14:nvPr macro=""/>
          <xdr14:xfrm>
            <a:off x="8345880" y="5351760"/>
            <a:ext cx="12960" cy="58320"/>
          </xdr14:xfrm>
        </xdr:contentPart>
      </mc:Choice>
      <mc:Fallback xmlns="">
        <xdr:pic>
          <xdr:nvPicPr>
            <xdr:cNvPr id="298" name="Entrada de lápiz 297">
              <a:extLst>
                <a:ext uri="{FF2B5EF4-FFF2-40B4-BE49-F238E27FC236}">
                  <a16:creationId xmlns:a16="http://schemas.microsoft.com/office/drawing/2014/main" id="{877D5A10-EC00-533C-5174-36C993E6AEF6}"/>
                </a:ext>
                <a:ext uri="{147F2762-F138-4A5C-976F-8EAC2B608ADB}">
                  <a16:predDERef xmlns:a16="http://schemas.microsoft.com/office/drawing/2014/main" pred="{158B6712-30C3-79C1-B06A-1EAD5D690314}"/>
                </a:ext>
              </a:extLst>
            </xdr:cNvPr>
            <xdr:cNvPicPr/>
          </xdr:nvPicPr>
          <xdr:blipFill>
            <a:blip xmlns:r="http://schemas.openxmlformats.org/officeDocument/2006/relationships" r:embed="rId319"/>
            <a:stretch>
              <a:fillRect/>
            </a:stretch>
          </xdr:blipFill>
          <xdr:spPr>
            <a:xfrm>
              <a:off x="8338320" y="5344560"/>
              <a:ext cx="2808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414670</xdr:colOff>
      <xdr:row>26</xdr:row>
      <xdr:rowOff>46480</xdr:rowOff>
    </xdr:from>
    <xdr:ext cx="57600" cy="181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0">
          <xdr14:nvContentPartPr>
            <xdr14:cNvPr id="158" name="Entrada de lápiz 298">
              <a:extLst>
                <a:ext uri="{FF2B5EF4-FFF2-40B4-BE49-F238E27FC236}">
                  <a16:creationId xmlns:a16="http://schemas.microsoft.com/office/drawing/2014/main" id="{B2F68EB8-7748-49C9-9673-1B756297A5EA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14:cNvPr>
            <xdr14:cNvContentPartPr/>
          </xdr14:nvContentPartPr>
          <xdr14:nvPr macro=""/>
          <xdr14:xfrm>
            <a:off x="8079120" y="5253480"/>
            <a:ext cx="57600" cy="181440"/>
          </xdr14:xfrm>
        </xdr:contentPart>
      </mc:Choice>
      <mc:Fallback xmlns="">
        <xdr:pic>
          <xdr:nvPicPr>
            <xdr:cNvPr id="299" name="Entrada de lápiz 298">
              <a:extLst>
                <a:ext uri="{FF2B5EF4-FFF2-40B4-BE49-F238E27FC236}">
                  <a16:creationId xmlns:a16="http://schemas.microsoft.com/office/drawing/2014/main" id="{FD79A682-66FD-8F08-5CE0-D608DAF0BDC9}"/>
                </a:ext>
                <a:ext uri="{147F2762-F138-4A5C-976F-8EAC2B608ADB}">
                  <a16:predDERef xmlns:a16="http://schemas.microsoft.com/office/drawing/2014/main" pred="{877D5A10-EC00-533C-5174-36C993E6AEF6}"/>
                </a:ext>
              </a:extLst>
            </xdr:cNvPr>
            <xdr:cNvPicPr/>
          </xdr:nvPicPr>
          <xdr:blipFill>
            <a:blip xmlns:r="http://schemas.openxmlformats.org/officeDocument/2006/relationships" r:embed="rId321"/>
            <a:stretch>
              <a:fillRect/>
            </a:stretch>
          </xdr:blipFill>
          <xdr:spPr>
            <a:xfrm>
              <a:off x="8071560" y="5245920"/>
              <a:ext cx="72720" cy="196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56800</xdr:colOff>
      <xdr:row>26</xdr:row>
      <xdr:rowOff>54760</xdr:rowOff>
    </xdr:from>
    <xdr:ext cx="40680" cy="144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2">
          <xdr14:nvContentPartPr>
            <xdr14:cNvPr id="159" name="Entrada de lápiz 299">
              <a:extLst>
                <a:ext uri="{FF2B5EF4-FFF2-40B4-BE49-F238E27FC236}">
                  <a16:creationId xmlns:a16="http://schemas.microsoft.com/office/drawing/2014/main" id="{A1EF0DB4-C6A4-4A5B-BC3D-88ECD6CFE7D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14:cNvPr>
            <xdr14:cNvContentPartPr/>
          </xdr14:nvContentPartPr>
          <xdr14:nvPr macro=""/>
          <xdr14:xfrm>
            <a:off x="8388000" y="5261760"/>
            <a:ext cx="40680" cy="144360"/>
          </xdr14:xfrm>
        </xdr:contentPart>
      </mc:Choice>
      <mc:Fallback xmlns=""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85B4923-3AB3-83B8-10BC-35CFFAABF1F5}"/>
                </a:ext>
                <a:ext uri="{147F2762-F138-4A5C-976F-8EAC2B608ADB}">
                  <a16:predDERef xmlns:a16="http://schemas.microsoft.com/office/drawing/2014/main" pred="{FD79A682-66FD-8F08-5CE0-D608DAF0BDC9}"/>
                </a:ext>
              </a:extLst>
            </xdr:cNvPr>
            <xdr:cNvPicPr/>
          </xdr:nvPicPr>
          <xdr:blipFill>
            <a:blip xmlns:r="http://schemas.openxmlformats.org/officeDocument/2006/relationships" r:embed="rId323"/>
            <a:stretch>
              <a:fillRect/>
            </a:stretch>
          </xdr:blipFill>
          <xdr:spPr>
            <a:xfrm>
              <a:off x="8380800" y="5254200"/>
              <a:ext cx="55800" cy="159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139600</xdr:colOff>
      <xdr:row>26</xdr:row>
      <xdr:rowOff>122440</xdr:rowOff>
    </xdr:from>
    <xdr:ext cx="446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4">
          <xdr14:nvContentPartPr>
            <xdr14:cNvPr id="160" name="Entrada de lápiz 300">
              <a:extLst>
                <a:ext uri="{FF2B5EF4-FFF2-40B4-BE49-F238E27FC236}">
                  <a16:creationId xmlns:a16="http://schemas.microsoft.com/office/drawing/2014/main" id="{8E416BD4-8F0F-429E-8C32-520685F4622F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14:cNvPr>
            <xdr14:cNvContentPartPr/>
          </xdr14:nvContentPartPr>
          <xdr14:nvPr macro=""/>
          <xdr14:xfrm>
            <a:off x="8470800" y="5329440"/>
            <a:ext cx="44640" cy="6840"/>
          </xdr14:xfrm>
        </xdr:contentPart>
      </mc:Choice>
      <mc:Fallback xmlns="">
        <xdr:pic>
          <xdr:nvPicPr>
            <xdr:cNvPr id="301" name="Entrada de lápiz 300">
              <a:extLst>
                <a:ext uri="{FF2B5EF4-FFF2-40B4-BE49-F238E27FC236}">
                  <a16:creationId xmlns:a16="http://schemas.microsoft.com/office/drawing/2014/main" id="{A6E6B384-E81C-E6B3-86AA-6B109E347FA4}"/>
                </a:ext>
                <a:ext uri="{147F2762-F138-4A5C-976F-8EAC2B608ADB}">
                  <a16:predDERef xmlns:a16="http://schemas.microsoft.com/office/drawing/2014/main" pred="{085B4923-3AB3-83B8-10BC-35CFFAABF1F5}"/>
                </a:ext>
              </a:extLst>
            </xdr:cNvPr>
            <xdr:cNvPicPr/>
          </xdr:nvPicPr>
          <xdr:blipFill>
            <a:blip xmlns:r="http://schemas.openxmlformats.org/officeDocument/2006/relationships" r:embed="rId325"/>
            <a:stretch>
              <a:fillRect/>
            </a:stretch>
          </xdr:blipFill>
          <xdr:spPr>
            <a:xfrm>
              <a:off x="8463240" y="5321880"/>
              <a:ext cx="597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147880</xdr:colOff>
      <xdr:row>26</xdr:row>
      <xdr:rowOff>150160</xdr:rowOff>
    </xdr:from>
    <xdr:ext cx="3204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6">
          <xdr14:nvContentPartPr>
            <xdr14:cNvPr id="161" name="Entrada de lápiz 301">
              <a:extLst>
                <a:ext uri="{FF2B5EF4-FFF2-40B4-BE49-F238E27FC236}">
                  <a16:creationId xmlns:a16="http://schemas.microsoft.com/office/drawing/2014/main" id="{04F4A4BB-6672-4230-B5AA-AF6C0E75F8B2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14:cNvPr>
            <xdr14:cNvContentPartPr/>
          </xdr14:nvContentPartPr>
          <xdr14:nvPr macro=""/>
          <xdr14:xfrm>
            <a:off x="8479080" y="5357160"/>
            <a:ext cx="32040" cy="6840"/>
          </xdr14:xfrm>
        </xdr:contentPart>
      </mc:Choice>
      <mc:Fallback xmlns="">
        <xdr:pic>
          <xdr:nvPicPr>
            <xdr:cNvPr id="302" name="Entrada de lápiz 301">
              <a:extLst>
                <a:ext uri="{FF2B5EF4-FFF2-40B4-BE49-F238E27FC236}">
                  <a16:creationId xmlns:a16="http://schemas.microsoft.com/office/drawing/2014/main" id="{40D99A56-3119-4F77-D938-911D9FAECA7F}"/>
                </a:ext>
                <a:ext uri="{147F2762-F138-4A5C-976F-8EAC2B608ADB}">
                  <a16:predDERef xmlns:a16="http://schemas.microsoft.com/office/drawing/2014/main" pred="{A6E6B384-E81C-E6B3-86AA-6B109E347FA4}"/>
                </a:ext>
              </a:extLst>
            </xdr:cNvPr>
            <xdr:cNvPicPr/>
          </xdr:nvPicPr>
          <xdr:blipFill>
            <a:blip xmlns:r="http://schemas.openxmlformats.org/officeDocument/2006/relationships" r:embed="rId327"/>
            <a:stretch>
              <a:fillRect/>
            </a:stretch>
          </xdr:blipFill>
          <xdr:spPr>
            <a:xfrm>
              <a:off x="8471520" y="5349600"/>
              <a:ext cx="4716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304480</xdr:colOff>
      <xdr:row>26</xdr:row>
      <xdr:rowOff>23080</xdr:rowOff>
    </xdr:from>
    <xdr:ext cx="63720" cy="127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8">
          <xdr14:nvContentPartPr>
            <xdr14:cNvPr id="162" name="Entrada de lápiz 302">
              <a:extLst>
                <a:ext uri="{FF2B5EF4-FFF2-40B4-BE49-F238E27FC236}">
                  <a16:creationId xmlns:a16="http://schemas.microsoft.com/office/drawing/2014/main" id="{5905CE5A-1E49-4F85-9EA8-0BDC8648AA38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14:cNvPr>
            <xdr14:cNvContentPartPr/>
          </xdr14:nvContentPartPr>
          <xdr14:nvPr macro=""/>
          <xdr14:xfrm>
            <a:off x="8635680" y="5230080"/>
            <a:ext cx="63720" cy="127440"/>
          </xdr14:xfrm>
        </xdr:contentPart>
      </mc:Choice>
      <mc:Fallback xmlns="">
        <xdr:pic>
          <xdr:nvPicPr>
            <xdr:cNvPr id="303" name="Entrada de lápiz 302">
              <a:extLst>
                <a:ext uri="{FF2B5EF4-FFF2-40B4-BE49-F238E27FC236}">
                  <a16:creationId xmlns:a16="http://schemas.microsoft.com/office/drawing/2014/main" id="{577E1CF6-1635-678B-8B16-0753C67D7EDB}"/>
                </a:ext>
                <a:ext uri="{147F2762-F138-4A5C-976F-8EAC2B608ADB}">
                  <a16:predDERef xmlns:a16="http://schemas.microsoft.com/office/drawing/2014/main" pred="{40D99A56-3119-4F77-D938-911D9FAECA7F}"/>
                </a:ext>
              </a:extLst>
            </xdr:cNvPr>
            <xdr:cNvPicPr/>
          </xdr:nvPicPr>
          <xdr:blipFill>
            <a:blip xmlns:r="http://schemas.openxmlformats.org/officeDocument/2006/relationships" r:embed="rId329"/>
            <a:stretch>
              <a:fillRect/>
            </a:stretch>
          </xdr:blipFill>
          <xdr:spPr>
            <a:xfrm>
              <a:off x="8628120" y="5222520"/>
              <a:ext cx="78840" cy="142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404200</xdr:colOff>
      <xdr:row>26</xdr:row>
      <xdr:rowOff>109840</xdr:rowOff>
    </xdr:from>
    <xdr:ext cx="48960" cy="53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0">
          <xdr14:nvContentPartPr>
            <xdr14:cNvPr id="163" name="Entrada de lápiz 303">
              <a:extLst>
                <a:ext uri="{FF2B5EF4-FFF2-40B4-BE49-F238E27FC236}">
                  <a16:creationId xmlns:a16="http://schemas.microsoft.com/office/drawing/2014/main" id="{BF562498-6E70-4EC3-B7CB-789F4DC16385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14:cNvPr>
            <xdr14:cNvContentPartPr/>
          </xdr14:nvContentPartPr>
          <xdr14:nvPr macro=""/>
          <xdr14:xfrm>
            <a:off x="8735400" y="5316840"/>
            <a:ext cx="48960" cy="53280"/>
          </xdr14:xfrm>
        </xdr:contentPart>
      </mc:Choice>
      <mc:Fallback xmlns="">
        <xdr:pic>
          <xdr:nvPicPr>
            <xdr:cNvPr id="304" name="Entrada de lápiz 303">
              <a:extLst>
                <a:ext uri="{FF2B5EF4-FFF2-40B4-BE49-F238E27FC236}">
                  <a16:creationId xmlns:a16="http://schemas.microsoft.com/office/drawing/2014/main" id="{B459BEC5-EC32-6000-411F-06CDCD64AA3A}"/>
                </a:ext>
                <a:ext uri="{147F2762-F138-4A5C-976F-8EAC2B608ADB}">
                  <a16:predDERef xmlns:a16="http://schemas.microsoft.com/office/drawing/2014/main" pred="{577E1CF6-1635-678B-8B16-0753C67D7EDB}"/>
                </a:ext>
              </a:extLst>
            </xdr:cNvPr>
            <xdr:cNvPicPr/>
          </xdr:nvPicPr>
          <xdr:blipFill>
            <a:blip xmlns:r="http://schemas.openxmlformats.org/officeDocument/2006/relationships" r:embed="rId331"/>
            <a:stretch>
              <a:fillRect/>
            </a:stretch>
          </xdr:blipFill>
          <xdr:spPr>
            <a:xfrm>
              <a:off x="8727840" y="5309280"/>
              <a:ext cx="64080" cy="68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408880</xdr:colOff>
      <xdr:row>26</xdr:row>
      <xdr:rowOff>131080</xdr:rowOff>
    </xdr:from>
    <xdr:ext cx="25200" cy="6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2">
          <xdr14:nvContentPartPr>
            <xdr14:cNvPr id="164" name="Entrada de lápiz 304">
              <a:extLst>
                <a:ext uri="{FF2B5EF4-FFF2-40B4-BE49-F238E27FC236}">
                  <a16:creationId xmlns:a16="http://schemas.microsoft.com/office/drawing/2014/main" id="{5ABBE44E-59A8-4A33-B957-C95E16A742E8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14:cNvPr>
            <xdr14:cNvContentPartPr/>
          </xdr14:nvContentPartPr>
          <xdr14:nvPr macro=""/>
          <xdr14:xfrm>
            <a:off x="8740080" y="5338080"/>
            <a:ext cx="25200" cy="6840"/>
          </xdr14:xfrm>
        </xdr:contentPart>
      </mc:Choice>
      <mc:Fallback xmlns="">
        <xdr:pic>
          <xdr:nvPicPr>
            <xdr:cNvPr id="305" name="Entrada de lápiz 304">
              <a:extLst>
                <a:ext uri="{FF2B5EF4-FFF2-40B4-BE49-F238E27FC236}">
                  <a16:creationId xmlns:a16="http://schemas.microsoft.com/office/drawing/2014/main" id="{3DEFBF88-922D-DCB1-F599-3552C52F8DC4}"/>
                </a:ext>
                <a:ext uri="{147F2762-F138-4A5C-976F-8EAC2B608ADB}">
                  <a16:predDERef xmlns:a16="http://schemas.microsoft.com/office/drawing/2014/main" pred="{B459BEC5-EC32-6000-411F-06CDCD64AA3A}"/>
                </a:ext>
              </a:extLst>
            </xdr:cNvPr>
            <xdr:cNvPicPr/>
          </xdr:nvPicPr>
          <xdr:blipFill>
            <a:blip xmlns:r="http://schemas.openxmlformats.org/officeDocument/2006/relationships" r:embed="rId333"/>
            <a:stretch>
              <a:fillRect/>
            </a:stretch>
          </xdr:blipFill>
          <xdr:spPr>
            <a:xfrm>
              <a:off x="8732520" y="5330520"/>
              <a:ext cx="40320" cy="21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470800</xdr:colOff>
      <xdr:row>26</xdr:row>
      <xdr:rowOff>122440</xdr:rowOff>
    </xdr:from>
    <xdr:ext cx="29160" cy="2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4">
          <xdr14:nvContentPartPr>
            <xdr14:cNvPr id="165" name="Entrada de lápiz 305">
              <a:extLst>
                <a:ext uri="{FF2B5EF4-FFF2-40B4-BE49-F238E27FC236}">
                  <a16:creationId xmlns:a16="http://schemas.microsoft.com/office/drawing/2014/main" id="{980122E8-9C3E-4DD5-AA3A-D339F1788BFE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14:cNvPr>
            <xdr14:cNvContentPartPr/>
          </xdr14:nvContentPartPr>
          <xdr14:nvPr macro=""/>
          <xdr14:xfrm>
            <a:off x="8802000" y="5329440"/>
            <a:ext cx="29160" cy="2520"/>
          </xdr14:xfrm>
        </xdr:contentPart>
      </mc:Choice>
      <mc:Fallback xmlns="">
        <xdr:pic>
          <xdr:nvPicPr>
            <xdr:cNvPr id="306" name="Entrada de lápiz 305">
              <a:extLst>
                <a:ext uri="{FF2B5EF4-FFF2-40B4-BE49-F238E27FC236}">
                  <a16:creationId xmlns:a16="http://schemas.microsoft.com/office/drawing/2014/main" id="{BEB51DBB-7E35-C1F5-AD30-5D2D6EC73D55}"/>
                </a:ext>
                <a:ext uri="{147F2762-F138-4A5C-976F-8EAC2B608ADB}">
                  <a16:predDERef xmlns:a16="http://schemas.microsoft.com/office/drawing/2014/main" pred="{3DEFBF88-922D-DCB1-F599-3552C52F8DC4}"/>
                </a:ext>
              </a:extLst>
            </xdr:cNvPr>
            <xdr:cNvPicPr/>
          </xdr:nvPicPr>
          <xdr:blipFill>
            <a:blip xmlns:r="http://schemas.openxmlformats.org/officeDocument/2006/relationships" r:embed="rId335"/>
            <a:stretch>
              <a:fillRect/>
            </a:stretch>
          </xdr:blipFill>
          <xdr:spPr>
            <a:xfrm>
              <a:off x="8794440" y="5321880"/>
              <a:ext cx="44280" cy="17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537400</xdr:colOff>
      <xdr:row>26</xdr:row>
      <xdr:rowOff>90760</xdr:rowOff>
    </xdr:from>
    <xdr:ext cx="72000" cy="99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6">
          <xdr14:nvContentPartPr>
            <xdr14:cNvPr id="166" name="Entrada de lápiz 306">
              <a:extLst>
                <a:ext uri="{FF2B5EF4-FFF2-40B4-BE49-F238E27FC236}">
                  <a16:creationId xmlns:a16="http://schemas.microsoft.com/office/drawing/2014/main" id="{3DFDB4E9-7C0B-4AB4-929C-C64D9A2726C6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14:cNvPr>
            <xdr14:cNvContentPartPr/>
          </xdr14:nvContentPartPr>
          <xdr14:nvPr macro=""/>
          <xdr14:xfrm>
            <a:off x="8868600" y="5297760"/>
            <a:ext cx="72000" cy="99720"/>
          </xdr14:xfrm>
        </xdr:contentPart>
      </mc:Choice>
      <mc:Fallback xmlns="">
        <xdr:pic>
          <xdr:nvPicPr>
            <xdr:cNvPr id="307" name="Entrada de lápiz 306">
              <a:extLst>
                <a:ext uri="{FF2B5EF4-FFF2-40B4-BE49-F238E27FC236}">
                  <a16:creationId xmlns:a16="http://schemas.microsoft.com/office/drawing/2014/main" id="{C2BEC785-7E73-C841-72C2-1F7FCBA6DFEE}"/>
                </a:ext>
                <a:ext uri="{147F2762-F138-4A5C-976F-8EAC2B608ADB}">
                  <a16:predDERef xmlns:a16="http://schemas.microsoft.com/office/drawing/2014/main" pred="{BEB51DBB-7E35-C1F5-AD30-5D2D6EC73D55}"/>
                </a:ext>
              </a:extLst>
            </xdr:cNvPr>
            <xdr:cNvPicPr/>
          </xdr:nvPicPr>
          <xdr:blipFill>
            <a:blip xmlns:r="http://schemas.openxmlformats.org/officeDocument/2006/relationships" r:embed="rId337"/>
            <a:stretch>
              <a:fillRect/>
            </a:stretch>
          </xdr:blipFill>
          <xdr:spPr>
            <a:xfrm>
              <a:off x="8861040" y="5290200"/>
              <a:ext cx="87120" cy="114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641080</xdr:colOff>
      <xdr:row>26</xdr:row>
      <xdr:rowOff>113080</xdr:rowOff>
    </xdr:from>
    <xdr:ext cx="38520" cy="47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8">
          <xdr14:nvContentPartPr>
            <xdr14:cNvPr id="167" name="Entrada de lápiz 307">
              <a:extLst>
                <a:ext uri="{FF2B5EF4-FFF2-40B4-BE49-F238E27FC236}">
                  <a16:creationId xmlns:a16="http://schemas.microsoft.com/office/drawing/2014/main" id="{DCF5E919-D9F1-45E5-A3F4-A065067406E6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14:cNvPr>
            <xdr14:cNvContentPartPr/>
          </xdr14:nvContentPartPr>
          <xdr14:nvPr macro=""/>
          <xdr14:xfrm>
            <a:off x="8972280" y="5320080"/>
            <a:ext cx="38520" cy="47520"/>
          </xdr14:xfrm>
        </xdr:contentPart>
      </mc:Choice>
      <mc:Fallback xmlns="">
        <xdr:pic>
          <xdr:nvPicPr>
            <xdr:cNvPr id="308" name="Entrada de lápiz 307">
              <a:extLst>
                <a:ext uri="{FF2B5EF4-FFF2-40B4-BE49-F238E27FC236}">
                  <a16:creationId xmlns:a16="http://schemas.microsoft.com/office/drawing/2014/main" id="{18716FA3-F04B-AC23-8792-9F6DB3FA0C22}"/>
                </a:ext>
                <a:ext uri="{147F2762-F138-4A5C-976F-8EAC2B608ADB}">
                  <a16:predDERef xmlns:a16="http://schemas.microsoft.com/office/drawing/2014/main" pred="{C2BEC785-7E73-C841-72C2-1F7FCBA6DFEE}"/>
                </a:ext>
              </a:extLst>
            </xdr:cNvPr>
            <xdr:cNvPicPr/>
          </xdr:nvPicPr>
          <xdr:blipFill>
            <a:blip xmlns:r="http://schemas.openxmlformats.org/officeDocument/2006/relationships" r:embed="rId339"/>
            <a:stretch>
              <a:fillRect/>
            </a:stretch>
          </xdr:blipFill>
          <xdr:spPr>
            <a:xfrm>
              <a:off x="8964720" y="5312520"/>
              <a:ext cx="53640" cy="62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247600</xdr:colOff>
      <xdr:row>25</xdr:row>
      <xdr:rowOff>220100</xdr:rowOff>
    </xdr:from>
    <xdr:ext cx="55440" cy="19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0">
          <xdr14:nvContentPartPr>
            <xdr14:cNvPr id="168" name="Entrada de lápiz 308">
              <a:extLst>
                <a:ext uri="{FF2B5EF4-FFF2-40B4-BE49-F238E27FC236}">
                  <a16:creationId xmlns:a16="http://schemas.microsoft.com/office/drawing/2014/main" id="{1AED8C5A-80A1-4168-BACA-A489BCD4AE04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14:cNvPr>
            <xdr14:cNvContentPartPr/>
          </xdr14:nvContentPartPr>
          <xdr14:nvPr macro=""/>
          <xdr14:xfrm>
            <a:off x="8578800" y="5185800"/>
            <a:ext cx="55440" cy="195120"/>
          </xdr14:xfrm>
        </xdr:contentPart>
      </mc:Choice>
      <mc:Fallback xmlns=""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7457F88E-2D92-1F74-32FF-0EDA67F1C235}"/>
                </a:ext>
                <a:ext uri="{147F2762-F138-4A5C-976F-8EAC2B608ADB}">
                  <a16:predDERef xmlns:a16="http://schemas.microsoft.com/office/drawing/2014/main" pred="{18716FA3-F04B-AC23-8792-9F6DB3FA0C22}"/>
                </a:ext>
              </a:extLst>
            </xdr:cNvPr>
            <xdr:cNvPicPr/>
          </xdr:nvPicPr>
          <xdr:blipFill>
            <a:blip xmlns:r="http://schemas.openxmlformats.org/officeDocument/2006/relationships" r:embed="rId341"/>
            <a:stretch>
              <a:fillRect/>
            </a:stretch>
          </xdr:blipFill>
          <xdr:spPr>
            <a:xfrm>
              <a:off x="8571240" y="5178240"/>
              <a:ext cx="70560" cy="21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44170</xdr:colOff>
      <xdr:row>26</xdr:row>
      <xdr:rowOff>40000</xdr:rowOff>
    </xdr:from>
    <xdr:ext cx="38520" cy="139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2">
          <xdr14:nvContentPartPr>
            <xdr14:cNvPr id="169" name="Entrada de lápiz 309">
              <a:extLst>
                <a:ext uri="{FF2B5EF4-FFF2-40B4-BE49-F238E27FC236}">
                  <a16:creationId xmlns:a16="http://schemas.microsoft.com/office/drawing/2014/main" id="{4F7BFCF5-5987-4161-A53A-14BB1D45B572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14:cNvPr>
            <xdr14:cNvContentPartPr/>
          </xdr14:nvContentPartPr>
          <xdr14:nvPr macro=""/>
          <xdr14:xfrm>
            <a:off x="9042120" y="5247000"/>
            <a:ext cx="38520" cy="139680"/>
          </xdr14:xfrm>
        </xdr:contentPart>
      </mc:Choice>
      <mc:Fallback xmlns=""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3CCBC76C-9990-F93E-0766-B4515C5A2285}"/>
                </a:ext>
                <a:ext uri="{147F2762-F138-4A5C-976F-8EAC2B608ADB}">
                  <a16:predDERef xmlns:a16="http://schemas.microsoft.com/office/drawing/2014/main" pred="{7457F88E-2D92-1F74-32FF-0EDA67F1C235}"/>
                </a:ext>
              </a:extLst>
            </xdr:cNvPr>
            <xdr:cNvPicPr/>
          </xdr:nvPicPr>
          <xdr:blipFill>
            <a:blip xmlns:r="http://schemas.openxmlformats.org/officeDocument/2006/relationships" r:embed="rId343"/>
            <a:stretch>
              <a:fillRect/>
            </a:stretch>
          </xdr:blipFill>
          <xdr:spPr>
            <a:xfrm>
              <a:off x="9034560" y="5239440"/>
              <a:ext cx="53640" cy="154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116170</xdr:colOff>
      <xdr:row>26</xdr:row>
      <xdr:rowOff>56920</xdr:rowOff>
    </xdr:from>
    <xdr:ext cx="51120" cy="59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4">
          <xdr14:nvContentPartPr>
            <xdr14:cNvPr id="170" name="Entrada de lápiz 310">
              <a:extLst>
                <a:ext uri="{FF2B5EF4-FFF2-40B4-BE49-F238E27FC236}">
                  <a16:creationId xmlns:a16="http://schemas.microsoft.com/office/drawing/2014/main" id="{4185177D-E4FC-4053-8CEF-7F1F1EE5CA6B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14:cNvPr>
            <xdr14:cNvContentPartPr/>
          </xdr14:nvContentPartPr>
          <xdr14:nvPr macro=""/>
          <xdr14:xfrm>
            <a:off x="9114120" y="5263920"/>
            <a:ext cx="51120" cy="59760"/>
          </xdr14:xfrm>
        </xdr:contentPart>
      </mc:Choice>
      <mc:Fallback xmlns=""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07C171AA-A81D-200D-43DB-1EDA03C90AF5}"/>
                </a:ext>
                <a:ext uri="{147F2762-F138-4A5C-976F-8EAC2B608ADB}">
                  <a16:predDERef xmlns:a16="http://schemas.microsoft.com/office/drawing/2014/main" pred="{3CCBC76C-9990-F93E-0766-B4515C5A2285}"/>
                </a:ext>
              </a:extLst>
            </xdr:cNvPr>
            <xdr:cNvPicPr/>
          </xdr:nvPicPr>
          <xdr:blipFill>
            <a:blip xmlns:r="http://schemas.openxmlformats.org/officeDocument/2006/relationships" r:embed="rId345"/>
            <a:stretch>
              <a:fillRect/>
            </a:stretch>
          </xdr:blipFill>
          <xdr:spPr>
            <a:xfrm>
              <a:off x="9106560" y="5256360"/>
              <a:ext cx="66240" cy="74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54910</xdr:colOff>
      <xdr:row>26</xdr:row>
      <xdr:rowOff>56920</xdr:rowOff>
    </xdr:from>
    <xdr:ext cx="4284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6">
          <xdr14:nvContentPartPr>
            <xdr14:cNvPr id="171" name="Entrada de lápiz 311">
              <a:extLst>
                <a:ext uri="{FF2B5EF4-FFF2-40B4-BE49-F238E27FC236}">
                  <a16:creationId xmlns:a16="http://schemas.microsoft.com/office/drawing/2014/main" id="{D34A1D84-17B6-492D-A3B7-91E741062DDF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14:cNvPr>
            <xdr14:cNvContentPartPr/>
          </xdr14:nvContentPartPr>
          <xdr14:nvPr macro=""/>
          <xdr14:xfrm>
            <a:off x="9243360" y="5263920"/>
            <a:ext cx="42840" cy="55440"/>
          </xdr14:xfrm>
        </xdr:contentPart>
      </mc:Choice>
      <mc:Fallback xmlns="">
        <xdr:pic>
          <xdr:nvPicPr>
            <xdr:cNvPr id="312" name="Entrada de lápiz 311">
              <a:extLst>
                <a:ext uri="{FF2B5EF4-FFF2-40B4-BE49-F238E27FC236}">
                  <a16:creationId xmlns:a16="http://schemas.microsoft.com/office/drawing/2014/main" id="{A80E1E3F-EDDC-0A3D-35EA-3062EF96E74A}"/>
                </a:ext>
                <a:ext uri="{147F2762-F138-4A5C-976F-8EAC2B608ADB}">
                  <a16:predDERef xmlns:a16="http://schemas.microsoft.com/office/drawing/2014/main" pred="{07C171AA-A81D-200D-43DB-1EDA03C90AF5}"/>
                </a:ext>
              </a:extLst>
            </xdr:cNvPr>
            <xdr:cNvPicPr/>
          </xdr:nvPicPr>
          <xdr:blipFill>
            <a:blip xmlns:r="http://schemas.openxmlformats.org/officeDocument/2006/relationships" r:embed="rId347"/>
            <a:stretch>
              <a:fillRect/>
            </a:stretch>
          </xdr:blipFill>
          <xdr:spPr>
            <a:xfrm>
              <a:off x="9235800" y="5256360"/>
              <a:ext cx="5760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260200</xdr:colOff>
      <xdr:row>26</xdr:row>
      <xdr:rowOff>196600</xdr:rowOff>
    </xdr:from>
    <xdr:ext cx="793440" cy="10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8">
          <xdr14:nvContentPartPr>
            <xdr14:cNvPr id="172" name="Entrada de lápiz 312">
              <a:extLst>
                <a:ext uri="{FF2B5EF4-FFF2-40B4-BE49-F238E27FC236}">
                  <a16:creationId xmlns:a16="http://schemas.microsoft.com/office/drawing/2014/main" id="{081C5FD6-83F2-4360-B9FC-6FE471A001D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14:cNvPr>
            <xdr14:cNvContentPartPr/>
          </xdr14:nvContentPartPr>
          <xdr14:nvPr macro=""/>
          <xdr14:xfrm>
            <a:off x="8591400" y="5403600"/>
            <a:ext cx="793440" cy="10800"/>
          </xdr14:xfrm>
        </xdr:contentPart>
      </mc:Choice>
      <mc:Fallback xmlns="">
        <xdr:pic>
          <xdr:nvPicPr>
            <xdr:cNvPr id="313" name="Entrada de lápiz 312">
              <a:extLst>
                <a:ext uri="{FF2B5EF4-FFF2-40B4-BE49-F238E27FC236}">
                  <a16:creationId xmlns:a16="http://schemas.microsoft.com/office/drawing/2014/main" id="{7AA7683A-2BBB-98AC-36CE-536C916FFD17}"/>
                </a:ext>
                <a:ext uri="{147F2762-F138-4A5C-976F-8EAC2B608ADB}">
                  <a16:predDERef xmlns:a16="http://schemas.microsoft.com/office/drawing/2014/main" pred="{A80E1E3F-EDDC-0A3D-35EA-3062EF96E74A}"/>
                </a:ext>
              </a:extLst>
            </xdr:cNvPr>
            <xdr:cNvPicPr/>
          </xdr:nvPicPr>
          <xdr:blipFill>
            <a:blip xmlns:r="http://schemas.openxmlformats.org/officeDocument/2006/relationships" r:embed="rId349"/>
            <a:stretch>
              <a:fillRect/>
            </a:stretch>
          </xdr:blipFill>
          <xdr:spPr>
            <a:xfrm>
              <a:off x="8583840" y="5396040"/>
              <a:ext cx="808560" cy="25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556840</xdr:colOff>
      <xdr:row>27</xdr:row>
      <xdr:rowOff>39900</xdr:rowOff>
    </xdr:from>
    <xdr:ext cx="76320" cy="70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0">
          <xdr14:nvContentPartPr>
            <xdr14:cNvPr id="173" name="Entrada de lápiz 313">
              <a:extLst>
                <a:ext uri="{FF2B5EF4-FFF2-40B4-BE49-F238E27FC236}">
                  <a16:creationId xmlns:a16="http://schemas.microsoft.com/office/drawing/2014/main" id="{AD8AA9C6-FDCD-4CD6-9D1E-F84158069AF4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14:cNvPr>
            <xdr14:cNvContentPartPr/>
          </xdr14:nvContentPartPr>
          <xdr14:nvPr macro=""/>
          <xdr14:xfrm>
            <a:off x="8888040" y="5488200"/>
            <a:ext cx="76320" cy="70200"/>
          </xdr14:xfrm>
        </xdr:contentPart>
      </mc:Choice>
      <mc:Fallback xmlns=""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09B8FB76-2178-A08C-A259-AA448A83DACB}"/>
                </a:ext>
                <a:ext uri="{147F2762-F138-4A5C-976F-8EAC2B608ADB}">
                  <a16:predDERef xmlns:a16="http://schemas.microsoft.com/office/drawing/2014/main" pred="{7AA7683A-2BBB-98AC-36CE-536C916FFD17}"/>
                </a:ext>
              </a:extLst>
            </xdr:cNvPr>
            <xdr:cNvPicPr/>
          </xdr:nvPicPr>
          <xdr:blipFill>
            <a:blip xmlns:r="http://schemas.openxmlformats.org/officeDocument/2006/relationships" r:embed="rId351"/>
            <a:stretch>
              <a:fillRect/>
            </a:stretch>
          </xdr:blipFill>
          <xdr:spPr>
            <a:xfrm>
              <a:off x="8880480" y="5480640"/>
              <a:ext cx="91440" cy="85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664480</xdr:colOff>
      <xdr:row>27</xdr:row>
      <xdr:rowOff>46380</xdr:rowOff>
    </xdr:from>
    <xdr:ext cx="140040" cy="67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2">
          <xdr14:nvContentPartPr>
            <xdr14:cNvPr id="174" name="Entrada de lápiz 314">
              <a:extLst>
                <a:ext uri="{FF2B5EF4-FFF2-40B4-BE49-F238E27FC236}">
                  <a16:creationId xmlns:a16="http://schemas.microsoft.com/office/drawing/2014/main" id="{D7B5139D-3119-4E2A-ACB4-40D4C87646AC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14:cNvPr>
            <xdr14:cNvContentPartPr/>
          </xdr14:nvContentPartPr>
          <xdr14:nvPr macro=""/>
          <xdr14:xfrm>
            <a:off x="8995680" y="5494680"/>
            <a:ext cx="140040" cy="67680"/>
          </xdr14:xfrm>
        </xdr:contentPart>
      </mc:Choice>
      <mc:Fallback xmlns="">
        <xdr:pic>
          <xdr:nvPicPr>
            <xdr:cNvPr id="315" name="Entrada de lápiz 314">
              <a:extLst>
                <a:ext uri="{FF2B5EF4-FFF2-40B4-BE49-F238E27FC236}">
                  <a16:creationId xmlns:a16="http://schemas.microsoft.com/office/drawing/2014/main" id="{6E03AE06-7C87-39C3-3CEC-910261AA3CA1}"/>
                </a:ext>
                <a:ext uri="{147F2762-F138-4A5C-976F-8EAC2B608ADB}">
                  <a16:predDERef xmlns:a16="http://schemas.microsoft.com/office/drawing/2014/main" pred="{09B8FB76-2178-A08C-A259-AA448A83DACB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8988120" y="5487120"/>
              <a:ext cx="155160" cy="82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232480</xdr:colOff>
      <xdr:row>25</xdr:row>
      <xdr:rowOff>175460</xdr:rowOff>
    </xdr:from>
    <xdr:ext cx="460440" cy="260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4">
          <xdr14:nvContentPartPr>
            <xdr14:cNvPr id="175" name="Entrada de lápiz 315">
              <a:extLst>
                <a:ext uri="{FF2B5EF4-FFF2-40B4-BE49-F238E27FC236}">
                  <a16:creationId xmlns:a16="http://schemas.microsoft.com/office/drawing/2014/main" id="{E22C294F-B5E9-43EF-B067-51CF8080D1F4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14:cNvPr>
            <xdr14:cNvContentPartPr/>
          </xdr14:nvContentPartPr>
          <xdr14:nvPr macro=""/>
          <xdr14:xfrm>
            <a:off x="8563680" y="5141160"/>
            <a:ext cx="460440" cy="260640"/>
          </xdr14:xfrm>
        </xdr:contentPart>
      </mc:Choice>
      <mc:Fallback xmlns="">
        <xdr:pic>
          <xdr:nvPicPr>
            <xdr:cNvPr id="316" name="Entrada de lápiz 315">
              <a:extLst>
                <a:ext uri="{FF2B5EF4-FFF2-40B4-BE49-F238E27FC236}">
                  <a16:creationId xmlns:a16="http://schemas.microsoft.com/office/drawing/2014/main" id="{1C271530-D1B2-A96E-8712-398D77211A3B}"/>
                </a:ext>
                <a:ext uri="{147F2762-F138-4A5C-976F-8EAC2B608ADB}">
                  <a16:predDERef xmlns:a16="http://schemas.microsoft.com/office/drawing/2014/main" pred="{6E03AE06-7C87-39C3-3CEC-910261AA3CA1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8556480" y="5133600"/>
              <a:ext cx="475560" cy="275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6010</xdr:colOff>
      <xdr:row>25</xdr:row>
      <xdr:rowOff>141620</xdr:rowOff>
    </xdr:from>
    <xdr:ext cx="11736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6">
          <xdr14:nvContentPartPr>
            <xdr14:cNvPr id="176" name="Entrada de lápiz 316">
              <a:extLst>
                <a:ext uri="{FF2B5EF4-FFF2-40B4-BE49-F238E27FC236}">
                  <a16:creationId xmlns:a16="http://schemas.microsoft.com/office/drawing/2014/main" id="{63628545-504A-4C75-B18D-144225C1839A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14:cNvPr>
            <xdr14:cNvContentPartPr/>
          </xdr14:nvContentPartPr>
          <xdr14:nvPr macro=""/>
          <xdr14:xfrm>
            <a:off x="9003960" y="5107320"/>
            <a:ext cx="117360" cy="55440"/>
          </xdr14:xfrm>
        </xdr:contentPart>
      </mc:Choice>
      <mc:Fallback xmlns="">
        <xdr:pic>
          <xdr:nvPicPr>
            <xdr:cNvPr id="317" name="Entrada de lápiz 316">
              <a:extLst>
                <a:ext uri="{FF2B5EF4-FFF2-40B4-BE49-F238E27FC236}">
                  <a16:creationId xmlns:a16="http://schemas.microsoft.com/office/drawing/2014/main" id="{B167F169-8756-C809-2B92-9BAFE9DBDFB8}"/>
                </a:ext>
                <a:ext uri="{147F2762-F138-4A5C-976F-8EAC2B608ADB}">
                  <a16:predDERef xmlns:a16="http://schemas.microsoft.com/office/drawing/2014/main" pred="{1C271530-D1B2-A96E-8712-398D77211A3B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8996760" y="5099760"/>
              <a:ext cx="13248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87730</xdr:colOff>
      <xdr:row>25</xdr:row>
      <xdr:rowOff>124700</xdr:rowOff>
    </xdr:from>
    <xdr:ext cx="47880" cy="57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8">
          <xdr14:nvContentPartPr>
            <xdr14:cNvPr id="177" name="Entrada de lápiz 317">
              <a:extLst>
                <a:ext uri="{FF2B5EF4-FFF2-40B4-BE49-F238E27FC236}">
                  <a16:creationId xmlns:a16="http://schemas.microsoft.com/office/drawing/2014/main" id="{C9AB8463-9A02-408D-B419-0130FDB67344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14:cNvPr>
            <xdr14:cNvContentPartPr/>
          </xdr14:nvContentPartPr>
          <xdr14:nvPr macro=""/>
          <xdr14:xfrm>
            <a:off x="9085680" y="5090400"/>
            <a:ext cx="47880" cy="57240"/>
          </xdr14:xfrm>
        </xdr:contentPart>
      </mc:Choice>
      <mc:Fallback xmlns="">
        <xdr:pic>
          <xdr:nvPicPr>
            <xdr:cNvPr id="318" name="Entrada de lápiz 317">
              <a:extLst>
                <a:ext uri="{FF2B5EF4-FFF2-40B4-BE49-F238E27FC236}">
                  <a16:creationId xmlns:a16="http://schemas.microsoft.com/office/drawing/2014/main" id="{98137D9F-9958-D0F1-FDD3-2DDAA292F520}"/>
                </a:ext>
                <a:ext uri="{147F2762-F138-4A5C-976F-8EAC2B608ADB}">
                  <a16:predDERef xmlns:a16="http://schemas.microsoft.com/office/drawing/2014/main" pred="{B167F169-8756-C809-2B92-9BAFE9DBDFB8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9078120" y="5082840"/>
              <a:ext cx="63000" cy="72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175570</xdr:colOff>
      <xdr:row>25</xdr:row>
      <xdr:rowOff>107780</xdr:rowOff>
    </xdr:from>
    <xdr:ext cx="175680" cy="89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0">
          <xdr14:nvContentPartPr>
            <xdr14:cNvPr id="178" name="Entrada de lápiz 318">
              <a:extLst>
                <a:ext uri="{FF2B5EF4-FFF2-40B4-BE49-F238E27FC236}">
                  <a16:creationId xmlns:a16="http://schemas.microsoft.com/office/drawing/2014/main" id="{B06B53A2-AC30-4315-991A-0DA05402ED3B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14:cNvPr>
            <xdr14:cNvContentPartPr/>
          </xdr14:nvContentPartPr>
          <xdr14:nvPr macro=""/>
          <xdr14:xfrm>
            <a:off x="9173520" y="5073480"/>
            <a:ext cx="175680" cy="89280"/>
          </xdr14:xfrm>
        </xdr:contentPart>
      </mc:Choice>
      <mc:Fallback xmlns="">
        <xdr:pic>
          <xdr:nvPicPr>
            <xdr:cNvPr id="319" name="Entrada de lápiz 318">
              <a:extLst>
                <a:ext uri="{FF2B5EF4-FFF2-40B4-BE49-F238E27FC236}">
                  <a16:creationId xmlns:a16="http://schemas.microsoft.com/office/drawing/2014/main" id="{CA358E69-B2E9-9E9A-0B17-F8C555BEDF18}"/>
                </a:ext>
                <a:ext uri="{147F2762-F138-4A5C-976F-8EAC2B608ADB}">
                  <a16:predDERef xmlns:a16="http://schemas.microsoft.com/office/drawing/2014/main" pred="{98137D9F-9958-D0F1-FDD3-2DDAA292F520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9166320" y="5065920"/>
              <a:ext cx="190800" cy="104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14</xdr:col>
      <xdr:colOff>165070</xdr:colOff>
      <xdr:row>25</xdr:row>
      <xdr:rowOff>122540</xdr:rowOff>
    </xdr:from>
    <xdr:ext cx="209880" cy="68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2">
          <xdr14:nvContentPartPr>
            <xdr14:cNvPr id="179" name="Entrada de lápiz 319">
              <a:extLst>
                <a:ext uri="{FF2B5EF4-FFF2-40B4-BE49-F238E27FC236}">
                  <a16:creationId xmlns:a16="http://schemas.microsoft.com/office/drawing/2014/main" id="{A45C9A0A-7B82-4EC9-B59C-C0BC76FC054D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14:cNvPr>
            <xdr14:cNvContentPartPr/>
          </xdr14:nvContentPartPr>
          <xdr14:nvPr macro=""/>
          <xdr14:xfrm>
            <a:off x="9353520" y="5088240"/>
            <a:ext cx="209880" cy="68040"/>
          </xdr14:xfrm>
        </xdr:contentPart>
      </mc:Choice>
      <mc:Fallback xmlns="">
        <xdr:pic>
          <xdr:nvPicPr>
            <xdr:cNvPr id="320" name="Entrada de lápiz 319">
              <a:extLst>
                <a:ext uri="{FF2B5EF4-FFF2-40B4-BE49-F238E27FC236}">
                  <a16:creationId xmlns:a16="http://schemas.microsoft.com/office/drawing/2014/main" id="{D5727F0B-6413-61E0-47AA-48B17BDEEAF7}"/>
                </a:ext>
                <a:ext uri="{147F2762-F138-4A5C-976F-8EAC2B608ADB}">
                  <a16:predDERef xmlns:a16="http://schemas.microsoft.com/office/drawing/2014/main" pred="{CA358E69-B2E9-9E9A-0B17-F8C555BEDF18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9345960" y="5080680"/>
              <a:ext cx="225000" cy="83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367480</xdr:colOff>
      <xdr:row>23</xdr:row>
      <xdr:rowOff>25240</xdr:rowOff>
    </xdr:from>
    <xdr:ext cx="326160" cy="180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4">
          <xdr14:nvContentPartPr>
            <xdr14:cNvPr id="180" name="Entrada de lápiz 320">
              <a:extLst>
                <a:ext uri="{FF2B5EF4-FFF2-40B4-BE49-F238E27FC236}">
                  <a16:creationId xmlns:a16="http://schemas.microsoft.com/office/drawing/2014/main" id="{427C6A41-2FBC-4C6F-9D7F-C7E9977E1ADB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14:cNvPr>
            <xdr14:cNvContentPartPr/>
          </xdr14:nvContentPartPr>
          <xdr14:nvPr macro=""/>
          <xdr14:xfrm>
            <a:off x="8698680" y="4546440"/>
            <a:ext cx="326160" cy="180360"/>
          </xdr14:xfrm>
        </xdr:contentPart>
      </mc:Choice>
      <mc:Fallback xmlns="">
        <xdr:pic>
          <xdr:nvPicPr>
            <xdr:cNvPr id="321" name="Entrada de lápiz 320">
              <a:extLst>
                <a:ext uri="{FF2B5EF4-FFF2-40B4-BE49-F238E27FC236}">
                  <a16:creationId xmlns:a16="http://schemas.microsoft.com/office/drawing/2014/main" id="{139C5E5C-A43B-3628-44A5-EC625D1A64AF}"/>
                </a:ext>
                <a:ext uri="{147F2762-F138-4A5C-976F-8EAC2B608ADB}">
                  <a16:predDERef xmlns:a16="http://schemas.microsoft.com/office/drawing/2014/main" pred="{D5727F0B-6413-61E0-47AA-48B17BDEEAF7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8691120" y="4538880"/>
              <a:ext cx="341280" cy="19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55330</xdr:colOff>
      <xdr:row>23</xdr:row>
      <xdr:rowOff>171400</xdr:rowOff>
    </xdr:from>
    <xdr:ext cx="114120" cy="327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6">
          <xdr14:nvContentPartPr>
            <xdr14:cNvPr id="181" name="Entrada de lápiz 321">
              <a:extLst>
                <a:ext uri="{FF2B5EF4-FFF2-40B4-BE49-F238E27FC236}">
                  <a16:creationId xmlns:a16="http://schemas.microsoft.com/office/drawing/2014/main" id="{CEAB66CB-9C41-4CC9-AC87-65BBF0D44B2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14:cNvPr>
            <xdr14:cNvContentPartPr/>
          </xdr14:nvContentPartPr>
          <xdr14:nvPr macro=""/>
          <xdr14:xfrm>
            <a:off x="9053280" y="4692600"/>
            <a:ext cx="114120" cy="327960"/>
          </xdr14:xfrm>
        </xdr:contentPart>
      </mc:Choice>
      <mc:Fallback xmlns="">
        <xdr:pic>
          <xdr:nvPicPr>
            <xdr:cNvPr id="322" name="Entrada de lápiz 321">
              <a:extLst>
                <a:ext uri="{FF2B5EF4-FFF2-40B4-BE49-F238E27FC236}">
                  <a16:creationId xmlns:a16="http://schemas.microsoft.com/office/drawing/2014/main" id="{3298A606-B26B-F91B-9A42-592120DB83A6}"/>
                </a:ext>
                <a:ext uri="{147F2762-F138-4A5C-976F-8EAC2B608ADB}">
                  <a16:predDERef xmlns:a16="http://schemas.microsoft.com/office/drawing/2014/main" pred="{139C5E5C-A43B-3628-44A5-EC625D1A64AF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9045720" y="4685040"/>
              <a:ext cx="129240" cy="343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297844</xdr:colOff>
      <xdr:row>28</xdr:row>
      <xdr:rowOff>29801</xdr:rowOff>
    </xdr:from>
    <xdr:ext cx="57600" cy="119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8">
          <xdr14:nvContentPartPr>
            <xdr14:cNvPr id="182" name="Entrada de lápiz 322">
              <a:extLst>
                <a:ext uri="{FF2B5EF4-FFF2-40B4-BE49-F238E27FC236}">
                  <a16:creationId xmlns:a16="http://schemas.microsoft.com/office/drawing/2014/main" id="{DA853442-7362-4551-8381-D5F854D181D4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14:cNvPr>
            <xdr14:cNvContentPartPr/>
          </xdr14:nvContentPartPr>
          <xdr14:nvPr macro=""/>
          <xdr14:xfrm>
            <a:off x="7961400" y="5715000"/>
            <a:ext cx="57600" cy="119160"/>
          </xdr14:xfrm>
        </xdr:contentPart>
      </mc:Choice>
      <mc:Fallback xmlns="">
        <xdr:pic>
          <xdr:nvPicPr>
            <xdr:cNvPr id="323" name="Entrada de lápiz 322">
              <a:extLst>
                <a:ext uri="{FF2B5EF4-FFF2-40B4-BE49-F238E27FC236}">
                  <a16:creationId xmlns:a16="http://schemas.microsoft.com/office/drawing/2014/main" id="{E6577997-9D9F-0C66-DE4D-F52F5BFB2E85}"/>
                </a:ext>
                <a:ext uri="{147F2762-F138-4A5C-976F-8EAC2B608ADB}">
                  <a16:predDERef xmlns:a16="http://schemas.microsoft.com/office/drawing/2014/main" pred="{3298A606-B26B-F91B-9A42-592120DB83A6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7953840" y="5707440"/>
              <a:ext cx="72720" cy="134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279484</xdr:colOff>
      <xdr:row>28</xdr:row>
      <xdr:rowOff>11441</xdr:rowOff>
    </xdr:from>
    <xdr:ext cx="64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0">
          <xdr14:nvContentPartPr>
            <xdr14:cNvPr id="183" name="Entrada de lápiz 323">
              <a:extLst>
                <a:ext uri="{FF2B5EF4-FFF2-40B4-BE49-F238E27FC236}">
                  <a16:creationId xmlns:a16="http://schemas.microsoft.com/office/drawing/2014/main" id="{FEADC703-5BF1-4DA4-9B58-46A8A6A9FCC5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14:cNvPr>
            <xdr14:cNvContentPartPr/>
          </xdr14:nvContentPartPr>
          <xdr14:nvPr macro=""/>
          <xdr14:xfrm>
            <a:off x="7943040" y="5696640"/>
            <a:ext cx="64440" cy="9360"/>
          </xdr14:xfrm>
        </xdr:contentPart>
      </mc:Choice>
      <mc:Fallback xmlns="">
        <xdr:pic>
          <xdr:nvPicPr>
            <xdr:cNvPr id="324" name="Entrada de lápiz 323">
              <a:extLst>
                <a:ext uri="{FF2B5EF4-FFF2-40B4-BE49-F238E27FC236}">
                  <a16:creationId xmlns:a16="http://schemas.microsoft.com/office/drawing/2014/main" id="{59B5464D-9557-23AF-8B06-289376C72BB9}"/>
                </a:ext>
                <a:ext uri="{147F2762-F138-4A5C-976F-8EAC2B608ADB}">
                  <a16:predDERef xmlns:a16="http://schemas.microsoft.com/office/drawing/2014/main" pred="{E6577997-9D9F-0C66-DE4D-F52F5BFB2E85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7935480" y="5689080"/>
              <a:ext cx="79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414844</xdr:colOff>
      <xdr:row>28</xdr:row>
      <xdr:rowOff>114401</xdr:rowOff>
    </xdr:from>
    <xdr:ext cx="66960" cy="89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2">
          <xdr14:nvContentPartPr>
            <xdr14:cNvPr id="184" name="Entrada de lápiz 324">
              <a:extLst>
                <a:ext uri="{FF2B5EF4-FFF2-40B4-BE49-F238E27FC236}">
                  <a16:creationId xmlns:a16="http://schemas.microsoft.com/office/drawing/2014/main" id="{601794B5-85A4-40CF-9B52-A37D5892A519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14:cNvPr>
            <xdr14:cNvContentPartPr/>
          </xdr14:nvContentPartPr>
          <xdr14:nvPr macro=""/>
          <xdr14:xfrm>
            <a:off x="8078400" y="5799600"/>
            <a:ext cx="66960" cy="89640"/>
          </xdr14:xfrm>
        </xdr:contentPart>
      </mc:Choice>
      <mc:Fallback xmlns="">
        <xdr:pic>
          <xdr:nvPicPr>
            <xdr:cNvPr id="325" name="Entrada de lápiz 324">
              <a:extLst>
                <a:ext uri="{FF2B5EF4-FFF2-40B4-BE49-F238E27FC236}">
                  <a16:creationId xmlns:a16="http://schemas.microsoft.com/office/drawing/2014/main" id="{D02516EF-047A-CAA3-BD49-983005AD2CEB}"/>
                </a:ext>
                <a:ext uri="{147F2762-F138-4A5C-976F-8EAC2B608ADB}">
                  <a16:predDERef xmlns:a16="http://schemas.microsoft.com/office/drawing/2014/main" pred="{59B5464D-9557-23AF-8B06-289376C72BB9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8070840" y="5792040"/>
              <a:ext cx="82080" cy="104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442204</xdr:colOff>
      <xdr:row>28</xdr:row>
      <xdr:rowOff>151121</xdr:rowOff>
    </xdr:from>
    <xdr:ext cx="3024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4">
          <xdr14:nvContentPartPr>
            <xdr14:cNvPr id="185" name="Entrada de lápiz 325">
              <a:extLst>
                <a:ext uri="{FF2B5EF4-FFF2-40B4-BE49-F238E27FC236}">
                  <a16:creationId xmlns:a16="http://schemas.microsoft.com/office/drawing/2014/main" id="{8681469A-4622-4BC6-A2E4-3AD7933C5F49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14:cNvPr>
            <xdr14:cNvContentPartPr/>
          </xdr14:nvContentPartPr>
          <xdr14:nvPr macro=""/>
          <xdr14:xfrm>
            <a:off x="8105760" y="5836320"/>
            <a:ext cx="30240" cy="7200"/>
          </xdr14:xfrm>
        </xdr:contentPart>
      </mc:Choice>
      <mc:Fallback xmlns="">
        <xdr:pic>
          <xdr:nvPicPr>
            <xdr:cNvPr id="326" name="Entrada de lápiz 325">
              <a:extLst>
                <a:ext uri="{FF2B5EF4-FFF2-40B4-BE49-F238E27FC236}">
                  <a16:creationId xmlns:a16="http://schemas.microsoft.com/office/drawing/2014/main" id="{3C670BD7-8819-D356-D7FE-2C666DBAF9A3}"/>
                </a:ext>
                <a:ext uri="{147F2762-F138-4A5C-976F-8EAC2B608ADB}">
                  <a16:predDERef xmlns:a16="http://schemas.microsoft.com/office/drawing/2014/main" pred="{D02516EF-047A-CAA3-BD49-983005AD2CEB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8098200" y="5828760"/>
              <a:ext cx="4536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536164</xdr:colOff>
      <xdr:row>28</xdr:row>
      <xdr:rowOff>164801</xdr:rowOff>
    </xdr:from>
    <xdr:ext cx="936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6">
          <xdr14:nvContentPartPr>
            <xdr14:cNvPr id="186" name="Entrada de lápiz 326">
              <a:extLst>
                <a:ext uri="{FF2B5EF4-FFF2-40B4-BE49-F238E27FC236}">
                  <a16:creationId xmlns:a16="http://schemas.microsoft.com/office/drawing/2014/main" id="{AA5D51CD-30DD-474B-A146-107E003F5D8C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14:cNvPr>
            <xdr14:cNvContentPartPr/>
          </xdr14:nvContentPartPr>
          <xdr14:nvPr macro=""/>
          <xdr14:xfrm>
            <a:off x="8199720" y="5850000"/>
            <a:ext cx="9360" cy="62280"/>
          </xdr14:xfrm>
        </xdr:contentPart>
      </mc:Choice>
      <mc:Fallback xmlns=""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49CCB50B-B1FF-F477-F08D-1335359612D3}"/>
                </a:ext>
                <a:ext uri="{147F2762-F138-4A5C-976F-8EAC2B608ADB}">
                  <a16:predDERef xmlns:a16="http://schemas.microsoft.com/office/drawing/2014/main" pred="{3C670BD7-8819-D356-D7FE-2C666DBAF9A3}"/>
                </a:ext>
              </a:extLst>
            </xdr:cNvPr>
            <xdr:cNvPicPr/>
          </xdr:nvPicPr>
          <xdr:blipFill>
            <a:blip xmlns:r="http://schemas.openxmlformats.org/officeDocument/2006/relationships" r:embed="rId377"/>
            <a:stretch>
              <a:fillRect/>
            </a:stretch>
          </xdr:blipFill>
          <xdr:spPr>
            <a:xfrm>
              <a:off x="8192160" y="5842440"/>
              <a:ext cx="2448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611764</xdr:colOff>
      <xdr:row>28</xdr:row>
      <xdr:rowOff>78401</xdr:rowOff>
    </xdr:from>
    <xdr:ext cx="55440" cy="105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8">
          <xdr14:nvContentPartPr>
            <xdr14:cNvPr id="187" name="Entrada de lápiz 327">
              <a:extLst>
                <a:ext uri="{FF2B5EF4-FFF2-40B4-BE49-F238E27FC236}">
                  <a16:creationId xmlns:a16="http://schemas.microsoft.com/office/drawing/2014/main" id="{9D1E29A0-CE78-4822-9F3B-8DE4E92DD3D7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14:cNvPr>
            <xdr14:cNvContentPartPr/>
          </xdr14:nvContentPartPr>
          <xdr14:nvPr macro=""/>
          <xdr14:xfrm>
            <a:off x="8275320" y="5763600"/>
            <a:ext cx="55440" cy="105120"/>
          </xdr14:xfrm>
        </xdr:contentPart>
      </mc:Choice>
      <mc:Fallback xmlns=""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9780B85E-585D-864F-A175-C3BDA0B66759}"/>
                </a:ext>
                <a:ext uri="{147F2762-F138-4A5C-976F-8EAC2B608ADB}">
                  <a16:predDERef xmlns:a16="http://schemas.microsoft.com/office/drawing/2014/main" pred="{49CCB50B-B1FF-F477-F08D-1335359612D3}"/>
                </a:ext>
              </a:extLst>
            </xdr:cNvPr>
            <xdr:cNvPicPr/>
          </xdr:nvPicPr>
          <xdr:blipFill>
            <a:blip xmlns:r="http://schemas.openxmlformats.org/officeDocument/2006/relationships" r:embed="rId379"/>
            <a:stretch>
              <a:fillRect/>
            </a:stretch>
          </xdr:blipFill>
          <xdr:spPr>
            <a:xfrm>
              <a:off x="8267760" y="5756040"/>
              <a:ext cx="70560" cy="120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625804</xdr:colOff>
      <xdr:row>28</xdr:row>
      <xdr:rowOff>128081</xdr:rowOff>
    </xdr:from>
    <xdr:ext cx="4140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0">
          <xdr14:nvContentPartPr>
            <xdr14:cNvPr id="188" name="Entrada de lápiz 328">
              <a:extLst>
                <a:ext uri="{FF2B5EF4-FFF2-40B4-BE49-F238E27FC236}">
                  <a16:creationId xmlns:a16="http://schemas.microsoft.com/office/drawing/2014/main" id="{E2AE122D-6DCE-4804-AE1B-11FF3F701404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14:cNvPr>
            <xdr14:cNvContentPartPr/>
          </xdr14:nvContentPartPr>
          <xdr14:nvPr macro=""/>
          <xdr14:xfrm>
            <a:off x="8289360" y="5813280"/>
            <a:ext cx="41400" cy="11880"/>
          </xdr14:xfrm>
        </xdr:contentPart>
      </mc:Choice>
      <mc:Fallback xmlns=""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49915A7B-950A-D2BD-0C81-FFEB6A97698E}"/>
                </a:ext>
                <a:ext uri="{147F2762-F138-4A5C-976F-8EAC2B608ADB}">
                  <a16:predDERef xmlns:a16="http://schemas.microsoft.com/office/drawing/2014/main" pred="{9780B85E-585D-864F-A175-C3BDA0B66759}"/>
                </a:ext>
              </a:extLst>
            </xdr:cNvPr>
            <xdr:cNvPicPr/>
          </xdr:nvPicPr>
          <xdr:blipFill>
            <a:blip xmlns:r="http://schemas.openxmlformats.org/officeDocument/2006/relationships" r:embed="rId381"/>
            <a:stretch>
              <a:fillRect/>
            </a:stretch>
          </xdr:blipFill>
          <xdr:spPr>
            <a:xfrm>
              <a:off x="8281800" y="5805720"/>
              <a:ext cx="5652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56990</xdr:colOff>
      <xdr:row>28</xdr:row>
      <xdr:rowOff>146441</xdr:rowOff>
    </xdr:from>
    <xdr:ext cx="2520" cy="62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2">
          <xdr14:nvContentPartPr>
            <xdr14:cNvPr id="189" name="Entrada de lápiz 329">
              <a:extLst>
                <a:ext uri="{FF2B5EF4-FFF2-40B4-BE49-F238E27FC236}">
                  <a16:creationId xmlns:a16="http://schemas.microsoft.com/office/drawing/2014/main" id="{37E84E21-FBBD-4C7F-912D-5B4F5A7BD475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14:cNvPr>
            <xdr14:cNvContentPartPr/>
          </xdr14:nvContentPartPr>
          <xdr14:nvPr macro=""/>
          <xdr14:xfrm>
            <a:off x="8387640" y="5831640"/>
            <a:ext cx="2520" cy="62280"/>
          </xdr14:xfrm>
        </xdr:contentPart>
      </mc:Choice>
      <mc:Fallback xmlns=""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FC204607-BAB3-E213-DDEF-8B31E1B804E3}"/>
                </a:ext>
                <a:ext uri="{147F2762-F138-4A5C-976F-8EAC2B608ADB}">
                  <a16:predDERef xmlns:a16="http://schemas.microsoft.com/office/drawing/2014/main" pred="{49915A7B-950A-D2BD-0C81-FFEB6A97698E}"/>
                </a:ext>
              </a:extLst>
            </xdr:cNvPr>
            <xdr:cNvPicPr/>
          </xdr:nvPicPr>
          <xdr:blipFill>
            <a:blip xmlns:r="http://schemas.openxmlformats.org/officeDocument/2006/relationships" r:embed="rId383"/>
            <a:stretch>
              <a:fillRect/>
            </a:stretch>
          </xdr:blipFill>
          <xdr:spPr>
            <a:xfrm>
              <a:off x="8380080" y="5824080"/>
              <a:ext cx="17640" cy="77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29630</xdr:colOff>
      <xdr:row>28</xdr:row>
      <xdr:rowOff>134921</xdr:rowOff>
    </xdr:from>
    <xdr:ext cx="25560" cy="41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4">
          <xdr14:nvContentPartPr>
            <xdr14:cNvPr id="190" name="Entrada de lápiz 330">
              <a:extLst>
                <a:ext uri="{FF2B5EF4-FFF2-40B4-BE49-F238E27FC236}">
                  <a16:creationId xmlns:a16="http://schemas.microsoft.com/office/drawing/2014/main" id="{0773B1E9-24C8-4578-B7D8-190664FEE5BD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14:cNvPr>
            <xdr14:cNvContentPartPr/>
          </xdr14:nvContentPartPr>
          <xdr14:nvPr macro=""/>
          <xdr14:xfrm>
            <a:off x="8360280" y="5820120"/>
            <a:ext cx="25560" cy="41760"/>
          </xdr14:xfrm>
        </xdr:contentPart>
      </mc:Choice>
      <mc:Fallback xmlns="">
        <xdr:pic>
          <xdr:nvPicPr>
            <xdr:cNvPr id="331" name="Entrada de lápiz 330">
              <a:extLst>
                <a:ext uri="{FF2B5EF4-FFF2-40B4-BE49-F238E27FC236}">
                  <a16:creationId xmlns:a16="http://schemas.microsoft.com/office/drawing/2014/main" id="{FD2A76E3-7653-B76B-64F3-4B324EF79AD8}"/>
                </a:ext>
                <a:ext uri="{147F2762-F138-4A5C-976F-8EAC2B608ADB}">
                  <a16:predDERef xmlns:a16="http://schemas.microsoft.com/office/drawing/2014/main" pred="{FC204607-BAB3-E213-DDEF-8B31E1B804E3}"/>
                </a:ext>
              </a:extLst>
            </xdr:cNvPr>
            <xdr:cNvPicPr/>
          </xdr:nvPicPr>
          <xdr:blipFill>
            <a:blip xmlns:r="http://schemas.openxmlformats.org/officeDocument/2006/relationships" r:embed="rId385"/>
            <a:stretch>
              <a:fillRect/>
            </a:stretch>
          </xdr:blipFill>
          <xdr:spPr>
            <a:xfrm>
              <a:off x="8352720" y="5812560"/>
              <a:ext cx="40680" cy="56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371284</xdr:colOff>
      <xdr:row>28</xdr:row>
      <xdr:rowOff>27281</xdr:rowOff>
    </xdr:from>
    <xdr:ext cx="50400" cy="206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6">
          <xdr14:nvContentPartPr>
            <xdr14:cNvPr id="191" name="Entrada de lápiz 331">
              <a:extLst>
                <a:ext uri="{FF2B5EF4-FFF2-40B4-BE49-F238E27FC236}">
                  <a16:creationId xmlns:a16="http://schemas.microsoft.com/office/drawing/2014/main" id="{6968AF0D-A0D9-4667-9D1D-4C5196402FFD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14:cNvPr>
            <xdr14:cNvContentPartPr/>
          </xdr14:nvContentPartPr>
          <xdr14:nvPr macro=""/>
          <xdr14:xfrm>
            <a:off x="8034840" y="5712480"/>
            <a:ext cx="50400" cy="206640"/>
          </xdr14:xfrm>
        </xdr:contentPart>
      </mc:Choice>
      <mc:Fallback xmlns="">
        <xdr:pic>
          <xdr:nvPicPr>
            <xdr:cNvPr id="332" name="Entrada de lápiz 331">
              <a:extLst>
                <a:ext uri="{FF2B5EF4-FFF2-40B4-BE49-F238E27FC236}">
                  <a16:creationId xmlns:a16="http://schemas.microsoft.com/office/drawing/2014/main" id="{F2C1165E-F735-9061-5EB0-FD7221F887C3}"/>
                </a:ext>
                <a:ext uri="{147F2762-F138-4A5C-976F-8EAC2B608ADB}">
                  <a16:predDERef xmlns:a16="http://schemas.microsoft.com/office/drawing/2014/main" pred="{FD2A76E3-7653-B76B-64F3-4B324EF79AD8}"/>
                </a:ext>
              </a:extLst>
            </xdr:cNvPr>
            <xdr:cNvPicPr/>
          </xdr:nvPicPr>
          <xdr:blipFill>
            <a:blip xmlns:r="http://schemas.openxmlformats.org/officeDocument/2006/relationships" r:embed="rId387"/>
            <a:stretch>
              <a:fillRect/>
            </a:stretch>
          </xdr:blipFill>
          <xdr:spPr>
            <a:xfrm>
              <a:off x="8027640" y="5704920"/>
              <a:ext cx="65520" cy="221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112070</xdr:colOff>
      <xdr:row>28</xdr:row>
      <xdr:rowOff>27281</xdr:rowOff>
    </xdr:from>
    <xdr:ext cx="34560" cy="167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8">
          <xdr14:nvContentPartPr>
            <xdr14:cNvPr id="192" name="Entrada de lápiz 332">
              <a:extLst>
                <a:ext uri="{FF2B5EF4-FFF2-40B4-BE49-F238E27FC236}">
                  <a16:creationId xmlns:a16="http://schemas.microsoft.com/office/drawing/2014/main" id="{689E0043-6564-4156-839B-D51A8ED50157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14:cNvPr>
            <xdr14:cNvContentPartPr/>
          </xdr14:nvContentPartPr>
          <xdr14:nvPr macro=""/>
          <xdr14:xfrm>
            <a:off x="8442720" y="5712480"/>
            <a:ext cx="34560" cy="167760"/>
          </xdr14:xfrm>
        </xdr:contentPart>
      </mc:Choice>
      <mc:Fallback xmlns="">
        <xdr:pic>
          <xdr:nvPicPr>
            <xdr:cNvPr id="333" name="Entrada de lápiz 332">
              <a:extLst>
                <a:ext uri="{FF2B5EF4-FFF2-40B4-BE49-F238E27FC236}">
                  <a16:creationId xmlns:a16="http://schemas.microsoft.com/office/drawing/2014/main" id="{E726557F-2E9D-8C8D-7F77-AFAE95BB016C}"/>
                </a:ext>
                <a:ext uri="{147F2762-F138-4A5C-976F-8EAC2B608ADB}">
                  <a16:predDERef xmlns:a16="http://schemas.microsoft.com/office/drawing/2014/main" pred="{F2C1165E-F735-9061-5EB0-FD7221F887C3}"/>
                </a:ext>
              </a:extLst>
            </xdr:cNvPr>
            <xdr:cNvPicPr/>
          </xdr:nvPicPr>
          <xdr:blipFill>
            <a:blip xmlns:r="http://schemas.openxmlformats.org/officeDocument/2006/relationships" r:embed="rId389"/>
            <a:stretch>
              <a:fillRect/>
            </a:stretch>
          </xdr:blipFill>
          <xdr:spPr>
            <a:xfrm>
              <a:off x="8435160" y="5704920"/>
              <a:ext cx="49680" cy="182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229070</xdr:colOff>
      <xdr:row>28</xdr:row>
      <xdr:rowOff>98561</xdr:rowOff>
    </xdr:from>
    <xdr:ext cx="2556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0">
          <xdr14:nvContentPartPr>
            <xdr14:cNvPr id="193" name="Entrada de lápiz 333">
              <a:extLst>
                <a:ext uri="{FF2B5EF4-FFF2-40B4-BE49-F238E27FC236}">
                  <a16:creationId xmlns:a16="http://schemas.microsoft.com/office/drawing/2014/main" id="{F6908E85-DF5B-445D-860F-4FE6422678AB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14:cNvPr>
            <xdr14:cNvContentPartPr/>
          </xdr14:nvContentPartPr>
          <xdr14:nvPr macro=""/>
          <xdr14:xfrm>
            <a:off x="8559720" y="5783760"/>
            <a:ext cx="25560" cy="9360"/>
          </xdr14:xfrm>
        </xdr:contentPart>
      </mc:Choice>
      <mc:Fallback xmlns=""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E69D3F26-15EA-93CB-8D6E-4D5AF8F7CC04}"/>
                </a:ext>
                <a:ext uri="{147F2762-F138-4A5C-976F-8EAC2B608ADB}">
                  <a16:predDERef xmlns:a16="http://schemas.microsoft.com/office/drawing/2014/main" pred="{E726557F-2E9D-8C8D-7F77-AFAE95BB016C}"/>
                </a:ext>
              </a:extLst>
            </xdr:cNvPr>
            <xdr:cNvPicPr/>
          </xdr:nvPicPr>
          <xdr:blipFill>
            <a:blip xmlns:r="http://schemas.openxmlformats.org/officeDocument/2006/relationships" r:embed="rId391"/>
            <a:stretch>
              <a:fillRect/>
            </a:stretch>
          </xdr:blipFill>
          <xdr:spPr>
            <a:xfrm>
              <a:off x="8552160" y="5776200"/>
              <a:ext cx="4068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226910</xdr:colOff>
      <xdr:row>28</xdr:row>
      <xdr:rowOff>134921</xdr:rowOff>
    </xdr:from>
    <xdr:ext cx="55440" cy="9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2">
          <xdr14:nvContentPartPr>
            <xdr14:cNvPr id="194" name="Entrada de lápiz 334">
              <a:extLst>
                <a:ext uri="{FF2B5EF4-FFF2-40B4-BE49-F238E27FC236}">
                  <a16:creationId xmlns:a16="http://schemas.microsoft.com/office/drawing/2014/main" id="{9A0BA682-FB52-4CBE-80D3-DFC4C3B34302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14:cNvPr>
            <xdr14:cNvContentPartPr/>
          </xdr14:nvContentPartPr>
          <xdr14:nvPr macro=""/>
          <xdr14:xfrm>
            <a:off x="8557560" y="5820120"/>
            <a:ext cx="55440" cy="9360"/>
          </xdr14:xfrm>
        </xdr:contentPart>
      </mc:Choice>
      <mc:Fallback xmlns="">
        <xdr:pic>
          <xdr:nvPicPr>
            <xdr:cNvPr id="335" name="Entrada de lápiz 334">
              <a:extLst>
                <a:ext uri="{FF2B5EF4-FFF2-40B4-BE49-F238E27FC236}">
                  <a16:creationId xmlns:a16="http://schemas.microsoft.com/office/drawing/2014/main" id="{D7420A47-19BC-8B6D-BC57-13C422BA45D7}"/>
                </a:ext>
                <a:ext uri="{147F2762-F138-4A5C-976F-8EAC2B608ADB}">
                  <a16:predDERef xmlns:a16="http://schemas.microsoft.com/office/drawing/2014/main" pred="{E69D3F26-15EA-93CB-8D6E-4D5AF8F7CC04}"/>
                </a:ext>
              </a:extLst>
            </xdr:cNvPr>
            <xdr:cNvPicPr/>
          </xdr:nvPicPr>
          <xdr:blipFill>
            <a:blip xmlns:r="http://schemas.openxmlformats.org/officeDocument/2006/relationships" r:embed="rId393"/>
            <a:stretch>
              <a:fillRect/>
            </a:stretch>
          </xdr:blipFill>
          <xdr:spPr>
            <a:xfrm>
              <a:off x="8550000" y="5812560"/>
              <a:ext cx="70560" cy="24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366590</xdr:colOff>
      <xdr:row>28</xdr:row>
      <xdr:rowOff>61841</xdr:rowOff>
    </xdr:from>
    <xdr:ext cx="64440" cy="93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4">
          <xdr14:nvContentPartPr>
            <xdr14:cNvPr id="195" name="Entrada de lápiz 335">
              <a:extLst>
                <a:ext uri="{FF2B5EF4-FFF2-40B4-BE49-F238E27FC236}">
                  <a16:creationId xmlns:a16="http://schemas.microsoft.com/office/drawing/2014/main" id="{13D781C3-7EA3-43A1-A107-3BBEAA65B795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14:cNvPr>
            <xdr14:cNvContentPartPr/>
          </xdr14:nvContentPartPr>
          <xdr14:nvPr macro=""/>
          <xdr14:xfrm>
            <a:off x="8697240" y="5747040"/>
            <a:ext cx="64440" cy="93960"/>
          </xdr14:xfrm>
        </xdr:contentPart>
      </mc:Choice>
      <mc:Fallback xmlns="">
        <xdr:pic>
          <xdr:nvPicPr>
            <xdr:cNvPr id="336" name="Entrada de lápiz 335">
              <a:extLst>
                <a:ext uri="{FF2B5EF4-FFF2-40B4-BE49-F238E27FC236}">
                  <a16:creationId xmlns:a16="http://schemas.microsoft.com/office/drawing/2014/main" id="{56E44C39-0217-4868-4732-8E336D2266AA}"/>
                </a:ext>
                <a:ext uri="{147F2762-F138-4A5C-976F-8EAC2B608ADB}">
                  <a16:predDERef xmlns:a16="http://schemas.microsoft.com/office/drawing/2014/main" pred="{D7420A47-19BC-8B6D-BC57-13C422BA45D7}"/>
                </a:ext>
              </a:extLst>
            </xdr:cNvPr>
            <xdr:cNvPicPr/>
          </xdr:nvPicPr>
          <xdr:blipFill>
            <a:blip xmlns:r="http://schemas.openxmlformats.org/officeDocument/2006/relationships" r:embed="rId395"/>
            <a:stretch>
              <a:fillRect/>
            </a:stretch>
          </xdr:blipFill>
          <xdr:spPr>
            <a:xfrm>
              <a:off x="8689680" y="5739480"/>
              <a:ext cx="79560" cy="109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455870</xdr:colOff>
      <xdr:row>28</xdr:row>
      <xdr:rowOff>43481</xdr:rowOff>
    </xdr:from>
    <xdr:ext cx="7200" cy="75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6">
          <xdr14:nvContentPartPr>
            <xdr14:cNvPr id="196" name="Entrada de lápiz 336">
              <a:extLst>
                <a:ext uri="{FF2B5EF4-FFF2-40B4-BE49-F238E27FC236}">
                  <a16:creationId xmlns:a16="http://schemas.microsoft.com/office/drawing/2014/main" id="{7B8927CB-A5EC-408A-8D59-FDD4912AF49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14:cNvPr>
            <xdr14:cNvContentPartPr/>
          </xdr14:nvContentPartPr>
          <xdr14:nvPr macro=""/>
          <xdr14:xfrm>
            <a:off x="8786520" y="5728680"/>
            <a:ext cx="7200" cy="75960"/>
          </xdr14:xfrm>
        </xdr:contentPart>
      </mc:Choice>
      <mc:Fallback xmlns="">
        <xdr:pic>
          <xdr:nvPicPr>
            <xdr:cNvPr id="337" name="Entrada de lápiz 336">
              <a:extLst>
                <a:ext uri="{FF2B5EF4-FFF2-40B4-BE49-F238E27FC236}">
                  <a16:creationId xmlns:a16="http://schemas.microsoft.com/office/drawing/2014/main" id="{B5DC5EB4-3A51-712D-35BA-4282101229D2}"/>
                </a:ext>
                <a:ext uri="{147F2762-F138-4A5C-976F-8EAC2B608ADB}">
                  <a16:predDERef xmlns:a16="http://schemas.microsoft.com/office/drawing/2014/main" pred="{56E44C39-0217-4868-4732-8E336D2266AA}"/>
                </a:ext>
              </a:extLst>
            </xdr:cNvPr>
            <xdr:cNvPicPr/>
          </xdr:nvPicPr>
          <xdr:blipFill>
            <a:blip xmlns:r="http://schemas.openxmlformats.org/officeDocument/2006/relationships" r:embed="rId397"/>
            <a:stretch>
              <a:fillRect/>
            </a:stretch>
          </xdr:blipFill>
          <xdr:spPr>
            <a:xfrm>
              <a:off x="8778960" y="5721120"/>
              <a:ext cx="22320" cy="91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492590</xdr:colOff>
      <xdr:row>28</xdr:row>
      <xdr:rowOff>59321</xdr:rowOff>
    </xdr:from>
    <xdr:ext cx="37080" cy="94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8">
          <xdr14:nvContentPartPr>
            <xdr14:cNvPr id="197" name="Entrada de lápiz 337">
              <a:extLst>
                <a:ext uri="{FF2B5EF4-FFF2-40B4-BE49-F238E27FC236}">
                  <a16:creationId xmlns:a16="http://schemas.microsoft.com/office/drawing/2014/main" id="{F1D4C6BF-616A-4A7A-B31E-839C2B7EA4E5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14:cNvPr>
            <xdr14:cNvContentPartPr/>
          </xdr14:nvContentPartPr>
          <xdr14:nvPr macro=""/>
          <xdr14:xfrm>
            <a:off x="8823240" y="5744520"/>
            <a:ext cx="37080" cy="94320"/>
          </xdr14:xfrm>
        </xdr:contentPart>
      </mc:Choice>
      <mc:Fallback xmlns="">
        <xdr:pic>
          <xdr:nvPicPr>
            <xdr:cNvPr id="338" name="Entrada de lápiz 337">
              <a:extLst>
                <a:ext uri="{FF2B5EF4-FFF2-40B4-BE49-F238E27FC236}">
                  <a16:creationId xmlns:a16="http://schemas.microsoft.com/office/drawing/2014/main" id="{426E2A2A-64F2-79F7-1125-E1ABCFD7A6AE}"/>
                </a:ext>
                <a:ext uri="{147F2762-F138-4A5C-976F-8EAC2B608ADB}">
                  <a16:predDERef xmlns:a16="http://schemas.microsoft.com/office/drawing/2014/main" pred="{B5DC5EB4-3A51-712D-35BA-4282101229D2}"/>
                </a:ext>
              </a:extLst>
            </xdr:cNvPr>
            <xdr:cNvPicPr/>
          </xdr:nvPicPr>
          <xdr:blipFill>
            <a:blip xmlns:r="http://schemas.openxmlformats.org/officeDocument/2006/relationships" r:embed="rId399"/>
            <a:stretch>
              <a:fillRect/>
            </a:stretch>
          </xdr:blipFill>
          <xdr:spPr>
            <a:xfrm>
              <a:off x="8815680" y="5736960"/>
              <a:ext cx="52200" cy="109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501950</xdr:colOff>
      <xdr:row>28</xdr:row>
      <xdr:rowOff>100721</xdr:rowOff>
    </xdr:from>
    <xdr:ext cx="48600" cy="7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0">
          <xdr14:nvContentPartPr>
            <xdr14:cNvPr id="198" name="Entrada de lápiz 338">
              <a:extLst>
                <a:ext uri="{FF2B5EF4-FFF2-40B4-BE49-F238E27FC236}">
                  <a16:creationId xmlns:a16="http://schemas.microsoft.com/office/drawing/2014/main" id="{3D701952-2AA5-4382-8025-5B4A2C0EAC9B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14:cNvPr>
            <xdr14:cNvContentPartPr/>
          </xdr14:nvContentPartPr>
          <xdr14:nvPr macro=""/>
          <xdr14:xfrm>
            <a:off x="8832600" y="5785920"/>
            <a:ext cx="48600" cy="7200"/>
          </xdr14:xfrm>
        </xdr:contentPart>
      </mc:Choice>
      <mc:Fallback xmlns="">
        <xdr:pic>
          <xdr:nvPicPr>
            <xdr:cNvPr id="339" name="Entrada de lápiz 338">
              <a:extLst>
                <a:ext uri="{FF2B5EF4-FFF2-40B4-BE49-F238E27FC236}">
                  <a16:creationId xmlns:a16="http://schemas.microsoft.com/office/drawing/2014/main" id="{23839B72-9E02-94AC-312F-3324ABDC0498}"/>
                </a:ext>
                <a:ext uri="{147F2762-F138-4A5C-976F-8EAC2B608ADB}">
                  <a16:predDERef xmlns:a16="http://schemas.microsoft.com/office/drawing/2014/main" pred="{426E2A2A-64F2-79F7-1125-E1ABCFD7A6AE}"/>
                </a:ext>
              </a:extLst>
            </xdr:cNvPr>
            <xdr:cNvPicPr/>
          </xdr:nvPicPr>
          <xdr:blipFill>
            <a:blip xmlns:r="http://schemas.openxmlformats.org/officeDocument/2006/relationships" r:embed="rId401"/>
            <a:stretch>
              <a:fillRect/>
            </a:stretch>
          </xdr:blipFill>
          <xdr:spPr>
            <a:xfrm>
              <a:off x="8825040" y="5778360"/>
              <a:ext cx="63720" cy="22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566030</xdr:colOff>
      <xdr:row>28</xdr:row>
      <xdr:rowOff>46001</xdr:rowOff>
    </xdr:from>
    <xdr:ext cx="55440" cy="103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2">
          <xdr14:nvContentPartPr>
            <xdr14:cNvPr id="199" name="Entrada de lápiz 339">
              <a:extLst>
                <a:ext uri="{FF2B5EF4-FFF2-40B4-BE49-F238E27FC236}">
                  <a16:creationId xmlns:a16="http://schemas.microsoft.com/office/drawing/2014/main" id="{A9F4E7EB-B619-4CD0-9AC6-12AFBBE692DF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14:cNvPr>
            <xdr14:cNvContentPartPr/>
          </xdr14:nvContentPartPr>
          <xdr14:nvPr macro=""/>
          <xdr14:xfrm>
            <a:off x="8896680" y="5731200"/>
            <a:ext cx="55440" cy="103320"/>
          </xdr14:xfrm>
        </xdr:contentPart>
      </mc:Choice>
      <mc:Fallback xmlns="">
        <xdr:pic>
          <xdr:nvPicPr>
            <xdr:cNvPr id="340" name="Entrada de lápiz 339">
              <a:extLst>
                <a:ext uri="{FF2B5EF4-FFF2-40B4-BE49-F238E27FC236}">
                  <a16:creationId xmlns:a16="http://schemas.microsoft.com/office/drawing/2014/main" id="{7605A73F-389A-EC66-5E54-A1615A9D0360}"/>
                </a:ext>
                <a:ext uri="{147F2762-F138-4A5C-976F-8EAC2B608ADB}">
                  <a16:predDERef xmlns:a16="http://schemas.microsoft.com/office/drawing/2014/main" pred="{23839B72-9E02-94AC-312F-3324ABDC0498}"/>
                </a:ext>
              </a:extLst>
            </xdr:cNvPr>
            <xdr:cNvPicPr/>
          </xdr:nvPicPr>
          <xdr:blipFill>
            <a:blip xmlns:r="http://schemas.openxmlformats.org/officeDocument/2006/relationships" r:embed="rId403"/>
            <a:stretch>
              <a:fillRect/>
            </a:stretch>
          </xdr:blipFill>
          <xdr:spPr>
            <a:xfrm>
              <a:off x="8889120" y="5723640"/>
              <a:ext cx="70560" cy="118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306830</xdr:colOff>
      <xdr:row>28</xdr:row>
      <xdr:rowOff>25121</xdr:rowOff>
    </xdr:from>
    <xdr:ext cx="55440" cy="16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4">
          <xdr14:nvContentPartPr>
            <xdr14:cNvPr id="200" name="Entrada de lápiz 340">
              <a:extLst>
                <a:ext uri="{FF2B5EF4-FFF2-40B4-BE49-F238E27FC236}">
                  <a16:creationId xmlns:a16="http://schemas.microsoft.com/office/drawing/2014/main" id="{AA3B23CB-AF71-4CBA-9B39-5E396BFB119A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14:cNvPr>
            <xdr14:cNvContentPartPr/>
          </xdr14:nvContentPartPr>
          <xdr14:nvPr macro=""/>
          <xdr14:xfrm>
            <a:off x="8637480" y="5710320"/>
            <a:ext cx="55440" cy="162720"/>
          </xdr14:xfrm>
        </xdr:contentPart>
      </mc:Choice>
      <mc:Fallback xmlns="">
        <xdr:pic>
          <xdr:nvPicPr>
            <xdr:cNvPr id="341" name="Entrada de lápiz 340">
              <a:extLst>
                <a:ext uri="{FF2B5EF4-FFF2-40B4-BE49-F238E27FC236}">
                  <a16:creationId xmlns:a16="http://schemas.microsoft.com/office/drawing/2014/main" id="{7FA7B5F5-4C79-1543-4AF4-F0CD4B52E981}"/>
                </a:ext>
                <a:ext uri="{147F2762-F138-4A5C-976F-8EAC2B608ADB}">
                  <a16:predDERef xmlns:a16="http://schemas.microsoft.com/office/drawing/2014/main" pred="{7605A73F-389A-EC66-5E54-A1615A9D0360}"/>
                </a:ext>
              </a:extLst>
            </xdr:cNvPr>
            <xdr:cNvPicPr/>
          </xdr:nvPicPr>
          <xdr:blipFill>
            <a:blip xmlns:r="http://schemas.openxmlformats.org/officeDocument/2006/relationships" r:embed="rId405"/>
            <a:stretch>
              <a:fillRect/>
            </a:stretch>
          </xdr:blipFill>
          <xdr:spPr>
            <a:xfrm>
              <a:off x="8630280" y="5703120"/>
              <a:ext cx="70560" cy="17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627950</xdr:colOff>
      <xdr:row>28</xdr:row>
      <xdr:rowOff>29801</xdr:rowOff>
    </xdr:from>
    <xdr:ext cx="52920" cy="124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6">
          <xdr14:nvContentPartPr>
            <xdr14:cNvPr id="201" name="Entrada de lápiz 341">
              <a:extLst>
                <a:ext uri="{FF2B5EF4-FFF2-40B4-BE49-F238E27FC236}">
                  <a16:creationId xmlns:a16="http://schemas.microsoft.com/office/drawing/2014/main" id="{5B0271E9-43A0-4F92-896B-E9D6CEA25BC5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14:cNvPr>
            <xdr14:cNvContentPartPr/>
          </xdr14:nvContentPartPr>
          <xdr14:nvPr macro=""/>
          <xdr14:xfrm>
            <a:off x="8958600" y="5715000"/>
            <a:ext cx="52920" cy="124200"/>
          </xdr14:xfrm>
        </xdr:contentPart>
      </mc:Choice>
      <mc:Fallback xmlns="">
        <xdr:pic>
          <xdr:nvPicPr>
            <xdr:cNvPr id="342" name="Entrada de lápiz 341">
              <a:extLst>
                <a:ext uri="{FF2B5EF4-FFF2-40B4-BE49-F238E27FC236}">
                  <a16:creationId xmlns:a16="http://schemas.microsoft.com/office/drawing/2014/main" id="{2371B27C-9E3D-2605-AA45-7ABB9FF7BB6B}"/>
                </a:ext>
                <a:ext uri="{147F2762-F138-4A5C-976F-8EAC2B608ADB}">
                  <a16:predDERef xmlns:a16="http://schemas.microsoft.com/office/drawing/2014/main" pred="{7FA7B5F5-4C79-1543-4AF4-F0CD4B52E981}"/>
                </a:ext>
              </a:extLst>
            </xdr:cNvPr>
            <xdr:cNvPicPr/>
          </xdr:nvPicPr>
          <xdr:blipFill>
            <a:blip xmlns:r="http://schemas.openxmlformats.org/officeDocument/2006/relationships" r:embed="rId407"/>
            <a:stretch>
              <a:fillRect/>
            </a:stretch>
          </xdr:blipFill>
          <xdr:spPr>
            <a:xfrm>
              <a:off x="8951040" y="5707440"/>
              <a:ext cx="68040" cy="139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45816</xdr:colOff>
      <xdr:row>27</xdr:row>
      <xdr:rowOff>233785</xdr:rowOff>
    </xdr:from>
    <xdr:ext cx="50760" cy="846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8">
          <xdr14:nvContentPartPr>
            <xdr14:cNvPr id="202" name="Entrada de lápiz 342">
              <a:extLst>
                <a:ext uri="{FF2B5EF4-FFF2-40B4-BE49-F238E27FC236}">
                  <a16:creationId xmlns:a16="http://schemas.microsoft.com/office/drawing/2014/main" id="{C56C0DEC-58BE-4944-B88D-3753344C9DFE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14:cNvPr>
            <xdr14:cNvContentPartPr/>
          </xdr14:nvContentPartPr>
          <xdr14:nvPr macro=""/>
          <xdr14:xfrm>
            <a:off x="9043560" y="5678280"/>
            <a:ext cx="50760" cy="84600"/>
          </xdr14:xfrm>
        </xdr:contentPart>
      </mc:Choice>
      <mc:Fallback xmlns="">
        <xdr:pic>
          <xdr:nvPicPr>
            <xdr:cNvPr id="343" name="Entrada de lápiz 342">
              <a:extLst>
                <a:ext uri="{FF2B5EF4-FFF2-40B4-BE49-F238E27FC236}">
                  <a16:creationId xmlns:a16="http://schemas.microsoft.com/office/drawing/2014/main" id="{EDAFB3BE-D677-3B20-9FF4-6AC585BCC18A}"/>
                </a:ext>
                <a:ext uri="{147F2762-F138-4A5C-976F-8EAC2B608ADB}">
                  <a16:predDERef xmlns:a16="http://schemas.microsoft.com/office/drawing/2014/main" pred="{2371B27C-9E3D-2605-AA45-7ABB9FF7BB6B}"/>
                </a:ext>
              </a:extLst>
            </xdr:cNvPr>
            <xdr:cNvPicPr/>
          </xdr:nvPicPr>
          <xdr:blipFill>
            <a:blip xmlns:r="http://schemas.openxmlformats.org/officeDocument/2006/relationships" r:embed="rId409"/>
            <a:stretch>
              <a:fillRect/>
            </a:stretch>
          </xdr:blipFill>
          <xdr:spPr>
            <a:xfrm>
              <a:off x="9036000" y="5670720"/>
              <a:ext cx="65880" cy="997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282350</xdr:colOff>
      <xdr:row>28</xdr:row>
      <xdr:rowOff>137441</xdr:rowOff>
    </xdr:from>
    <xdr:ext cx="506520" cy="55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0">
          <xdr14:nvContentPartPr>
            <xdr14:cNvPr id="203" name="Entrada de lápiz 343">
              <a:extLst>
                <a:ext uri="{FF2B5EF4-FFF2-40B4-BE49-F238E27FC236}">
                  <a16:creationId xmlns:a16="http://schemas.microsoft.com/office/drawing/2014/main" id="{849B974F-5F27-4531-87D6-B59E6E81B08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14:cNvPr>
            <xdr14:cNvContentPartPr/>
          </xdr14:nvContentPartPr>
          <xdr14:nvPr macro=""/>
          <xdr14:xfrm>
            <a:off x="8613000" y="5822640"/>
            <a:ext cx="506520" cy="55080"/>
          </xdr14:xfrm>
        </xdr:contentPart>
      </mc:Choice>
      <mc:Fallback xmlns=""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C6CDDB48-5CAF-5000-2A0E-474167DCB9D3}"/>
                </a:ext>
                <a:ext uri="{147F2762-F138-4A5C-976F-8EAC2B608ADB}">
                  <a16:predDERef xmlns:a16="http://schemas.microsoft.com/office/drawing/2014/main" pred="{EDAFB3BE-D677-3B20-9FF4-6AC585BCC18A}"/>
                </a:ext>
              </a:extLst>
            </xdr:cNvPr>
            <xdr:cNvPicPr/>
          </xdr:nvPicPr>
          <xdr:blipFill>
            <a:blip xmlns:r="http://schemas.openxmlformats.org/officeDocument/2006/relationships" r:embed="rId411"/>
            <a:stretch>
              <a:fillRect/>
            </a:stretch>
          </xdr:blipFill>
          <xdr:spPr>
            <a:xfrm>
              <a:off x="8605440" y="5815440"/>
              <a:ext cx="521640" cy="70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472070</xdr:colOff>
      <xdr:row>29</xdr:row>
      <xdr:rowOff>52576</xdr:rowOff>
    </xdr:from>
    <xdr:ext cx="60120" cy="70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2">
          <xdr14:nvContentPartPr>
            <xdr14:cNvPr id="204" name="Entrada de lápiz 344">
              <a:extLst>
                <a:ext uri="{FF2B5EF4-FFF2-40B4-BE49-F238E27FC236}">
                  <a16:creationId xmlns:a16="http://schemas.microsoft.com/office/drawing/2014/main" id="{91C2425A-900D-4881-B963-932D98950A71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14:cNvPr>
            <xdr14:cNvContentPartPr/>
          </xdr14:nvContentPartPr>
          <xdr14:nvPr macro=""/>
          <xdr14:xfrm>
            <a:off x="8802720" y="5941800"/>
            <a:ext cx="60120" cy="70920"/>
          </xdr14:xfrm>
        </xdr:contentPart>
      </mc:Choice>
      <mc:Fallback xmlns=""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0EDF66C1-1951-F821-2CA9-06EC673E4AF9}"/>
                </a:ext>
                <a:ext uri="{147F2762-F138-4A5C-976F-8EAC2B608ADB}">
                  <a16:predDERef xmlns:a16="http://schemas.microsoft.com/office/drawing/2014/main" pred="{C6CDDB48-5CAF-5000-2A0E-474167DCB9D3}"/>
                </a:ext>
              </a:extLst>
            </xdr:cNvPr>
            <xdr:cNvPicPr/>
          </xdr:nvPicPr>
          <xdr:blipFill>
            <a:blip xmlns:r="http://schemas.openxmlformats.org/officeDocument/2006/relationships" r:embed="rId413"/>
            <a:stretch>
              <a:fillRect/>
            </a:stretch>
          </xdr:blipFill>
          <xdr:spPr>
            <a:xfrm>
              <a:off x="8795160" y="5934240"/>
              <a:ext cx="74880" cy="86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600590</xdr:colOff>
      <xdr:row>29</xdr:row>
      <xdr:rowOff>89296</xdr:rowOff>
    </xdr:from>
    <xdr:ext cx="9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4">
          <xdr14:nvContentPartPr>
            <xdr14:cNvPr id="205" name="Entrada de lápiz 345">
              <a:extLst>
                <a:ext uri="{FF2B5EF4-FFF2-40B4-BE49-F238E27FC236}">
                  <a16:creationId xmlns:a16="http://schemas.microsoft.com/office/drawing/2014/main" id="{657DE3AC-F2A3-443A-8280-5851DFD2ED6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14:cNvPr>
            <xdr14:cNvContentPartPr/>
          </xdr14:nvContentPartPr>
          <xdr14:nvPr macro=""/>
          <xdr14:xfrm>
            <a:off x="8931240" y="5978520"/>
            <a:ext cx="9360" cy="360"/>
          </xdr14:xfrm>
        </xdr:contentPart>
      </mc:Choice>
      <mc:Fallback xmlns=""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FCD11A97-0870-72A9-A5E7-DBCF863AAA75}"/>
                </a:ext>
                <a:ext uri="{147F2762-F138-4A5C-976F-8EAC2B608ADB}">
                  <a16:predDERef xmlns:a16="http://schemas.microsoft.com/office/drawing/2014/main" pred="{0EDF66C1-1951-F821-2CA9-06EC673E4AF9}"/>
                </a:ext>
              </a:extLst>
            </xdr:cNvPr>
            <xdr:cNvPicPr/>
          </xdr:nvPicPr>
          <xdr:blipFill>
            <a:blip xmlns:r="http://schemas.openxmlformats.org/officeDocument/2006/relationships" r:embed="rId415"/>
            <a:stretch>
              <a:fillRect/>
            </a:stretch>
          </xdr:blipFill>
          <xdr:spPr>
            <a:xfrm>
              <a:off x="8923680" y="5970960"/>
              <a:ext cx="24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12</xdr:col>
      <xdr:colOff>653150</xdr:colOff>
      <xdr:row>29</xdr:row>
      <xdr:rowOff>32056</xdr:rowOff>
    </xdr:from>
    <xdr:ext cx="50760" cy="4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6">
          <xdr14:nvContentPartPr>
            <xdr14:cNvPr id="206" name="Entrada de lápiz 346">
              <a:extLst>
                <a:ext uri="{FF2B5EF4-FFF2-40B4-BE49-F238E27FC236}">
                  <a16:creationId xmlns:a16="http://schemas.microsoft.com/office/drawing/2014/main" id="{5FC630C2-107D-4216-97E6-CA8F5EA5190A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14:cNvPr>
            <xdr14:cNvContentPartPr/>
          </xdr14:nvContentPartPr>
          <xdr14:nvPr macro=""/>
          <xdr14:xfrm>
            <a:off x="8983800" y="5921280"/>
            <a:ext cx="50760" cy="46080"/>
          </xdr14:xfrm>
        </xdr:contentPart>
      </mc:Choice>
      <mc:Fallback xmlns=""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01A92913-3364-219A-26D1-93BCB9E22FE8}"/>
                </a:ext>
                <a:ext uri="{147F2762-F138-4A5C-976F-8EAC2B608ADB}">
                  <a16:predDERef xmlns:a16="http://schemas.microsoft.com/office/drawing/2014/main" pred="{FCD11A97-0870-72A9-A5E7-DBCF863AAA75}"/>
                </a:ext>
              </a:extLst>
            </xdr:cNvPr>
            <xdr:cNvPicPr/>
          </xdr:nvPicPr>
          <xdr:blipFill>
            <a:blip xmlns:r="http://schemas.openxmlformats.org/officeDocument/2006/relationships" r:embed="rId417"/>
            <a:stretch>
              <a:fillRect/>
            </a:stretch>
          </xdr:blipFill>
          <xdr:spPr>
            <a:xfrm>
              <a:off x="8976240" y="5913720"/>
              <a:ext cx="65880" cy="6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34296</xdr:colOff>
      <xdr:row>29</xdr:row>
      <xdr:rowOff>29536</xdr:rowOff>
    </xdr:from>
    <xdr:ext cx="9360" cy="87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8">
          <xdr14:nvContentPartPr>
            <xdr14:cNvPr id="207" name="Entrada de lápiz 347">
              <a:extLst>
                <a:ext uri="{FF2B5EF4-FFF2-40B4-BE49-F238E27FC236}">
                  <a16:creationId xmlns:a16="http://schemas.microsoft.com/office/drawing/2014/main" id="{A7BB3909-EED9-4D78-A01C-F06966266D6E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14:cNvPr>
            <xdr14:cNvContentPartPr/>
          </xdr14:nvContentPartPr>
          <xdr14:nvPr macro=""/>
          <xdr14:xfrm>
            <a:off x="9032040" y="5918760"/>
            <a:ext cx="9360" cy="87480"/>
          </xdr14:xfrm>
        </xdr:contentPart>
      </mc:Choice>
      <mc:Fallback xmlns="">
        <xdr:pic>
          <xdr:nvPicPr>
            <xdr:cNvPr id="348" name="Entrada de lápiz 347">
              <a:extLst>
                <a:ext uri="{FF2B5EF4-FFF2-40B4-BE49-F238E27FC236}">
                  <a16:creationId xmlns:a16="http://schemas.microsoft.com/office/drawing/2014/main" id="{EDDCF590-8C99-B3F0-7438-A13B666CFA56}"/>
                </a:ext>
                <a:ext uri="{147F2762-F138-4A5C-976F-8EAC2B608ADB}">
                  <a16:predDERef xmlns:a16="http://schemas.microsoft.com/office/drawing/2014/main" pred="{01A92913-3364-219A-26D1-93BCB9E22FE8}"/>
                </a:ext>
              </a:extLst>
            </xdr:cNvPr>
            <xdr:cNvPicPr/>
          </xdr:nvPicPr>
          <xdr:blipFill>
            <a:blip xmlns:r="http://schemas.openxmlformats.org/officeDocument/2006/relationships" r:embed="rId419"/>
            <a:stretch>
              <a:fillRect/>
            </a:stretch>
          </xdr:blipFill>
          <xdr:spPr>
            <a:xfrm>
              <a:off x="9024480" y="5911200"/>
              <a:ext cx="24480" cy="102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524530</xdr:colOff>
      <xdr:row>26</xdr:row>
      <xdr:rowOff>20242</xdr:rowOff>
    </xdr:from>
    <xdr:ext cx="95760" cy="136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0">
          <xdr14:nvContentPartPr>
            <xdr14:cNvPr id="208" name="Entrada de lápiz 348">
              <a:extLst>
                <a:ext uri="{FF2B5EF4-FFF2-40B4-BE49-F238E27FC236}">
                  <a16:creationId xmlns:a16="http://schemas.microsoft.com/office/drawing/2014/main" id="{7C51E0C3-74CD-4B37-BC03-ECAA8105A18F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14:cNvPr>
            <xdr14:cNvContentPartPr/>
          </xdr14:nvContentPartPr>
          <xdr14:nvPr macro=""/>
          <xdr14:xfrm>
            <a:off x="13288320" y="5242320"/>
            <a:ext cx="95760" cy="136080"/>
          </xdr14:xfrm>
        </xdr:contentPart>
      </mc:Choice>
      <mc:Fallback xmlns="">
        <xdr:pic>
          <xdr:nvPicPr>
            <xdr:cNvPr id="349" name="Entrada de lápiz 348">
              <a:extLst>
                <a:ext uri="{FF2B5EF4-FFF2-40B4-BE49-F238E27FC236}">
                  <a16:creationId xmlns:a16="http://schemas.microsoft.com/office/drawing/2014/main" id="{DFE2AB5D-6D8F-21C4-8B3B-652F93D37AF2}"/>
                </a:ext>
                <a:ext uri="{147F2762-F138-4A5C-976F-8EAC2B608ADB}">
                  <a16:predDERef xmlns:a16="http://schemas.microsoft.com/office/drawing/2014/main" pred="{EDDCF590-8C99-B3F0-7438-A13B666CFA56}"/>
                </a:ext>
              </a:extLst>
            </xdr:cNvPr>
            <xdr:cNvPicPr/>
          </xdr:nvPicPr>
          <xdr:blipFill>
            <a:blip xmlns:r="http://schemas.openxmlformats.org/officeDocument/2006/relationships" r:embed="rId421"/>
            <a:stretch>
              <a:fillRect/>
            </a:stretch>
          </xdr:blipFill>
          <xdr:spPr>
            <a:xfrm>
              <a:off x="13280760" y="5234760"/>
              <a:ext cx="110880" cy="151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527410</xdr:colOff>
      <xdr:row>26</xdr:row>
      <xdr:rowOff>92602</xdr:rowOff>
    </xdr:from>
    <xdr:ext cx="756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2">
          <xdr14:nvContentPartPr>
            <xdr14:cNvPr id="209" name="Entrada de lápiz 349">
              <a:extLst>
                <a:ext uri="{FF2B5EF4-FFF2-40B4-BE49-F238E27FC236}">
                  <a16:creationId xmlns:a16="http://schemas.microsoft.com/office/drawing/2014/main" id="{08863589-FCD8-4B8C-954F-5A24718FB40D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14:cNvPr>
            <xdr14:cNvContentPartPr/>
          </xdr14:nvContentPartPr>
          <xdr14:nvPr macro=""/>
          <xdr14:xfrm>
            <a:off x="13291200" y="5314680"/>
            <a:ext cx="75600" cy="9000"/>
          </xdr14:xfrm>
        </xdr:contentPart>
      </mc:Choice>
      <mc:Fallback xmlns="">
        <xdr:pic>
          <xdr:nvPicPr>
            <xdr:cNvPr id="350" name="Entrada de lápiz 349">
              <a:extLst>
                <a:ext uri="{FF2B5EF4-FFF2-40B4-BE49-F238E27FC236}">
                  <a16:creationId xmlns:a16="http://schemas.microsoft.com/office/drawing/2014/main" id="{C7F262A4-0EE7-7D15-7FCA-A778A617CDFE}"/>
                </a:ext>
                <a:ext uri="{147F2762-F138-4A5C-976F-8EAC2B608ADB}">
                  <a16:predDERef xmlns:a16="http://schemas.microsoft.com/office/drawing/2014/main" pred="{DFE2AB5D-6D8F-21C4-8B3B-652F93D37AF2}"/>
                </a:ext>
              </a:extLst>
            </xdr:cNvPr>
            <xdr:cNvPicPr/>
          </xdr:nvPicPr>
          <xdr:blipFill>
            <a:blip xmlns:r="http://schemas.openxmlformats.org/officeDocument/2006/relationships" r:embed="rId423"/>
            <a:stretch>
              <a:fillRect/>
            </a:stretch>
          </xdr:blipFill>
          <xdr:spPr>
            <a:xfrm>
              <a:off x="13283640" y="5307120"/>
              <a:ext cx="907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637570</xdr:colOff>
      <xdr:row>26</xdr:row>
      <xdr:rowOff>159202</xdr:rowOff>
    </xdr:from>
    <xdr:ext cx="4392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4">
          <xdr14:nvContentPartPr>
            <xdr14:cNvPr id="210" name="Entrada de lápiz 350">
              <a:extLst>
                <a:ext uri="{FF2B5EF4-FFF2-40B4-BE49-F238E27FC236}">
                  <a16:creationId xmlns:a16="http://schemas.microsoft.com/office/drawing/2014/main" id="{45F72867-DCFD-41C2-AEB1-DD88BE73FF5A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14:cNvPr>
            <xdr14:cNvContentPartPr/>
          </xdr14:nvContentPartPr>
          <xdr14:nvPr macro=""/>
          <xdr14:xfrm>
            <a:off x="13401360" y="5381280"/>
            <a:ext cx="43920" cy="64080"/>
          </xdr14:xfrm>
        </xdr:contentPart>
      </mc:Choice>
      <mc:Fallback xmlns=""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6696559F-6CDA-9258-530E-8F21652928E6}"/>
                </a:ext>
                <a:ext uri="{147F2762-F138-4A5C-976F-8EAC2B608ADB}">
                  <a16:predDERef xmlns:a16="http://schemas.microsoft.com/office/drawing/2014/main" pred="{C7F262A4-0EE7-7D15-7FCA-A778A617CDFE}"/>
                </a:ext>
              </a:extLst>
            </xdr:cNvPr>
            <xdr:cNvPicPr/>
          </xdr:nvPicPr>
          <xdr:blipFill>
            <a:blip xmlns:r="http://schemas.openxmlformats.org/officeDocument/2006/relationships" r:embed="rId425"/>
            <a:stretch>
              <a:fillRect/>
            </a:stretch>
          </xdr:blipFill>
          <xdr:spPr>
            <a:xfrm>
              <a:off x="13393800" y="5373720"/>
              <a:ext cx="5904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81223</xdr:colOff>
      <xdr:row>26</xdr:row>
      <xdr:rowOff>86842</xdr:rowOff>
    </xdr:from>
    <xdr:ext cx="4644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6">
          <xdr14:nvContentPartPr>
            <xdr14:cNvPr id="211" name="Entrada de lápiz 351">
              <a:extLst>
                <a:ext uri="{FF2B5EF4-FFF2-40B4-BE49-F238E27FC236}">
                  <a16:creationId xmlns:a16="http://schemas.microsoft.com/office/drawing/2014/main" id="{012B71DE-03FD-4AE1-A6B9-460289653ABD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14:cNvPr>
            <xdr14:cNvContentPartPr/>
          </xdr14:nvContentPartPr>
          <xdr14:nvPr macro=""/>
          <xdr14:xfrm>
            <a:off x="13561200" y="5308920"/>
            <a:ext cx="46440" cy="3240"/>
          </xdr14:xfrm>
        </xdr:contentPart>
      </mc:Choice>
      <mc:Fallback xmlns="">
        <xdr:pic>
          <xdr:nvPicPr>
            <xdr:cNvPr id="352" name="Entrada de lápiz 351">
              <a:extLst>
                <a:ext uri="{FF2B5EF4-FFF2-40B4-BE49-F238E27FC236}">
                  <a16:creationId xmlns:a16="http://schemas.microsoft.com/office/drawing/2014/main" id="{D8862C45-3469-1D99-2427-78C4696DDCBC}"/>
                </a:ext>
                <a:ext uri="{147F2762-F138-4A5C-976F-8EAC2B608ADB}">
                  <a16:predDERef xmlns:a16="http://schemas.microsoft.com/office/drawing/2014/main" pred="{6696559F-6CDA-9258-530E-8F21652928E6}"/>
                </a:ext>
              </a:extLst>
            </xdr:cNvPr>
            <xdr:cNvPicPr/>
          </xdr:nvPicPr>
          <xdr:blipFill>
            <a:blip xmlns:r="http://schemas.openxmlformats.org/officeDocument/2006/relationships" r:embed="rId427"/>
            <a:stretch>
              <a:fillRect/>
            </a:stretch>
          </xdr:blipFill>
          <xdr:spPr>
            <a:xfrm>
              <a:off x="13553640" y="5301360"/>
              <a:ext cx="6156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92743</xdr:colOff>
      <xdr:row>26</xdr:row>
      <xdr:rowOff>136162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8">
          <xdr14:nvContentPartPr>
            <xdr14:cNvPr id="212" name="Entrada de lápiz 352">
              <a:extLst>
                <a:ext uri="{FF2B5EF4-FFF2-40B4-BE49-F238E27FC236}">
                  <a16:creationId xmlns:a16="http://schemas.microsoft.com/office/drawing/2014/main" id="{E0F1C388-A0FA-4BA2-907D-8B3E24B9B609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14:cNvPr>
            <xdr14:cNvContentPartPr/>
          </xdr14:nvContentPartPr>
          <xdr14:nvPr macro=""/>
          <xdr14:xfrm>
            <a:off x="13572720" y="5358240"/>
            <a:ext cx="32400" cy="9000"/>
          </xdr14:xfrm>
        </xdr:contentPart>
      </mc:Choice>
      <mc:Fallback xmlns="">
        <xdr:pic>
          <xdr:nvPicPr>
            <xdr:cNvPr id="353" name="Entrada de lápiz 352">
              <a:extLst>
                <a:ext uri="{FF2B5EF4-FFF2-40B4-BE49-F238E27FC236}">
                  <a16:creationId xmlns:a16="http://schemas.microsoft.com/office/drawing/2014/main" id="{6E5BC732-7447-82AD-D2F9-400FF69295B8}"/>
                </a:ext>
                <a:ext uri="{147F2762-F138-4A5C-976F-8EAC2B608ADB}">
                  <a16:predDERef xmlns:a16="http://schemas.microsoft.com/office/drawing/2014/main" pred="{D8862C45-3469-1D99-2427-78C4696DDCBC}"/>
                </a:ext>
              </a:extLst>
            </xdr:cNvPr>
            <xdr:cNvPicPr/>
          </xdr:nvPicPr>
          <xdr:blipFill>
            <a:blip xmlns:r="http://schemas.openxmlformats.org/officeDocument/2006/relationships" r:embed="rId429"/>
            <a:stretch>
              <a:fillRect/>
            </a:stretch>
          </xdr:blipFill>
          <xdr:spPr>
            <a:xfrm>
              <a:off x="13565160" y="535068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231703</xdr:colOff>
      <xdr:row>26</xdr:row>
      <xdr:rowOff>46522</xdr:rowOff>
    </xdr:from>
    <xdr:ext cx="80640" cy="113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0">
          <xdr14:nvContentPartPr>
            <xdr14:cNvPr id="213" name="Entrada de lápiz 353">
              <a:extLst>
                <a:ext uri="{FF2B5EF4-FFF2-40B4-BE49-F238E27FC236}">
                  <a16:creationId xmlns:a16="http://schemas.microsoft.com/office/drawing/2014/main" id="{D1FF1D37-5E27-45B6-AD27-2AF78A62D4E3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14:cNvPr>
            <xdr14:cNvContentPartPr/>
          </xdr14:nvContentPartPr>
          <xdr14:nvPr macro=""/>
          <xdr14:xfrm>
            <a:off x="13711680" y="5268600"/>
            <a:ext cx="80640" cy="113040"/>
          </xdr14:xfrm>
        </xdr:contentPart>
      </mc:Choice>
      <mc:Fallback xmlns="">
        <xdr:pic>
          <xdr:nvPicPr>
            <xdr:cNvPr id="354" name="Entrada de lápiz 353">
              <a:extLst>
                <a:ext uri="{FF2B5EF4-FFF2-40B4-BE49-F238E27FC236}">
                  <a16:creationId xmlns:a16="http://schemas.microsoft.com/office/drawing/2014/main" id="{4BFC5AFE-5E32-310E-88EE-CD1DB1EEA38D}"/>
                </a:ext>
                <a:ext uri="{147F2762-F138-4A5C-976F-8EAC2B608ADB}">
                  <a16:predDERef xmlns:a16="http://schemas.microsoft.com/office/drawing/2014/main" pred="{6E5BC732-7447-82AD-D2F9-400FF69295B8}"/>
                </a:ext>
              </a:extLst>
            </xdr:cNvPr>
            <xdr:cNvPicPr/>
          </xdr:nvPicPr>
          <xdr:blipFill>
            <a:blip xmlns:r="http://schemas.openxmlformats.org/officeDocument/2006/relationships" r:embed="rId431"/>
            <a:stretch>
              <a:fillRect/>
            </a:stretch>
          </xdr:blipFill>
          <xdr:spPr>
            <a:xfrm>
              <a:off x="13704120" y="5261040"/>
              <a:ext cx="95760" cy="1281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230623</xdr:colOff>
      <xdr:row>26</xdr:row>
      <xdr:rowOff>118522</xdr:rowOff>
    </xdr:from>
    <xdr:ext cx="5976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2">
          <xdr14:nvContentPartPr>
            <xdr14:cNvPr id="214" name="Entrada de lápiz 354">
              <a:extLst>
                <a:ext uri="{FF2B5EF4-FFF2-40B4-BE49-F238E27FC236}">
                  <a16:creationId xmlns:a16="http://schemas.microsoft.com/office/drawing/2014/main" id="{C7D2DA12-9F76-415E-AA29-A8E0D796AEC5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14:cNvPr>
            <xdr14:cNvContentPartPr/>
          </xdr14:nvContentPartPr>
          <xdr14:nvPr macro=""/>
          <xdr14:xfrm>
            <a:off x="13710600" y="5340600"/>
            <a:ext cx="59760" cy="11880"/>
          </xdr14:xfrm>
        </xdr:contentPart>
      </mc:Choice>
      <mc:Fallback xmlns=""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66EAD98A-10DA-65B0-DBB6-753A75596AE6}"/>
                </a:ext>
                <a:ext uri="{147F2762-F138-4A5C-976F-8EAC2B608ADB}">
                  <a16:predDERef xmlns:a16="http://schemas.microsoft.com/office/drawing/2014/main" pred="{4BFC5AFE-5E32-310E-88EE-CD1DB1EEA38D}"/>
                </a:ext>
              </a:extLst>
            </xdr:cNvPr>
            <xdr:cNvPicPr/>
          </xdr:nvPicPr>
          <xdr:blipFill>
            <a:blip xmlns:r="http://schemas.openxmlformats.org/officeDocument/2006/relationships" r:embed="rId433"/>
            <a:stretch>
              <a:fillRect/>
            </a:stretch>
          </xdr:blipFill>
          <xdr:spPr>
            <a:xfrm>
              <a:off x="13703040" y="5333400"/>
              <a:ext cx="7488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338983</xdr:colOff>
      <xdr:row>26</xdr:row>
      <xdr:rowOff>136162</xdr:rowOff>
    </xdr:from>
    <xdr:ext cx="43920" cy="698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4">
          <xdr14:nvContentPartPr>
            <xdr14:cNvPr id="215" name="Entrada de lápiz 355">
              <a:extLst>
                <a:ext uri="{FF2B5EF4-FFF2-40B4-BE49-F238E27FC236}">
                  <a16:creationId xmlns:a16="http://schemas.microsoft.com/office/drawing/2014/main" id="{F95EA820-9307-4819-8C7B-AD37E53EEB05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14:cNvPr>
            <xdr14:cNvContentPartPr/>
          </xdr14:nvContentPartPr>
          <xdr14:nvPr macro=""/>
          <xdr14:xfrm>
            <a:off x="13818960" y="5358240"/>
            <a:ext cx="43920" cy="69840"/>
          </xdr14:xfrm>
        </xdr:contentPart>
      </mc:Choice>
      <mc:Fallback xmlns="">
        <xdr:pic>
          <xdr:nvPicPr>
            <xdr:cNvPr id="356" name="Entrada de lápiz 355">
              <a:extLst>
                <a:ext uri="{FF2B5EF4-FFF2-40B4-BE49-F238E27FC236}">
                  <a16:creationId xmlns:a16="http://schemas.microsoft.com/office/drawing/2014/main" id="{AC133D0C-0949-4FBD-4706-9FD8204932BC}"/>
                </a:ext>
                <a:ext uri="{147F2762-F138-4A5C-976F-8EAC2B608ADB}">
                  <a16:predDERef xmlns:a16="http://schemas.microsoft.com/office/drawing/2014/main" pred="{66EAD98A-10DA-65B0-DBB6-753A75596AE6}"/>
                </a:ext>
              </a:extLst>
            </xdr:cNvPr>
            <xdr:cNvPicPr/>
          </xdr:nvPicPr>
          <xdr:blipFill>
            <a:blip xmlns:r="http://schemas.openxmlformats.org/officeDocument/2006/relationships" r:embed="rId435"/>
            <a:stretch>
              <a:fillRect/>
            </a:stretch>
          </xdr:blipFill>
          <xdr:spPr>
            <a:xfrm>
              <a:off x="13811400" y="5350680"/>
              <a:ext cx="59040" cy="84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443383</xdr:colOff>
      <xdr:row>26</xdr:row>
      <xdr:rowOff>115642</xdr:rowOff>
    </xdr:from>
    <xdr:ext cx="4680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6">
          <xdr14:nvContentPartPr>
            <xdr14:cNvPr id="216" name="Entrada de lápiz 356">
              <a:extLst>
                <a:ext uri="{FF2B5EF4-FFF2-40B4-BE49-F238E27FC236}">
                  <a16:creationId xmlns:a16="http://schemas.microsoft.com/office/drawing/2014/main" id="{B0E148CE-DAFF-40CD-A083-08EA4AA5380B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14:cNvPr>
            <xdr14:cNvContentPartPr/>
          </xdr14:nvContentPartPr>
          <xdr14:nvPr macro=""/>
          <xdr14:xfrm>
            <a:off x="13923360" y="5337720"/>
            <a:ext cx="46800" cy="3240"/>
          </xdr14:xfrm>
        </xdr:contentPart>
      </mc:Choice>
      <mc:Fallback xmlns="">
        <xdr:pic>
          <xdr:nvPicPr>
            <xdr:cNvPr id="357" name="Entrada de lápiz 356">
              <a:extLst>
                <a:ext uri="{FF2B5EF4-FFF2-40B4-BE49-F238E27FC236}">
                  <a16:creationId xmlns:a16="http://schemas.microsoft.com/office/drawing/2014/main" id="{94E13012-1FA0-4C8B-D0F8-CCE851FBEDE2}"/>
                </a:ext>
                <a:ext uri="{147F2762-F138-4A5C-976F-8EAC2B608ADB}">
                  <a16:predDERef xmlns:a16="http://schemas.microsoft.com/office/drawing/2014/main" pred="{AC133D0C-0949-4FBD-4706-9FD8204932BC}"/>
                </a:ext>
              </a:extLst>
            </xdr:cNvPr>
            <xdr:cNvPicPr/>
          </xdr:nvPicPr>
          <xdr:blipFill>
            <a:blip xmlns:r="http://schemas.openxmlformats.org/officeDocument/2006/relationships" r:embed="rId437"/>
            <a:stretch>
              <a:fillRect/>
            </a:stretch>
          </xdr:blipFill>
          <xdr:spPr>
            <a:xfrm>
              <a:off x="13915800" y="5330520"/>
              <a:ext cx="6192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597103</xdr:colOff>
      <xdr:row>26</xdr:row>
      <xdr:rowOff>78202</xdr:rowOff>
    </xdr:from>
    <xdr:ext cx="99000" cy="9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8">
          <xdr14:nvContentPartPr>
            <xdr14:cNvPr id="217" name="Entrada de lápiz 357">
              <a:extLst>
                <a:ext uri="{FF2B5EF4-FFF2-40B4-BE49-F238E27FC236}">
                  <a16:creationId xmlns:a16="http://schemas.microsoft.com/office/drawing/2014/main" id="{78C0EF03-48F7-44F4-A457-4C069DB34B96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14:cNvPr>
            <xdr14:cNvContentPartPr/>
          </xdr14:nvContentPartPr>
          <xdr14:nvPr macro=""/>
          <xdr14:xfrm>
            <a:off x="14077080" y="5300280"/>
            <a:ext cx="99000" cy="96120"/>
          </xdr14:xfrm>
        </xdr:contentPart>
      </mc:Choice>
      <mc:Fallback xmlns=""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34F265A2-3BA4-CC1B-E694-E0D47B60D06A}"/>
                </a:ext>
                <a:ext uri="{147F2762-F138-4A5C-976F-8EAC2B608ADB}">
                  <a16:predDERef xmlns:a16="http://schemas.microsoft.com/office/drawing/2014/main" pred="{94E13012-1FA0-4C8B-D0F8-CCE851FBEDE2}"/>
                </a:ext>
              </a:extLst>
            </xdr:cNvPr>
            <xdr:cNvPicPr/>
          </xdr:nvPicPr>
          <xdr:blipFill>
            <a:blip xmlns:r="http://schemas.openxmlformats.org/officeDocument/2006/relationships" r:embed="rId439"/>
            <a:stretch>
              <a:fillRect/>
            </a:stretch>
          </xdr:blipFill>
          <xdr:spPr>
            <a:xfrm>
              <a:off x="14069520" y="5292720"/>
              <a:ext cx="114120" cy="11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20283</xdr:colOff>
      <xdr:row>26</xdr:row>
      <xdr:rowOff>57682</xdr:rowOff>
    </xdr:from>
    <xdr:ext cx="2628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0">
          <xdr14:nvContentPartPr>
            <xdr14:cNvPr id="218" name="Entrada de lápiz 358">
              <a:extLst>
                <a:ext uri="{FF2B5EF4-FFF2-40B4-BE49-F238E27FC236}">
                  <a16:creationId xmlns:a16="http://schemas.microsoft.com/office/drawing/2014/main" id="{C549FD52-326C-4F63-B3E1-9666D56CE180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14:cNvPr>
            <xdr14:cNvContentPartPr/>
          </xdr14:nvContentPartPr>
          <xdr14:nvPr macro=""/>
          <xdr14:xfrm>
            <a:off x="14262840" y="5279760"/>
            <a:ext cx="26280" cy="130680"/>
          </xdr14:xfrm>
        </xdr:contentPart>
      </mc:Choice>
      <mc:Fallback xmlns=""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B47CED69-AFA8-C8F7-B1E7-0E9CEAF0B723}"/>
                </a:ext>
                <a:ext uri="{147F2762-F138-4A5C-976F-8EAC2B608ADB}">
                  <a16:predDERef xmlns:a16="http://schemas.microsoft.com/office/drawing/2014/main" pred="{34F265A2-3BA4-CC1B-E694-E0D47B60D06A}"/>
                </a:ext>
              </a:extLst>
            </xdr:cNvPr>
            <xdr:cNvPicPr/>
          </xdr:nvPicPr>
          <xdr:blipFill>
            <a:blip xmlns:r="http://schemas.openxmlformats.org/officeDocument/2006/relationships" r:embed="rId441"/>
            <a:stretch>
              <a:fillRect/>
            </a:stretch>
          </xdr:blipFill>
          <xdr:spPr>
            <a:xfrm>
              <a:off x="14255280" y="5272200"/>
              <a:ext cx="4140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98403</xdr:colOff>
      <xdr:row>26</xdr:row>
      <xdr:rowOff>72442</xdr:rowOff>
    </xdr:from>
    <xdr:ext cx="38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2">
          <xdr14:nvContentPartPr>
            <xdr14:cNvPr id="219" name="Entrada de lápiz 359">
              <a:extLst>
                <a:ext uri="{FF2B5EF4-FFF2-40B4-BE49-F238E27FC236}">
                  <a16:creationId xmlns:a16="http://schemas.microsoft.com/office/drawing/2014/main" id="{7522F83E-8C66-46B6-A4F5-04FAD2DD31F5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14:cNvPr>
            <xdr14:cNvContentPartPr/>
          </xdr14:nvContentPartPr>
          <xdr14:nvPr macro=""/>
          <xdr14:xfrm>
            <a:off x="14340960" y="5294520"/>
            <a:ext cx="38160" cy="130680"/>
          </xdr14:xfrm>
        </xdr:contentPart>
      </mc:Choice>
      <mc:Fallback xmlns=""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76B730FA-98DB-6461-323C-083164E12FCC}"/>
                </a:ext>
                <a:ext uri="{147F2762-F138-4A5C-976F-8EAC2B608ADB}">
                  <a16:predDERef xmlns:a16="http://schemas.microsoft.com/office/drawing/2014/main" pred="{B47CED69-AFA8-C8F7-B1E7-0E9CEAF0B723}"/>
                </a:ext>
              </a:extLst>
            </xdr:cNvPr>
            <xdr:cNvPicPr/>
          </xdr:nvPicPr>
          <xdr:blipFill>
            <a:blip xmlns:r="http://schemas.openxmlformats.org/officeDocument/2006/relationships" r:embed="rId443"/>
            <a:stretch>
              <a:fillRect/>
            </a:stretch>
          </xdr:blipFill>
          <xdr:spPr>
            <a:xfrm>
              <a:off x="14333400" y="5286960"/>
              <a:ext cx="53280" cy="145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109923</xdr:colOff>
      <xdr:row>26</xdr:row>
      <xdr:rowOff>69562</xdr:rowOff>
    </xdr:from>
    <xdr:ext cx="49680" cy="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4">
          <xdr14:nvContentPartPr>
            <xdr14:cNvPr id="220" name="Entrada de lápiz 360">
              <a:extLst>
                <a:ext uri="{FF2B5EF4-FFF2-40B4-BE49-F238E27FC236}">
                  <a16:creationId xmlns:a16="http://schemas.microsoft.com/office/drawing/2014/main" id="{C9F81F4A-9AD6-49FF-96B4-1F7492276901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14:cNvPr>
            <xdr14:cNvContentPartPr/>
          </xdr14:nvContentPartPr>
          <xdr14:nvPr macro=""/>
          <xdr14:xfrm>
            <a:off x="14352480" y="5291640"/>
            <a:ext cx="49680" cy="3240"/>
          </xdr14:xfrm>
        </xdr:contentPart>
      </mc:Choice>
      <mc:Fallback xmlns="">
        <xdr:pic>
          <xdr:nvPicPr>
            <xdr:cNvPr id="361" name="Entrada de lápiz 360">
              <a:extLst>
                <a:ext uri="{FF2B5EF4-FFF2-40B4-BE49-F238E27FC236}">
                  <a16:creationId xmlns:a16="http://schemas.microsoft.com/office/drawing/2014/main" id="{139D0A6E-C889-2C29-BF04-996DB23AA564}"/>
                </a:ext>
                <a:ext uri="{147F2762-F138-4A5C-976F-8EAC2B608ADB}">
                  <a16:predDERef xmlns:a16="http://schemas.microsoft.com/office/drawing/2014/main" pred="{76B730FA-98DB-6461-323C-083164E12FCC}"/>
                </a:ext>
              </a:extLst>
            </xdr:cNvPr>
            <xdr:cNvPicPr/>
          </xdr:nvPicPr>
          <xdr:blipFill>
            <a:blip xmlns:r="http://schemas.openxmlformats.org/officeDocument/2006/relationships" r:embed="rId445"/>
            <a:stretch>
              <a:fillRect/>
            </a:stretch>
          </xdr:blipFill>
          <xdr:spPr>
            <a:xfrm>
              <a:off x="14344920" y="5284080"/>
              <a:ext cx="64800" cy="1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191283</xdr:colOff>
      <xdr:row>26</xdr:row>
      <xdr:rowOff>118522</xdr:rowOff>
    </xdr:from>
    <xdr:ext cx="23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6">
          <xdr14:nvContentPartPr>
            <xdr14:cNvPr id="221" name="Entrada de lápiz 361">
              <a:extLst>
                <a:ext uri="{FF2B5EF4-FFF2-40B4-BE49-F238E27FC236}">
                  <a16:creationId xmlns:a16="http://schemas.microsoft.com/office/drawing/2014/main" id="{25B971B1-8B7C-4B24-8455-6FE78D9A7EF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14:cNvPr>
            <xdr14:cNvContentPartPr/>
          </xdr14:nvContentPartPr>
          <xdr14:nvPr macro=""/>
          <xdr14:xfrm>
            <a:off x="14433840" y="5340600"/>
            <a:ext cx="23400" cy="9000"/>
          </xdr14:xfrm>
        </xdr:contentPart>
      </mc:Choice>
      <mc:Fallback xmlns="">
        <xdr:pic>
          <xdr:nvPicPr>
            <xdr:cNvPr id="362" name="Entrada de lápiz 361">
              <a:extLst>
                <a:ext uri="{FF2B5EF4-FFF2-40B4-BE49-F238E27FC236}">
                  <a16:creationId xmlns:a16="http://schemas.microsoft.com/office/drawing/2014/main" id="{4F2DC20F-9C09-88D4-573D-515D03B75377}"/>
                </a:ext>
                <a:ext uri="{147F2762-F138-4A5C-976F-8EAC2B608ADB}">
                  <a16:predDERef xmlns:a16="http://schemas.microsoft.com/office/drawing/2014/main" pred="{139D0A6E-C889-2C29-BF04-996DB23AA564}"/>
                </a:ext>
              </a:extLst>
            </xdr:cNvPr>
            <xdr:cNvPicPr/>
          </xdr:nvPicPr>
          <xdr:blipFill>
            <a:blip xmlns:r="http://schemas.openxmlformats.org/officeDocument/2006/relationships" r:embed="rId447"/>
            <a:stretch>
              <a:fillRect/>
            </a:stretch>
          </xdr:blipFill>
          <xdr:spPr>
            <a:xfrm>
              <a:off x="14426280" y="5333400"/>
              <a:ext cx="385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217203</xdr:colOff>
      <xdr:row>26</xdr:row>
      <xdr:rowOff>139042</xdr:rowOff>
    </xdr:from>
    <xdr:ext cx="727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8">
          <xdr14:nvContentPartPr>
            <xdr14:cNvPr id="222" name="Entrada de lápiz 362">
              <a:extLst>
                <a:ext uri="{FF2B5EF4-FFF2-40B4-BE49-F238E27FC236}">
                  <a16:creationId xmlns:a16="http://schemas.microsoft.com/office/drawing/2014/main" id="{6C033883-FB5A-4478-A12B-298C9562A051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14:cNvPr>
            <xdr14:cNvContentPartPr/>
          </xdr14:nvContentPartPr>
          <xdr14:nvPr macro=""/>
          <xdr14:xfrm>
            <a:off x="14459760" y="5361120"/>
            <a:ext cx="72720" cy="9000"/>
          </xdr14:xfrm>
        </xdr:contentPart>
      </mc:Choice>
      <mc:Fallback xmlns=""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36C1332F-7FA3-6CAB-14D7-8610BF5B5916}"/>
                </a:ext>
                <a:ext uri="{147F2762-F138-4A5C-976F-8EAC2B608ADB}">
                  <a16:predDERef xmlns:a16="http://schemas.microsoft.com/office/drawing/2014/main" pred="{4F2DC20F-9C09-88D4-573D-515D03B75377}"/>
                </a:ext>
              </a:extLst>
            </xdr:cNvPr>
            <xdr:cNvPicPr/>
          </xdr:nvPicPr>
          <xdr:blipFill>
            <a:blip xmlns:r="http://schemas.openxmlformats.org/officeDocument/2006/relationships" r:embed="rId449"/>
            <a:stretch>
              <a:fillRect/>
            </a:stretch>
          </xdr:blipFill>
          <xdr:spPr>
            <a:xfrm>
              <a:off x="14452200" y="5353560"/>
              <a:ext cx="878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304323</xdr:colOff>
      <xdr:row>26</xdr:row>
      <xdr:rowOff>107002</xdr:rowOff>
    </xdr:from>
    <xdr:ext cx="554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0">
          <xdr14:nvContentPartPr>
            <xdr14:cNvPr id="223" name="Entrada de lápiz 363">
              <a:extLst>
                <a:ext uri="{FF2B5EF4-FFF2-40B4-BE49-F238E27FC236}">
                  <a16:creationId xmlns:a16="http://schemas.microsoft.com/office/drawing/2014/main" id="{5A1E7F20-15F8-4E65-B9F2-6EAA8E7D6361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14:cNvPr>
            <xdr14:cNvContentPartPr/>
          </xdr14:nvContentPartPr>
          <xdr14:nvPr macro=""/>
          <xdr14:xfrm>
            <a:off x="14546880" y="5329080"/>
            <a:ext cx="55440" cy="64080"/>
          </xdr14:xfrm>
        </xdr:contentPart>
      </mc:Choice>
      <mc:Fallback xmlns="">
        <xdr:pic>
          <xdr:nvPicPr>
            <xdr:cNvPr id="364" name="Entrada de lápiz 363">
              <a:extLst>
                <a:ext uri="{FF2B5EF4-FFF2-40B4-BE49-F238E27FC236}">
                  <a16:creationId xmlns:a16="http://schemas.microsoft.com/office/drawing/2014/main" id="{7F15921E-ED5F-B33F-D883-385F2517661C}"/>
                </a:ext>
                <a:ext uri="{147F2762-F138-4A5C-976F-8EAC2B608ADB}">
                  <a16:predDERef xmlns:a16="http://schemas.microsoft.com/office/drawing/2014/main" pred="{36C1332F-7FA3-6CAB-14D7-8610BF5B5916}"/>
                </a:ext>
              </a:extLst>
            </xdr:cNvPr>
            <xdr:cNvPicPr/>
          </xdr:nvPicPr>
          <xdr:blipFill>
            <a:blip xmlns:r="http://schemas.openxmlformats.org/officeDocument/2006/relationships" r:embed="rId451"/>
            <a:stretch>
              <a:fillRect/>
            </a:stretch>
          </xdr:blipFill>
          <xdr:spPr>
            <a:xfrm>
              <a:off x="14539320" y="5321520"/>
              <a:ext cx="705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394323</xdr:colOff>
      <xdr:row>26</xdr:row>
      <xdr:rowOff>60562</xdr:rowOff>
    </xdr:from>
    <xdr:ext cx="51840" cy="136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2">
          <xdr14:nvContentPartPr>
            <xdr14:cNvPr id="224" name="Entrada de lápiz 364">
              <a:extLst>
                <a:ext uri="{FF2B5EF4-FFF2-40B4-BE49-F238E27FC236}">
                  <a16:creationId xmlns:a16="http://schemas.microsoft.com/office/drawing/2014/main" id="{7E09112F-817B-42F0-9824-18E45BAB7437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14:cNvPr>
            <xdr14:cNvContentPartPr/>
          </xdr14:nvContentPartPr>
          <xdr14:nvPr macro=""/>
          <xdr14:xfrm>
            <a:off x="14636880" y="5282640"/>
            <a:ext cx="51840" cy="136800"/>
          </xdr14:xfrm>
        </xdr:contentPart>
      </mc:Choice>
      <mc:Fallback xmlns="">
        <xdr:pic>
          <xdr:nvPicPr>
            <xdr:cNvPr id="365" name="Entrada de lápiz 364">
              <a:extLst>
                <a:ext uri="{FF2B5EF4-FFF2-40B4-BE49-F238E27FC236}">
                  <a16:creationId xmlns:a16="http://schemas.microsoft.com/office/drawing/2014/main" id="{2C5FE125-D133-48E0-91A0-0D4D087AA084}"/>
                </a:ext>
                <a:ext uri="{147F2762-F138-4A5C-976F-8EAC2B608ADB}">
                  <a16:predDERef xmlns:a16="http://schemas.microsoft.com/office/drawing/2014/main" pred="{7F15921E-ED5F-B33F-D883-385F2517661C}"/>
                </a:ext>
              </a:extLst>
            </xdr:cNvPr>
            <xdr:cNvPicPr/>
          </xdr:nvPicPr>
          <xdr:blipFill>
            <a:blip xmlns:r="http://schemas.openxmlformats.org/officeDocument/2006/relationships" r:embed="rId453"/>
            <a:stretch>
              <a:fillRect/>
            </a:stretch>
          </xdr:blipFill>
          <xdr:spPr>
            <a:xfrm>
              <a:off x="14629320" y="5275080"/>
              <a:ext cx="66960" cy="151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26</xdr:row>
      <xdr:rowOff>112762</xdr:rowOff>
    </xdr:from>
    <xdr:ext cx="7992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4">
          <xdr14:nvContentPartPr>
            <xdr14:cNvPr id="225" name="Entrada de lápiz 365">
              <a:extLst>
                <a:ext uri="{FF2B5EF4-FFF2-40B4-BE49-F238E27FC236}">
                  <a16:creationId xmlns:a16="http://schemas.microsoft.com/office/drawing/2014/main" id="{21E8039C-A850-4668-AC79-0EDBB95564FA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14:cNvPr>
            <xdr14:cNvContentPartPr/>
          </xdr14:nvContentPartPr>
          <xdr14:nvPr macro=""/>
          <xdr14:xfrm>
            <a:off x="14416200" y="5334840"/>
            <a:ext cx="79920" cy="14760"/>
          </xdr14:xfrm>
        </xdr:contentPart>
      </mc:Choice>
      <mc:Fallback xmlns="">
        <xdr:pic>
          <xdr:nvPicPr>
            <xdr:cNvPr id="366" name="Entrada de lápiz 365">
              <a:extLst>
                <a:ext uri="{FF2B5EF4-FFF2-40B4-BE49-F238E27FC236}">
                  <a16:creationId xmlns:a16="http://schemas.microsoft.com/office/drawing/2014/main" id="{692CFEFE-B3B8-3E58-7276-B8B1CB024777}"/>
                </a:ext>
                <a:ext uri="{147F2762-F138-4A5C-976F-8EAC2B608ADB}">
                  <a16:predDERef xmlns:a16="http://schemas.microsoft.com/office/drawing/2014/main" pred="{2C5FE125-D133-48E0-91A0-0D4D087AA084}"/>
                </a:ext>
              </a:extLst>
            </xdr:cNvPr>
            <xdr:cNvPicPr/>
          </xdr:nvPicPr>
          <xdr:blipFill>
            <a:blip xmlns:r="http://schemas.openxmlformats.org/officeDocument/2006/relationships" r:embed="rId455"/>
            <a:stretch>
              <a:fillRect/>
            </a:stretch>
          </xdr:blipFill>
          <xdr:spPr>
            <a:xfrm>
              <a:off x="14408640" y="5327280"/>
              <a:ext cx="9504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26</xdr:row>
      <xdr:rowOff>153442</xdr:rowOff>
    </xdr:from>
    <xdr:ext cx="5400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6">
          <xdr14:nvContentPartPr>
            <xdr14:cNvPr id="226" name="Entrada de lápiz 366">
              <a:extLst>
                <a:ext uri="{FF2B5EF4-FFF2-40B4-BE49-F238E27FC236}">
                  <a16:creationId xmlns:a16="http://schemas.microsoft.com/office/drawing/2014/main" id="{9BCE423A-ACC8-4A46-9454-5FC1B7D07905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14:cNvPr>
            <xdr14:cNvContentPartPr/>
          </xdr14:nvContentPartPr>
          <xdr14:nvPr macro=""/>
          <xdr14:xfrm>
            <a:off x="14425200" y="5375520"/>
            <a:ext cx="54000" cy="6120"/>
          </xdr14:xfrm>
        </xdr:contentPart>
      </mc:Choice>
      <mc:Fallback xmlns="">
        <xdr:pic>
          <xdr:nvPicPr>
            <xdr:cNvPr id="367" name="Entrada de lápiz 366">
              <a:extLst>
                <a:ext uri="{FF2B5EF4-FFF2-40B4-BE49-F238E27FC236}">
                  <a16:creationId xmlns:a16="http://schemas.microsoft.com/office/drawing/2014/main" id="{98BB78E7-EC76-C784-E0B1-F3FA073E5A50}"/>
                </a:ext>
                <a:ext uri="{147F2762-F138-4A5C-976F-8EAC2B608ADB}">
                  <a16:predDERef xmlns:a16="http://schemas.microsoft.com/office/drawing/2014/main" pred="{692CFEFE-B3B8-3E58-7276-B8B1CB024777}"/>
                </a:ext>
              </a:extLst>
            </xdr:cNvPr>
            <xdr:cNvPicPr/>
          </xdr:nvPicPr>
          <xdr:blipFill>
            <a:blip xmlns:r="http://schemas.openxmlformats.org/officeDocument/2006/relationships" r:embed="rId457"/>
            <a:stretch>
              <a:fillRect/>
            </a:stretch>
          </xdr:blipFill>
          <xdr:spPr>
            <a:xfrm>
              <a:off x="14417640" y="5367960"/>
              <a:ext cx="687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550810</xdr:colOff>
      <xdr:row>27</xdr:row>
      <xdr:rowOff>95660</xdr:rowOff>
    </xdr:from>
    <xdr:ext cx="84600" cy="104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8">
          <xdr14:nvContentPartPr>
            <xdr14:cNvPr id="227" name="Entrada de lápiz 367">
              <a:extLst>
                <a:ext uri="{FF2B5EF4-FFF2-40B4-BE49-F238E27FC236}">
                  <a16:creationId xmlns:a16="http://schemas.microsoft.com/office/drawing/2014/main" id="{922849D9-385F-46B7-BEB5-E4260CB8226F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14:cNvPr>
            <xdr14:cNvContentPartPr/>
          </xdr14:nvContentPartPr>
          <xdr14:nvPr macro=""/>
          <xdr14:xfrm>
            <a:off x="13314600" y="5558400"/>
            <a:ext cx="84600" cy="104400"/>
          </xdr14:xfrm>
        </xdr:contentPart>
      </mc:Choice>
      <mc:Fallback xmlns="">
        <xdr:pic>
          <xdr:nvPicPr>
            <xdr:cNvPr id="368" name="Entrada de lápiz 367">
              <a:extLst>
                <a:ext uri="{FF2B5EF4-FFF2-40B4-BE49-F238E27FC236}">
                  <a16:creationId xmlns:a16="http://schemas.microsoft.com/office/drawing/2014/main" id="{8ED170AC-7923-FA72-51A4-AE9A633C9555}"/>
                </a:ext>
                <a:ext uri="{147F2762-F138-4A5C-976F-8EAC2B608ADB}">
                  <a16:predDERef xmlns:a16="http://schemas.microsoft.com/office/drawing/2014/main" pred="{98BB78E7-EC76-C784-E0B1-F3FA073E5A50}"/>
                </a:ext>
              </a:extLst>
            </xdr:cNvPr>
            <xdr:cNvPicPr/>
          </xdr:nvPicPr>
          <xdr:blipFill>
            <a:blip xmlns:r="http://schemas.openxmlformats.org/officeDocument/2006/relationships" r:embed="rId459"/>
            <a:stretch>
              <a:fillRect/>
            </a:stretch>
          </xdr:blipFill>
          <xdr:spPr>
            <a:xfrm>
              <a:off x="13307040" y="5550840"/>
              <a:ext cx="99360" cy="119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579610</xdr:colOff>
      <xdr:row>27</xdr:row>
      <xdr:rowOff>156500</xdr:rowOff>
    </xdr:from>
    <xdr:ext cx="378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0">
          <xdr14:nvContentPartPr>
            <xdr14:cNvPr id="228" name="Entrada de lápiz 368">
              <a:extLst>
                <a:ext uri="{FF2B5EF4-FFF2-40B4-BE49-F238E27FC236}">
                  <a16:creationId xmlns:a16="http://schemas.microsoft.com/office/drawing/2014/main" id="{C64CE77A-1AD5-446A-8603-C0DDEBE08680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14:cNvPr>
            <xdr14:cNvContentPartPr/>
          </xdr14:nvContentPartPr>
          <xdr14:nvPr macro=""/>
          <xdr14:xfrm>
            <a:off x="13343400" y="5619240"/>
            <a:ext cx="37800" cy="9000"/>
          </xdr14:xfrm>
        </xdr:contentPart>
      </mc:Choice>
      <mc:Fallback xmlns="">
        <xdr:pic>
          <xdr:nvPicPr>
            <xdr:cNvPr id="369" name="Entrada de lápiz 368">
              <a:extLst>
                <a:ext uri="{FF2B5EF4-FFF2-40B4-BE49-F238E27FC236}">
                  <a16:creationId xmlns:a16="http://schemas.microsoft.com/office/drawing/2014/main" id="{1D6F824E-F6D9-7338-71D4-7BF5E645F52F}"/>
                </a:ext>
                <a:ext uri="{147F2762-F138-4A5C-976F-8EAC2B608ADB}">
                  <a16:predDERef xmlns:a16="http://schemas.microsoft.com/office/drawing/2014/main" pred="{8ED170AC-7923-FA72-51A4-AE9A633C9555}"/>
                </a:ext>
              </a:extLst>
            </xdr:cNvPr>
            <xdr:cNvPicPr/>
          </xdr:nvPicPr>
          <xdr:blipFill>
            <a:blip xmlns:r="http://schemas.openxmlformats.org/officeDocument/2006/relationships" r:embed="rId461"/>
            <a:stretch>
              <a:fillRect/>
            </a:stretch>
          </xdr:blipFill>
          <xdr:spPr>
            <a:xfrm>
              <a:off x="13335840" y="5611680"/>
              <a:ext cx="5292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678250</xdr:colOff>
      <xdr:row>27</xdr:row>
      <xdr:rowOff>139220</xdr:rowOff>
    </xdr:from>
    <xdr:ext cx="26280" cy="90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2">
          <xdr14:nvContentPartPr>
            <xdr14:cNvPr id="229" name="Entrada de lápiz 369">
              <a:extLst>
                <a:ext uri="{FF2B5EF4-FFF2-40B4-BE49-F238E27FC236}">
                  <a16:creationId xmlns:a16="http://schemas.microsoft.com/office/drawing/2014/main" id="{C9BFFEC3-F08C-40C9-9A2A-935BA3F632EC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14:cNvPr>
            <xdr14:cNvContentPartPr/>
          </xdr14:nvContentPartPr>
          <xdr14:nvPr macro=""/>
          <xdr14:xfrm>
            <a:off x="13442040" y="5601960"/>
            <a:ext cx="26280" cy="90000"/>
          </xdr14:xfrm>
        </xdr:contentPart>
      </mc:Choice>
      <mc:Fallback xmlns="">
        <xdr:pic>
          <xdr:nvPicPr>
            <xdr:cNvPr id="370" name="Entrada de lápiz 369">
              <a:extLst>
                <a:ext uri="{FF2B5EF4-FFF2-40B4-BE49-F238E27FC236}">
                  <a16:creationId xmlns:a16="http://schemas.microsoft.com/office/drawing/2014/main" id="{2F3F7706-59C8-5C53-4DD5-3C8634B45246}"/>
                </a:ext>
                <a:ext uri="{147F2762-F138-4A5C-976F-8EAC2B608ADB}">
                  <a16:predDERef xmlns:a16="http://schemas.microsoft.com/office/drawing/2014/main" pred="{1D6F824E-F6D9-7338-71D4-7BF5E645F52F}"/>
                </a:ext>
              </a:extLst>
            </xdr:cNvPr>
            <xdr:cNvPicPr/>
          </xdr:nvPicPr>
          <xdr:blipFill>
            <a:blip xmlns:r="http://schemas.openxmlformats.org/officeDocument/2006/relationships" r:embed="rId463"/>
            <a:stretch>
              <a:fillRect/>
            </a:stretch>
          </xdr:blipFill>
          <xdr:spPr>
            <a:xfrm>
              <a:off x="13434480" y="5594400"/>
              <a:ext cx="41400" cy="10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104623</xdr:colOff>
      <xdr:row>27</xdr:row>
      <xdr:rowOff>133100</xdr:rowOff>
    </xdr:from>
    <xdr:ext cx="5796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4">
          <xdr14:nvContentPartPr>
            <xdr14:cNvPr id="230" name="Entrada de lápiz 370">
              <a:extLst>
                <a:ext uri="{FF2B5EF4-FFF2-40B4-BE49-F238E27FC236}">
                  <a16:creationId xmlns:a16="http://schemas.microsoft.com/office/drawing/2014/main" id="{DCD571F3-8C83-493D-9CC6-09CF4CB5F808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14:cNvPr>
            <xdr14:cNvContentPartPr/>
          </xdr14:nvContentPartPr>
          <xdr14:nvPr macro=""/>
          <xdr14:xfrm>
            <a:off x="13584600" y="5595840"/>
            <a:ext cx="57960" cy="9000"/>
          </xdr14:xfrm>
        </xdr:contentPart>
      </mc:Choice>
      <mc:Fallback xmlns="">
        <xdr:pic>
          <xdr:nvPicPr>
            <xdr:cNvPr id="371" name="Entrada de lápiz 370">
              <a:extLst>
                <a:ext uri="{FF2B5EF4-FFF2-40B4-BE49-F238E27FC236}">
                  <a16:creationId xmlns:a16="http://schemas.microsoft.com/office/drawing/2014/main" id="{A37197AF-8EA9-3B70-EE80-628FD2351464}"/>
                </a:ext>
                <a:ext uri="{147F2762-F138-4A5C-976F-8EAC2B608ADB}">
                  <a16:predDERef xmlns:a16="http://schemas.microsoft.com/office/drawing/2014/main" pred="{2F3F7706-59C8-5C53-4DD5-3C8634B45246}"/>
                </a:ext>
              </a:extLst>
            </xdr:cNvPr>
            <xdr:cNvPicPr/>
          </xdr:nvPicPr>
          <xdr:blipFill>
            <a:blip xmlns:r="http://schemas.openxmlformats.org/officeDocument/2006/relationships" r:embed="rId465"/>
            <a:stretch>
              <a:fillRect/>
            </a:stretch>
          </xdr:blipFill>
          <xdr:spPr>
            <a:xfrm>
              <a:off x="13577040" y="5588280"/>
              <a:ext cx="730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108583</xdr:colOff>
      <xdr:row>27</xdr:row>
      <xdr:rowOff>176660</xdr:rowOff>
    </xdr:from>
    <xdr:ext cx="392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6">
          <xdr14:nvContentPartPr>
            <xdr14:cNvPr id="231" name="Entrada de lápiz 371">
              <a:extLst>
                <a:ext uri="{FF2B5EF4-FFF2-40B4-BE49-F238E27FC236}">
                  <a16:creationId xmlns:a16="http://schemas.microsoft.com/office/drawing/2014/main" id="{B699AF9D-81C5-471C-8714-375CF0D1A4ED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14:cNvPr>
            <xdr14:cNvContentPartPr/>
          </xdr14:nvContentPartPr>
          <xdr14:nvPr macro=""/>
          <xdr14:xfrm>
            <a:off x="13588560" y="5639400"/>
            <a:ext cx="39240" cy="9000"/>
          </xdr14:xfrm>
        </xdr:contentPart>
      </mc:Choice>
      <mc:Fallback xmlns="">
        <xdr:pic>
          <xdr:nvPicPr>
            <xdr:cNvPr id="372" name="Entrada de lápiz 371">
              <a:extLst>
                <a:ext uri="{FF2B5EF4-FFF2-40B4-BE49-F238E27FC236}">
                  <a16:creationId xmlns:a16="http://schemas.microsoft.com/office/drawing/2014/main" id="{AF8AB01D-A6A0-0B36-7688-F591462FED23}"/>
                </a:ext>
                <a:ext uri="{147F2762-F138-4A5C-976F-8EAC2B608ADB}">
                  <a16:predDERef xmlns:a16="http://schemas.microsoft.com/office/drawing/2014/main" pred="{A37197AF-8EA9-3B70-EE80-628FD2351464}"/>
                </a:ext>
              </a:extLst>
            </xdr:cNvPr>
            <xdr:cNvPicPr/>
          </xdr:nvPicPr>
          <xdr:blipFill>
            <a:blip xmlns:r="http://schemas.openxmlformats.org/officeDocument/2006/relationships" r:embed="rId467"/>
            <a:stretch>
              <a:fillRect/>
            </a:stretch>
          </xdr:blipFill>
          <xdr:spPr>
            <a:xfrm>
              <a:off x="13581000" y="5631840"/>
              <a:ext cx="543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223423</xdr:colOff>
      <xdr:row>27</xdr:row>
      <xdr:rowOff>95660</xdr:rowOff>
    </xdr:from>
    <xdr:ext cx="842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8">
          <xdr14:nvContentPartPr>
            <xdr14:cNvPr id="232" name="Entrada de lápiz 372">
              <a:extLst>
                <a:ext uri="{FF2B5EF4-FFF2-40B4-BE49-F238E27FC236}">
                  <a16:creationId xmlns:a16="http://schemas.microsoft.com/office/drawing/2014/main" id="{1E34E2CE-B815-4409-8615-1D98DC8BD837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14:cNvPr>
            <xdr14:cNvContentPartPr/>
          </xdr14:nvContentPartPr>
          <xdr14:nvPr macro=""/>
          <xdr14:xfrm>
            <a:off x="13703400" y="5558400"/>
            <a:ext cx="84240" cy="116280"/>
          </xdr14:xfrm>
        </xdr:contentPart>
      </mc:Choice>
      <mc:Fallback xmlns="">
        <xdr:pic>
          <xdr:nvPicPr>
            <xdr:cNvPr id="373" name="Entrada de lápiz 372">
              <a:extLst>
                <a:ext uri="{FF2B5EF4-FFF2-40B4-BE49-F238E27FC236}">
                  <a16:creationId xmlns:a16="http://schemas.microsoft.com/office/drawing/2014/main" id="{5B0D1556-DEB1-63CF-C237-DCA3EDBB910A}"/>
                </a:ext>
                <a:ext uri="{147F2762-F138-4A5C-976F-8EAC2B608ADB}">
                  <a16:predDERef xmlns:a16="http://schemas.microsoft.com/office/drawing/2014/main" pred="{AF8AB01D-A6A0-0B36-7688-F591462FED23}"/>
                </a:ext>
              </a:extLst>
            </xdr:cNvPr>
            <xdr:cNvPicPr/>
          </xdr:nvPicPr>
          <xdr:blipFill>
            <a:blip xmlns:r="http://schemas.openxmlformats.org/officeDocument/2006/relationships" r:embed="rId469"/>
            <a:stretch>
              <a:fillRect/>
            </a:stretch>
          </xdr:blipFill>
          <xdr:spPr>
            <a:xfrm>
              <a:off x="13695840" y="5550840"/>
              <a:ext cx="993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240343</xdr:colOff>
      <xdr:row>27</xdr:row>
      <xdr:rowOff>168020</xdr:rowOff>
    </xdr:from>
    <xdr:ext cx="3240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0">
          <xdr14:nvContentPartPr>
            <xdr14:cNvPr id="233" name="Entrada de lápiz 373">
              <a:extLst>
                <a:ext uri="{FF2B5EF4-FFF2-40B4-BE49-F238E27FC236}">
                  <a16:creationId xmlns:a16="http://schemas.microsoft.com/office/drawing/2014/main" id="{C09722B7-E889-4B4C-8193-2DA8250E6B9F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14:cNvPr>
            <xdr14:cNvContentPartPr/>
          </xdr14:nvContentPartPr>
          <xdr14:nvPr macro=""/>
          <xdr14:xfrm>
            <a:off x="13720320" y="5630760"/>
            <a:ext cx="32400" cy="9000"/>
          </xdr14:xfrm>
        </xdr:contentPart>
      </mc:Choice>
      <mc:Fallback xmlns=""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EC4ADBB1-42C1-F6C8-98E0-A2F2E1F1883D}"/>
                </a:ext>
                <a:ext uri="{147F2762-F138-4A5C-976F-8EAC2B608ADB}">
                  <a16:predDERef xmlns:a16="http://schemas.microsoft.com/office/drawing/2014/main" pred="{5B0D1556-DEB1-63CF-C237-DCA3EDBB910A}"/>
                </a:ext>
              </a:extLst>
            </xdr:cNvPr>
            <xdr:cNvPicPr/>
          </xdr:nvPicPr>
          <xdr:blipFill>
            <a:blip xmlns:r="http://schemas.openxmlformats.org/officeDocument/2006/relationships" r:embed="rId471"/>
            <a:stretch>
              <a:fillRect/>
            </a:stretch>
          </xdr:blipFill>
          <xdr:spPr>
            <a:xfrm>
              <a:off x="13712760" y="5623200"/>
              <a:ext cx="47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341863</xdr:colOff>
      <xdr:row>27</xdr:row>
      <xdr:rowOff>160820</xdr:rowOff>
    </xdr:from>
    <xdr:ext cx="26280" cy="82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2">
          <xdr14:nvContentPartPr>
            <xdr14:cNvPr id="234" name="Entrada de lápiz 374">
              <a:extLst>
                <a:ext uri="{FF2B5EF4-FFF2-40B4-BE49-F238E27FC236}">
                  <a16:creationId xmlns:a16="http://schemas.microsoft.com/office/drawing/2014/main" id="{F15F7742-1A83-4EFD-AD64-5F75E0C73152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14:cNvPr>
            <xdr14:cNvContentPartPr/>
          </xdr14:nvContentPartPr>
          <xdr14:nvPr macro=""/>
          <xdr14:xfrm>
            <a:off x="13821840" y="5623560"/>
            <a:ext cx="26280" cy="82800"/>
          </xdr14:xfrm>
        </xdr:contentPart>
      </mc:Choice>
      <mc:Fallback xmlns="">
        <xdr:pic>
          <xdr:nvPicPr>
            <xdr:cNvPr id="375" name="Entrada de lápiz 374">
              <a:extLst>
                <a:ext uri="{FF2B5EF4-FFF2-40B4-BE49-F238E27FC236}">
                  <a16:creationId xmlns:a16="http://schemas.microsoft.com/office/drawing/2014/main" id="{09439925-6C33-A09C-EDEE-7E769B5200B0}"/>
                </a:ext>
                <a:ext uri="{147F2762-F138-4A5C-976F-8EAC2B608ADB}">
                  <a16:predDERef xmlns:a16="http://schemas.microsoft.com/office/drawing/2014/main" pred="{EC4ADBB1-42C1-F6C8-98E0-A2F2E1F1883D}"/>
                </a:ext>
              </a:extLst>
            </xdr:cNvPr>
            <xdr:cNvPicPr/>
          </xdr:nvPicPr>
          <xdr:blipFill>
            <a:blip xmlns:r="http://schemas.openxmlformats.org/officeDocument/2006/relationships" r:embed="rId473"/>
            <a:stretch>
              <a:fillRect/>
            </a:stretch>
          </xdr:blipFill>
          <xdr:spPr>
            <a:xfrm>
              <a:off x="13814280" y="5616000"/>
              <a:ext cx="41400" cy="97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405583</xdr:colOff>
      <xdr:row>27</xdr:row>
      <xdr:rowOff>170900</xdr:rowOff>
    </xdr:from>
    <xdr:ext cx="4392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4">
          <xdr14:nvContentPartPr>
            <xdr14:cNvPr id="235" name="Entrada de lápiz 375">
              <a:extLst>
                <a:ext uri="{FF2B5EF4-FFF2-40B4-BE49-F238E27FC236}">
                  <a16:creationId xmlns:a16="http://schemas.microsoft.com/office/drawing/2014/main" id="{1F925F69-CD6E-4759-84D5-EDEFF72A34FF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14:cNvPr>
            <xdr14:cNvContentPartPr/>
          </xdr14:nvContentPartPr>
          <xdr14:nvPr macro=""/>
          <xdr14:xfrm>
            <a:off x="13885560" y="5633640"/>
            <a:ext cx="43920" cy="11880"/>
          </xdr14:xfrm>
        </xdr:contentPart>
      </mc:Choice>
      <mc:Fallback xmlns="">
        <xdr:pic>
          <xdr:nvPicPr>
            <xdr:cNvPr id="376" name="Entrada de lápiz 375">
              <a:extLst>
                <a:ext uri="{FF2B5EF4-FFF2-40B4-BE49-F238E27FC236}">
                  <a16:creationId xmlns:a16="http://schemas.microsoft.com/office/drawing/2014/main" id="{DED488CC-6242-2917-670D-0387351CA7A9}"/>
                </a:ext>
                <a:ext uri="{147F2762-F138-4A5C-976F-8EAC2B608ADB}">
                  <a16:predDERef xmlns:a16="http://schemas.microsoft.com/office/drawing/2014/main" pred="{09439925-6C33-A09C-EDEE-7E769B5200B0}"/>
                </a:ext>
              </a:extLst>
            </xdr:cNvPr>
            <xdr:cNvPicPr/>
          </xdr:nvPicPr>
          <xdr:blipFill>
            <a:blip xmlns:r="http://schemas.openxmlformats.org/officeDocument/2006/relationships" r:embed="rId475"/>
            <a:stretch>
              <a:fillRect/>
            </a:stretch>
          </xdr:blipFill>
          <xdr:spPr>
            <a:xfrm>
              <a:off x="13878360" y="5626080"/>
              <a:ext cx="5904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608623</xdr:colOff>
      <xdr:row>27</xdr:row>
      <xdr:rowOff>130220</xdr:rowOff>
    </xdr:from>
    <xdr:ext cx="115920" cy="81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6">
          <xdr14:nvContentPartPr>
            <xdr14:cNvPr id="236" name="Entrada de lápiz 376">
              <a:extLst>
                <a:ext uri="{FF2B5EF4-FFF2-40B4-BE49-F238E27FC236}">
                  <a16:creationId xmlns:a16="http://schemas.microsoft.com/office/drawing/2014/main" id="{D74E19D9-2DD4-474E-900F-D26C10415F94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14:cNvPr>
            <xdr14:cNvContentPartPr/>
          </xdr14:nvContentPartPr>
          <xdr14:nvPr macro=""/>
          <xdr14:xfrm>
            <a:off x="14088600" y="5592960"/>
            <a:ext cx="115920" cy="81360"/>
          </xdr14:xfrm>
        </xdr:contentPart>
      </mc:Choice>
      <mc:Fallback xmlns=""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79B503B3-D08B-E0E7-73A4-E0B9C644CFBB}"/>
                </a:ext>
                <a:ext uri="{147F2762-F138-4A5C-976F-8EAC2B608ADB}">
                  <a16:predDERef xmlns:a16="http://schemas.microsoft.com/office/drawing/2014/main" pred="{DED488CC-6242-2917-670D-0387351CA7A9}"/>
                </a:ext>
              </a:extLst>
            </xdr:cNvPr>
            <xdr:cNvPicPr/>
          </xdr:nvPicPr>
          <xdr:blipFill>
            <a:blip xmlns:r="http://schemas.openxmlformats.org/officeDocument/2006/relationships" r:embed="rId477"/>
            <a:stretch>
              <a:fillRect/>
            </a:stretch>
          </xdr:blipFill>
          <xdr:spPr>
            <a:xfrm>
              <a:off x="14081040" y="5585400"/>
              <a:ext cx="131040" cy="96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655063</xdr:colOff>
      <xdr:row>27</xdr:row>
      <xdr:rowOff>135980</xdr:rowOff>
    </xdr:from>
    <xdr:ext cx="9900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8">
          <xdr14:nvContentPartPr>
            <xdr14:cNvPr id="237" name="Entrada de lápiz 377">
              <a:extLst>
                <a:ext uri="{FF2B5EF4-FFF2-40B4-BE49-F238E27FC236}">
                  <a16:creationId xmlns:a16="http://schemas.microsoft.com/office/drawing/2014/main" id="{33475080-2C6F-4AA9-AB7D-81A7905B0F7D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14:cNvPr>
            <xdr14:cNvContentPartPr/>
          </xdr14:nvContentPartPr>
          <xdr14:nvPr macro=""/>
          <xdr14:xfrm>
            <a:off x="14135040" y="5598720"/>
            <a:ext cx="99000" cy="66960"/>
          </xdr14:xfrm>
        </xdr:contentPart>
      </mc:Choice>
      <mc:Fallback xmlns=""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5016A32F-7580-0AD3-2839-39BFD3A99E9A}"/>
                </a:ext>
                <a:ext uri="{147F2762-F138-4A5C-976F-8EAC2B608ADB}">
                  <a16:predDERef xmlns:a16="http://schemas.microsoft.com/office/drawing/2014/main" pred="{79B503B3-D08B-E0E7-73A4-E0B9C644CFBB}"/>
                </a:ext>
              </a:extLst>
            </xdr:cNvPr>
            <xdr:cNvPicPr/>
          </xdr:nvPicPr>
          <xdr:blipFill>
            <a:blip xmlns:r="http://schemas.openxmlformats.org/officeDocument/2006/relationships" r:embed="rId479"/>
            <a:stretch>
              <a:fillRect/>
            </a:stretch>
          </xdr:blipFill>
          <xdr:spPr>
            <a:xfrm>
              <a:off x="14127480" y="5591160"/>
              <a:ext cx="11412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66363</xdr:colOff>
      <xdr:row>27</xdr:row>
      <xdr:rowOff>121580</xdr:rowOff>
    </xdr:from>
    <xdr:ext cx="41040" cy="11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0">
          <xdr14:nvContentPartPr>
            <xdr14:cNvPr id="238" name="Entrada de lápiz 378">
              <a:extLst>
                <a:ext uri="{FF2B5EF4-FFF2-40B4-BE49-F238E27FC236}">
                  <a16:creationId xmlns:a16="http://schemas.microsoft.com/office/drawing/2014/main" id="{CFE34D32-3DAC-443F-8BE6-A5764B02FD3A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14:cNvPr>
            <xdr14:cNvContentPartPr/>
          </xdr14:nvContentPartPr>
          <xdr14:nvPr macro=""/>
          <xdr14:xfrm>
            <a:off x="14308920" y="5584320"/>
            <a:ext cx="41040" cy="116280"/>
          </xdr14:xfrm>
        </xdr:contentPart>
      </mc:Choice>
      <mc:Fallback xmlns="">
        <xdr:pic>
          <xdr:nvPicPr>
            <xdr:cNvPr id="379" name="Entrada de lápiz 378">
              <a:extLst>
                <a:ext uri="{FF2B5EF4-FFF2-40B4-BE49-F238E27FC236}">
                  <a16:creationId xmlns:a16="http://schemas.microsoft.com/office/drawing/2014/main" id="{F5654559-9470-9C84-CC1E-1A52615AE97E}"/>
                </a:ext>
                <a:ext uri="{147F2762-F138-4A5C-976F-8EAC2B608ADB}">
                  <a16:predDERef xmlns:a16="http://schemas.microsoft.com/office/drawing/2014/main" pred="{5016A32F-7580-0AD3-2839-39BFD3A99E9A}"/>
                </a:ext>
              </a:extLst>
            </xdr:cNvPr>
            <xdr:cNvPicPr/>
          </xdr:nvPicPr>
          <xdr:blipFill>
            <a:blip xmlns:r="http://schemas.openxmlformats.org/officeDocument/2006/relationships" r:embed="rId481"/>
            <a:stretch>
              <a:fillRect/>
            </a:stretch>
          </xdr:blipFill>
          <xdr:spPr>
            <a:xfrm>
              <a:off x="14301360" y="5576760"/>
              <a:ext cx="56160" cy="1314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141963</xdr:colOff>
      <xdr:row>27</xdr:row>
      <xdr:rowOff>150740</xdr:rowOff>
    </xdr:from>
    <xdr:ext cx="41040" cy="10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2">
          <xdr14:nvContentPartPr>
            <xdr14:cNvPr id="239" name="Entrada de lápiz 379">
              <a:extLst>
                <a:ext uri="{FF2B5EF4-FFF2-40B4-BE49-F238E27FC236}">
                  <a16:creationId xmlns:a16="http://schemas.microsoft.com/office/drawing/2014/main" id="{8C341AAF-5169-44DC-9537-0C0FF5D37601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14:cNvPr>
            <xdr14:cNvContentPartPr/>
          </xdr14:nvContentPartPr>
          <xdr14:nvPr macro=""/>
          <xdr14:xfrm>
            <a:off x="14384520" y="5613480"/>
            <a:ext cx="41040" cy="107640"/>
          </xdr14:xfrm>
        </xdr:contentPart>
      </mc:Choice>
      <mc:Fallback xmlns="">
        <xdr:pic>
          <xdr:nvPicPr>
            <xdr:cNvPr id="380" name="Entrada de lápiz 379">
              <a:extLst>
                <a:ext uri="{FF2B5EF4-FFF2-40B4-BE49-F238E27FC236}">
                  <a16:creationId xmlns:a16="http://schemas.microsoft.com/office/drawing/2014/main" id="{B2C0EFDF-8DF2-E97C-A265-DC36CEE595DA}"/>
                </a:ext>
                <a:ext uri="{147F2762-F138-4A5C-976F-8EAC2B608ADB}">
                  <a16:predDERef xmlns:a16="http://schemas.microsoft.com/office/drawing/2014/main" pred="{F5654559-9470-9C84-CC1E-1A52615AE97E}"/>
                </a:ext>
              </a:extLst>
            </xdr:cNvPr>
            <xdr:cNvPicPr/>
          </xdr:nvPicPr>
          <xdr:blipFill>
            <a:blip xmlns:r="http://schemas.openxmlformats.org/officeDocument/2006/relationships" r:embed="rId483"/>
            <a:stretch>
              <a:fillRect/>
            </a:stretch>
          </xdr:blipFill>
          <xdr:spPr>
            <a:xfrm>
              <a:off x="14376960" y="5605920"/>
              <a:ext cx="56160" cy="12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173643</xdr:colOff>
      <xdr:row>27</xdr:row>
      <xdr:rowOff>107180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4">
          <xdr14:nvContentPartPr>
            <xdr14:cNvPr id="240" name="Entrada de lápiz 380">
              <a:extLst>
                <a:ext uri="{FF2B5EF4-FFF2-40B4-BE49-F238E27FC236}">
                  <a16:creationId xmlns:a16="http://schemas.microsoft.com/office/drawing/2014/main" id="{BA81158F-C2E4-4AFA-8440-2C1AC3B783A5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14:cNvPr>
            <xdr14:cNvContentPartPr/>
          </xdr14:nvContentPartPr>
          <xdr14:nvPr macro=""/>
          <xdr14:xfrm>
            <a:off x="14416200" y="5569920"/>
            <a:ext cx="360" cy="360"/>
          </xdr14:xfrm>
        </xdr:contentPart>
      </mc:Choice>
      <mc:Fallback xmlns=""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5A8A87F9-195F-16FC-D649-595552F25AD2}"/>
                </a:ext>
                <a:ext uri="{147F2762-F138-4A5C-976F-8EAC2B608ADB}">
                  <a16:predDERef xmlns:a16="http://schemas.microsoft.com/office/drawing/2014/main" pred="{B2C0EFDF-8DF2-E97C-A265-DC36CEE595DA}"/>
                </a:ext>
              </a:extLst>
            </xdr:cNvPr>
            <xdr:cNvPicPr/>
          </xdr:nvPicPr>
          <xdr:blipFill>
            <a:blip xmlns:r="http://schemas.openxmlformats.org/officeDocument/2006/relationships" r:embed="rId485"/>
            <a:stretch>
              <a:fillRect/>
            </a:stretch>
          </xdr:blipFill>
          <xdr:spPr>
            <a:xfrm>
              <a:off x="14408640" y="5562360"/>
              <a:ext cx="1548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234843</xdr:colOff>
      <xdr:row>27</xdr:row>
      <xdr:rowOff>144620</xdr:rowOff>
    </xdr:from>
    <xdr:ext cx="2628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6">
          <xdr14:nvContentPartPr>
            <xdr14:cNvPr id="241" name="Entrada de lápiz 381">
              <a:extLst>
                <a:ext uri="{FF2B5EF4-FFF2-40B4-BE49-F238E27FC236}">
                  <a16:creationId xmlns:a16="http://schemas.microsoft.com/office/drawing/2014/main" id="{A0AABBDB-68C4-4D58-87BF-724A8AAC476D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14:cNvPr>
            <xdr14:cNvContentPartPr/>
          </xdr14:nvContentPartPr>
          <xdr14:nvPr macro=""/>
          <xdr14:xfrm>
            <a:off x="14477400" y="5607360"/>
            <a:ext cx="26280" cy="6120"/>
          </xdr14:xfrm>
        </xdr:contentPart>
      </mc:Choice>
      <mc:Fallback xmlns="">
        <xdr:pic>
          <xdr:nvPicPr>
            <xdr:cNvPr id="382" name="Entrada de lápiz 381">
              <a:extLst>
                <a:ext uri="{FF2B5EF4-FFF2-40B4-BE49-F238E27FC236}">
                  <a16:creationId xmlns:a16="http://schemas.microsoft.com/office/drawing/2014/main" id="{DBD1EA5D-8290-815B-4E90-5A46E21BC2C7}"/>
                </a:ext>
                <a:ext uri="{147F2762-F138-4A5C-976F-8EAC2B608ADB}">
                  <a16:predDERef xmlns:a16="http://schemas.microsoft.com/office/drawing/2014/main" pred="{5A8A87F9-195F-16FC-D649-595552F25AD2}"/>
                </a:ext>
              </a:extLst>
            </xdr:cNvPr>
            <xdr:cNvPicPr/>
          </xdr:nvPicPr>
          <xdr:blipFill>
            <a:blip xmlns:r="http://schemas.openxmlformats.org/officeDocument/2006/relationships" r:embed="rId487"/>
            <a:stretch>
              <a:fillRect/>
            </a:stretch>
          </xdr:blipFill>
          <xdr:spPr>
            <a:xfrm>
              <a:off x="14469840" y="5600160"/>
              <a:ext cx="4140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237723</xdr:colOff>
      <xdr:row>27</xdr:row>
      <xdr:rowOff>176660</xdr:rowOff>
    </xdr:from>
    <xdr:ext cx="295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8">
          <xdr14:nvContentPartPr>
            <xdr14:cNvPr id="242" name="Entrada de lápiz 382">
              <a:extLst>
                <a:ext uri="{FF2B5EF4-FFF2-40B4-BE49-F238E27FC236}">
                  <a16:creationId xmlns:a16="http://schemas.microsoft.com/office/drawing/2014/main" id="{01DE9E3E-DD80-44B3-81AE-99695CFA87B5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14:cNvPr>
            <xdr14:cNvContentPartPr/>
          </xdr14:nvContentPartPr>
          <xdr14:nvPr macro=""/>
          <xdr14:xfrm>
            <a:off x="14480280" y="5639400"/>
            <a:ext cx="29520" cy="9000"/>
          </xdr14:xfrm>
        </xdr:contentPart>
      </mc:Choice>
      <mc:Fallback xmlns="">
        <xdr:pic>
          <xdr:nvPicPr>
            <xdr:cNvPr id="383" name="Entrada de lápiz 382">
              <a:extLst>
                <a:ext uri="{FF2B5EF4-FFF2-40B4-BE49-F238E27FC236}">
                  <a16:creationId xmlns:a16="http://schemas.microsoft.com/office/drawing/2014/main" id="{4D5DF80D-5304-EB2E-E705-2CD227C784AA}"/>
                </a:ext>
                <a:ext uri="{147F2762-F138-4A5C-976F-8EAC2B608ADB}">
                  <a16:predDERef xmlns:a16="http://schemas.microsoft.com/office/drawing/2014/main" pred="{DBD1EA5D-8290-815B-4E90-5A46E21BC2C7}"/>
                </a:ext>
              </a:extLst>
            </xdr:cNvPr>
            <xdr:cNvPicPr/>
          </xdr:nvPicPr>
          <xdr:blipFill>
            <a:blip xmlns:r="http://schemas.openxmlformats.org/officeDocument/2006/relationships" r:embed="rId489"/>
            <a:stretch>
              <a:fillRect/>
            </a:stretch>
          </xdr:blipFill>
          <xdr:spPr>
            <a:xfrm>
              <a:off x="14472720" y="5631840"/>
              <a:ext cx="4428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315843</xdr:colOff>
      <xdr:row>27</xdr:row>
      <xdr:rowOff>113300</xdr:rowOff>
    </xdr:from>
    <xdr:ext cx="41040" cy="87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0">
          <xdr14:nvContentPartPr>
            <xdr14:cNvPr id="243" name="Entrada de lápiz 383">
              <a:extLst>
                <a:ext uri="{FF2B5EF4-FFF2-40B4-BE49-F238E27FC236}">
                  <a16:creationId xmlns:a16="http://schemas.microsoft.com/office/drawing/2014/main" id="{90714595-B4BE-447C-9006-416B7F5B883C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14:cNvPr>
            <xdr14:cNvContentPartPr/>
          </xdr14:nvContentPartPr>
          <xdr14:nvPr macro=""/>
          <xdr14:xfrm>
            <a:off x="14558400" y="5576040"/>
            <a:ext cx="41040" cy="87120"/>
          </xdr14:xfrm>
        </xdr:contentPart>
      </mc:Choice>
      <mc:Fallback xmlns="">
        <xdr:pic>
          <xdr:nvPicPr>
            <xdr:cNvPr id="384" name="Entrada de lápiz 383">
              <a:extLst>
                <a:ext uri="{FF2B5EF4-FFF2-40B4-BE49-F238E27FC236}">
                  <a16:creationId xmlns:a16="http://schemas.microsoft.com/office/drawing/2014/main" id="{C50AF5B9-F1C2-6C13-448D-03BA0BEAA465}"/>
                </a:ext>
                <a:ext uri="{147F2762-F138-4A5C-976F-8EAC2B608ADB}">
                  <a16:predDERef xmlns:a16="http://schemas.microsoft.com/office/drawing/2014/main" pred="{4D5DF80D-5304-EB2E-E705-2CD227C784AA}"/>
                </a:ext>
              </a:extLst>
            </xdr:cNvPr>
            <xdr:cNvPicPr/>
          </xdr:nvPicPr>
          <xdr:blipFill>
            <a:blip xmlns:r="http://schemas.openxmlformats.org/officeDocument/2006/relationships" r:embed="rId491"/>
            <a:stretch>
              <a:fillRect/>
            </a:stretch>
          </xdr:blipFill>
          <xdr:spPr>
            <a:xfrm>
              <a:off x="14550840" y="5568480"/>
              <a:ext cx="56160" cy="102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130443</xdr:colOff>
      <xdr:row>27</xdr:row>
      <xdr:rowOff>112940</xdr:rowOff>
    </xdr:from>
    <xdr:ext cx="72360" cy="147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2">
          <xdr14:nvContentPartPr>
            <xdr14:cNvPr id="244" name="Entrada de lápiz 384">
              <a:extLst>
                <a:ext uri="{FF2B5EF4-FFF2-40B4-BE49-F238E27FC236}">
                  <a16:creationId xmlns:a16="http://schemas.microsoft.com/office/drawing/2014/main" id="{922B6783-B825-434B-B97F-B6F1FA6AB330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14:cNvPr>
            <xdr14:cNvContentPartPr/>
          </xdr14:nvContentPartPr>
          <xdr14:nvPr macro=""/>
          <xdr14:xfrm>
            <a:off x="14373000" y="5575680"/>
            <a:ext cx="72360" cy="14760"/>
          </xdr14:xfrm>
        </xdr:contentPart>
      </mc:Choice>
      <mc:Fallback xmlns=""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F438D1FF-93AD-4759-4E87-839082719BE8}"/>
                </a:ext>
                <a:ext uri="{147F2762-F138-4A5C-976F-8EAC2B608ADB}">
                  <a16:predDERef xmlns:a16="http://schemas.microsoft.com/office/drawing/2014/main" pred="{C50AF5B9-F1C2-6C13-448D-03BA0BEAA465}"/>
                </a:ext>
              </a:extLst>
            </xdr:cNvPr>
            <xdr:cNvPicPr/>
          </xdr:nvPicPr>
          <xdr:blipFill>
            <a:blip xmlns:r="http://schemas.openxmlformats.org/officeDocument/2006/relationships" r:embed="rId493"/>
            <a:stretch>
              <a:fillRect/>
            </a:stretch>
          </xdr:blipFill>
          <xdr:spPr>
            <a:xfrm>
              <a:off x="14365800" y="5568120"/>
              <a:ext cx="87480" cy="298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27</xdr:row>
      <xdr:rowOff>115820</xdr:rowOff>
    </xdr:from>
    <xdr:ext cx="3240" cy="640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4">
          <xdr14:nvContentPartPr>
            <xdr14:cNvPr id="245" name="Entrada de lápiz 385">
              <a:extLst>
                <a:ext uri="{FF2B5EF4-FFF2-40B4-BE49-F238E27FC236}">
                  <a16:creationId xmlns:a16="http://schemas.microsoft.com/office/drawing/2014/main" id="{7B7B0BEE-ECCA-4C49-98E0-2C86B0BC30EF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14:cNvPr>
            <xdr14:cNvContentPartPr/>
          </xdr14:nvContentPartPr>
          <xdr14:nvPr macro=""/>
          <xdr14:xfrm>
            <a:off x="14407560" y="5578560"/>
            <a:ext cx="3240" cy="64080"/>
          </xdr14:xfrm>
        </xdr:contentPart>
      </mc:Choice>
      <mc:Fallback xmlns="">
        <xdr:pic>
          <xdr:nvPicPr>
            <xdr:cNvPr id="386" name="Entrada de lápiz 385">
              <a:extLst>
                <a:ext uri="{FF2B5EF4-FFF2-40B4-BE49-F238E27FC236}">
                  <a16:creationId xmlns:a16="http://schemas.microsoft.com/office/drawing/2014/main" id="{20AA16BF-753F-BE80-AF62-BA59199A4A88}"/>
                </a:ext>
                <a:ext uri="{147F2762-F138-4A5C-976F-8EAC2B608ADB}">
                  <a16:predDERef xmlns:a16="http://schemas.microsoft.com/office/drawing/2014/main" pred="{F438D1FF-93AD-4759-4E87-839082719BE8}"/>
                </a:ext>
              </a:extLst>
            </xdr:cNvPr>
            <xdr:cNvPicPr/>
          </xdr:nvPicPr>
          <xdr:blipFill>
            <a:blip xmlns:r="http://schemas.openxmlformats.org/officeDocument/2006/relationships" r:embed="rId495"/>
            <a:stretch>
              <a:fillRect/>
            </a:stretch>
          </xdr:blipFill>
          <xdr:spPr>
            <a:xfrm>
              <a:off x="14400000" y="5571000"/>
              <a:ext cx="18360" cy="79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434643</xdr:colOff>
      <xdr:row>27</xdr:row>
      <xdr:rowOff>98540</xdr:rowOff>
    </xdr:from>
    <xdr:ext cx="20520" cy="1134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6">
          <xdr14:nvContentPartPr>
            <xdr14:cNvPr id="246" name="Entrada de lápiz 386">
              <a:extLst>
                <a:ext uri="{FF2B5EF4-FFF2-40B4-BE49-F238E27FC236}">
                  <a16:creationId xmlns:a16="http://schemas.microsoft.com/office/drawing/2014/main" id="{1DCF65A2-5D9F-40D8-A534-48DF2F0A71D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14:cNvPr>
            <xdr14:cNvContentPartPr/>
          </xdr14:nvContentPartPr>
          <xdr14:nvPr macro=""/>
          <xdr14:xfrm>
            <a:off x="14677200" y="5561280"/>
            <a:ext cx="20520" cy="113400"/>
          </xdr14:xfrm>
        </xdr:contentPart>
      </mc:Choice>
      <mc:Fallback xmlns="">
        <xdr:pic>
          <xdr:nvPicPr>
            <xdr:cNvPr id="387" name="Entrada de lápiz 386">
              <a:extLst>
                <a:ext uri="{FF2B5EF4-FFF2-40B4-BE49-F238E27FC236}">
                  <a16:creationId xmlns:a16="http://schemas.microsoft.com/office/drawing/2014/main" id="{C01D0B2D-0AF0-D80E-DBCC-2C818C42714B}"/>
                </a:ext>
                <a:ext uri="{147F2762-F138-4A5C-976F-8EAC2B608ADB}">
                  <a16:predDERef xmlns:a16="http://schemas.microsoft.com/office/drawing/2014/main" pred="{20AA16BF-753F-BE80-AF62-BA59199A4A88}"/>
                </a:ext>
              </a:extLst>
            </xdr:cNvPr>
            <xdr:cNvPicPr/>
          </xdr:nvPicPr>
          <xdr:blipFill>
            <a:blip xmlns:r="http://schemas.openxmlformats.org/officeDocument/2006/relationships" r:embed="rId497"/>
            <a:stretch>
              <a:fillRect/>
            </a:stretch>
          </xdr:blipFill>
          <xdr:spPr>
            <a:xfrm>
              <a:off x="14669640" y="5553720"/>
              <a:ext cx="35640" cy="1285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536410</xdr:colOff>
      <xdr:row>28</xdr:row>
      <xdr:rowOff>115638</xdr:rowOff>
    </xdr:from>
    <xdr:ext cx="61200" cy="932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8">
          <xdr14:nvContentPartPr>
            <xdr14:cNvPr id="247" name="Entrada de lápiz 387">
              <a:extLst>
                <a:ext uri="{FF2B5EF4-FFF2-40B4-BE49-F238E27FC236}">
                  <a16:creationId xmlns:a16="http://schemas.microsoft.com/office/drawing/2014/main" id="{93F735B4-5F13-4A34-9A84-CD1A42C4A4AA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14:cNvPr>
            <xdr14:cNvContentPartPr/>
          </xdr14:nvContentPartPr>
          <xdr14:nvPr macro=""/>
          <xdr14:xfrm>
            <a:off x="13300200" y="5819040"/>
            <a:ext cx="61200" cy="93240"/>
          </xdr14:xfrm>
        </xdr:contentPart>
      </mc:Choice>
      <mc:Fallback xmlns="">
        <xdr:pic>
          <xdr:nvPicPr>
            <xdr:cNvPr id="388" name="Entrada de lápiz 387">
              <a:extLst>
                <a:ext uri="{FF2B5EF4-FFF2-40B4-BE49-F238E27FC236}">
                  <a16:creationId xmlns:a16="http://schemas.microsoft.com/office/drawing/2014/main" id="{36E1A858-F27F-70A5-D0CE-2C192AA17FFE}"/>
                </a:ext>
                <a:ext uri="{147F2762-F138-4A5C-976F-8EAC2B608ADB}">
                  <a16:predDERef xmlns:a16="http://schemas.microsoft.com/office/drawing/2014/main" pred="{C01D0B2D-0AF0-D80E-DBCC-2C818C42714B}"/>
                </a:ext>
              </a:extLst>
            </xdr:cNvPr>
            <xdr:cNvPicPr/>
          </xdr:nvPicPr>
          <xdr:blipFill>
            <a:blip xmlns:r="http://schemas.openxmlformats.org/officeDocument/2006/relationships" r:embed="rId499"/>
            <a:stretch>
              <a:fillRect/>
            </a:stretch>
          </xdr:blipFill>
          <xdr:spPr>
            <a:xfrm>
              <a:off x="13292640" y="5811840"/>
              <a:ext cx="76320" cy="1083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565210</xdr:colOff>
      <xdr:row>28</xdr:row>
      <xdr:rowOff>164958</xdr:rowOff>
    </xdr:from>
    <xdr:ext cx="612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0">
          <xdr14:nvContentPartPr>
            <xdr14:cNvPr id="248" name="Entrada de lápiz 388">
              <a:extLst>
                <a:ext uri="{FF2B5EF4-FFF2-40B4-BE49-F238E27FC236}">
                  <a16:creationId xmlns:a16="http://schemas.microsoft.com/office/drawing/2014/main" id="{95F67A72-2042-490C-884B-6C7E77ED8AF6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14:cNvPr>
            <xdr14:cNvContentPartPr/>
          </xdr14:nvContentPartPr>
          <xdr14:nvPr macro=""/>
          <xdr14:xfrm>
            <a:off x="13329000" y="5868360"/>
            <a:ext cx="6120" cy="9000"/>
          </xdr14:xfrm>
        </xdr:contentPart>
      </mc:Choice>
      <mc:Fallback xmlns="">
        <xdr:pic>
          <xdr:nvPicPr>
            <xdr:cNvPr id="389" name="Entrada de lápiz 388">
              <a:extLst>
                <a:ext uri="{FF2B5EF4-FFF2-40B4-BE49-F238E27FC236}">
                  <a16:creationId xmlns:a16="http://schemas.microsoft.com/office/drawing/2014/main" id="{E96AB25C-54A0-DE25-81BD-30C029515542}"/>
                </a:ext>
                <a:ext uri="{147F2762-F138-4A5C-976F-8EAC2B608ADB}">
                  <a16:predDERef xmlns:a16="http://schemas.microsoft.com/office/drawing/2014/main" pred="{36E1A858-F27F-70A5-D0CE-2C192AA17FFE}"/>
                </a:ext>
              </a:extLst>
            </xdr:cNvPr>
            <xdr:cNvPicPr/>
          </xdr:nvPicPr>
          <xdr:blipFill>
            <a:blip xmlns:r="http://schemas.openxmlformats.org/officeDocument/2006/relationships" r:embed="rId501"/>
            <a:stretch>
              <a:fillRect/>
            </a:stretch>
          </xdr:blipFill>
          <xdr:spPr>
            <a:xfrm>
              <a:off x="13321440" y="5860800"/>
              <a:ext cx="2124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545050</xdr:colOff>
      <xdr:row>28</xdr:row>
      <xdr:rowOff>159198</xdr:rowOff>
    </xdr:from>
    <xdr:ext cx="464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2">
          <xdr14:nvContentPartPr>
            <xdr14:cNvPr id="249" name="Entrada de lápiz 389">
              <a:extLst>
                <a:ext uri="{FF2B5EF4-FFF2-40B4-BE49-F238E27FC236}">
                  <a16:creationId xmlns:a16="http://schemas.microsoft.com/office/drawing/2014/main" id="{78C84FEE-AFBC-4663-A91D-8A8D5DCFF0D3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14:cNvPr>
            <xdr14:cNvContentPartPr/>
          </xdr14:nvContentPartPr>
          <xdr14:nvPr macro=""/>
          <xdr14:xfrm>
            <a:off x="13308840" y="5862600"/>
            <a:ext cx="46440" cy="6120"/>
          </xdr14:xfrm>
        </xdr:contentPart>
      </mc:Choice>
      <mc:Fallback xmlns="">
        <xdr:pic>
          <xdr:nvPicPr>
            <xdr:cNvPr id="390" name="Entrada de lápiz 389">
              <a:extLst>
                <a:ext uri="{FF2B5EF4-FFF2-40B4-BE49-F238E27FC236}">
                  <a16:creationId xmlns:a16="http://schemas.microsoft.com/office/drawing/2014/main" id="{74D74CE4-91B2-0D94-9E13-CBA77A18ED4C}"/>
                </a:ext>
                <a:ext uri="{147F2762-F138-4A5C-976F-8EAC2B608ADB}">
                  <a16:predDERef xmlns:a16="http://schemas.microsoft.com/office/drawing/2014/main" pred="{E96AB25C-54A0-DE25-81BD-30C029515542}"/>
                </a:ext>
              </a:extLst>
            </xdr:cNvPr>
            <xdr:cNvPicPr/>
          </xdr:nvPicPr>
          <xdr:blipFill>
            <a:blip xmlns:r="http://schemas.openxmlformats.org/officeDocument/2006/relationships" r:embed="rId503"/>
            <a:stretch>
              <a:fillRect/>
            </a:stretch>
          </xdr:blipFill>
          <xdr:spPr>
            <a:xfrm>
              <a:off x="13301280" y="5855040"/>
              <a:ext cx="615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19</xdr:col>
      <xdr:colOff>643690</xdr:colOff>
      <xdr:row>28</xdr:row>
      <xdr:rowOff>167838</xdr:rowOff>
    </xdr:from>
    <xdr:ext cx="52560" cy="72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4">
          <xdr14:nvContentPartPr>
            <xdr14:cNvPr id="250" name="Entrada de lápiz 390">
              <a:extLst>
                <a:ext uri="{FF2B5EF4-FFF2-40B4-BE49-F238E27FC236}">
                  <a16:creationId xmlns:a16="http://schemas.microsoft.com/office/drawing/2014/main" id="{87F9AC6E-0AFA-4215-9E13-3B2231D9C2C6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14:cNvPr>
            <xdr14:cNvContentPartPr/>
          </xdr14:nvContentPartPr>
          <xdr14:nvPr macro=""/>
          <xdr14:xfrm>
            <a:off x="13407480" y="5871240"/>
            <a:ext cx="52560" cy="72720"/>
          </xdr14:xfrm>
        </xdr:contentPart>
      </mc:Choice>
      <mc:Fallback xmlns="">
        <xdr:pic>
          <xdr:nvPicPr>
            <xdr:cNvPr id="391" name="Entrada de lápiz 390">
              <a:extLst>
                <a:ext uri="{FF2B5EF4-FFF2-40B4-BE49-F238E27FC236}">
                  <a16:creationId xmlns:a16="http://schemas.microsoft.com/office/drawing/2014/main" id="{8FD95D39-7D6F-FC6F-AD76-F457402C7DB2}"/>
                </a:ext>
                <a:ext uri="{147F2762-F138-4A5C-976F-8EAC2B608ADB}">
                  <a16:predDERef xmlns:a16="http://schemas.microsoft.com/office/drawing/2014/main" pred="{74D74CE4-91B2-0D94-9E13-CBA77A18ED4C}"/>
                </a:ext>
              </a:extLst>
            </xdr:cNvPr>
            <xdr:cNvPicPr/>
          </xdr:nvPicPr>
          <xdr:blipFill>
            <a:blip xmlns:r="http://schemas.openxmlformats.org/officeDocument/2006/relationships" r:embed="rId505"/>
            <a:stretch>
              <a:fillRect/>
            </a:stretch>
          </xdr:blipFill>
          <xdr:spPr>
            <a:xfrm>
              <a:off x="13399920" y="5864040"/>
              <a:ext cx="67680" cy="878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37663</xdr:colOff>
      <xdr:row>28</xdr:row>
      <xdr:rowOff>156318</xdr:rowOff>
    </xdr:from>
    <xdr:ext cx="4968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6">
          <xdr14:nvContentPartPr>
            <xdr14:cNvPr id="251" name="Entrada de lápiz 391">
              <a:extLst>
                <a:ext uri="{FF2B5EF4-FFF2-40B4-BE49-F238E27FC236}">
                  <a16:creationId xmlns:a16="http://schemas.microsoft.com/office/drawing/2014/main" id="{080C5DFA-4FBD-440D-93E6-0ED065DD7FAF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14:cNvPr>
            <xdr14:cNvContentPartPr/>
          </xdr14:nvContentPartPr>
          <xdr14:nvPr macro=""/>
          <xdr14:xfrm>
            <a:off x="13517640" y="5859720"/>
            <a:ext cx="49680" cy="9000"/>
          </xdr14:xfrm>
        </xdr:contentPart>
      </mc:Choice>
      <mc:Fallback xmlns="">
        <xdr:pic>
          <xdr:nvPicPr>
            <xdr:cNvPr id="392" name="Entrada de lápiz 391">
              <a:extLst>
                <a:ext uri="{FF2B5EF4-FFF2-40B4-BE49-F238E27FC236}">
                  <a16:creationId xmlns:a16="http://schemas.microsoft.com/office/drawing/2014/main" id="{D41C4911-4515-699C-D80F-E98FB5D222D7}"/>
                </a:ext>
                <a:ext uri="{147F2762-F138-4A5C-976F-8EAC2B608ADB}">
                  <a16:predDERef xmlns:a16="http://schemas.microsoft.com/office/drawing/2014/main" pred="{8FD95D39-7D6F-FC6F-AD76-F457402C7DB2}"/>
                </a:ext>
              </a:extLst>
            </xdr:cNvPr>
            <xdr:cNvPicPr/>
          </xdr:nvPicPr>
          <xdr:blipFill>
            <a:blip xmlns:r="http://schemas.openxmlformats.org/officeDocument/2006/relationships" r:embed="rId507"/>
            <a:stretch>
              <a:fillRect/>
            </a:stretch>
          </xdr:blipFill>
          <xdr:spPr>
            <a:xfrm>
              <a:off x="13510080" y="5852160"/>
              <a:ext cx="6480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29023</xdr:colOff>
      <xdr:row>28</xdr:row>
      <xdr:rowOff>191238</xdr:rowOff>
    </xdr:from>
    <xdr:ext cx="46440" cy="176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8">
          <xdr14:nvContentPartPr>
            <xdr14:cNvPr id="252" name="Entrada de lápiz 392">
              <a:extLst>
                <a:ext uri="{FF2B5EF4-FFF2-40B4-BE49-F238E27FC236}">
                  <a16:creationId xmlns:a16="http://schemas.microsoft.com/office/drawing/2014/main" id="{4C9457EE-087B-428B-BB83-1ACB7DC7DB02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14:cNvPr>
            <xdr14:cNvContentPartPr/>
          </xdr14:nvContentPartPr>
          <xdr14:nvPr macro=""/>
          <xdr14:xfrm>
            <a:off x="13509000" y="5894640"/>
            <a:ext cx="46440" cy="17640"/>
          </xdr14:xfrm>
        </xdr:contentPart>
      </mc:Choice>
      <mc:Fallback xmlns="">
        <xdr:pic>
          <xdr:nvPicPr>
            <xdr:cNvPr id="393" name="Entrada de lápiz 392">
              <a:extLst>
                <a:ext uri="{FF2B5EF4-FFF2-40B4-BE49-F238E27FC236}">
                  <a16:creationId xmlns:a16="http://schemas.microsoft.com/office/drawing/2014/main" id="{8D5C5574-D9B2-6501-DECD-35E24ADAC61E}"/>
                </a:ext>
                <a:ext uri="{147F2762-F138-4A5C-976F-8EAC2B608ADB}">
                  <a16:predDERef xmlns:a16="http://schemas.microsoft.com/office/drawing/2014/main" pred="{D41C4911-4515-699C-D80F-E98FB5D222D7}"/>
                </a:ext>
              </a:extLst>
            </xdr:cNvPr>
            <xdr:cNvPicPr/>
          </xdr:nvPicPr>
          <xdr:blipFill>
            <a:blip xmlns:r="http://schemas.openxmlformats.org/officeDocument/2006/relationships" r:embed="rId509"/>
            <a:stretch>
              <a:fillRect/>
            </a:stretch>
          </xdr:blipFill>
          <xdr:spPr>
            <a:xfrm>
              <a:off x="13501440" y="5887080"/>
              <a:ext cx="61560" cy="327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200023</xdr:colOff>
      <xdr:row>28</xdr:row>
      <xdr:rowOff>136158</xdr:rowOff>
    </xdr:from>
    <xdr:ext cx="72720" cy="81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0">
          <xdr14:nvContentPartPr>
            <xdr14:cNvPr id="253" name="Entrada de lápiz 393">
              <a:extLst>
                <a:ext uri="{FF2B5EF4-FFF2-40B4-BE49-F238E27FC236}">
                  <a16:creationId xmlns:a16="http://schemas.microsoft.com/office/drawing/2014/main" id="{60993030-4B9F-4CC3-BF00-6F74D07EEA15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14:cNvPr>
            <xdr14:cNvContentPartPr/>
          </xdr14:nvContentPartPr>
          <xdr14:nvPr macro=""/>
          <xdr14:xfrm>
            <a:off x="13680000" y="5839560"/>
            <a:ext cx="72720" cy="81720"/>
          </xdr14:xfrm>
        </xdr:contentPart>
      </mc:Choice>
      <mc:Fallback xmlns="">
        <xdr:pic>
          <xdr:nvPicPr>
            <xdr:cNvPr id="394" name="Entrada de lápiz 393">
              <a:extLst>
                <a:ext uri="{FF2B5EF4-FFF2-40B4-BE49-F238E27FC236}">
                  <a16:creationId xmlns:a16="http://schemas.microsoft.com/office/drawing/2014/main" id="{6876578D-4E16-0C73-A435-C180740E63C6}"/>
                </a:ext>
                <a:ext uri="{147F2762-F138-4A5C-976F-8EAC2B608ADB}">
                  <a16:predDERef xmlns:a16="http://schemas.microsoft.com/office/drawing/2014/main" pred="{8D5C5574-D9B2-6501-DECD-35E24ADAC61E}"/>
                </a:ext>
              </a:extLst>
            </xdr:cNvPr>
            <xdr:cNvPicPr/>
          </xdr:nvPicPr>
          <xdr:blipFill>
            <a:blip xmlns:r="http://schemas.openxmlformats.org/officeDocument/2006/relationships" r:embed="rId511"/>
            <a:stretch>
              <a:fillRect/>
            </a:stretch>
          </xdr:blipFill>
          <xdr:spPr>
            <a:xfrm>
              <a:off x="13672440" y="5832000"/>
              <a:ext cx="87840" cy="96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223063</xdr:colOff>
      <xdr:row>28</xdr:row>
      <xdr:rowOff>179718</xdr:rowOff>
    </xdr:from>
    <xdr:ext cx="41040" cy="90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2">
          <xdr14:nvContentPartPr>
            <xdr14:cNvPr id="254" name="Entrada de lápiz 394">
              <a:extLst>
                <a:ext uri="{FF2B5EF4-FFF2-40B4-BE49-F238E27FC236}">
                  <a16:creationId xmlns:a16="http://schemas.microsoft.com/office/drawing/2014/main" id="{B69A920E-DD48-4F6B-9264-6E48CB87A8BC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14:cNvPr>
            <xdr14:cNvContentPartPr/>
          </xdr14:nvContentPartPr>
          <xdr14:nvPr macro=""/>
          <xdr14:xfrm>
            <a:off x="13703040" y="5883120"/>
            <a:ext cx="41040" cy="9000"/>
          </xdr14:xfrm>
        </xdr:contentPart>
      </mc:Choice>
      <mc:Fallback xmlns=""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5DD06FAE-9422-06E4-B035-549B50B5A94B}"/>
                </a:ext>
                <a:ext uri="{147F2762-F138-4A5C-976F-8EAC2B608ADB}">
                  <a16:predDERef xmlns:a16="http://schemas.microsoft.com/office/drawing/2014/main" pred="{6876578D-4E16-0C73-A435-C180740E63C6}"/>
                </a:ext>
              </a:extLst>
            </xdr:cNvPr>
            <xdr:cNvPicPr/>
          </xdr:nvPicPr>
          <xdr:blipFill>
            <a:blip xmlns:r="http://schemas.openxmlformats.org/officeDocument/2006/relationships" r:embed="rId513"/>
            <a:stretch>
              <a:fillRect/>
            </a:stretch>
          </xdr:blipFill>
          <xdr:spPr>
            <a:xfrm>
              <a:off x="13695480" y="5875560"/>
              <a:ext cx="56160" cy="24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295423</xdr:colOff>
      <xdr:row>28</xdr:row>
      <xdr:rowOff>188358</xdr:rowOff>
    </xdr:from>
    <xdr:ext cx="43920" cy="583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4">
          <xdr14:nvContentPartPr>
            <xdr14:cNvPr id="255" name="Entrada de lápiz 395">
              <a:extLst>
                <a:ext uri="{FF2B5EF4-FFF2-40B4-BE49-F238E27FC236}">
                  <a16:creationId xmlns:a16="http://schemas.microsoft.com/office/drawing/2014/main" id="{CB127ABF-9890-400B-8518-A126E5A2189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14:cNvPr>
            <xdr14:cNvContentPartPr/>
          </xdr14:nvContentPartPr>
          <xdr14:nvPr macro=""/>
          <xdr14:xfrm>
            <a:off x="13775400" y="5891760"/>
            <a:ext cx="43920" cy="58320"/>
          </xdr14:xfrm>
        </xdr:contentPart>
      </mc:Choice>
      <mc:Fallback xmlns="">
        <xdr:pic>
          <xdr:nvPicPr>
            <xdr:cNvPr id="396" name="Entrada de lápiz 395">
              <a:extLst>
                <a:ext uri="{FF2B5EF4-FFF2-40B4-BE49-F238E27FC236}">
                  <a16:creationId xmlns:a16="http://schemas.microsoft.com/office/drawing/2014/main" id="{72B9BD2E-D6B1-A076-39EE-AFFA3278E345}"/>
                </a:ext>
                <a:ext uri="{147F2762-F138-4A5C-976F-8EAC2B608ADB}">
                  <a16:predDERef xmlns:a16="http://schemas.microsoft.com/office/drawing/2014/main" pred="{5DD06FAE-9422-06E4-B035-549B50B5A94B}"/>
                </a:ext>
              </a:extLst>
            </xdr:cNvPr>
            <xdr:cNvPicPr/>
          </xdr:nvPicPr>
          <xdr:blipFill>
            <a:blip xmlns:r="http://schemas.openxmlformats.org/officeDocument/2006/relationships" r:embed="rId515"/>
            <a:stretch>
              <a:fillRect/>
            </a:stretch>
          </xdr:blipFill>
          <xdr:spPr>
            <a:xfrm>
              <a:off x="13767840" y="5884200"/>
              <a:ext cx="59040" cy="734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463903</xdr:colOff>
      <xdr:row>28</xdr:row>
      <xdr:rowOff>188358</xdr:rowOff>
    </xdr:from>
    <xdr:ext cx="64080" cy="205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6">
          <xdr14:nvContentPartPr>
            <xdr14:cNvPr id="256" name="Entrada de lápiz 396">
              <a:extLst>
                <a:ext uri="{FF2B5EF4-FFF2-40B4-BE49-F238E27FC236}">
                  <a16:creationId xmlns:a16="http://schemas.microsoft.com/office/drawing/2014/main" id="{2EACB8B9-654A-41C4-AB26-0FC67AA6593C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14:cNvPr>
            <xdr14:cNvContentPartPr/>
          </xdr14:nvContentPartPr>
          <xdr14:nvPr macro=""/>
          <xdr14:xfrm>
            <a:off x="13943880" y="5891760"/>
            <a:ext cx="64080" cy="20520"/>
          </xdr14:xfrm>
        </xdr:contentPart>
      </mc:Choice>
      <mc:Fallback xmlns="">
        <xdr:pic>
          <xdr:nvPicPr>
            <xdr:cNvPr id="397" name="Entrada de lápiz 396">
              <a:extLst>
                <a:ext uri="{FF2B5EF4-FFF2-40B4-BE49-F238E27FC236}">
                  <a16:creationId xmlns:a16="http://schemas.microsoft.com/office/drawing/2014/main" id="{0C44061A-C327-80D4-74B8-261BE5ADED0B}"/>
                </a:ext>
                <a:ext uri="{147F2762-F138-4A5C-976F-8EAC2B608ADB}">
                  <a16:predDERef xmlns:a16="http://schemas.microsoft.com/office/drawing/2014/main" pred="{72B9BD2E-D6B1-A076-39EE-AFFA3278E345}"/>
                </a:ext>
              </a:extLst>
            </xdr:cNvPr>
            <xdr:cNvPicPr/>
          </xdr:nvPicPr>
          <xdr:blipFill>
            <a:blip xmlns:r="http://schemas.openxmlformats.org/officeDocument/2006/relationships" r:embed="rId517"/>
            <a:stretch>
              <a:fillRect/>
            </a:stretch>
          </xdr:blipFill>
          <xdr:spPr>
            <a:xfrm>
              <a:off x="13936320" y="5884200"/>
              <a:ext cx="79200" cy="356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634903</xdr:colOff>
      <xdr:row>28</xdr:row>
      <xdr:rowOff>153438</xdr:rowOff>
    </xdr:from>
    <xdr:ext cx="97560" cy="612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8">
          <xdr14:nvContentPartPr>
            <xdr14:cNvPr id="257" name="Entrada de lápiz 397">
              <a:extLst>
                <a:ext uri="{FF2B5EF4-FFF2-40B4-BE49-F238E27FC236}">
                  <a16:creationId xmlns:a16="http://schemas.microsoft.com/office/drawing/2014/main" id="{D1070EDB-096F-437F-8855-365EBDBCEBDC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14:cNvPr>
            <xdr14:cNvContentPartPr/>
          </xdr14:nvContentPartPr>
          <xdr14:nvPr macro=""/>
          <xdr14:xfrm>
            <a:off x="14114880" y="5856840"/>
            <a:ext cx="97560" cy="61200"/>
          </xdr14:xfrm>
        </xdr:contentPart>
      </mc:Choice>
      <mc:Fallback xmlns="">
        <xdr:pic>
          <xdr:nvPicPr>
            <xdr:cNvPr id="398" name="Entrada de lápiz 397">
              <a:extLst>
                <a:ext uri="{FF2B5EF4-FFF2-40B4-BE49-F238E27FC236}">
                  <a16:creationId xmlns:a16="http://schemas.microsoft.com/office/drawing/2014/main" id="{56DD6E8B-50E0-D5FE-CBD1-BF276AAD3C76}"/>
                </a:ext>
                <a:ext uri="{147F2762-F138-4A5C-976F-8EAC2B608ADB}">
                  <a16:predDERef xmlns:a16="http://schemas.microsoft.com/office/drawing/2014/main" pred="{0C44061A-C327-80D4-74B8-261BE5ADED0B}"/>
                </a:ext>
              </a:extLst>
            </xdr:cNvPr>
            <xdr:cNvPicPr/>
          </xdr:nvPicPr>
          <xdr:blipFill>
            <a:blip xmlns:r="http://schemas.openxmlformats.org/officeDocument/2006/relationships" r:embed="rId519"/>
            <a:stretch>
              <a:fillRect/>
            </a:stretch>
          </xdr:blipFill>
          <xdr:spPr>
            <a:xfrm>
              <a:off x="14107320" y="5849280"/>
              <a:ext cx="112680" cy="763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20</xdr:col>
      <xdr:colOff>684223</xdr:colOff>
      <xdr:row>28</xdr:row>
      <xdr:rowOff>164958</xdr:rowOff>
    </xdr:from>
    <xdr:ext cx="72720" cy="554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0">
          <xdr14:nvContentPartPr>
            <xdr14:cNvPr id="258" name="Entrada de lápiz 398">
              <a:extLst>
                <a:ext uri="{FF2B5EF4-FFF2-40B4-BE49-F238E27FC236}">
                  <a16:creationId xmlns:a16="http://schemas.microsoft.com/office/drawing/2014/main" id="{7702C1C7-535E-41A0-BDF0-67691B015AA6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14:cNvPr>
            <xdr14:cNvContentPartPr/>
          </xdr14:nvContentPartPr>
          <xdr14:nvPr macro=""/>
          <xdr14:xfrm>
            <a:off x="14164200" y="5868360"/>
            <a:ext cx="72720" cy="55440"/>
          </xdr14:xfrm>
        </xdr:contentPart>
      </mc:Choice>
      <mc:Fallback xmlns="">
        <xdr:pic>
          <xdr:nvPicPr>
            <xdr:cNvPr id="399" name="Entrada de lápiz 398">
              <a:extLst>
                <a:ext uri="{FF2B5EF4-FFF2-40B4-BE49-F238E27FC236}">
                  <a16:creationId xmlns:a16="http://schemas.microsoft.com/office/drawing/2014/main" id="{09422498-3CBA-D575-8F9D-8B3BFCF8FF19}"/>
                </a:ext>
                <a:ext uri="{147F2762-F138-4A5C-976F-8EAC2B608ADB}">
                  <a16:predDERef xmlns:a16="http://schemas.microsoft.com/office/drawing/2014/main" pred="{56DD6E8B-50E0-D5FE-CBD1-BF276AAD3C76}"/>
                </a:ext>
              </a:extLst>
            </xdr:cNvPr>
            <xdr:cNvPicPr/>
          </xdr:nvPicPr>
          <xdr:blipFill>
            <a:blip xmlns:r="http://schemas.openxmlformats.org/officeDocument/2006/relationships" r:embed="rId521"/>
            <a:stretch>
              <a:fillRect/>
            </a:stretch>
          </xdr:blipFill>
          <xdr:spPr>
            <a:xfrm>
              <a:off x="14156640" y="5860800"/>
              <a:ext cx="87840" cy="705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72483</xdr:colOff>
      <xdr:row>28</xdr:row>
      <xdr:rowOff>150558</xdr:rowOff>
    </xdr:from>
    <xdr:ext cx="23400" cy="1249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2">
          <xdr14:nvContentPartPr>
            <xdr14:cNvPr id="259" name="Entrada de lápiz 399">
              <a:extLst>
                <a:ext uri="{FF2B5EF4-FFF2-40B4-BE49-F238E27FC236}">
                  <a16:creationId xmlns:a16="http://schemas.microsoft.com/office/drawing/2014/main" id="{378136C9-2CDE-49D5-AACE-0512482A3F50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14:cNvPr>
            <xdr14:cNvContentPartPr/>
          </xdr14:nvContentPartPr>
          <xdr14:nvPr macro=""/>
          <xdr14:xfrm>
            <a:off x="14315040" y="5853960"/>
            <a:ext cx="23400" cy="124920"/>
          </xdr14:xfrm>
        </xdr:contentPart>
      </mc:Choice>
      <mc:Fallback xmlns="">
        <xdr:pic>
          <xdr:nvPicPr>
            <xdr:cNvPr id="400" name="Entrada de lápiz 399">
              <a:extLst>
                <a:ext uri="{FF2B5EF4-FFF2-40B4-BE49-F238E27FC236}">
                  <a16:creationId xmlns:a16="http://schemas.microsoft.com/office/drawing/2014/main" id="{C2445142-19B5-EC38-3123-B7F3C4CA41BE}"/>
                </a:ext>
                <a:ext uri="{147F2762-F138-4A5C-976F-8EAC2B608ADB}">
                  <a16:predDERef xmlns:a16="http://schemas.microsoft.com/office/drawing/2014/main" pred="{09422498-3CBA-D575-8F9D-8B3BFCF8FF19}"/>
                </a:ext>
              </a:extLst>
            </xdr:cNvPr>
            <xdr:cNvPicPr/>
          </xdr:nvPicPr>
          <xdr:blipFill>
            <a:blip xmlns:r="http://schemas.openxmlformats.org/officeDocument/2006/relationships" r:embed="rId523"/>
            <a:stretch>
              <a:fillRect/>
            </a:stretch>
          </xdr:blipFill>
          <xdr:spPr>
            <a:xfrm>
              <a:off x="14307480" y="5846400"/>
              <a:ext cx="38520" cy="140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182643</xdr:colOff>
      <xdr:row>28</xdr:row>
      <xdr:rowOff>173958</xdr:rowOff>
    </xdr:from>
    <xdr:ext cx="17640" cy="669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4">
          <xdr14:nvContentPartPr>
            <xdr14:cNvPr id="260" name="Entrada de lápiz 400">
              <a:extLst>
                <a:ext uri="{FF2B5EF4-FFF2-40B4-BE49-F238E27FC236}">
                  <a16:creationId xmlns:a16="http://schemas.microsoft.com/office/drawing/2014/main" id="{A28D80F9-D81C-464E-B486-B1899C737908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14:cNvPr>
            <xdr14:cNvContentPartPr/>
          </xdr14:nvContentPartPr>
          <xdr14:nvPr macro=""/>
          <xdr14:xfrm>
            <a:off x="14425200" y="5877360"/>
            <a:ext cx="17640" cy="66960"/>
          </xdr14:xfrm>
        </xdr:contentPart>
      </mc:Choice>
      <mc:Fallback xmlns="">
        <xdr:pic>
          <xdr:nvPicPr>
            <xdr:cNvPr id="401" name="Entrada de lápiz 400">
              <a:extLst>
                <a:ext uri="{FF2B5EF4-FFF2-40B4-BE49-F238E27FC236}">
                  <a16:creationId xmlns:a16="http://schemas.microsoft.com/office/drawing/2014/main" id="{E5EECF9F-C307-88E6-29AA-DDF9B772CCBA}"/>
                </a:ext>
                <a:ext uri="{147F2762-F138-4A5C-976F-8EAC2B608ADB}">
                  <a16:predDERef xmlns:a16="http://schemas.microsoft.com/office/drawing/2014/main" pred="{C2445142-19B5-EC38-3123-B7F3C4CA41BE}"/>
                </a:ext>
              </a:extLst>
            </xdr:cNvPr>
            <xdr:cNvPicPr/>
          </xdr:nvPicPr>
          <xdr:blipFill>
            <a:blip xmlns:r="http://schemas.openxmlformats.org/officeDocument/2006/relationships" r:embed="rId525"/>
            <a:stretch>
              <a:fillRect/>
            </a:stretch>
          </xdr:blipFill>
          <xdr:spPr>
            <a:xfrm>
              <a:off x="14417640" y="5869800"/>
              <a:ext cx="32760" cy="820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165003</xdr:colOff>
      <xdr:row>28</xdr:row>
      <xdr:rowOff>147678</xdr:rowOff>
    </xdr:from>
    <xdr:ext cx="69840" cy="61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6">
          <xdr14:nvContentPartPr>
            <xdr14:cNvPr id="261" name="Entrada de lápiz 401">
              <a:extLst>
                <a:ext uri="{FF2B5EF4-FFF2-40B4-BE49-F238E27FC236}">
                  <a16:creationId xmlns:a16="http://schemas.microsoft.com/office/drawing/2014/main" id="{353AD225-3505-4CF3-ADD3-5F6AC2DC276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14:cNvPr>
            <xdr14:cNvContentPartPr/>
          </xdr14:nvContentPartPr>
          <xdr14:nvPr macro=""/>
          <xdr14:xfrm>
            <a:off x="14407560" y="5851080"/>
            <a:ext cx="69840" cy="6120"/>
          </xdr14:xfrm>
        </xdr:contentPart>
      </mc:Choice>
      <mc:Fallback xmlns="">
        <xdr:pic>
          <xdr:nvPicPr>
            <xdr:cNvPr id="402" name="Entrada de lápiz 401">
              <a:extLst>
                <a:ext uri="{FF2B5EF4-FFF2-40B4-BE49-F238E27FC236}">
                  <a16:creationId xmlns:a16="http://schemas.microsoft.com/office/drawing/2014/main" id="{EE5C5286-C088-4141-2EE8-BEF674FC6FDF}"/>
                </a:ext>
                <a:ext uri="{147F2762-F138-4A5C-976F-8EAC2B608ADB}">
                  <a16:predDERef xmlns:a16="http://schemas.microsoft.com/office/drawing/2014/main" pred="{E5EECF9F-C307-88E6-29AA-DDF9B772CCBA}"/>
                </a:ext>
              </a:extLst>
            </xdr:cNvPr>
            <xdr:cNvPicPr/>
          </xdr:nvPicPr>
          <xdr:blipFill>
            <a:blip xmlns:r="http://schemas.openxmlformats.org/officeDocument/2006/relationships" r:embed="rId527"/>
            <a:stretch>
              <a:fillRect/>
            </a:stretch>
          </xdr:blipFill>
          <xdr:spPr>
            <a:xfrm>
              <a:off x="14400000" y="5843520"/>
              <a:ext cx="84960" cy="212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249243</xdr:colOff>
      <xdr:row>28</xdr:row>
      <xdr:rowOff>170718</xdr:rowOff>
    </xdr:from>
    <xdr:ext cx="35280" cy="118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8">
          <xdr14:nvContentPartPr>
            <xdr14:cNvPr id="262" name="Entrada de lápiz 402">
              <a:extLst>
                <a:ext uri="{FF2B5EF4-FFF2-40B4-BE49-F238E27FC236}">
                  <a16:creationId xmlns:a16="http://schemas.microsoft.com/office/drawing/2014/main" id="{11298676-5008-44FC-A42D-2FA06E23805A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14:cNvPr>
            <xdr14:cNvContentPartPr/>
          </xdr14:nvContentPartPr>
          <xdr14:nvPr macro=""/>
          <xdr14:xfrm>
            <a:off x="14491800" y="5874120"/>
            <a:ext cx="35280" cy="11880"/>
          </xdr14:xfrm>
        </xdr:contentPart>
      </mc:Choice>
      <mc:Fallback xmlns="">
        <xdr:pic>
          <xdr:nvPicPr>
            <xdr:cNvPr id="403" name="Entrada de lápiz 402">
              <a:extLst>
                <a:ext uri="{FF2B5EF4-FFF2-40B4-BE49-F238E27FC236}">
                  <a16:creationId xmlns:a16="http://schemas.microsoft.com/office/drawing/2014/main" id="{16F80B86-D5D9-A74F-E0CD-A62AD6D2844F}"/>
                </a:ext>
                <a:ext uri="{147F2762-F138-4A5C-976F-8EAC2B608ADB}">
                  <a16:predDERef xmlns:a16="http://schemas.microsoft.com/office/drawing/2014/main" pred="{EE5C5286-C088-4141-2EE8-BEF674FC6FDF}"/>
                </a:ext>
              </a:extLst>
            </xdr:cNvPr>
            <xdr:cNvPicPr/>
          </xdr:nvPicPr>
          <xdr:blipFill>
            <a:blip xmlns:r="http://schemas.openxmlformats.org/officeDocument/2006/relationships" r:embed="rId529"/>
            <a:stretch>
              <a:fillRect/>
            </a:stretch>
          </xdr:blipFill>
          <xdr:spPr>
            <a:xfrm>
              <a:off x="14484240" y="5866920"/>
              <a:ext cx="50400" cy="27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252123</xdr:colOff>
      <xdr:row>28</xdr:row>
      <xdr:rowOff>202758</xdr:rowOff>
    </xdr:from>
    <xdr:ext cx="2052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0">
          <xdr14:nvContentPartPr>
            <xdr14:cNvPr id="263" name="Entrada de lápiz 403">
              <a:extLst>
                <a:ext uri="{FF2B5EF4-FFF2-40B4-BE49-F238E27FC236}">
                  <a16:creationId xmlns:a16="http://schemas.microsoft.com/office/drawing/2014/main" id="{AF941A59-6AE7-4C3A-9CE6-9B987FD245F7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14:cNvPr>
            <xdr14:cNvContentPartPr/>
          </xdr14:nvContentPartPr>
          <xdr14:nvPr macro=""/>
          <xdr14:xfrm>
            <a:off x="14494680" y="5906160"/>
            <a:ext cx="20520" cy="360"/>
          </xdr14:xfrm>
        </xdr:contentPart>
      </mc:Choice>
      <mc:Fallback xmlns="">
        <xdr:pic>
          <xdr:nvPicPr>
            <xdr:cNvPr id="404" name="Entrada de lápiz 403">
              <a:extLst>
                <a:ext uri="{FF2B5EF4-FFF2-40B4-BE49-F238E27FC236}">
                  <a16:creationId xmlns:a16="http://schemas.microsoft.com/office/drawing/2014/main" id="{BAA65DF6-B312-539E-5FC4-100FD5D44E20}"/>
                </a:ext>
                <a:ext uri="{147F2762-F138-4A5C-976F-8EAC2B608ADB}">
                  <a16:predDERef xmlns:a16="http://schemas.microsoft.com/office/drawing/2014/main" pred="{16F80B86-D5D9-A74F-E0CD-A62AD6D2844F}"/>
                </a:ext>
              </a:extLst>
            </xdr:cNvPr>
            <xdr:cNvPicPr/>
          </xdr:nvPicPr>
          <xdr:blipFill>
            <a:blip xmlns:r="http://schemas.openxmlformats.org/officeDocument/2006/relationships" r:embed="rId531"/>
            <a:stretch>
              <a:fillRect/>
            </a:stretch>
          </xdr:blipFill>
          <xdr:spPr>
            <a:xfrm>
              <a:off x="14487120" y="5898600"/>
              <a:ext cx="35640" cy="154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330243</xdr:colOff>
      <xdr:row>28</xdr:row>
      <xdr:rowOff>141918</xdr:rowOff>
    </xdr:from>
    <xdr:ext cx="55440" cy="78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2">
          <xdr14:nvContentPartPr>
            <xdr14:cNvPr id="264" name="Entrada de lápiz 404">
              <a:extLst>
                <a:ext uri="{FF2B5EF4-FFF2-40B4-BE49-F238E27FC236}">
                  <a16:creationId xmlns:a16="http://schemas.microsoft.com/office/drawing/2014/main" id="{B5B1AE29-5323-421A-BB3E-638322AE77CE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14:cNvPr>
            <xdr14:cNvContentPartPr/>
          </xdr14:nvContentPartPr>
          <xdr14:nvPr macro=""/>
          <xdr14:xfrm>
            <a:off x="14572800" y="5845320"/>
            <a:ext cx="55440" cy="78480"/>
          </xdr14:xfrm>
        </xdr:contentPart>
      </mc:Choice>
      <mc:Fallback xmlns="">
        <xdr:pic>
          <xdr:nvPicPr>
            <xdr:cNvPr id="405" name="Entrada de lápiz 404">
              <a:extLst>
                <a:ext uri="{FF2B5EF4-FFF2-40B4-BE49-F238E27FC236}">
                  <a16:creationId xmlns:a16="http://schemas.microsoft.com/office/drawing/2014/main" id="{7628DC5A-EC07-AA7F-9AEA-4DA58A3EFD7B}"/>
                </a:ext>
                <a:ext uri="{147F2762-F138-4A5C-976F-8EAC2B608ADB}">
                  <a16:predDERef xmlns:a16="http://schemas.microsoft.com/office/drawing/2014/main" pred="{BAA65DF6-B312-539E-5FC4-100FD5D44E20}"/>
                </a:ext>
              </a:extLst>
            </xdr:cNvPr>
            <xdr:cNvPicPr/>
          </xdr:nvPicPr>
          <xdr:blipFill>
            <a:blip xmlns:r="http://schemas.openxmlformats.org/officeDocument/2006/relationships" r:embed="rId533"/>
            <a:stretch>
              <a:fillRect/>
            </a:stretch>
          </xdr:blipFill>
          <xdr:spPr>
            <a:xfrm>
              <a:off x="14565240" y="5837760"/>
              <a:ext cx="70560" cy="936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21</xdr:col>
      <xdr:colOff>417363</xdr:colOff>
      <xdr:row>28</xdr:row>
      <xdr:rowOff>130398</xdr:rowOff>
    </xdr:from>
    <xdr:ext cx="20160" cy="1306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4">
          <xdr14:nvContentPartPr>
            <xdr14:cNvPr id="265" name="Entrada de lápiz 405">
              <a:extLst>
                <a:ext uri="{FF2B5EF4-FFF2-40B4-BE49-F238E27FC236}">
                  <a16:creationId xmlns:a16="http://schemas.microsoft.com/office/drawing/2014/main" id="{4483924E-E696-4C03-9EFF-B5AA2A27664A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14:cNvPr>
            <xdr14:cNvContentPartPr/>
          </xdr14:nvContentPartPr>
          <xdr14:nvPr macro=""/>
          <xdr14:xfrm>
            <a:off x="14659920" y="5833800"/>
            <a:ext cx="20160" cy="130680"/>
          </xdr14:xfrm>
        </xdr:contentPart>
      </mc:Choice>
      <mc:Fallback xmlns="">
        <xdr:pic>
          <xdr:nvPicPr>
            <xdr:cNvPr id="406" name="Entrada de lápiz 405">
              <a:extLst>
                <a:ext uri="{FF2B5EF4-FFF2-40B4-BE49-F238E27FC236}">
                  <a16:creationId xmlns:a16="http://schemas.microsoft.com/office/drawing/2014/main" id="{7FB35927-CF28-B94A-C6E3-537E5A1B2B82}"/>
                </a:ext>
                <a:ext uri="{147F2762-F138-4A5C-976F-8EAC2B608ADB}">
                  <a16:predDERef xmlns:a16="http://schemas.microsoft.com/office/drawing/2014/main" pred="{7628DC5A-EC07-AA7F-9AEA-4DA58A3EFD7B}"/>
                </a:ext>
              </a:extLst>
            </xdr:cNvPr>
            <xdr:cNvPicPr/>
          </xdr:nvPicPr>
          <xdr:blipFill>
            <a:blip xmlns:r="http://schemas.openxmlformats.org/officeDocument/2006/relationships" r:embed="rId535"/>
            <a:stretch>
              <a:fillRect/>
            </a:stretch>
          </xdr:blipFill>
          <xdr:spPr>
            <a:xfrm>
              <a:off x="14652360" y="5826240"/>
              <a:ext cx="35280" cy="145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 (2)"/>
      <sheetName val="gradient descent(2)"/>
      <sheetName val="gradient descent NORMALIZATION"/>
      <sheetName val="Hoja2"/>
    </sheetNames>
    <sheetDataSet>
      <sheetData sheetId="0"/>
      <sheetData sheetId="1"/>
      <sheetData sheetId="2">
        <row r="15">
          <cell r="I15" t="str">
            <v>nprice$</v>
          </cell>
        </row>
        <row r="16">
          <cell r="H16">
            <v>1</v>
          </cell>
          <cell r="I16">
            <v>1</v>
          </cell>
          <cell r="J16">
            <v>0.19</v>
          </cell>
        </row>
        <row r="17">
          <cell r="H17">
            <v>0.70342771982116248</v>
          </cell>
          <cell r="I17">
            <v>0.5043478260869565</v>
          </cell>
          <cell r="J17">
            <v>0.13365126676602088</v>
          </cell>
        </row>
        <row r="18">
          <cell r="H18">
            <v>0.762046696472926</v>
          </cell>
          <cell r="I18">
            <v>0.68478260869565222</v>
          </cell>
          <cell r="J18">
            <v>0.14478887232985593</v>
          </cell>
        </row>
        <row r="19">
          <cell r="H19">
            <v>0.39741679085941384</v>
          </cell>
          <cell r="I19">
            <v>0.43478260869565216</v>
          </cell>
          <cell r="J19">
            <v>7.5509190263288631E-2</v>
          </cell>
        </row>
        <row r="29">
          <cell r="J29">
            <v>0.1992625092037397</v>
          </cell>
        </row>
        <row r="30">
          <cell r="J30">
            <v>0.14170892144849387</v>
          </cell>
        </row>
        <row r="31">
          <cell r="J31">
            <v>0.15308467246209356</v>
          </cell>
        </row>
        <row r="32">
          <cell r="J32">
            <v>8.2323644970719284E-2</v>
          </cell>
        </row>
        <row r="42">
          <cell r="J42">
            <v>0.20838404122898774</v>
          </cell>
        </row>
        <row r="43">
          <cell r="J43">
            <v>0.14964336396768196</v>
          </cell>
        </row>
        <row r="44">
          <cell r="J44">
            <v>0.16125374908800705</v>
          </cell>
        </row>
        <row r="45">
          <cell r="J45">
            <v>8.9033217915815338E-2</v>
          </cell>
        </row>
      </sheetData>
      <sheetData sheetId="3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0 12287,'0'8'0,"0"1"0,0-1 0,0 0 0,-1 1 0,-1 3 0,0 5 0,0 4 0,-3 4 0,1 3 0,-2 2 0,1 2 0,2 1 0,-2-1 0,1-1 0,3-4 0,-3-2 0,0-2 0,1-3 0,-1-2 0,-2-3 0,3-7 0,-2-1 0,-1-1 0,2-3 0,1-7 0,2-4 0,1-4 0,1-6 0,2-1 0,3-3 0,1-5 0,1-1 0,0-2 0,1-1 0,2-4 0,0 0 0,-1 2 0,-1 2 0,2 4 0,0 0 0,-1 5 0,0 6 0,-2 4 0,1 6 0,1 4 0,1 4 0,1 6 0,-2 6 0,1 3 0,-1 2 0,0 2 0,-2 4 0,0-1 0,0-2 0,-2 2 0,-1-3 0,-2 0 0,-1-1 0,-1-3 0,-1-1 0,0-2 0,0-3 0,0-2 0,-1-1 0,-2-1 0,-2-1 0,-3-2 0,0-4 0,-1 0 0,-2 0 0,-2-8 0,-4-1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34 12287,'9'-4'0,"-1"3"0,0-2 0,1 3 0,-1 0 0,0 0 0,1 0 0,2 0 0,-1 0 0,4 0 0,1 0 0,1 0 0,1-3 0,1-1 0,2-1 0,3 0 0,-2-3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12287,'3'0'0,"-2"0"0,-3 3 0,-4 3 0,0 4 0,-1 3 0,-1 2 0,-3 4 0,0 6 0,1 0 0,0 3 0,5 1 0,0 4 0,2-2 0,1-1 0,2-1 0,2-1 0,1-4 0,2-3 0,1-4 0,4-3 0,1-1 0,0-3 0,1 0 0,2-7 0,2-1 0,0-2 0,1-1 0,-1-4 0,-3-3 0,3-10 0,-3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25 12287,'5'-4'0,"1"0"0,0 0 0,2 3 0,0-2 0,1 0 0,2 0 0,-1 0 0,4 3 0,1 0 0,1 0 0,-4 4 0,0 2 0,-1 1 0,1 1 0,-5 3 0,-4 1 0,-2 0 0,-1 0 0,-4 3 0,-2-2 0,-2 1 0,-3-1 0,-1-3 0,-3 2 0,2-3 0,-2-1 0,3-2 0,1-2 0,2 0 0,4-1 0,2-3 0,6 0 0,3 0 0,5 0 0,-1 0 0,3 0 0,-1 0 0,1 0 0,-2 0 0,3 0 0,0 0 0,-1 0 0,-1 0 0,-4 0 0,0 2 0,1 1 0,-5 4 0,0-2 0,-1 2 0,0 2 0,-2-1 0,-3 1 0,-4 1 0,-1 1 0,-2 0 0,1-2 0,-1-1 0,-2 0 0,1 1 0,-3-2 0,1-1 0,2 0 0,1-3 0,0 1 0,1 0 0,3-1 0,5-7 0,6-2 0,5-5 0,2-1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12287,'0'8'0,"0"0"0,0 1 0,-2 0 0,-1 2 0,1 3 0,1-1 0,1 0 0,0 2 0,0 1 0,0 0 0,0 0 0,0-1 0,0-1 0,3-2 0,0 2 0,-1-3 0,-2-2 0,0 0 0,0-1 0,0 0 0,0 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96 17 12287,'-5'6'0,"2"-1"0,0 2 0,1-3 0,2 2 0,0 0 0,3 2 0,1 0 0,1 1 0,0 1 0,-1 1 0,-1 4 0,0-2 0,0 1 0,-2 3 0,0-2 0,-1 4 0,-1-2 0,-1-4 0,-1 3 0,-2-3 0,0 0 0,-2-2 0,1-3 0,-3-2 0,2-3 0,-2 1 0,1-3 0,-2 1 0,0-4 0,0-4 0,5-1 0,-2-2 0,2-2 0,2-3 0,1-2 0,4 0 0,4-2 0,2-1 0,3 2 0,0 0 0,1 2 0,0 1 0,2-2 0,-1 0 0,1 2 0,-1 3 0,-3 2 0,1 1 0,-1 0 0,-1-1 0,-2 5 0,-4 0 0,0 0 0,-2 4 0,-2-3 0,-4 2 0,0 1 0,-2 0 0,-2-4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12287,'12'1'0,"0"1"0,-2 1 0,1 2 0,2 1 0,3 2 0,1 1 0,-1 2 0,4 3 0,-1 5 0,0 4 0,1 4 0,-6 0 0,0 3 0,-4 2 0,-2 3 0,-3 0 0,-2 3 0,-2-2 0,-1-4 0,-1 0 0,-2-4 0,-2-2 0,-3 0 0,-3-5 0,-1-1 0,-2-4 0,-3-2 0,0 2 0,-7-7 0,3 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12287,'4'4'0,"0"2"0,-4 7 0,0 6 0,0 4 0,0 4 0,0 9 0,0 4 0,0 3 0,0-4 0,0-1 0,0-4 0,0-3 0,-3-3 0,0-4 0,1-3 0,-2-4 0,3-4 0,-2-5 0,2-5 0,1-6 0,0-7 0,5-5 0,2-2 0,3-3 0,1-2 0,1-3 0,2-1 0,1-3 0,-1 0 0,1 2 0,-2 0 0,1 4 0,0 4 0,-4 2 0,1 1 0,-3 2 0,-2 3 0,-2 5 0,-4 0 0,-4 4 0,-1-1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12287,'0'8'0,"0"0"0,0 1 0,0-1 0,3 3 0,-1 0 0,0-1 0,-1-1 0,2 0 0,1 2 0,-1 0 0,1-1 0,2-1 0,1-1 0,2 1 0,2 2 0,4-4 0,-1 0 0,1-1 0,2-2 0,-1-2 0,1 0 0,-1-4 0,5-6 0,0-5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82 1 12287,'-5'0'0,"-1"0"0,0 0 0,-1 1 0,1 2 0,0 2 0,0 2 0,1 3 0,0 1 0,-1 3 0,2 5 0,-3 3 0,4 6 0,-1 5 0,0 2 0,2 4 0,4-1 0,2 1 0,0-1 0,5-7 0,2 0 0,0-5 0,1-4 0,0-3 0,2-5 0,-1-4 0,-1-4 0,3-2 0,-1-4 0,2 0 0,4-4 0,1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 75 12287,'0'-9'0,"1"2"0,1 2 0,0-3 0,4 3 0,0-2 0,2 2 0,0-3 0,0 4 0,1-2 0,2 1 0,0 3 0,1-1 0,0 2 0,-2 1 0,-3 4 0,-2 2 0,-2 3 0,-1 3 0,-2 2 0,-3 1 0,-2 2 0,-3 3 0,-1-1 0,-1-2 0,-1-1 0,1 1 0,0-1 0,0 1 0,-1-1 0,1 1 0,0-1 0,3-2 0,1-1 0,0-1 0,4 2 0,0-4 0,4-2 0,4-1 0,2-5 0,2 0 0,2-1 0,1-1 0,3-1 0,4-1 0,-2-4 0,0-1 0,-3-1 0,-1-1 0,2-3 0,-3-1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12287,'-5'4'0,"-1"1"0,3 3 0,-1 0 0,0 1 0,2 2 0,-1 2 0,0 4 0,1-1 0,1 1 0,1-1 0,0 1 0,0-1 0,0 1 0,0 0 0,0-1 0,1 0 0,2-2 0,-1-3 0,3-2 0,1-6 0,1-3 0,-2-4 0,2-6 0,-4-1 0,3-4 0,-1 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74 21 12287,'8'-7'0,"-1"0"0,-1 2 0,-2 4 0,-4 1 0,-1 3 0,-2 7 0,-2 2 0,1 4 0,-4 1 0,4 3 0,-1 0 0,2 2 0,0 1 0,0 0 0,1-1 0,1 1 0,2-2 0,1-2 0,2-2 0,0-4 0,2 2 0,2-5 0,0-2 0,1-5 0,0-6 0,1-2 0,1-2 0,3-5 0,-3-2 0,-1-2 0,-1 0 0,-2 2 0,-1 1 0,-3 1 0,-2 2 0,-5 3 0,-3 3 0,-3 0 0,-3 2 0,-3 1 0,-1 2 0,1 2 0,-1 3 0,1 1 0,-1 0 0,1 0 0,3-2 0,1 1 0,4 2 0,3 0 0,2 1 0,3-2 0,3-1 0,4-3 0,4-3 0,4-3 0,-2-2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0 12287,'0'6'0,"0"-1"0,0 2 0,2 0 0,2 2 0,6 2 0,2 3 0,4 7 0,3 4 0,0 9 0,-2 10 0,-2 4 0,-4 8 0,-5-1 0,-5-2 0,-1-4 0,-3-5 0,-5-3 0,-4-2 0,-3-6 0,-8-5 0,-2-3 0,-2-3 0,0-2 0,6-7 0,0-1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106 18 12287,'4'0'0,"2"0"0,-1 0 0,-3 0 0,1-4 0,-3 3 0,0-6 0,-1 5 0,-1-1 0,-1 3 0,-4 0 0,0 3 0,1-1 0,0 5 0,-2-2 0,2 1 0,0 1 0,-1 0 0,0 0 0,1 2 0,-1 3 0,1 0 0,-1 0 0,0 1 0,1 0 0,-1 3 0,1-1 0,2 1 0,1-1 0,3 2 0,0-3 0,0-1 0,3 2 0,1-3 0,2-3 0,1-2 0,0 2 0,2-5 0,1 1 0,1-1 0,1-3 0,-1-1 0,2 0 0,-1 0 0,2-5 0,-1-1 0,0-3 0,1-3 0,-2 3 0,2-4 0,-2 1 0,-1 0 0,-1-3 0,-4 3 0,1 1 0,-4 1 0,3-2 0,-4 0 0,-1 0 0,-2 6 0,-2 1 0,-1 1 0,0 2 0,-3 1 0,1 2 0,-1 2 0,1 3 0,-4 1 0,2 0 0,0-1 0,0 1 0,4 0 0,0 3 0,0-1 0,0-1 0,-1-1 0,3-2 0,0 3 0,1-1 0,1 0 0,0-2 0,0 2 0,0 2 0,3-1 0,1 1 0,0-1 0,0-2 0,1 3 0,2-5 0,1 2 0,1 0 0,1-4 0,-2 1 0,1-2 0,2-1 0,-3-1 0,3-2 0,1-2 0,-2-4 0,0 0 0,-4 1 0,0-2 0,1 1 0,-3 2 0,1 0 0,-4 4 0,1 3 0,-4 0 0,1 3 0,0 4 0,0 0 0,1 2 0,0 1 0,2-5 0,0 1 0,0 0 0,1-1 0,-1 0 0,2-3 0,2 1 0,-4 4 0,1-2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0 12287,'-4'9'0,"4"3"0,-3 1 0,2 4 0,1 2 0,3 5 0,0 4 0,1-2 0,0 0 0,-2-1 0,-1 0 0,1-1 0,1-2 0,0-2 0,-2-3 0,0-2 0,2-1 0,0 1 0,-3-4 0,0-1 0,0-1 0,0-4 0,0-1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166 205 12287,'-5'-2'0,"-1"-1"0,3-3 0,-2 4 0,-2 0 0,0 1 0,-1 1 0,-1 0 0,1 0 0,0 0 0,0 0 0,-2 1 0,-1 1 0,2 3 0,-2 4 0,2 1 0,1 1 0,-1 3 0,1-2 0,1 0 0,1 0 0,3 3 0,3-2 0,0 1 0,0-1 0,3-2 0,3 2 0,1-1 0,1-2 0,4 0 0,1-2 0,1-1 0,0-1 0,-3 0 0,3-3 0,-1-1 0,0-1 0,2-1 0,-4-1 0,0-2 0,1-3 0,-3-1 0,2-1 0,-1-1 0,-2-2 0,-3-2 0,0-3 0,0 0 0,-1 0 0,-2 2 0,1-3 0,-2 2 0,-1 0 0,0 2 0,0-1 0,-4 5 0,-2 2 0,-1 6 0,2 2 0,-1 4 0,1 2 0,0 0 0,-2 2 0,5 2 0,-1 0 0,-1-1 0,3-1 0,-1 0 0,1 2 0,1 3 0,0-1 0,0 0 0,0 0 0,0-1 0,3 0 0,3 0 0,1 0 0,2-2 0,2-4 0,3-3 0,2-2 0,1-1 0,-1-2 0,0-3 0,-2-4 0,0-3 0,-1-2 0,1-2 0,-4-1 0,-4 1 0,1-1 0,-4 0 0,-1 0 0,-2-2 0,0 4 0,0-2 0,0 3 0,0 1 0,0 1 0,-3 4 0,1 3 0,-4 2 0,4 6 0,-3 2 0,1 3 0,3 0 0,-3 3 0,1 1 0,1 0 0,1 0 0,0 3 0,0-1 0,-2 1 0,1 2 0,1-3 0,2-1 0,2 1 0,2-1 0,3 2 0,1-4 0,1-1 0,1-1 0,4-2 0,-2-1 0,3-3 0,1-2 0,-1-5 0,1-2 0,-2-2 0,-1-3 0,1-2 0,-4-3 0,-1-2 0,-1-1 0,-1 1 0,-2-4 0,-1 0 0,-2-2 0,0 1 0,-3-4 0,-1 1 0,-1 1 0,0 0 0,-3 0 0,0 2 0,1 0 0,-1 7 0,-1 6 0,1 2 0,2 3 0,-4 3 0,3 0 0,-1 4 0,-2 4 0,4 4 0,-1 2 0,0 1 0,1 1 0,1 6 0,-1 2 0,1 2 0,1-1 0,1 0 0,0 0 0,0 0 0,0 0 0,0 2 0,1 0 0,2 0 0,2-4 0,3-1 0,1-3 0,2 0 0,-2-7 0,3-3 0,-1-2 0,0-4 0,3 0 0,-2-1 0,0-1 0,0-1 0,0-6 0,-2-3 0,1 0 0,-1-1 0,0-1 0,-2-3 0,-1-1 0,-1 1 0,-2-1 0,-2 2 0,1 0 0,-1 1 0,-1 1 0,-1-1 0,0 3 0,0 2 0,-1 4 0,-2 3 0,-3 1 0,2 1 0,-1 1 0,2 1 0,-3 3 0,3 3 0,1 2 0,-2 1 0,3-2 0,-2 2 0,2-1 0,1 1 0,0-1 0,1 3 0,1-1 0,1-2 0,3-1 0,0 0 0,1-1 0,1 0 0,1 0 0,-1 0 0,0-3 0,1-2 0,0-2 0,1-1 0,1 0 0,-1-4 0,-4-1 0,-1-3 0,-1-4 0,-2 2 0,-2-3 0,0 1 0,0-1 0,0 2 0,-2-2 0,-2 1 0,-1 2 0,1 0 0,-3 2 0,2 0 0,-2 0 0,4-1 0,-5 1 0,4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9 410 12287,'5'-1'0,"-3"-2"0,2 1 0,0-2 0,0-1 0,3 1 0,0-2 0,2-2 0,1-1 0,1-2 0,3 0 0,-3-1 0,-1-1 0,0 0 0,-5-1 0,0-3 0,-2 0 0,-1-2 0,-1 0 0,-1-3 0,-1-1 0,-2-1 0,0-1 0,-4 0 0,2 2 0,-2 0 0,0 6 0,-1 4 0,-1 1 0,1 2 0,0 5 0,0 5 0,0 4 0,2 5 0,0 2 0,0 3 0,-1 2 0,1 1 0,1 3 0,2 2 0,0 2 0,2 0 0,-1 1 0,-1 0 0,1 1 0,3 1 0,0-1 0,2-2 0,5 0 0,-1-5 0,4 1 0,2 0 0,-2-6 0,3 1 0,0-3 0,2-1 0,1 0 0,-1-4 0,0-1 0,-2 0 0,1-4 0,-2 1 0,1-3 0,0-3 0,-4 1 0,1-4 0,-2 0 0,-1-1 0,1-4 0,-1 0 0,-1-1 0,-1 0 0,-2 3 0,-2-3 0,1 1 0,-1 0 0,-1-3 0,-1 3 0,-1 1 0,-2 1 0,1 4 0,-3-1 0,-2 1 0,0 0 0,1 1 0,1 4 0,-2 0 0,0 0 0,2 1 0,-1 2 0,1 2 0,0 3 0,-2 1 0,2 1 0,0 1 0,3-1 0,0 0 0,0 1 0,-1 0 0,1 2 0,2-3 0,2 2 0,3-3 0,2-1 0,0-1 0,5-1 0,-1-3 0,3-2 0,2-1 0,0-1 0,1-1 0,0-1 0,-2-6 0,0 1 0,-2-2 0,-1 1 0,-1 1 0,-4 0 0,-1-1 0,-3 4 0,-3-1 0,-3 8 0,-2 1 0,0 3 0,-1 3 0,4-1 0,0 0 0,1 0 0,1 1 0,1-1 0,1 0 0,5 0 0,3-3 0,0 0 0,4-3 0,0 0 0,6 1 0,1-3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4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1 425 12287,'5'0'0,"0"0"0,-2 0 0,2 0 0,-2 0 0,2 1 0,-2 3 0,0 0 0,0 5 0,1 3 0,1 2 0,1 7 0,0 5 0,1 3 0,0 5 0,-1 7 0,-1-1 0,1 0 0,-2 1 0,3-2 0,-2-2 0,-1-5 0,-2-4 0,2-7 0,-2-4 0,1-5 0,1-1 0,-2-8 0,3-3 0,-1-7 0,2-8 0,0-2 0,-1 0 0,2-5 0,3-4 0,-1-5 0,2-3 0,-1 0 0,-3-2 0,-1-2 0,-1-3 0,0-4 0,1-1 0,-2 0 0,0-1 0,-1 3 0,-1 0 0,1 3 0,-1 3 0,1 8 0,0 7 0,2 5 0,1 4 0,3-2 0,3 5 0,1 3 0,3 1 0,5 2 0,5-3 0,4 2 0,3-2 0,4-4 0,6 2 0,4-1 0,5-2 0,10-2 0,3 2 0,1-1 0,3 3 0,-5 1 0,2 5 0,-3 2 0,-6 2 0,-3 5 0,-10 1 0,-1 4 0,-3-1 0,2 4 0,-1-2 0,-1-1 0,-3-2 0,-3-2 0,2 0 0,-1-1 0,-5-3 0,-2-1 0,-8 0 0,-5 0 0,-4 0 0,-5-1 0,-3-3 0,-6-1 0,-2-3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 42 12287,'9'-6'0,"-1"0"0,1 2 0,1-3 0,1 2 0,0-2 0,-2 4 0,-1 0 0,0 2 0,1 1 0,-1 0 0,0 1 0,0 2 0,-3 1 0,-2 6 0,-2 0 0,-1 1 0,-3 0 0,-1-3 0,0 1 0,-3 2 0,0-1 0,-1 1 0,-1-2 0,1-1 0,-3 0 0,0 1 0,1-2 0,1-2 0,3 2 0,2-3 0,-1-1 0,0 1 0,4 1 0,1-2 0,2 0 0,6-3 0,1 1 0,0 2 0,3-2 0,0 2 0,1 1 0,2 1 0,-1 0 0,1 1 0,-2 0 0,-1 1 0,-1 3 0,-3 0 0,0 2 0,1 1 0,-5-2 0,-1 2 0,-3-2 0,-3 0 0,1 1 0,-6-1 0,-1-1 0,0-1 0,-4-4 0,-1 1 0,-1-1 0,2 0 0,-3-1 0,3-4 0,-1 0 0,0 0 0,2 0 0,-2 0 0,3 0 0,1 0 0,5-4 0,0-1 0,2-3 0,4 0 0,3 0 0,4-1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12287,'8'-5'0,"1"0"0,-1 1 0,0-1 0,1 1 0,-1 0 0,0 2 0,0-1 0,1 2 0,-1 1 0,1 0 0,1 0 0,1 0 0,0 0 0,-2 0 0,-1 0 0,0 0 0,1 0 0,-1-4 0,0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8 12287,'9'0'0,"-1"-1"0,0-1 0,0 1 0,1-2 0,-1 2 0,0 1 0,1 0 0,-5 4 0,-1 2 0,-3 3 0,-3 2 0,-1 1 0,-5-1 0,1 3 0,0 2 0,-1-2 0,0-1 0,-1-1 0,-1 1 0,0 0 0,3 2 0,0-2 0,3-1 0,-3 0 0,4-2 0,-1 2 0,3 1 0,-2-3 0,1 2 0,1-1 0,1 0 0,4 0 0,2-4 0,1-1 0,3-3 0,5-3 0,0 0 0,2-3 0,0-3 0,1-2 0,-1-2 0,2-2 0,1-1 0,-2-1 0,-1-1 0,-4 0 0,-3 1 0,0 0 0,-1-2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42 12287,'6'-6'0,"-1"1"0,0 2 0,1-2 0,0 1 0,0-1 0,1 2 0,2-1 0,-1 0 0,0 1 0,0 4 0,-3 2 0,-1 2 0,-4 3 0,0 0 0,0 1 0,-1 2 0,-1 1 0,-2 0 0,0 0 0,-2 1 0,-2-1 0,1 0 0,1 0 0,0-1 0,2-2 0,0-1 0,1 0 0,0-2 0,4-2 0,2 0 0,1-1 0,5-3 0,2-1 0,3-2 0,2 1 0,0-3 0,1-2 0,0 0 0,-1 2 0,1-6 0,-1 2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75 12287,'8'-1'0,"0"-2"0,-2 2 0,-1-1 0,2 1 0,0 0 0,1-1 0,1-1 0,-1 1 0,3-1 0,1 0 0,1 0 0,1-1 0,2 3 0,1-4 0,-1 1 0,1 2 0,-1-1 0,1-1 0,-1 0 0,-3 1 0,-1 0 0,-3 2 0,-1-1 0,0-1 0,0-3 0,1 1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12287,'0'4'0,"0"4"0,0-3 0,0 3 0,0 0 0,0 1 0,0 2 0,0-2 0,0 3 0,1-1 0,2 0 0,-2 4 0,2-2 0,-1 1 0,0 0 0,-1-4 0,2 1 0,-1-2 0,1-1 0,-2 1 0,1-1 0,3-4 0,0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8 12287,'-6'-2'0,"0"-1"0,1 0 0,-3 3 0,-2 0 0,-1 0 0,1 0 0,-3 0 0,-1 0 0,1 0 0,1 0 0,4 1 0,0 2 0,3 2 0,-2 3 0,4 0 0,3 0 0,1 1 0,2 0 0,5 2 0,1 2 0,0 0 0,3 2 0,0-1 0,0 3 0,0 2 0,-1-2 0,-4 3 0,0-2 0,-2 1 0,-3-1 0,1 0 0,-2-2 0,-1-2 0,-1-4 0,-2 1 0,-3-2 0,-1-1 0,-4-3 0,-1-2 0,-1-2 0,-2-1 0,3 0 0,-1 0 0,0-1 0,0-2 0,6-2 0,-1-4 0,4-2 0,2-3 0,2 1 0,3-1 0,6-3 0,4-1 0,2-2 0,3 3 0,0-1 0,2-2 0,-1 1 0,-3 2 0,1 0 0,0-2 0,-4 4 0,0-1 0,-2 3 0,-3 3 0,-4 1 0,-4 1 0,-4 3 0,-4 2 0,-3 2 0,-2 1 0,0 1 0,-1 1 0,1 2 0,1 0 0,1 1 0,3 1 0,-4 1 0,-1-2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8 12287,'0'6'0,"0"-1"0,1-3 0,1 1 0,4-2 0,1-1 0,2 0 0,2 0 0,1 0 0,0 0 0,-1 0 0,2-1 0,-1-1 0,-2-1 0,0 0 0,-2 0 0,0-2 0,0-3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191 50 12287,'0'-8'0,"0"0"0,-1-1 0,-2 1 0,2 3 0,-2 0 0,-1 1 0,-2 2 0,-1 2 0,-1 0 0,-1 3 0,1 3 0,-4 1 0,-1 2 0,0 2 0,-1 3 0,1 2 0,-2 0 0,2 2 0,1 1 0,1 0 0,3 2 0,1 0 0,1 0 0,2-2 0,4 3 0,1 1 0,2 1 0,2 0 0,4-2 0,2-2 0,3-3 0,1-1 0,3-2 0,0-4 0,2-4 0,-1-2 0,-2-5 0,2-2 0,0-2 0,-2-6 0,-4-3 0,-1-2 0,-2 0 0,-2-1 0,-3 1 0,-2-1 0,-2 0 0,-2 5 0,-2 0 0,-3 3 0,-4 1 0,0 3 0,-4 3 0,-1 1 0,0 1 0,-1 3 0,2 3 0,3 1 0,2 2 0,1-1 0,0 0 0,3 0 0,2 1 0,2-1 0,1 0 0,7 1 0,3-1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5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12287,'8'0'0,"1"0"0,-1 2 0,-1 2 0,-1 1 0,0 0 0,-3 4 0,-1-1 0,-2 1 0,-2 1 0,-2 2 0,0 1 0,-1-2 0,-1 2 0,1 0 0,1 0 0,2-3 0,2 1 0,1-3 0,1-2 0,7 0 0,4-3 0,4-1 0,2-1 0,3-5 0,5-2 0,0-1 0,-3-1 0,1-1 0,-4 1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221 0 12287,'-11'4'0,"-1"2"0,0 5 0,1 0 0,-2 5 0,0 4 0,0 3 0,-1 7 0,-2 3 0,-2 6 0,-1 4 0,1 3 0,0 5 0,3 3 0,4 1 0,6 3 0,4-6 0,6 0 0,9-2 0,9-1 0,7-4 0,4-6 0,5-8 0,3-5 0,9-4 0,0-4 0,-2-6 0,-1-5 0,-6-11 0,-1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141 8 12287,'9'0'0,"-4"-1"0,1-1 0,1-1 0,3 1 0,2 6 0,3 4 0,-2 6 0,-1 5 0,-1 2 0,-3 5 0,-1 4 0,-1 3 0,-3 9 0,-6 2 0,-3 3 0,-1 2 0,-5-1 0,-1 5 0,-1-4 0,0-2 0,4-3 0,-2-6 0,1-5 0,0-4 0,0-5 0,2-5 0,-1-4 0,-1-2 0,-5-4 0,0 2 0,-5-2 0,-7-4 0,-2-2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306 50 12287,'0'-8'0,"0"0"0,-1-1 0,-1 1 0,-1 0 0,-3 3 0,0 2 0,-1 3 0,-1 0 0,-3 0 0,-1 0 0,-1 4 0,-2 4 0,-1 4 0,0 5 0,-1 0 0,1 3 0,-1 5 0,0 9 0,0 3 0,-2 4 0,1 6 0,-1 5 0,1 8 0,2 4 0,7 3 0,3-2 0,5-2 0,4-2 0,10-1 0,9-5 0,8-6 0,8-5 0,8-7 0,11-4 0,4-6 0,2-7 0,8-8 0,0-8 0,8-4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83 1 12287,'5'0'0,"0"2"0,-3 3 0,0 6 0,5 6 0,-2 5 0,4 6 0,2 7 0,-1 3 0,3 6 0,-1 3 0,-2 2 0,-1-2 0,-2-2 0,-1-3 0,-3-4 0,-3-7 0,-3-3 0,-3-1 0,-1 0 0,-5-4 0,-2 1 0,-2-3 0,0-2 0,-2-2 0,0-1 0,-1-2 0,0-3 0,2-2 0,0 3 0,1 1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8 296 12287,'-5'0'0,"3"0"0,5 0 0,6 0 0,3 0 0,7 0 0,6-1 0,6-2 0,5-3 0,14-5 0,7-2 0,12-1 0,10-2 0,5 1 0,9 0 0,2 3 0,-47 7 0,1-1 0,0 4 0,0 0 0,2 0 0,-1 1 0,0 0 0,-2 1 0,44 0 0,-3 1 0,-5 1 0,1 1 0,0-1 0,-8-5 0,-3-5 0,-6-1 0,-3-3 0,-5-3 0,-1 3 0,-12 0 0,-4 3 0,-12 1 0,0-2 0,-8 2 0,-2 3 0,-4-4 0,-8 4 0,-3-4 0,-4 1 0,-8-1 0,-7-1 0,-13 2 0,-7-1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67 386 12287,'-5'-5'0,"2"-2"0,3-5 0,0-4 0,-3 1 0,0-8 0,1-3 0,1-4 0,-2-3 0,0-2 0,-1 0 0,0 3 0,-1 1 0,1 6 0,1 4 0,-1 2 0,0 7 0,1 4 0,3 7 0,-3 7 0,2 2 0,1 3 0,0 2 0,-4 3 0,0 1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166 75 12287,'-5'-5'0,"2"-1"0,-1 1 0,-1-4 0,1 1 0,-3 2 0,3 1 0,0-2 0,-3 0 0,0 2 0,-1 0 0,-1 1 0,1 2 0,0 2 0,0 0 0,-1 0 0,1 0 0,2 6 0,1 2 0,-1 2 0,-2 2 0,1-2 0,0 3 0,3 0 0,0 0 0,0 0 0,3 2 0,-2-2 0,1-1 0,1-1 0,2-3 0,3 0 0,4 0 0,1-3 0,5-2 0,1-2 0,0-1 0,2-3 0,-1-1 0,1 0 0,0-3 0,3-4 0,1-2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12287,'5'9'0,"-3"-2"0,-4-2 0,1 3 0,-3-4 0,2 2 0,-1-1 0,0 1 0,3 2 0,0 1 0,0-1 0,0 0 0,1 0 0,2 1 0,-1-1 0,6 0 0,1 0 0,0-3 0,0 2 0,1-4 0,0 1 0,1 0 0,0-2 0,-3-2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41 12287,'0'-8'0,"0"0"0,1-1 0,2 1 0,-1 3 0,3 3 0,0 2 0,1 2 0,0 1 0,0 2 0,-1 0 0,0 4 0,2 0 0,0 2 0,1-2 0,1 3 0,-2-1 0,-1 0 0,0 3 0,-3-2 0,-1 0 0,-2 0 0,0 2 0,0-1 0,0 0 0,0-2 0,-3-2 0,-3 0 0,-1-1 0,-1 0 0,-1-3 0,1-3 0,0-4 0,2-3 0,2-4 0,0-2 0,2-3 0,-2-1 0,-1-2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6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92 12287,'8'-1'0,"-2"-1"0,0-1 0,-4 1 0,4 2 0,0 0 0,2-3 0,0 0 0,0 1 0,0 1 0,2 0 0,0 0 0,2-2 0,1 1 0,-1-2 0,3 1 0,-1-1 0,1 0 0,-1-2 0,1 1 0,-2 0 0,-1-1 0,-2 1 0,-4-4 0,-6 1 0,-5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0 12287,'-1'6'0,"-2"-1"0,1 1 0,-3 2 0,2 1 0,1 2 0,-2 2 0,1 5 0,2 1 0,0 3 0,2-1 0,0 1 0,3 0 0,1 0 0,-2 1 0,2-4 0,1-1 0,-2 0 0,4-3 0,-3 0 0,1-2 0,0-1 0,1-4 0,-1-2 0,1 0 0,-1-2 0,-1-1 0,1-2 0,-2 2 0,0 2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199 58 12287,'-8'-3'0,"0"0"0,-1 1 0,1-1 0,0-1 0,0 0 0,-1 1 0,1-3 0,0 2 0,-1 0 0,1-3 0,0 4 0,0 0 0,-1 1 0,1-1 0,0 2 0,-1-1 0,1 2 0,0 2 0,0 0 0,-1 4 0,2 0 0,1 2 0,0 0 0,3 0 0,1 0 0,2 1 0,0 0 0,0 1 0,0 1 0,0-1 0,3-1 0,3 0 0,1-1 0,1 0 0,1 1 0,-1-2 0,1-1 0,2 0 0,-1-3 0,3 1 0,0 0 0,0-2 0,-2-2 0,3-2 0,0-2 0,-2 0 0,3-3 0,-3-4 0,0-2 0,0 0 0,2-2 0,-3 2 0,-2-1 0,-2 0 0,-1 4 0,-3-1 0,-1 2 0,-1 1 0,-1 2 0,-1 1 0,-2 2 0,1 0 0,-4 3 0,0 0 0,1 1 0,0 2 0,3-1 0,-1 3 0,2-2 0,1 2 0,3 1 0,1 2 0,0 0 0,-1-2 0,3-1 0,-1-1 0,0 1 0,2-1 0,-1 2 0,1-3 0,1-2 0,1-1 0,-1 0 0,1 0 0,2 0 0,-2 0 0,2-1 0,-1-2 0,-2-1 0,-1-2 0,0 1 0,-2 1 0,-2 2 0,2 2 0,2 0 0,-2 0 0,0 0 0,1 0 0,1 1 0,-2 1 0,3-1 0,-3 2 0,3-2 0,0-1 0,0 0 0,1 0 0,-1 0 0,0 0 0,0-4 0,1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50 12287,'-4'-5'0,"3"1"0,-2 1 0,2 2 0,5-3 0,1 4 0,3 0 0,0 0 0,3-1 0,0-1 0,-1 0 0,-1 0 0,0 0 0,-1 0 0,0-2 0,1 0 0,-5 2 0,4-5 0,-4 2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26 8 12287,'-4'-4'0,"0"0"0,-5 4 0,5 4 0,1 1 0,2 4 0,1 2 0,0 2 0,0 3 0,0 2 0,0 1 0,4-1 0,1 4 0,3 0 0,0 0 0,0 2 0,0-2 0,1 1 0,-1-1 0,-1-3 0,0-5 0,-2-2 0,2 0 0,0-7 0,1 1 0,1-4 0,-1-2 0,0-2 0,0-3 0,1-4 0,-1-3 0,0 1 0,1-4 0,2-1 0,0-3 0,0 0 0,-3 2 0,-1 2 0,-1 1 0,0-1 0,-2 3 0,0 0 0,-1 0 0,0 1 0,-3 3 0,3 2 0,0 3 0,-2 6 0,0 4 0,-1 3 0,0 2 0,0 1 0,0 1 0,0 1 0,0 0 0,0-1 0,0-1 0,0 2 0,1-3 0,2 0 0,1-1 0,3-1 0,0-1 0,3-1 0,0 1 0,-1-6 0,1-1 0,1-1 0,3-1 0,-2-1 0,0-2 0,0-2 0,-1 0 0,-2 0 0,2-2 0,-2 0 0,7-2 0,-3 1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70 66 12287,'7'-8'0,"-1"0"0,-3 0 0,-1-1 0,-2 1 0,-2 1 0,-2 1 0,0 2 0,1 2 0,-2-1 0,0 1 0,-3 1 0,0 1 0,1 0 0,1 1 0,-1 2 0,1 3 0,1 1 0,-1 2 0,2 1 0,0 1 0,2-1 0,0-1 0,2-1 0,0 0 0,0 0 0,0 1 0,1-2 0,1 0 0,1-2 0,3-3 0,0 1 0,-1-2 0,1-1 0,2-1 0,0-2 0,0-2 0,0 1 0,-1-4 0,1 4 0,-1-2 0,-2 1 0,2 2 0,-2-2 0,1 2 0,0 0 0,0 3 0,0 4 0,-1 1 0,-1 2 0,0-1 0,-1-1 0,1-1 0,0 1 0,1-3 0,1 1 0,0 0 0,0 0 0,-1 0 0,4-7 0,0-1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125 8 12287,'-9'-1'0,"1"-1"0,0-1 0,0 2 0,-3 2 0,0 4 0,0 1 0,2 4 0,1 3 0,0 2 0,-1 4 0,1 3 0,1 2 0,1 4 0,3 2 0,3-1 0,0-1 0,3-3 0,3 0 0,1 0 0,4-4 0,1-1 0,0-3 0,0 0 0,0-4 0,-2 0 0,2-2 0,1-3 0,-3-1 0,1-4 0,-1-1 0,1-1 0,-1-2 0,1-2 0,-2-3 0,-1-5 0,0-2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50 115 12287,'0'11'0,"-1"0"0,-2-1 0,-1 3 0,-2 1 0,0 1 0,0 2 0,1-1 0,1-2 0,0 0 0,2 1 0,-1 0 0,0-1 0,1 0 0,1-4 0,1 1 0,1-5 0,1-4 0,1-4 0,0-6 0,-1-4 0,1 0 0,-1-3 0,1-2 0,1-1 0,0-2 0,-1-2 0,4 4 0,-2-2 0,0 0 0,1 1 0,-1-1 0,3 2 0,1-2 0,-1 2 0,0 1 0,0 3 0,1 3 0,-1 2 0,0 5 0,1 2 0,-1 5 0,0 5 0,0 4 0,0 5 0,-2 3 0,0 2 0,-4 2 0,0 0 0,0 1 0,1 0 0,-2-4 0,2-1 0,-2-3 0,-1 0 0,0-1 0,0 0 0,0-2 0,0-2 0,-4-8 0,-4 0 0,-5-4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0 12287,'-5'0'0,"3"0"0,4 0 0,5 1 0,3 2 0,2-2 0,3 2 0,-1-2 0,0-1 0,2 2 0,0 1 0,5 0 0,0-3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8 1 12287,'0'8'0,"0"3"0,0 1 0,0 0 0,0 0 0,0 3 0,0-3 0,0 2 0,0 0 0,0-3 0,0 3 0,0 0 0,0-1 0,-1-1 0,0-1 0,-2 0 0,0-3 0,3-3 0,3-7 0,0-4 0,-1-5 0,-2-5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7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58 1 12287,'-1'5'0,"-1"1"0,-1 0 0,-2 2 0,2 4 0,-1 2 0,0 2 0,2 3 0,1 0 0,1 3 0,0 0 0,0-1 0,0 3 0,1-3 0,1 0 0,1-1 0,2-4 0,-1-1 0,0-2 0,-1-1 0,0-1 0,-4-3 0,-2 0 0,-1 0 0,-5-3 0,1-2 0,0-2 0,0-2 0,0-2 0,3-2 0,2-3 0,2-3 0,1-1 0,1 0 0,2-3 0,1-1 0,5 0 0,-1-1 0,0 0 0,0 4 0,1 0 0,-1 0 0,0 0 0,1 3 0,-1 0 0,0 2 0,0 3 0,1 2 0,-1-1 0,0 0 0,1 1 0,-1 3 0,-4 1 0,-1 2 0,-2 1 0,-1 5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17 0 12287,'-1'9'0,"-1"-1"0,0 0 0,-1 0 0,2 1 0,-1-1 0,-1 0 0,1 1 0,2-1 0,0 0 0,2 0 0,2 1 0,1-2 0,1-1 0,2-2 0,3-2 0,0 1 0,-1-1 0,3-1 0,-1-2 0,1-1 0,-2-1 0,2-3 0,0 0 0,0-1 0,-2-2 0,-3 1 0,-2 0 0,1 0 0,-2-1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1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 1 12287,'5'0'0,"-1"1"0,-1 1 0,3 5 0,1 3 0,5 4 0,2 5 0,2 3 0,4 2 0,-3 6 0,2 2 0,-2 3 0,-3 0 0,-6-1 0,-5-1 0,-2 0 0,-1 0 0,-2-3 0,-3-3 0,-4-2 0,-3-3 0,-2-4 0,-1-6 0,0-2 0,1-3 0,0-4 0,-2 0 0,-1-2 0,-3-5 0,-1-1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2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91 0 12287,'0'9'0,"0"-4"0,-1 1 0,-2 1 0,-2 3 0,0 3 0,-1 4 0,-2 3 0,-3 2 0,0 3 0,3 3 0,0 4 0,0 3 0,0 1 0,3-3 0,2 0 0,2-3 0,5 1 0,1-4 0,4-4 0,2-6 0,-1-2 0,3-6 0,2-2 0,1-3 0,-1-5 0,-1-4 0,6-6 0,-3-2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41 98 12287,'0'8'0,"3"0"0,0 2 0,-1 0 0,-1 1 0,-4 2 0,-1-1 0,1 1 0,-1 2 0,-2 1 0,3 0 0,-1 0 0,0-2 0,-1 3 0,2-2 0,0-1 0,0-1 0,2-2 0,-2-3 0,2 0 0,1-4 0,0-4 0,0-7 0,1-5 0,1 0 0,1-3 0,3-4 0,-1-1 0,0 0 0,1 0 0,-4-2 0,4 1 0,-1 1 0,0 0 0,2-3 0,-2 2 0,1 0 0,-1 1 0,0 4 0,1 2 0,0 3 0,0 2 0,-1 4 0,-1 3 0,1 4 0,-1 4 0,-1 6 0,2 4 0,-1 5 0,1 3 0,-2 4 0,2 0 0,1 2 0,-2 1 0,3-2 0,-4-1 0,-2 0 0,0-1 0,2 0 0,0-4 0,-1-3 0,-1-2 0,-1-4 0,-1-6 0,-2-3 0,-2-2 0,-3-6 0,0-5 0,0-5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4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9 12287,'12'-2'0,"-1"-1"0,-1 0 0,-2 3 0,0 0 0,1 0 0,-1 0 0,-3 3 0,1 0 0,0-2 0,2 0 0,0 0 0,0 1 0,1 1 0,-1 0 0,0-3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33 0 12287,'-3'12'0,"2"-2"0,-3 3 0,1 0 0,1 0 0,-2 0 0,2 2 0,-1-2 0,2-1 0,-1 1 0,0-1 0,-1 1 0,0-3 0,3 1 0,0-1 0,0-2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6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1 12287,'0'8'0,"0"-3"0,0 1 0,0 1 0,0 3 0,0 4 0,0 5 0,0 4 0,0 0 0,0 6 0,0 2 0,0 3 0,0 2 0,0 0 0,0-4 0,0-2 0,0-5 0,0-2 0,0-6 0,0-1 0,1-9 0,1-2 0,1-6 0,1-4 0,-3-4 0,3-2 0,1-3 0,0-2 0,4-1 0,-1-1 0,0-2 0,1-3 0,1 2 0,2-1 0,1 0 0,-3 1 0,1-1 0,-1 2 0,-2 3 0,0 1 0,0 2 0,-3-1 0,-1 2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7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0 12287,'5'4'0,"-2"2"0,0 1 0,0 1 0,-1 1 0,2-1 0,2 0 0,1-1 0,2-1 0,-1-3 0,-1-1 0,0-1 0,-2 2 0,1 0 0,2-3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8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1 12287,'0'8'0,"0"1"0,1 1 0,1 3 0,4 3 0,1 0 0,2 7 0,0 1 0,2 3 0,-2 5 0,1 0 0,-3 4 0,-1 2 0,-4 0 0,1 0 0,-2-2 0,-1-2 0,-4-1 0,-2-2 0,-1-2 0,-1 0 0,-3-5 0,0-5 0,-4-1 0,2-2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8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0 25 12287,'9'0'0,"-1"0"0,0 0 0,0 0 0,1 0 0,-4-1 0,1-1 0,0-1 0,2 2 0,0-3 0,0 1 0,0-3 0,1 1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7:05.190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26 12287,'8'0'0,"0"0"0,1 0 0,-1 0 0,0 0 0,1 0 0,-1 0 0,0-1 0,0-1 0,1-1 0,-1 0 0,0 1 0,1-1 0,-1-3 0,0 1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7831 0 0,'0'0'13536'0'0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2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38 0 10135 0 0,'0'0'448'0'0,"-8"2"96"0"0,1 1-440 0 0,0 1-104 0 0,1 1 0 0 0,1 1 2560 0 0,1 3-1128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3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16 17447 0 0,'0'0'2120'0'0,"5"-5"-1912"0"0,2-1-824 0 0,1 1-152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14 3 11519 0 0,'0'0'1120'0'0,"-7"-1"-992"0"0,0-1-128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5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0 21191 0 0,'0'0'2616'0'0,"9"9"-2288"0"0,3-2 8 0 0,7-3-10096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3-27T15:48:36.7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46 23351 0 0,'0'0'2536'0'0,"9"-5"-2792"0"0,3-5-96 0 0,2-3-16 0 0,0-4-9640 0 0</inkml:trace>
  <inkml:trace contextRef="#ctx0" brushRef="#br0" timeOffset="1">134 348 26663 0 0,'0'0'2896'0'0,"4"10"-2896"0"0,1-3-640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3317 12287,'-7'0'0,"2"-2"0,5-2 0,1-2 0,3-1 0,3-7 0,6 1 0,4-5 0,6-7 0,6-5 0,8-9 0,4-7 0,10-8 0,8-3 0,-23 22 0,1-1 0,2-1 0,1-1 0,2-2 0,2 0 0,4-2 0,2 0 0,2 0 0,1 1 0,1-2 0,1 2-121,1 0 1,1 1 0,2 0 0,2 0 0,3-1 0,1 0 0,4-1 0,1 0 120,3-1 0,1 0 0,1 0 0,1 1 0,4-2 0,2-2 0,1 0 0,1 0-85,3 0 0,1 0 0,-27 13 0,0 2 0,1-1 0,2 0 1,0 1-1,0-1 0,1 0 0,0 0 0,0 1 85,-1-1 0,1 1 0,-1 1 0,1 0 0,0 1 0,0 0 0,2 0 0,1-1 0,1-1 0,0 3 0,1-2 0,0 1 0,1-1 0,1 0 0,-1 1 0,-3 2 0,0 0 0,0 1 0,0 0 0,1-1 0,-1 2 0,-1 0 0,0 0 0,0 3 0,0-1 0,-1 1 0,0 0 0,1 0 0,1 1 0,-1 0 0,-2 2 0,0-1 0,-1 2 0,31-10 0,1 1 0,-4 1 0,0 1 0,-3 0 0,0 1 0,-2 1 0,-1 1 0,0 0 0,-1 0-71,1 3 1,-2-1 0,-4 2-1,-2 1 1,-3 1 0,-1 1 0,-2 1-1,-1 0 71,-2 1 0,-1 2 0,-5 1 0,-1 1 0,-4 1 0,-2 0 0,-4 2 0,-1-1 0,38-4 0,-14 4 0,-15 3 0,-9 3 0,-12 1 0,-13 0 0,-12 1 149,-4 3 0,-12-1 1,-8 3-1,-5 0-149,1-4 0,1-1 0,1-2 0,0-3 292,1-4 1,-5 2 0,0-2-1,2-1-292,1-2 0,1 4 0,0-1 230,1-1 1,0-2-1,3-1-230,4 1 0,4 0 0,4 2 0,4 2 0,3 2 0,2 0 0,1 2 0,3 0 0,1 0 0,-2 2 0,4 2 0,1 2 0,1 0 0,1 7 0,1 0 0,-2 2 0,-2 3 0,-2 2 0,-5-2 0,0 2 0,-3 1 0,-6-4 0,0 2 0,-4-3 0,-4-1 0,-2 0 0,-6-2 0,-1-1 0,-3-1 0,-2-4 0,-4-1 0,2-2 0,-2 4 0,4 2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96 845 12287,'-3'-10'0,"-1"-3"0,0 0 0,-3-1 0,1-4 0,-1-6 0,0-5 0,-2-3 0,0-5 0,2-6 0,-2-4 0,-1-1 0,5-3 0,-1-1 0,3 4 0,4 6 0,2 0 0,4 6 0,1 3 0,2 4 0,2 2 0,0 8 0,-2 2 0,-1 0 0,-1 3 0,-2 2 0,-1 1 0,-2 1 0,1 2 0,-2 1 0,0 0 0,-5 2 0,-3 1 0,-1 2 0,-1 1 0,2 1 0,-2 0 0,0 0 0,-1 0 0,3 0 0,0 0 0,0 0 0,0 0 0,0-2 0,2-3 0,1 2 0,4 0 0,1 1 0,2 0 0,4 1 0,3 0 0,0-1 0,2 0 0,-1 4 0,1 0 0,-2 2 0,1-1 0,-1 4 0,-2 0 0,0 1 0,0 3 0,-3-2 0,0 3 0,0-1 0,-2 0 0,-2-3 0,-1 2 0,-1-1 0,0-2 0,-3 1 0,-1-2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38 205 12287,'3'2'0,"-1"3"0,1 0 0,0 1 0,0 1 0,-1-1 0,3 3 0,-1 1 0,2 2 0,0 0 0,0 0 0,1-1 0,1-1 0,0 1 0,0 0 0,-4 0 0,0-3 0,-1-1 0,1-1 0,-2 0 0,-1-2 0,-3-3 0,-2-2 0,-1-3 0,-2-3 0,1 0 0,0-2 0,0-1 0,-3-2 0,1-3 0,0-1 0,-1 1 0,2-2 0,-2 0 0,1-3 0,-1 0 0,1-4 0,2 2 0,0-2 0,2 1 0,1 2 0,3 3 0,0 1 0,0 3 0,3 1 0,2 3 0,2 2 0,1 1 0,3 4 0,-3 0 0,-1 3 0,0 3 0,1 3 0,0 4 0,-2 2 0,-1 0 0,2 3 0,-5 2 0,1 0 0,0 0 0,-1 0 0,-2-3 0,1-2 0,1-1 0,-2-5 0,2 0 0,-1 0 0,0-4 0,1-2 0,-1-3 0,3-3 0,1-1 0,1 3 0,2 1 0,0 0 0,0 2 0,1 0 0,0 1 0,0 0 0,0 0 0,0 3 0,-2 1 0,1 1 0,-3 2 0,1-1 0,-4 0 0,-1 1 0,0 1 0,-1 0 0,0 2 0,-1 1 0,-1 1 0,-1 0 0,-3 2 0,-1-1 0,-2 2 0,2-1 0,-3-3 0,1-2 0,2 0 0,0-3 0,1-4 0,-1-1 0,2-5 0,1-2 0,1-3 0,3-3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7 193 12287,'-3'6'0,"0"1"0,3 1 0,0 1 0,0 0 0,3 2 0,1 3 0,3 1 0,2-2 0,1 3 0,-1-2 0,1-1 0,1-2 0,0-2 0,1-3 0,-1-2 0,-1-2 0,0-2 0,0-2 0,-1-3 0,-2-2 0,-2-3 0,0-3 0,-2-1 0,0-1 0,-1 0 0,-2 1 0,0-1 0,0-1 0,-2 1 0,-1-2 0,0 2 0,-2 2 0,0 1 0,1 0 0,-1 0 0,1 1 0,-2 2 0,0 3 0,2 3 0,0 1 0,1 4 0,1 2 0,2 4 0,1 1 0,1 0 0,0-1 0,2 3 0,1 0 0,0 1 0,1 0 0,0 0 0,1-1 0,2-1 0,-2-2 0,3 0 0,0-2 0,-1-2 0,1-1 0,0-3 0,-1-1 0,0-1 0,-4-2 0,1-4 0,-1-2 0,-2-2 0,0-3 0,-3 0 0,0 0 0,0 0 0,0-2 0,-3 3 0,-1 0 0,-1 1 0,-1-2 0,-1 1 0,2 1 0,1 2 0,-1 0 0,3 2 0,0 2 0,2 0 0,0 3 0,0 0 0,3 2 0,1 0 0,3 1 0,2 1 0,1 1 0,1 1 0,1 0 0,0 2 0,1 1 0,-1 0 0,-2 1 0,0 1 0,-2-1 0,-2 3 0,-1-2 0,-2 4 0,0-1 0,0 0 0,-2 1 0,-2-1 0,-2 0 0,-1 1 0,0-4 0,-2 2 0,0-2 0,0-4 0,-1-1 0,4-4 0,0-1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50 144 12287,'0'-6'0,"-1"0"0,-1 0 0,1 2 0,-4 2 0,1 1 0,-1 2 0,0 2 0,1 2 0,-1 3 0,2 3 0,-1 0 0,1 2 0,-1 2 0,3 1 0,-1-1 0,1 1 0,1-1 0,1-1 0,0-2 0,3-1 0,1-1 0,0-2 0,4 0 0,0-4 0,1-2 0,3-1 0,0-1 0,2-1 0,-1-1 0,-1-2 0,-1-4 0,-1-2 0,-1-2 0,-2-3 0,2 0 0,-1 0 0,-2 0 0,-2-2 0,-1 2 0,-1 0 0,1 0 0,-3 0 0,1 3 0,-1-1 0,-1 1 0,-3 0 0,0-1 0,-2 1 0,-1-1 0,2 3 0,-3 0 0,-1 1 0,1 2 0,0 1 0,1 1 0,0 3 0,-1 3 0,1 2 0,0 4 0,2 3 0,0 0 0,2 3 0,0 1 0,2 2 0,0 3 0,0-1 0,0 1 0,0 0 0,0-1 0,0-2 0,2-1 0,3-3 0,2-2 0,2-1 0,1-2 0,-2-4 0,2-1 0,1-2 0,-2-2 0,2-1 0,-2-4 0,0-1 0,0 0 0,-2-3 0,-3 0 0,0 0 0,-1 1 0,1-2 0,-3 2 0,1-2 0,0 0 0,-2-1 0,-2 1 0,-1 0 0,0 2 0,-1-3 0,-2 2 0,2-1 0,-1 0 0,1 3 0,-2 0 0,0 2 0,2 1 0,-1 1 0,4 5 0,-1 2 0,1 3 0,1 1 0,0 1 0,1 1 0,1 2 0,2 2 0,2 1 0,0-1 0,0 0 0,0 1 0,1 1 0,1 0 0,0-2 0,0 0 0,1-5 0,-1 1 0,0-3 0,-1-1 0,-1-3 0,-1-1 0,-1-3 0,2-6 0,-3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0 367 12287,'4'16'0,"0"-1"0,1-2 0,-1 1 0,0 1 0,1-2 0,0 1 0,1-2 0,1 0 0,-1-2 0,0-2 0,0-4 0,0-1 0,0-3 0,-2-3 0,-2-1 0,-1-4 0,-1-2 0,-1-1 0,-1-1 0,-1 2 0,-1-4 0,-1 1 0,1 0 0,0-1 0,0-1 0,-1-1 0,0 0 0,-1-1 0,1 0 0,2 0 0,0 0 0,1 1 0,2 2 0,0 3 0,0 2 0,3 3 0,1 4 0,1 2 0,2 2 0,1 4 0,1 6 0,1 1 0,1 4 0,-2 0 0,1 0 0,-1 0 0,-2 0 0,2-2 0,0-1 0,0-3 0,0-2 0,0-3 0,-3-2 0,0-2 0,0-1 0,0-4 0,-1-2 0,-2-3 0,0-2 0,-1-2 0,-1 0 0,0 0 0,1-1 0,0 0 0,-3-1 0,0-1 0,-1-1 0,-2 2 0,1-3 0,0 0 0,-2-1 0,-1-1 0,1 1 0,1 2 0,2 1 0,1 5 0,1 2 0,0 7 0,1 5 0,0 5 0,1 3 0,3 1 0,-2 1 0,1 0 0,1 0 0,-1 1 0,4 0 0,0-2 0,0 1 0,-1-4 0,1 0 0,0-1 0,0-2 0,-1-2 0,1-2 0,0-1 0,0-2 0,-1-3 0,-1-4 0,0-1 0,0-2 0,0-2 0,-1-1 0,-2 1 0,0 0 0,-1-1 0,-2 1 0,-1-1 0,-1 1 0,-1 0 0,-3 1 0,2 1 0,-1 1 0,1 1 0,-2 2 0,1 4 0,0 3 0,3 5 0,2 2 0,2 0 0,0 3 0,2 0 0,0 0 0,3-2 0,1 0 0,0-1 0,1-1 0,-1-1 0,2 0 0,-1-2 0,3-1 0,-2-3 0,0 0 0,0 0 0,-2-5 0,0-2 0,-1 0 0,-3-2 0,-2-1 0,-2-2 0,0 0 0,0 2 0,-3-1 0,-3 2 0,-4-1 0,-2-1 0,0 1 0,0 1 0,-2-1 0,0 0 0,1 2 0,-1-2 0,3 1 0,3 2 0,2 0 0,2 1 0,4 0 0,6 1 0,5 2 0,2 0 0,4-1 0,2 2 0,1-1 0,0 0 0,0 1 0,0 2 0,-2 0 0,-1 0 0,-1 2 0,-5 3 0,0 2 0,-4 2 0,-3 1 0,-1-2 0,-4 2 0,0 1 0,-2-2 0,-1 0 0,0-3 0,-1-1 0,1-1 0,1-3 0,3-1 0,0-3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43 466 12287,'3'-3'0,"0"-3"0,2 3 0,-1-2 0,1 1 0,-2 0 0,1-3 0,1 0 0,1-2 0,-1-1 0,0 1 0,-1-1 0,1-1 0,-2 2 0,-1-2 0,-2 1 0,0 0 0,0-1 0,-2 1 0,-3 0 0,-3 2 0,1 1 0,-2 2 0,0 0 0,-1 1 0,0 2 0,1 0 0,0 2 0,1 2 0,2 4 0,1 2 0,2 0 0,0 1 0,2 1 0,2 2 0,2 1 0,0 2 0,3-4 0,3 1 0,-1-1 0,1-1 0,0 1 0,2-3 0,-1-1 0,1-2 0,3-2 0,1-4 0,1-1 0,1-5 0,-1-2 0,0-6 0,-1-1 0,-4-2 0,1-1 0,-4 0 0,-1 1 0,-2-1 0,0 0 0,-4 2 0,-1-1 0,-4-1 0,-2 2 0,-2-4 0,-3 1 0,0-1 0,-4-1 0,1-2 0,0 2 0,1 3 0,-2 3 0,1 5 0,2 0 0,1 3 0,3 4 0,0 2 0,2 2 0,2 2 0,-1 2 0,3 4 0,0 3 0,2 0 0,0 3 0,3 0 0,1 3 0,1 1 0,5 0 0,2 1 0,3-1 0,1-2 0,2 2 0,-1-1 0,3-1 0,1-1 0,0-1 0,-1-7 0,1 0 0,1-3 0,-2-2 0,5-2 0,-3-4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1 318 12287,'3'3'0,"0"-2"0,-2 3 0,0 2 0,1 1 0,3 1 0,-1 2 0,1 1 0,2 1 0,-1 1 0,0 1 0,0 0 0,1 0 0,-1-1 0,0-1 0,0-2 0,0-1 0,1-5 0,-4-3 0,-1-4 0,-1-4 0,-1-2 0,-3-3 0,0-3 0,-2 1 0,1-2 0,0 3 0,-3-4 0,0 0 0,-2-1 0,1-1 0,1 0 0,0-1 0,-2-1 0,3 1 0,3 4 0,0 2 0,2 3 0,1 4 0,2 6 0,2 2 0,3 6 0,2 3 0,-2 2 0,0 0 0,-1 3 0,1 0 0,1 0 0,0 0 0,0 0 0,-1-3 0,1 0 0,0-2 0,2 1 0,-1-3 0,0-2 0,0-1 0,0-4 0,-2 1 0,0-4 0,1-2 0,-1-5 0,-3-3 0,0-2 0,-1-2 0,2 2 0,-3-2 0,0 0 0,-2 0 0,0-1 0,-2-1 0,-3 1 0,0-2 0,-2 2 0,-1-4 0,0 2 0,1 3 0,0 1 0,3 2 0,1 5 0,4 4 0,1 8 0,0 4 0,2 5 0,1-1 0,0 0 0,1 3 0,1 0 0,-1 0 0,0 0 0,0 0 0,1-3 0,1 0 0,0-2 0,1-1 0,-1-2 0,2-2 0,0-1 0,1-1 0,-2-4 0,0-1 0,2-2 0,-2-2 0,0-2 0,-1-3 0,1 0 0,-3-2 0,-2 0 0,1-1 0,0-3 0,-1 2 0,-2 0 0,-1 0 0,-1 1 0,-1-3 0,0 3 0,-3 0 0,-1 3 0,0 2 0,-4 1 0,0 0 0,-2 0 0,2 3 0,-1 2 0,1 0 0,2 2 0,-2 0 0,1 3 0,2 1 0,1 3 0,4 5 0,-2-1 0,1 2 0,0 0 0,0 0 0,2 2 0,2-1 0,3 2 0,-1-1 0,2-2 0,-1-1 0,2 0 0,2-4 0,-1 1 0,2-1 0,2-3 0,0-1 0,-1-4 0,-1-2 0,1-3 0,0-3 0,0-4 0,-2-1 0,-2-1 0,1-1 0,-5 1 0,1 0 0,-2-1 0,-2 2 0,0 2 0,0 1 0,0 1 0,-2 2 0,-3 0 0,3 6 0,0 5 0,1 2 0,1 3 0,0 0 0,0 2 0,1 1 0,1 1 0,2 0 0,3 0 0,2-1 0,-2-3 0,2-2 0,0-2 0,0-2 0,0-1 0,2-2 0,-1-3 0,0-2 0,1-7 0,-1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12287,'0'6'0,"3"-1"0,3-1 0,1-3 0,4 1 0,0 0 0,0 0 0,4-2 0,-1 3 0,1 0 0,0 1 0,-3 0 0,1-1 0,-2 0 0,-2-2 0,-1 3 0,-2-1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12287,'0'6'0,"0"2"0,0 1 0,0 1 0,0 1 0,0-1 0,0 2 0,0 1 0,0 0 0,1 0 0,0 0 0,2-1 0,1 0 0,0 1 0,4-1 0,0-1 0,0-1 0,-3-4 0,-1 0 0,0-1 0,2 1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1 193 12287,'0'6'0,"1"-1"0,0 0 0,1-1 0,-1 1 0,3 3 0,0 1 0,2 3 0,0 1 0,3 1 0,0 1 0,2 1 0,-1 2 0,0-2 0,2-2 0,-1-2 0,0-4 0,-2 0 0,2-6 0,-3-1 0,-1-3 0,-1-2 0,-1-5 0,0-2 0,-1-3 0,0-1 0,0 2 0,-2-1 0,-1 0 0,-1-3 0,0 2 0,0-1 0,0-1 0,-1 1 0,-1 0 0,-2-2 0,-2 0 0,0 0 0,0 3 0,0 2 0,2 4 0,-1 5 0,1 3 0,1 2 0,0 5 0,3 4 0,0 0 0,0 1 0,1-1 0,0 2 0,2 1 0,0-1 0,2 1 0,1-1 0,2 0 0,0-2 0,1 1 0,-1-3 0,1-2 0,0-1 0,0-4 0,0 1 0,0-2 0,-1-2 0,-1-2 0,-1-4 0,0-2 0,1 1 0,-2-5 0,-1 1 0,-2 0 0,-1 0 0,-1-1 0,0-1 0,0 1 0,0 1 0,-3-1 0,-1-1 0,-1 1 0,-2 1 0,2 4 0,0 1 0,1 3 0,2 3 0,0 5 0,2 3 0,0 1 0,0 3 0,2 1 0,0 1 0,3-2 0,-1 1 0,1-1 0,-1 0 0,3 1 0,0-2 0,0 0 0,2 0 0,-1-2 0,2-2 0,1-1 0,1-2 0,-2 0 0,1-4 0,0-2 0,0-2 0,0-3 0,-2-1 0,0-2 0,-4 0 0,1-2 0,-4 1 0,-1-2 0,0 1 0,-2 1 0,-2 1 0,-3 0 0,-4 2 0,-1-1 0,-2 5 0,2 1 0,0 1 0,0 2 0,1 3 0,0 0 0,2 1 0,2 3 0,2-1 0,1 2 0,3 0 0,0-3 0,0 3 0,0-3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12287,'3'6'0,"-2"0"0,3 1 0,0-1 0,1 3 0,0 0 0,4 5 0,0 0 0,2 3 0,0 3 0,2 1 0,-1 0 0,1 1 0,-1-2 0,0-4 0,0-2 0,-2-3 0,-1-3 0,-2-3 0,-1-3 0,0-2 0,-2 0 0,-2-2 0,-2-3 0,0 0 0,0-2 0,0-1 0,-2 0 0,-2 0 0,-3 2 0,0-1 0,-2 1 0,-1 0 0,1 0 0,-1 0 0,-1 2 0,0 1 0,-1 1 0,1 0 0,0 1 0,2 1 0,-2 2 0,1 3 0,1 2 0,1 1 0,2 2 0,2-1 0,2 1 0,-1 0 0,2 0 0,2-2 0,2-1 0,3-1 0,3 1 0,1-2 0,2-1 0,0-1 0,1-3 0,1 0 0,0 0 0,3-1 0,-2-1 0,0-3 0,1-2 0,-2-3 0,-2-3 0,1-1 0,-1-3 0,0 1 0,-2 0 0,-1 0 0,-2 0 0,-2 2 0,0-2 0,-2 1 0,0 1 0,-1 2 0,-5 1 0,-3 1 0,-1 1 0,-2 3 0,1 2 0,-1 2 0,-1 0 0,3 6 0,-1 3 0,1 2 0,0 2 0,2 1 0,1 1 0,2 1 0,1 0 0,2 1 0,2-3 0,3 0 0,3-2 0,6-1 0,1-5 0,3-3 0,2-5 0,2-6 0,3-6 0,3-8 0,2-1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100 136 12287,'4'-8'0,"0"-1"0,-2 0 0,0 0 0,-2 1 0,0 2 0,-2 2 0,-2-1 0,-2 3 0,0 1 0,0 0 0,-1 2 0,-1 1 0,0 2 0,-1 4 0,1 2 0,0 2 0,0 1 0,1 0 0,1 0 0,0 3 0,0 0 0,2-2 0,2 2 0,2 0 0,0 0 0,4-5 0,3 1 0,3-3 0,3-3 0,2-3 0,4-4 0,0-1 0,2-2 0,-2-6 0,2-3 0,-1-3 0,1-3 0,-3-1 0,1-2 0,-4 0 0,-2 0 0,-3 2 0,-2 0 0,-2 3 0,-1 2 0,-3 2 0,-4 1 0,-3 1 0,0 1 0,-3 4 0,-1 1 0,-1 1 0,-1 3 0,1 1 0,1 3 0,0 3 0,1 4 0,1 1 0,1 2 0,0 0 0,2 1 0,-1 0 0,3 1 0,1-1 0,0 1 0,1-3 0,1-2 0,2-1 0,3-2 0,1-2 0,3-3 0,1-2 0,1-2 0,1-3 0,1-3 0,0-2 0,-3-2 0,1 0 0,-3 0 0,-1 1 0,-1 0 0,1 7 0,-7-1 0,1 7 0,-2 2 0,0 2 0,-2-2 0,0 0 0,1 1 0,0-3 0,2 1 0,0-4 0,2-1 0,0-2 0,-1-1 0,6-1 0,-1-1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12287,'0'6'0,"0"0"0,0 1 0,0 0 0,1 1 0,1 2 0,2 3 0,4 1 0,3 3 0,0 1 0,4 3 0,2 2 0,1 1 0,1 1 0,-3-4 0,0-2 0,0-5 0,0-3 0,-2-2 0,-1-5 0,-2-2 0,-2-2 0,-4-2 0,-2-2 0,0-3 0,-2-1 0,0 1 0,-2-2 0,-1 1 0,-2 0 0,-2-1 0,-1 3 0,0 0 0,-1 0 0,-3 0 0,2 1 0,0 1 0,-2-1 0,1 3 0,0 0 0,1 1 0,-1 1 0,0 0 0,-1 0 0,2 0 0,0 0 0,0 3 0,3 3 0,0 2 0,0 2 0,0-1 0,1 3 0,2-2 0,0 1 0,1-1 0,2-1 0,1 0 0,1-1 0,3-1 0,4-2 0,1 0 0,1-1 0,1-2 0,0 0 0,1-2 0,2 0 0,-1 0 0,1-2 0,1-3 0,0 0 0,-2-4 0,0-1 0,0-1 0,1-1 0,-5 1 0,0-4 0,-2 2 0,-2 1 0,0-1 0,-2 1 0,-2-1 0,-1 1 0,-1 0 0,0 1 0,-1 2 0,-1 0 0,-4-2 0,-3 4 0,0 1 0,0 3 0,-2 3 0,1 0 0,-1 2 0,1 3 0,-1 3 0,2 2 0,0 3 0,0 1 0,0 0 0,4 2 0,0-1 0,1-1 0,3-1 0,-1-1 0,2-1 0,2-1 0,2-4 0,4-1 0,3-1 0,3-3 0,1-2 0,2-2 0,0-4 0,0-2 0,2-1 0,0-1 0,0 2 0,-3 0 0,-3 0 0,-3 3 0,-2 1 0,-1 0 0,-3 0 0,-2 1 0,-2 0 0,0 0 0,-2 0 0,-2-2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75 443 12287,'0'-7'0,"0"1"0,-2 2 0,-3 1 0,-3 0 0,3 1 0,-1 2 0,0 1 0,-2 1 0,3 1 0,-2 4 0,1 1 0,1 0 0,1 4 0,0-1 0,2 3 0,1 0 0,1-1 0,0-1 0,1 1 0,1-1 0,1-2 0,3-2 0,1-1 0,2-1 0,0-2 0,4-2 0,-1-1 0,0-1 0,0-1 0,-1-1 0,0-2 0,0-2 0,-2-3 0,1-1 0,-1-3 0,-2-1 0,0 1 0,0-2 0,-2 0 0,-1 1 0,-1-2 0,-3 3 0,0 0 0,0 1 0,-1 1 0,-1 0 0,-2 0 0,-1 3 0,0 2 0,2 1 0,0 1 0,-1 3 0,2 2 0,1 4 0,0 2 0,2 4 0,0-1 0,1 0 0,3 1 0,-2-2 0,2 0 0,-1 0 0,0-1 0,3-2 0,0 0 0,2 1 0,0-4 0,-2-1 0,2-1 0,1-1 0,-1-3 0,2-2 0,-3-2 0,-1-4 0,-2-1 0,0 0 0,-3 0 0,-2-1 0,0 2 0,-2-1 0,-3 0 0,-3 1 0,-1-1 0,-4 2 0,1 0 0,-1-1 0,1 4 0,-1-1 0,2 3 0,0 0 0,2 4 0,4 0 0,1 2 0,2 3 0,4 4 0,2 0 0,1 0 0,2 0 0,2-1 0,1-2 0,2 1 0,0-3 0,0 1 0,0-2 0,-1 0 0,0-2 0,0-2 0,0-2 0,2-2 0,-4-3 0,0-1 0,-3-2 0,-2 0 0,1-4 0,-3 1 0,-1-2 0,0 0 0,-3 3 0,-1-2 0,-2 0 0,-2 0 0,-1 2 0,1-2 0,-1 1 0,-2 1 0,-1 0 0,0 0 0,0 0 0,0 0 0,0 1 0,0 1 0,1 1 0,2 1 0,-1 5 0,6 4 0,1 8 0,2 3 0,2 3 0,1 2 0,4 5 0,1 0 0,3 3 0,-2 1 0,2 1 0,0 0 0,1 0 0,1 0 0,0 1 0,2-1 0,-1-3 0,-1-5 0,-1-4 0,1-3 0,2-4 0,-4-5 0,1-1 0,-3-6 0,-1-4 0,-2-2 0,-1-2 0,-2-1 0,0-1 0,-1 2 0,-2-2 0,0 0 0,0 0 0,0 0 0,0-1 0,-3 0 0,-1 0 0,-1-1 0,-1 0 0,-1 0 0,1 1 0,2 3 0,0 4 0,0 3 0,0 2 0,1 4 0,1-1 0,0 4 0,1 2 0,0 3 0,1 2 0,0 1 0,0 1 0,0 1 0,1 0 0,1 1 0,2 2 0,2-2 0,0 2 0,0-2 0,0-1 0,3 0 0,1 1 0,0-1 0,1-2 0,-2-1 0,2-4 0,0 0 0,0-3 0,1-2 0,-1-2 0,0-3 0,-3-3 0,0-2 0,-2-4 0,1 0 0,-1 0 0,-4 0 0,0 0 0,-1 0 0,-1 0 0,-1 0 0,-2 0 0,-2 0 0,-3 0 0,-1 1 0,2 1 0,-2 2 0,2 1 0,0 5 0,1 0 0,-1 1 0,4 2 0,1 3 0,1 3 0,1 3 0,0-1 0,1 3 0,1-1 0,2 1 0,2 0 0,0 1 0,1-1 0,1 1 0,-1-1 0,2 0 0,-1-1 0,0 1 0,3-3 0,-2 2 0,0-2 0,0-1 0,-1-3 0,-3-1 0,0-4 0,0-4 0,-1-4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1 372 12287,'2'6'0,"0"1"0,1-1 0,1 0 0,-1 0 0,-1 3 0,2 1 0,-1 0 0,0-2 0,0 1 0,1-1 0,0 0 0,-1-1 0,3-4 0,-2-1 0,-1-2 0,-1-2 0,-2-2 0,-2-2 0,0-3 0,-2-1 0,-1-2 0,1 0 0,-1-1 0,1 1 0,-1 0 0,1-3 0,1 1 0,-1-1 0,1 0 0,2 2 0,-2 0 0,3 3 0,0 1 0,0 1 0,0 2 0,3 2 0,1 2 0,-1 4 0,1 3 0,1 3 0,1 2 0,2 2 0,0 1 0,0 1 0,-1 0 0,-1 1 0,1-4 0,0-1 0,2 2 0,-1-5 0,-2 2 0,0-3 0,1-2 0,-1-1 0,-1-4 0,-1-1 0,0-4 0,-3-5 0,1 0 0,0-2 0,-2-1 0,0-2 0,-2 1 0,0 0 0,-3 1 0,1 0 0,-1 0 0,-1-3 0,0 2 0,1 1 0,1 1 0,-1 3 0,2-1 0,1 3 0,2 3 0,0 5 0,2 3 0,0 3 0,3 3 0,-1 1 0,2 1 0,2 2 0,-1 0 0,2-1 0,-1 1 0,1-1 0,1 0 0,-1 0 0,0-2 0,0-1 0,1-3 0,-1-2 0,-2-2 0,0-1 0,-1-2 0,1-2 0,-2-3 0,-1-3 0,1-4 0,-3-1 0,0-1 0,-2-1 0,0 2 0,0-3 0,0 0 0,-3-1 0,1-1 0,-3 1 0,1 0 0,-1 1 0,-1 1 0,0 3 0,1 3 0,0-1 0,0 5 0,4 4 0,0 4 0,2 3 0,3 3 0,2-1 0,0 4 0,0-1 0,1 0 0,-1 0 0,2 2 0,1-1 0,1 2 0,-2-1 0,2 1 0,-1-1 0,1-2 0,-2 1 0,2-3 0,0 0 0,-1-1 0,-1-4 0,0-1 0,0-1 0,0-1 0,-1-3 0,1-3 0,-1 0 0,-1-5 0,-2 0 0,1-2 0,-1-1 0,-1-1 0,1 1 0,-3 1 0,1 0 0,-1-1 0,-3 0 0,-2-2 0,-2 0 0,-2 0 0,0 3 0,-2-1 0,1 3 0,-1 2 0,2 5 0,-2 3 0,1 3 0,-1 4 0,2 1 0,0 4 0,2 2 0,2 0 0,1 4 0,3-2 0,0 0 0,0 0 0,0 0 0,1-3 0,1 0 0,2-2 0,3 1 0,2-4 0,1-2 0,1-2 0,0-1 0,0-3 0,-1-1 0,-1-2 0,-1-2 0,-2-1 0,0-2 0,1 1 0,-1 1 0,0 1 0,0 3 0,1 1 0,-1 4 0,0 1 0,0 1 0,-2-2 0,0-2 0,1 0 0,1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19 185 12287,'-4'2'0,"0"1"0,1 1 0,-1 0 0,2 2 0,0-3 0,5-3 0,1-7 0,2-3 0,0-4 0,0-2 0,1-2 0,0-1 0,-1 1 0,2 1 0,-4 0 0,1 1 0,-1 0 0,1 2 0,-3 3 0,0 4 0,0 2 0,-1 3 0,1 7 0,-1 6 0,-1 6 0,0 6 0,0 1 0,0 1 0,2-1 0,0 1 0,-1 1 0,0 1 0,1-5 0,0 1 0,0-3 0,-2-4 0,1-1 0,0-3 0,2-2 0,-1-3 0,-2-7 0,0-4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389 168 12287,'0'-11'0,"0"2"0,0 0 0,-1-2 0,0 0 0,-1 0 0,0-1 0,2-1 0,-1 0 0,-1 1 0,-2 0 0,-2 0 0,-1 2 0,-1 2 0,-2 3 0,-3 0 0,-1 3 0,-1 1 0,-1 0 0,-2 5 0,-4 2 0,0 3 0,-1 3 0,-1 1 0,-1 3 0,1-1 0,1 4 0,1 0 0,4 3 0,1 3 0,2 1 0,1-1 0,7 4 0,0 2 0,3 3 0,3 3 0,1 3 0,4 1 0,4 1 0,-1 2 0,4-1 0,0-4 0,3-4 0,0-8 0,2-5 0,2-5 0,2-4 0,0-8 0,3-7 0,1-7 0,0-6 0,1-8 0,0-7 0,-1-3 0,1-2 0,-1-1 0,-1-2 0,-2 0 0,-2-1 0,-4 5 0,-2-1 0,-5 3 0,-3 3 0,-4-1 0,-5 2 0,-4-2 0,-3 5 0,-2-1 0,1 4 0,-3 3 0,-1 4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79 43 12287,'2'-6'0,"0"0"0,1 2 0,-1 0 0,2 0 0,1 0 0,2-1 0,2 3 0,0-1 0,1 0 0,2 2 0,-3 3 0,2 2 0,-1 1 0,-2 2 0,-1 2 0,-2 2 0,-3 2 0,-1 1 0,-2 2 0,-2 0 0,-3 0 0,-1-2 0,-5 1 0,-1-1 0,0 1 0,-3-1 0,1-4 0,0-2 0,0-1 0,0-1 0,2 0 0,-1-2 0,3-2 0,2-1 0,2-2 0,1-2 0,2-3 0,4 0 0,-1-3 0,4 1 0,2-1 0,1 0 0,3 2 0,0 1 0,-1 3 0,1-1 0,-1 2 0,0 1 0,1 0 0,-2 3 0,2 1 0,-2 0 0,1 2 0,-1 1 0,2 0 0,-2 0 0,1 0 0,-1-1 0,2-2 0,-2 0 0,2 1 0,-3-3 0,3 1 0,-2-1 0,-1-1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398 211 12287,'2'-6'0,"0"0"0,0 0 0,1-1 0,-3 1 0,2-1 0,-1 0 0,-1-1 0,0-3 0,0 2 0,0 0 0,0 0 0,-1-2 0,-3 1 0,-2-2 0,-1 0 0,-3 1 0,-1 1 0,-2 0 0,-1 0 0,-6-1 0,2 3 0,-2 1 0,1 2 0,-2 2 0,-1 3 0,0 1 0,-2 1 0,1 4 0,3 4 0,-1 2 0,1 3 0,1 1 0,3 3 0,1 0 0,2 2 0,3 1 0,2 3 0,2 0 0,2 2 0,1-1 0,4 3 0,1-1 0,2 0 0,4-2 0,3-2 0,4-5 0,3-3 0,4-6 0,3-3 0,2-2 0,-1-3 0,3-4 0,-1-3 0,0-2 0,-1-3 0,2-4 0,-3-1 0,-1-1 0,-4-2 0,-4 3 0,-3-2 0,-2 1 0,-4 0 0,0 0 0,-6 1 0,-2-2 0,-1 0 0,-2-2 0,-4 1 0,-2 1 0,-1 0 0,1 6 0,-5-3 0,1 4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50 46 12287,'0'4'0,"-2"1"0,0 2 0,-2 3 0,2 3 0,-2 3 0,-1 5 0,0 2 0,-1 0 0,1 0 0,2 0 0,0-1 0,0-1 0,2-5 0,-1-2 0,0-3 0,2 0 0,0-3 0,0-3 0,0-5 0,0-3 0,0-3 0,2-3 0,1-2 0,0-2 0,2-1 0,-2-4 0,1 2 0,1-2 0,1-1 0,0 1 0,0-2 0,-2 0 0,0 0 0,1-3 0,1 2 0,0 2 0,0 1 0,-2 4 0,1 4 0,-1 1 0,0 7 0,-1 4 0,0 6 0,-2 5 0,0 3 0,-1 3 0,1 1 0,1 1 0,-1 2 0,1-1 0,-1 1 0,1-3 0,-1 0 0,4-2 0,-1-1 0,2-1 0,-1-3 0,0 0 0,-1-5 0,1-3 0,1-2 0,0-5 0,0-1 0,0-3 0,1-5 0,-1-2 0,0-3 0,0-2 0,0 0 0,0-1 0,-1 1 0,-1-1 0,-3 0 0,2 1 0,-1-1 0,0 0 0,0 4 0,-2-1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7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7 12287,'-6'4'0,"2"1"0,0-1 0,-1 2 0,0 0 0,-2 0 0,2 0 0,0 1 0,1 2 0,0 0 0,0 2 0,2-1 0,2 1 0,0-1 0,0-1 0,2 0 0,2-1 0,3-2 0,1-2 0,2-2 0,2-1 0,0-1 0,0 0 0,-1-1 0,0-1 0,-2-3 0,2-4 0,-3 1 0,-1-1 0,-2 0 0,-1-4 0,-1 1 0,-3-1 0,0 2 0,-1-1 0,-3 3 0,-2 0 0,-2 1 0,0 1 0,-3 2 0,0 1 0,0 1 0,2 3 0,0 0 0,1 0 0,1 0 0,2 1 0,0 1 0,3-1 0,4 3 0,3-1 0,3 0 0,1-1 0,5 0 0,-1-1 0,2 1 0,1-1 0,-1 1 0,-1-1 0,-1-1 0,1 0 0,-1 0 0,-2 0 0,-2 0 0,0 0 0,-6 3 0,-1 1 0,-2 3 0,-2 2 0,-1-1 0,-1-1 0,0 0 0,1 2 0,1-1 0,2-2 0,0 0 0,0 1 0,1-3 0,0 0 0,2 0 0,1-1 0,0 2 0,2-3 0,0 0 0,3 1 0,1 1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50 12287,'0'7'0,"0"-1"0,0 0 0,0-2 0,0 0 0,0 1 0,0 1 0,2 3 0,0 1 0,0 2 0,-1 0 0,-1 1 0,0-1 0,0 0 0,0-2 0,0 1 0,2-3 0,0 0 0,-1-1 0,0-4 0,1-3 0,0-7 0,0-2 0,1-3 0,-2 0 0,3-1 0,-1 0 0,0-1 0,2 0 0,1-3 0,0 1 0,0 0 0,0 1 0,1 3 0,-1 1 0,0 3 0,0 2 0,0 2 0,1 2 0,-3 4 0,-1 3 0,0 3 0,-2 4 0,0 1 0,-1 2 0,0-1 0,0 1 0,0-1 0,0-1 0,0-1 0,0-2 0,0-1 0,1-3 0,0 0 0,1 1 0,3-4 0,-1-1 0,1-2 0,-1-2 0,3-2 0,-2-4 0,0-1 0,0 0 0,1-1 0,0-1 0,0 1 0,-2-1 0,0 0 0,-1-1 0,0 3 0,0 0 0,1-2 0,-1 3 0,-1-1 0,1 0 0,2 0 0,-2 3 0,2 1 0,-1 0 0,-2 3 0,2 2 0,1 0 0,0 2 0,-1 3 0,-1 1 0,-1 2 0,-1 0 0,2 2 0,-1 1 0,0 1 0,1 0 0,-2 0 0,1-1 0,-1-1 0,2 0 0,0 0 0,0-1 0,2-2 0,-1-3 0,0-1 0,1 0 0,0-2 0,1 0 0,1-1 0,-1 0 0,3-3 0,0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100 194 12287,'-2'-4'0,"-1"-1"0,-1 1 0,0 1 0,0-3 0,0 2 0,-1-1 0,2 1 0,-1 2 0,-1 1 0,-1 1 0,0 1 0,0 2 0,0 3 0,-1 4 0,1 1 0,0 2 0,0-1 0,2 1 0,1 1 0,1 1 0,0-1 0,1-1 0,0-2 0,2 0 0,2-1 0,3-1 0,0-1 0,3-4 0,0-2 0,1-1 0,2-2 0,1-1 0,-1-2 0,0-2 0,-2-2 0,-1 0 0,-1-1 0,1 0 0,-2 0 0,-2-4 0,-2 1 0,0-1 0,1 1 0,-2-1 0,0-1 0,-1 0 0,-1-1 0,0 3 0,0 2 0,0 2 0,-3 1 0,1 1 0,-2 2 0,1 2 0,-2 4 0,2 3 0,0 3 0,-1 2 0,2 4 0,0 1 0,1 1 0,-1 0 0,0 2 0,1-1 0,0-3 0,3-1 0,2 0 0,1-1 0,2 1 0,1-6 0,-1-1 0,2-3 0,1-1 0,0-2 0,3-2 0,-1-3 0,1-3 0,-2-1 0,0-4 0,-1 0 0,-1-2 0,-1 2 0,-1-2 0,-1 1 0,0-1 0,-1-2 0,0 0 0,-3 0 0,-2 1 0,0-2 0,0 1 0,0-1 0,-2-1 0,-1 4 0,-2 0 0,1 3 0,-1 1 0,2 2 0,-2 3 0,3 5 0,-1 4 0,0 2 0,2 3 0,0 5 0,0 3 0,0 2 0,-1 1 0,0 0 0,2 1 0,0 1 0,0-1 0,0-1 0,0 0 0,0 0 0,0-1 0,2 0 0,1-2 0,0-3 0,2-2 0,3-5 0,1-1 0,0-1 0,2-3 0,1-3 0,0-2 0,1-2 0,-1-3 0,0 2 0,-2-3 0,-1 0 0,-2 1 0,-1 0 0,-1 0 0,0-1 0,-1 0 0,-2 2 0,0-2 0,-1-1 0,1-1 0,-1 2 0,1-1 0,-1 1 0,-1 0 0,0 2 0,2 4 0,-1 2 0,1 4 0,-1 3 0,-1 2 0,0 3 0,-1 3 0,0 1 0,-1 0 0,0 2 0,1-3 0,0 2 0,-2-1 0,1-1 0,2-1 0,1-1 0,1-1 0,0-2 0,2 0 0,1-1 0,0-1 0,1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12287,'0'-6'0,"0"2"0,1 1 0,1 0 0,2 1 0,2 0 0,2 0 0,3 0 0,0 2 0,2 0 0,1 0 0,1 0 0,-1 0 0,-2 2 0,-2 0 0,-1 2 0,-2 1 0,-2 2 0,-1 2 0,-2 1 0,-4 1 0,-2 1 0,-4 0 0,-2 0 0,0 1 0,-1 1 0,2 0 0,0-1 0,0-2 0,4-2 0,3 2 0,1-3 0,1-1 0,1-1 0,1 0 0,2 0 0,2-2 0,3 1 0,1-3 0,2-1 0,0 0 0,1-2 0,-1-1 0,3-1 0,1-3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12287,'4'0'0,"0"1"0,1 0 0,0 1 0,2 0 0,0-2 0,1 0 0,2 0 0,3 0 0,1 0 0,2 3 0,3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126 13 12287,'-7'-2'0,"-1"0"0,-1 0 0,0 0 0,2-1 0,-1 2 0,1 0 0,-1 4 0,-1 1 0,-1 2 0,0 0 0,2 3 0,1 1 0,2 1 0,1 1 0,-1-1 0,3 4 0,0-3 0,2 0 0,2 1 0,1-2 0,0 0 0,2-3 0,1-1 0,2-1 0,0 0 0,-1-2 0,2-1 0,0-3 0,-1 0 0,1 0 0,-1-3 0,-1-1 0,1-3 0,-3-1 0,1 1 0,2-3 0,-1 0 0,1 1 0,2-2 0,-5-1 0,1 3 0,-2 1 0,2-1 0,-3 1 0,1 0 0,-1 3 0,-3 1 0,0 5 0,-1 2 0,-1 3 0,-2 3 0,0 2 0,0-2 0,1 1 0,0 0 0,1 0 0,-1 1 0,3-2 0,0 0 0,0 0 0,3-3 0,2-1 0,0 0 0,2-3 0,1-2 0,2 0 0,2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62 12287,'-6'3'0,"2"1"0,0 0 0,3 0 0,-2 2 0,0 1 0,1 0 0,0 2 0,0-1 0,0 1 0,-1 1 0,3-2 0,0 0 0,0-1 0,0-1 0,0 0 0,0-3 0,0-3 0,3-4 0,-1-3 0,-1-2 0,0-1 0,-1 0 0,0-3 0,2 1 0,3 0 0,-2-1 0,1 1 0,2-1 0,1 1 0,0 2 0,1 0 0,0 2 0,0 2 0,0 1 0,2 2 0,1 2 0,-2 0 0,2 4 0,-2 2 0,-2 3 0,0 5 0,-3-1 0,-2 3 0,-2 0 0,0-1 0,0 1 0,0-3 0,0 0 0,0-2 0,0-1 0,0-3 0,-2-1 0,0-1 0,-3-3 0,1 1 0,1-4 0,1-2 0,2-2 0,0 0 0,0-2 0,0-1 0,2 0 0,0 0 0,3-1 0,-1 1 0,1 1 0,2-1 0,-1 2 0,0-3 0,1 2 0,1 2 0,0 1 0,1 2 0,0 0 0,-1 0 0,-1 2 0,-1 3 0,0 1 0,0 1 0,-2 3 0,-2 0 0,-1 0 0,-1 2 0,0-1 0,0 2 0,0-1 0,0 1 0,-2-2 0,-1 2 0,0-1 0,0-2 0,1 0 0,2-1 0,0 1 0,0-1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69 50 12287,'-6'0'0,"-1"0"0,1 0 0,0 0 0,0 3 0,0 1 0,2 2 0,-1 3 0,1-2 0,-1 4 0,0 0 0,1 0 0,2 2 0,0-1 0,2 1 0,0-1 0,0 0 0,2-2 0,2-2 0,2-1 0,2-1 0,1-2 0,0-2 0,0-1 0,2-3 0,-1-1 0,0-3 0,1-1 0,-4-3 0,1 0 0,-1-2 0,0 0 0,-3-1 0,-1 1 0,0-1 0,-2 1 0,-1-1 0,-2 1 0,-2 0 0,-1-1 0,-1 4 0,1 0 0,2 2 0,0 1 0,2 0 0,3 0 0,3 2 0,2 2 0,3 2 0,3 0 0,1 3 0,0 3 0,1 1 0,-3 3 0,1 1 0,-1-2 0,-2 3 0,-3-2 0,-2 0 0,-3 1 0,-1-4 0,-1 1 0,-1 0 0,-1 0 0,-2-3 0,-4 1 0,-1-1 0,0-1 0,1-1 0,0-1 0,1-1 0,1 2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12287,'-4'0'0,"0"0"0,-1 0 0,2 0 0,-2 2 0,1 2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75 12287,'1'-9'0,"1"0"0,3-2 0,2 1 0,6 2 0,3-1 0,2 1 0,1 3 0,2 2 0,2 1 0,0 2 0,0 0 0,2 2 0,-2 3 0,1 2 0,4 1 0,-1 6 0,4-2 0,-1 2 0,0 1 0,0 1 0,-2 2 0,-1 1 0,-2 0 0,-2 1 0,-7 2 0,-4 0 0,-3 1 0,-5 1 0,-2-1 0,-2-1 0,-2 0 0,-3 1 0,-4-2 0,-1 0 0,-1-2 0,0-2 0,0-7 0,1-2 0,0-4 0,3 1 0,1-3 0,0-1 0,0-2 0,-1-3 0,1-3 0,0-1 0,0 1 0,0-2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199 94 12287,'6'6'0,"1"-2"0,-1-2 0,0-2 0,0 0 0,1 0 0,2 0 0,1 0 0,0 0 0,2 0 0,2 0 0,1 0 0,2 0 0,3 0 0,2 0 0,0-2 0,1 0 0,3-1 0,3 0 0,1 2 0,-2-1 0,3-2 0,1 1 0,1 1 0,3-3 0,0 3 0,1 0 0,0 0 0,-1 1 0,1-1 0,1 0 0,1 1 0,-1 1 0,0-3 0,-3 2 0,1 1 0,2 0 0,0 0 0,2-1 0,-2-1 0,0 1 0,0-1 0,1 2 0,3 0 0,0 0 0,0 0 0,-1-1 0,2-1 0,0 1 0,1-1 0,0 1 0,-1 1 0,-1 0 0,2 0 0,0 0 0,1 0 0,0 0 0,0 0 0,-1 0 0,0 0 0,0 0 0,1 0 0,3 0 0,1 0 0,1-2 0,2-2 0,0 1 0,1-2 0,-2 2 0,1-2 0,-2 1 0,0-1 0,0 2 0,-1 0 0,-1 1 0,0 0 0,-3 0 0,2 1 0,1 0 0,1-1 0,-4 0 0,4 2 0,-3 0 0,-1 0 0,2 0 0,-1 0 0,2 0 0,-2 0 0,1 0 0,-1 0 0,1 0 0,2 0 0,-3 0 0,0 0 0,-2 0 0,-1 0 0,1 2 0,0 0 0,1 0 0,-3 1 0,1-3 0,0 3 0,1-3 0,2 0 0,-2 2 0,1-2 0,0 2 0,-2 0 0,-1-2 0,1 0 0,1 0 0,0 0 0,0 0 0,-1 0 0,0 0 0,1 0 0,-4 2 0,2 1 0,-1-2 0,-2 0 0,-1-1 0,0 0 0,0 2 0,-4 0 0,1 0 0,-2-2 0,1 0 0,0 0 0,-2 0 0,-2 0 0,-1 0 0,1 0 0,0 0 0,0 0 0,-1 0 0,-2 0 0,-1 0 0,-1 0 0,0 0 0,-1 0 0,1 0 0,-3 1 0,-1 0 0,-2 1 0,0 0 0,-1-1 0,-1 1 0,-3-1 0,-3 1 0,-1-1 0,-1 0 0,1 1 0,-2 0 0,0-1 0,-1 1 0,-1-1 0,0 1 0,0-1 0,1 1 0,-1 0 0,0-1 0,-2 0 0,0-1 0,1 0 0,-1 1 0,0 2 0,0-3 0,1 3 0,0-1 0,-2-1 0,-1 1 0,-1-2 0,2 0 0,-1 1 0,0 1 0,0-1 0,-2 2 0,0-3 0,0 0 0,0 2 0,0 2 0,0 1 0,0-2 0,2 3 0,0 1 0,0 1 0,-2 2 0,0 2 0,0 2 0,2 1 0,0 4 0,0 1 0,1 3 0,-2 0 0,1 3 0,0-1 0,1-3 0,1 1 0,-2 3 0,2-1 0,1-1 0,-2-3 0,-1 1 0,0 0 0,0 1 0,3-1 0,-3 2 0,1-2 0,0 2 0,1-2 0,-2 1 0,0 1 0,1-2 0,-2 0 0,1-1 0,0 2 0,0 3 0,3-3 0,-3 1 0,1 1 0,0-1 0,2 3 0,-2 2 0,1 1 0,0-1 0,-2-2 0,0-4 0,-1 1 0,1 1 0,-1-2 0,1 1 0,-1-2 0,-1 0 0,0 1 0,0 0 0,0 1 0,0 0 0,0-3 0,0 0 0,0-2 0,0 2 0,0-3 0,0 1 0,2-2 0,0 1 0,1 0 0,-2-1 0,1 2 0,0 1 0,-2 2 0,0-3 0,0 2 0,0 1 0,0-1 0,0 1 0,0-1 0,0 1 0,0-2 0,0 3 0,0-3 0,0-3 0,0 1 0,0 1 0,0-2 0,0 2 0,1 0 0,0-3 0,1 1 0,0 1 0,-1-2 0,1 1 0,0 2 0,-1-3 0,0 2 0,1 0 0,0-1 0,-1 2 0,1-3 0,-1 2 0,1 0 0,-1 0 0,0 3 0,-1-1 0,0 0 0,0 0 0,0-1 0,0-2 0,1 2 0,1-1 0,-1-3 0,1 4 0,-2-2 0,0-2 0,0 4 0,1-2 0,0 0 0,1 2 0,0 0 0,-2-1 0,0 1 0,0 0 0,0 0 0,0-2 0,0 3 0,0-2 0,0 1 0,0 2 0,0 0 0,0 1 0,0-1 0,0 1 0,0-1 0,0 2 0,0-5 0,0 1 0,0-2 0,0-1 0,0 2 0,0-2 0,0 0 0,0-2 0,0 1 0,0-1 0,0 1 0,0-2 0,3-1 0,-1 0 0,-1 1 0,0-2 0,-1 1 0,0-2 0,0 1 0,0 1 0,0-3 0,0 3 0,0-1 0,0 0 0,0 1 0,0-1 0,0-1 0,0 1 0,0 1 0,0 1 0,0-1 0,0 0 0,-2-1 0,0-2 0,0 1 0,1 0 0,1-3 0,0 2 0,0-2 0,0-1 0,0-2 0,0-1 0,-2 0 0,1 1 0,-2-2 0,3 3 0,-2-3 0,-3-1 0,0 2 0,-2-1 0,-1 2 0,1-3 0,-2 1 0,0 0 0,-2 0 0,-1-2 0,-2 3 0,-1-3 0,-1 0 0,0 0 0,-4 0 0,0 0 0,-3 0 0,1 0 0,-1 0 0,0 0 0,-2 0 0,0 0 0,-1 0 0,-1 0 0,0 0 0,1 0 0,0 0 0,-2 0 0,0 0 0,0 0 0,-2 0 0,2 0 0,0 0 0,-2 2 0,0 0 0,-2 0 0,1 1 0,0 0 0,2 1 0,-4-1 0,-2 0 0,1-2 0,1 3 0,1-2 0,-1 0 0,0-1 0,-1 0 0,-1 1 0,1 0 0,0-1 0,-1-1 0,-1 0 0,0 0 0,-1 0 0,1 2 0,1 0 0,-1-1 0,-3 2 0,-1-1 0,1-1 0,1-1 0,2 3 0,-1-1 0,-1-1 0,-4 0 0,3-1 0,-2 0 0,2 0 0,2 0 0,-3 2 0,-1 0 0,1 0 0,0-2 0,3 0 0,1 0 0,0 0 0,-2 0 0,3 0 0,-2 0 0,0 0 0,1 0 0,0-2 0,0 0 0,-1 1 0,2 0 0,-1-1 0,-2 0 0,0 1 0,-1-1 0,3 1 0,-1-1 0,0 0 0,1 2 0,-2-2 0,-1 0 0,0 0 0,0-1 0,1 2 0,1-1 0,0 1 0,-1-1 0,1 1 0,1-1 0,0 1 0,1 1 0,-1-2 0,-2 0 0,0 1 0,1 0 0,1 1 0,-1 0 0,0 0 0,2 0 0,-3 0 0,2 0 0,1 0 0,1 0 0,-1 0 0,1 0 0,0 0 0,0 0 0,1 0 0,2 0 0,0 0 0,0 0 0,-2-1 0,0 0 0,1-1 0,2 0 0,-2 1 0,0 0 0,-1-1 0,-1 0 0,1 1 0,1 1 0,0 0 0,-1 0 0,-2 0 0,3 0 0,2 0 0,0 0 0,-1 0 0,-1 0 0,1 0 0,0 0 0,-1 0 0,4 0 0,0 0 0,-2 0 0,-1 0 0,-1 0 0,2 0 0,-1 0 0,3 1 0,-1 1 0,0 0 0,1-1 0,0 0 0,2-1 0,0 0 0,-1 0 0,-2 0 0,2 0 0,1 0 0,1 0 0,1 0 0,-1 0 0,2 0 0,-1 2 0,-1-1 0,2 1 0,0-1 0,0-1 0,-3 0 0,4 0 0,0 0 0,-1 0 0,3 1 0,-2 0 0,-1 1 0,1-2 0,0 3 0,4-2 0,-1 1 0,0 0 0,1-2 0,0 0 0,1 0 0,0 0 0,3 2 0,-1 0 0,1 0 0,2-1 0,-2-1 0,4 0 0,-2 0 0,0 0 0,0 2 0,1 0 0,3-1 0,-1 0 0,2-1 0,-2 0 0,2 0 0,1 0 0,0-2 0,0-1 0,0-1 0,-1 0 0,1-2 0,0 0 0,0 0 0,0 2 0,-1-1 0,1 1 0,0-2 0,0-3 0,0-1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330 14 12287,'0'6'0,"0"-2"0,0 0 0,0-2 0,0 2 0,0-3 0,-1 3 0,-1-4 0,2 0 0,-4 0 0,2 0 0,-1 0 0,-4 0 0,1 0 0,2 0 0,0 0 0,-1 0 0,-1 0 0,0 0 0,-2-3 0,0 1 0,0 1 0,1 0 0,-1 1 0,0 0 0,0 0 0,-1-2 0,0 0 0,-1 0 0,-1 2 0,0-1 0,0 0 0,1-1 0,-1 0 0,0 2 0,0 0 0,1-1 0,-2-1 0,3 1 0,1-1 0,1 2 0,1 0 0,0-3 0,0 1 0,-1 1 0,1 0 0,2-1 0,0 0 0,-1 1 0,2 0 0,-1 1 0,-1 0 0,2 1 0,1 1 0,-1 1 0,1 4 0,1-1 0,0 0 0,1 0 0,0 1 0,0 0 0,0 2 0,0 2 0,0-1 0,1 3 0,1-2 0,-2 1 0,3 2 0,-3 0 0,0 0 0,0 3 0,1-1 0,0 2 0,1-1 0,0 1 0,-2-2 0,0 2 0,0-2 0,1 1 0,0-1 0,2-1 0,-2 3 0,0-1 0,1 0 0,0-1 0,-1-1 0,1 2 0,0 0 0,-1 1 0,0 1 0,0-1 0,-1 0 0,0-1 0,0 0 0,0 0 0,0 0 0,0 1 0,0-2 0,0-1 0,0 1 0,0 2 0,0 0 0,0 0 0,0 1 0,0-1 0,0 1 0,0 0 0,0-1 0,0 2 0,0 0 0,-2 0 0,-1 2 0,0 0 0,1 1 0,-2 0 0,1 0 0,0-2 0,0 1 0,-1 0 0,1 0 0,1-1 0,-1 1 0,1-4 0,2-1 0,0 0 0,0 1 0,0 0 0,0-1 0,0-1 0,0 2 0,0 0 0,0 1 0,0-1 0,0 1 0,0-1 0,0 2 0,0-1 0,0 3 0,0 0 0,0-1 0,0 0 0,0 0 0,0-2 0,0 2 0,0-2 0,0-3 0,0 0 0,0-2 0,2 0 0,0 0 0,0 0 0,-2 0 0,0 1 0,0 1 0,2 0 0,0 1 0,0 1 0,-2-2 0,0 3 0,0 1 0,0 1 0,0 1 0,0-2 0,0 1 0,0 0 0,0 0 0,0 2 0,0-3 0,0-2 0,0-1 0,0-1 0,0 2 0,0-3 0,0 1 0,2 0 0,0-1 0,0-1 0,-2 1 0,0 1 0,1 1 0,0-1 0,2 2 0,-1 0 0,-2 1 0,0 1 0,0 1 0,0-1 0,0-1 0,0 0 0,0-1 0,0 1 0,0-1 0,0-2 0,0-1 0,2-2 0,0 0 0,0 0 0,1 0 0,-3 0 0,2-4 0,-1 0 0,-1 2 0,2 1 0,0 1 0,0 1 0,-2 1 0,0 2 0,0-1 0,0 2 0,0 1 0,-2 0 0,0 1 0,1 1 0,0-1 0,1-1 0,0-1 0,-1-1 0,-1 0 0,2-3 0,-2 0 0,1-1 0,1 0 0,0-1 0,0 1 0,0-1 0,0 1 0,0 2 0,1 1 0,1 0 0,-1 1 0,1-1 0,-2 3 0,0-1 0,0-2 0,0 2 0,0-3 0,0 0 0,0 0 0,0-1 0,1-3 0,1-1 0,-2-2 0,3-1 0,-3 1 0,2-4 0,0 1 0,1-4 0,-1 2 0,0-1 0,0 0 0,0 2 0,-1-2 0,1 2 0,2-2 0,-4-2 0,3-4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35 12287,'-2'-4'0,"-1"-1"0,2 1 0,0-2 0,1 1 0,-2 0 0,1 0 0,-2 5 0,3 0 0,1 5 0,0 6 0,1 1 0,0 3 0,-2-2 0,0 4 0,1 1 0,1 2 0,-1-1 0,1 2 0,-1-2 0,-1 0 0,0 0 0,0-1 0,0-2 0,0-1 0,0-5 0,2-2 0,3-2 0,0-1 0,2-3 0,1-2 0,1 0 0,0-2 0,-1-2 0,3-2 0,-1 0 0,0-1 0,-1 1 0,-1 0 0,0 1 0,0 0 0,-3 0 0,-2 1 0,0-2 0,2 0 0,-2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119 75 12287,'0'-6'0,"2"-1"0,0 1 0,0 2 0,-2 0 0,0-1 0,0-1 0,-3 2 0,-1 0 0,-2-1 0,0 0 0,0 1 0,0 0 0,0 1 0,-1-1 0,1 3 0,0-1 0,0 1 0,0 1 0,-1 1 0,1 1 0,0 2 0,0 2 0,-1 1 0,1 0 0,1 2 0,1 1 0,-1-2 0,3 2 0,0 1 0,2 1 0,0-1 0,0-1 0,2 1 0,3 1 0,1-3 0,2 0 0,2-3 0,2-2 0,3 1 0,-1-3 0,1-1 0,0 0 0,-2-2 0,1-1 0,-3-2 0,0-2 0,-2 0 0,2-2 0,-4-1 0,-2-1 0,1 2 0,-3-2 0,1 1 0,-2-1 0,-2 3 0,0-2 0,0 0 0,0 1 0,-2 0 0,0 1 0,-2 1 0,2 2 0,-2 0 0,3 5 0,-2 1 0,3 3 0,0 1 0,0 1 0,0 0 0,0 0 0,0 1 0,2 1 0,1-1 0,0 0 0,2 0 0,0-1 0,2-2 0,-1 0 0,3-1 0,-2 0 0,3 0 0,0-2 0,-1-1 0,-1-1 0,4 0 0,-3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32 1 12287,'-7'0'0,"1"0"0,0 0 0,0 0 0,2 3 0,2-2 0,2 3 0,0 1 0,0 0 0,2 2 0,2-1 0,3 1 0,1 1 0,2-1 0,2 2 0,0-1 0,1 0 0,-3 1 0,0-3 0,0 0 0,-1 0 0,-2 1 0,0-1 0,-3 0 0,-1 0 0,-2 0 0,-5 1 0,-2-1 0,-4-3 0,0-1 0,0 0 0,-1 0 0,2-1 0,-2 0 0,3-2 0,2-3 0,2-2 0,2 0 0,2 2 0,2-1 0,2 1 0,4-2 0,2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51 202 12287,'-5'-4'0,"1"0"0,-1 1 0,2 1 0,-1 0 0,-1 0 0,-1 1 0,1 3 0,1 2 0,-1 1 0,3 2 0,1-1 0,0 0 0,1 3 0,0 1 0,0-1 0,0 2 0,3-2 0,1 0 0,1 1 0,1 0 0,3-5 0,0 1 0,0-1 0,2-1 0,1-2 0,1-2 0,-1 0 0,0 0 0,1-3 0,-1-2 0,0-4 0,-2 0 0,1 0 0,-2 0 0,-2 0 0,0 1 0,-3-2 0,0 3 0,-1-1 0,-2 1 0,0 1 0,-1 0 0,0 0 0,-2 2 0,-1 0 0,-1 1 0,2 2 0,-1 3 0,0 2 0,0 2 0,2 0 0,-1 0 0,0 0 0,2 1 0,0-1 0,0 2 0,0 0 0,0 1 0,2-3 0,2 2 0,-1 0 0,3 1 0,-1-3 0,2-1 0,1 0 0,2 0 0,-1-4 0,1 0 0,1-2 0,1-3 0,-1-3 0,0-1 0,-3-2 0,-1-2 0,-1 0 0,0-2 0,-2 0 0,-1 1 0,-4-2 0,-2 2 0,-3 1 0,-1-2 0,-3 1 0,1 3 0,-1 2 0,0 1 0,-1 4 0,1 1 0,-1-1 0,2 3 0,1 5 0,3 0 0,1 1 0,2 3 0,0 0 0,2 0 0,2 0 0,2 1 0,4-1 0,1 0 0,1 0 0,0-2 0,2-2 0,-1-1 0,-1-2 0,3 1 0,1-3 0,0 0 0,-1-3 0,-1-1 0,-1-3 0,-2 0 0,0-1 0,-1-3 0,-3 1 0,-2-1 0,0 1 0,-1-2 0,-2-3 0,0 1 0,0 1 0,-1 1 0,-1-1 0,-1 1 0,-1 0 0,-1 0 0,1 2 0,0 1 0,0 0 0,0 2 0,-1 2 0,0 6 0,3 5 0,2 4 0,-1 0 0,0 3 0,-2 1 0,1 2 0,2 3 0,0 1 0,0-3 0,0 4 0,0 0 0,0 1 0,0 2 0,1-3 0,1 0 0,2-1 0,2-2 0,2-1 0,1-2 0,1-5 0,1-2 0,1-5 0,0-1 0,0-2 0,1-2 0,-3-1 0,0-4 0,-1-2 0,1-1 0,-2-2 0,0 0 0,-2 0 0,-2 2 0,0-2 0,-3 2 0,1-2 0,0 0 0,-2-1 0,0 1 0,-2 1 0,0 1 0,-2 2 0,1 1 0,0 1 0,-2 2 0,2 3 0,-2-1 0,2 2 0,-1 2 0,1 3 0,0-1 0,3 3 0,-2 1 0,1 1 0,1 1 0,0-2 0,0 2 0,0 1 0,0 1 0,0 0 0,0-1 0,1-1 0,1 1 0,-1 0 0,3 0 0,1-3 0,0-1 0,4-2 0,0 0 0,0-2 0,0 0 0,1-1 0,-1-4 0,0-3 0,0-3 0,1 1 0,-2-4 0,-2 1 0,-1 0 0,-4-2 0,2 3 0,-1-2 0,0 0 0,0 2 0,-2-2 0,0 1 0,-2-1 0,1 1 0,-2 1 0,0 0 0,0 1 0,-3 4 0,0 3 0,1 2 0,2 4 0,0 2 0,0 1 0,2 2 0,-1-1 0,0 1 0,2 0 0,0 2 0,0-2 0,0 1 0,2-2 0,1 0 0,-1 1 0,1 0 0,2-3 0,-1 2 0,2-3 0,0 1 0,0-2 0,0-1 0,3 2 0,1-3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52 12287,'-4'5'0,"1"-2"0,1 1 0,0-1 0,0 2 0,2 2 0,0 2 0,0-2 0,0 2 0,0 0 0,0 1 0,0 1 0,1-1 0,0-1 0,1 0 0,0-1 0,1-1 0,1-1 0,-1-3 0,0-3 0,0-4 0,-3-1 0,2-2 0,0-1 0,0-3 0,-1 2 0,3-2 0,-2 0 0,0-1 0,1 0 0,-1 0 0,1-1 0,0 1 0,1 0 0,-1 2 0,0 1 0,2 2 0,-2 4 0,2 1 0,-3 5 0,1 3 0,0 4 0,-2 1 0,0 2 0,-1-1 0,0 1 0,0-1 0,2 0 0,0 1 0,0-1 0,1-2 0,-2 1 0,3-3 0,1-1 0,1-2 0,0-2 0,0-3 0,0 0 0,1 0 0,-1-3 0,0-1 0,0-2 0,1-3 0,-3 2 0,0-4 0,0 1 0,-1 0 0,2-1 0,-3 2 0,0 0 0,1 0 0,-2-2 0,1 2 0,-1-1 0,-1 2 0,0-1 0,0 0 0,0 2 0,0 3 0,2 2 0,0 4 0,0 1 0,-2 3 0,0 1 0,0 2 0,0 0 0,0 3 0,0-1 0,0-1 0,0 1 0,2 0 0,0 1 0,-1-2 0,3-2 0,-1 2 0,1-1 0,0-2 0,1 0 0,2-1 0,0-2 0,1-2 0,1-1 0,-2-1 0,0-1 0,1-1 0,1-2 0,-1-4 0,0-1 0,0 0 0,-3-2 0,-1-1 0,0 0 0,-1 2 0,2-2 0,-3 2 0,0-2 0,1-1 0,-2 1 0,1 0 0,-1 2 0,-1 2 0,0 3 0,0 1 0,0 5 0,0 1 0,-1 3 0,-1 1 0,1 3 0,-1 1 0,1 0 0,1 1 0,0-3 0,0 2 0,0 1 0,0-2 0,0 2 0,1-2 0,1-2 0,2 0 0,0 1 0,0 1 0,1-2 0,0 0 0,1-1 0,1-2 0,1 0 0,0-1 0,1-1 0,-3-2 0,0 0 0,0 0 0,3-3 0,1-1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107 44 12287,'-7'-6'0,"1"0"0,0-2 0,0 0 0,0 2 0,-1 1 0,1 4 0,0-2 0,0 3 0,-1 0 0,1 3 0,0 1 0,1 3 0,0 2 0,0 2 0,1-1 0,1 2 0,1 0 0,-1-2 0,1 1 0,1 0 0,0 1 0,3-2 0,1 0 0,0-1 0,2-2 0,1 0 0,2-1 0,0 0 0,0-2 0,1-1 0,0-3 0,0 0 0,2 0 0,-1-1 0,0-1 0,-1-2 0,-2-2 0,2-2 0,0-1 0,-3-1 0,-1-1 0,0 2 0,-2-2 0,0 1 0,-1 0 0,0-1 0,-2 3 0,0 0 0,0 2 0,-2 2 0,-1 2 0,-2 4 0,2 2 0,0 2 0,-1 2 0,2 0 0,0 1 0,2 0 0,0-2 0,0 3 0,0-1 0,2-2 0,2 2 0,2 0 0,0-2 0,0 0 0,1-1 0,2-2 0,0-2 0,1-2 0,2 0 0,-3-5 0,4-2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12287,'0'4'0,"0"0"0,0 1 0,0 0 0,0 1 0,0 1 0,2-1 0,0 0 0,2 0 0,1 1 0,0 1 0,2 0 0,1 2 0,-1 1 0,-1-2 0,-1 2 0,-3-2 0,0 0 0,-1 0 0,-1 0 0,-1-4 0,-1 0 0,-2-1 0,-5-2 0,-1 0 0,-4-2 0,-2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82 12287,'4'4'0,"-1"-1"0,-1 0 0,0 1 0,2-2 0,1 0 0,0-2 0,1 0 0,1 0 0,-1 0 0,3 0 0,0 0 0,2 0 0,-1 0 0,1 0 0,-1 0 0,0-2 0,-1 0 0,1-2 0,-3 0 0,2-2 0,-3-1 0,-2-1 0,-1 1 0,-3-2 0,0 2 0,0-2 0,-1 3 0,-2-3 0,-3 2 0,-4 1 0,1 3 0,-2 1 0,0 1 0,0 1 0,-2 1 0,2 1 0,0 2 0,0 1 0,4 2 0,-2-1 0,2 1 0,1 1 0,1 0 0,1 1 0,1 1 0,3 0 0,0 0 0,0 2 0,3-1 0,1-1 0,2 0 0,2 3 0,2-1 0,2-2 0,1 0 0,-1-3 0,0-2 0,1-2 0,1 0 0,1-3 0,-1-1 0,-1-1 0,-3-4 0,0-3 0,-2 0 0,-2-2 0,0 2 0,-3-6 0,3 2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44 12287,'0'6'0,"0"0"0,-2 1 0,0-1 0,0 0 0,2 0 0,0 1 0,0-1 0,0 0 0,0 0 0,1 0 0,0-1 0,1-1 0,0 0 0,-2 2 0,0-3 0,0-3 0,0-4 0,0-1 0,0-1 0,0-1 0,0-1 0,0-1 0,0-1 0,1 1 0,1-2 0,2 1 0,2 1 0,0-1 0,0 2 0,1 0 0,1 1 0,-1 2 0,2 0 0,0 3 0,2 2 0,-2 0 0,1 0 0,-1 3 0,-2 3 0,0 3 0,0 3 0,-2-1 0,-1-1 0,1 1 0,-3 1 0,-1 1 0,0-1 0,-1 0 0,0-2 0,-1-2 0,-1-4 0,-1 1 0,-3-3 0,0-2 0,-1-4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12287,'6'0'0,"0"0"0,0 0 0,1 0 0,-1 0 0,0 0 0,0 0 0,1 0 0,1 0 0,0 0 0,1-2 0,-1 0 0,1-1 0,0 1 0,-1 0 0,0-2 0,2 0 0,-1-2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31 0 12287,'-6'6'0,"2"-1"0,0-1 0,1 1 0,-1 3 0,2 0 0,-1 4 0,0 1 0,2 0 0,0 3 0,1 0 0,0 0 0,0 1 0,1-1 0,0 1 0,2-1 0,0-1 0,-1 0 0,2-4 0,-1 0 0,1-3 0,0-1 0,2-2 0,1 0 0,1-3 0,-1-4 0,2-3 0,-3-3 0,1-2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87 12287,'2'10'0,"0"-2"0,-1-1 0,0-1 0,0 0 0,1-2 0,-1 2 0,3-6 0,-2 0 0,1-3 0,-3-3 0,0-1 0,2 1 0,-1-1 0,1 0 0,-1-2 0,-1 2 0,0-2 0,0 1 0,0-1 0,2 0 0,0 2 0,2-1 0,1 1 0,-2 4 0,1 1 0,1 1 0,-1 2 0,0 1 0,1 2 0,0 1 0,1 2 0,1-1 0,-1 0 0,0 0 0,2 0 0,1-1 0,-2-2 0,0 0 0,1 1 0,1-2 0,-1-1 0,1 0 0,-2-1 0,1 0 0,-1-1 0,-1-1 0,-2-1 0,0-3 0,-1-1 0,-2 1 0,0 0 0,-1 0 0,0-1 0,0-1 0,-3 1 0,-1 1 0,-2 1 0,0 0 0,-1 2 0,0 1 0,-2 1 0,2 1 0,-2 0 0,0 1 0,1 1 0,-1 2 0,3 3 0,-1 0 0,3 1 0,1 0 0,-1 0 0,2-1 0,1 2 0,0 1 0,4-2 0,1 2 0,2-1 0,2 1 0,2-2 0,2 0 0,1-1 0,-1-1 0,1-2 0,0 0 0,1-2 0,2 0 0,3-2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19 0 12287,'-7'2'0,"2"1"0,1 1 0,1 0 0,3 2 0,0 0 0,0 0 0,1 1 0,2-1 0,3 0 0,1 2 0,2 1 0,1 1 0,0 1 0,-3-1 0,1-1 0,-1 1 0,0 0 0,-2-2 0,-1 2 0,-2-1 0,-1-2 0,-2-1 0,-1-2 0,-1-1 0,-3-3 0,-1 0 0,1-3 0,2 0 0,0-3 0,0 0 0,0-1 0,2 1 0,2-1 0,0 0 0,0-2 0,0-1 0,0 2 0,2-1 0,2 1 0,3-1 0,0-2 0,2 0 0,2 1 0,-2-3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3 12287,'6'0'0,"0"0"0,0 0 0,1 0 0,-4 3 0,-1 2 0,-1 1 0,-1 3 0,0 1 0,0-1 0,0 1 0,0 1 0,0-2 0,0 1 0,0-1 0,0-1 0,0-1 0,0-1 0,0 0 0,0 0 0,3-2 0,1-2 0,1-2 0,1 0 0,1 0 0,-1 0 0,0-2 0,0-4 0,0-2 0,1 0 0,-1 1 0,-2-1 0,-1-1 0,1 0 0,-1 0 0,-1-2 0,2 1 0,-1 0 0,-2 0 0,0 2 0,-1 0 0,0 1 0,0 4 0,0 3 0,0 3 0,-1 4 0,0 1 0,-1 3 0,-1-2 0,3 2 0,0 0 0,0 0 0,0-1 0,1-1 0,1-1 0,2 0 0,3 1 0,0-4 0,1-1 0,0-2 0,-1-1 0,-1-1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62 12287,'0'6'0,"0"1"0,0 0 0,0 0 0,0 2 0,0 1 0,0-2 0,0 2 0,0 1 0,2-2 0,0 2 0,1-2 0,0-2 0,-2 0 0,1-1 0,0 1 0,-2-5 0,2-2 0,-1-3 0,-1-5 0,0-3 0,0 0 0,0-2 0,2 0 0,0-1 0,0 0 0,-2 0 0,1-1 0,0 0 0,1 2 0,0 2 0,1 0 0,-1 3 0,2 0 0,1 1 0,0 4 0,1 2 0,1 2 0,-1 4 0,0 4 0,0 1 0,0 1 0,2 2 0,-3 0 0,-1 2 0,0-1 0,-1-3 0,0-1 0,0 0 0,2 0 0,-4-2 0,4-4 0,-1-2 0,0-4 0,1-2 0,-1-3 0,0-2 0,-2-1 0,2-1 0,-3-1 0,3 1 0,-2 0 0,2 0 0,1 1 0,-3-2 0,2 2 0,1 1 0,-1 3 0,-1 0 0,2 2 0,0 2 0,2 1 0,0 2 0,-1 1 0,-1 3 0,0 4 0,-1 1 0,-2 1 0,1 1 0,-1 0 0,0 1 0,-1-1 0,2 0 0,-2-1 0,1-1 0,-1 1 0,1-2 0,0-1 0,0-1 0,1 0 0,-2-3 0,3-1 0,1 0 0,1-2 0,0-3 0,0-1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31 12287,'-2'-6'0,"-2"0"0,0 0 0,0 2 0,-1-1 0,-3 3 0,0 1 0,1 0 0,0 2 0,0 1 0,1 2 0,0 2 0,1 0 0,0 1 0,1 0 0,-1 2 0,2 1 0,1-1 0,1 1 0,1 1 0,0 2 0,1 0 0,1-1 0,2-1 0,2 0 0,1 0 0,0-2 0,1-2 0,3-2 0,0-5 0,1 0 0,0 0 0,0-3 0,0-2 0,-1-1 0,-1-3 0,-2-2 0,0 1 0,-3-2 0,-1 0 0,-2 1 0,0 1 0,-2 0 0,0 0 0,0-1 0,0 3 0,0 0 0,-2 2 0,-2 2 0,1 4 0,1 6 0,1 2 0,1 2 0,0-2 0,0 3 0,0 0 0,0 0 0,1 0 0,1-1 0,2 0 0,1 0 0,2-1 0,-1-3 0,1 0 0,1 1 0,0-3 0,1-1 0,1 0 0,0-2 0,-3-3 0,2-1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12287,'7'0'0,"-3"0"0,0 0 0,1 0 0,-2 2 0,-1 3 0,0 0 0,0 1 0,3 3 0,-3 2 0,2 0 0,1 2 0,0 1 0,1 1 0,1-1 0,-1-1 0,0-1 0,0 0 0,0-2 0,1-4 0,-3-1 0,0-3 0,1 0 0,-2-4 0,-1-5 0,-2-2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1 12287,'0'6'0,"-2"0"0,-2 1 0,-2 2 0,0 2 0,0 2 0,-1 1 0,-1 2 0,0 0 0,0 0 0,1-2 0,2-1 0,0-2 0,1-2 0,2-2 0,0-1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12287,'0'5'0,"1"-1"0,2-1 0,1-2 0,5 2 0,2-3 0,2 0 0,7 0 0,5 0 0,6 0 0,6 0 0,5 0 0,5 0 0,2 1 0,4 2 0,2 1 0,2 4 0,3 1 0,1-1 0,5 0 0,0 0 0,5-1 0,-5 1 0,0-3 0,-6-1 0,-4 1 0,-3-1 0,-10-2 0,-3 1 0,-7-2 0,-2-1 0,-5-1 0,2-1 0,-4-2 0,-6 0 0,-5 1 0,-6-2 0,-1-1 0,-4 1 0,-4 0 0,-4 1 0,-1-1 0,-3-2 0,-5 3 0,0-2 0,-1 1 0,-1 0 0,-1-1 0,0 2 0,0 0 0,5-1 0,3 2 0,1 0 0,3 0 0,3 1 0,3-3 0,3 3 0,4-1 0,3 2 0,3 1 0,3 0 0,-1 0 0,1 0 0,0 0 0,3 4 0,0 0 0,-2 3 0,0 1 0,-1-2 0,0 5 0,0-2 0,0-1 0,-3 0 0,-2 2 0,-3 0 0,0 0 0,-3 1 0,-2 0 0,-2-1 0,-2-2 0,-2-2 0,-2-2 0,-3 0 0,-2-1 0,-1-3 0,1 0 0,1 0 0,-1 0 0,-5 0 0,0-4 0,-1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12287,'-4'0'0,"0"0"0,4 0 0,0 0 0,0-3 0,0 2 0,1-3 0,2 4 0,-2 0 0,2 0 0,-3 0 0,0 0 0,-3 0 0,-2 1 0,-3 2 0,0 1 0,0 4 0,1 0 0,2 0 0,0-2 0,3-1 0,0 1 0,-1-1 0,4-1 0,2 0 0,1 1 0,4-2 0,0 1 0,0 0 0,4-1 0,1-1 0,1 1 0,0-2 0,1 3 0,-2 0 0,2 0 0,1 2 0,-1-1 0,-1 0 0,-3 2 0,-3 3 0,-2-1 0,-2 2 0,0-3 0,-2 0 0,-3 1 0,-4-1 0,-3-1 0,-1-2 0,-2 1 0,-1-2 0,1-1 0,-1 1 0,-1-1 0,2-3 0,1 0 0,1 0 0,1-1 0,1-2 0,2-2 0,2-2 0,0-1 0,0 0 0,1 0 0,1-1 0,1-2 0,0-2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12287,'-8'0'0,"4"1"0,1 2 0,6-2 0,2 1 0,3-1 0,3-1 0,1 0 0,4 0 0,0 0 0,0 0 0,1 0 0,1 0 0,0 0 0,-3 0 0,0 1 0,-4 2 0,0 1 0,-3 4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49 0 12287,'0'8'0,"-3"-3"0,0 1 0,2 1 0,0 3 0,0 0 0,-1 3 0,-1 2 0,2 3 0,-3 0 0,1 3 0,1 0 0,-2 0 0,2 1 0,-2-3 0,0-1 0,3-1 0,-3-2 0,1-2 0,2-2 0,0-2 0,1-1 0,0-4 0,3-7 0,2-6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56 8 12287,'-3'-4'0,"-3"1"0,-1 2 0,2 1 0,-1 1 0,0 2 0,0 1 0,1 4 0,2 0 0,2-2 0,1-1 0,0 1 0,0 1 0,4 1 0,1 1 0,2 1 0,1 1 0,0 0 0,0-1 0,0 2 0,0 0 0,-1-2 0,0 2 0,-3-2 0,0 1 0,-2 0 0,-2-3 0,0 0 0,-1-1 0,0-1 0,-4-2 0,-2 0 0,1-1 0,-5-3 0,2 0 0,1 0 0,0-1 0,0-2 0,0-2 0,3-2 0,0-1 0,2 0 0,1 0 0,1-8 0,1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12287,'5'4'0,"2"-3"0,-2 5 0,2-4 0,1 0 0,0-1 0,0-1 0,0 0 0,1 0 0,2 0 0,-2 3 0,2 0 0,0-2 0,0 0 0,-1-1 0,-2 1 0,0 1 0,0 1 0,0-1 0,0-2 0,0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12287,'1'5'0,"1"-3"0,3-1 0,3-1 0,1 0 0,1 0 0,-1 0 0,3 0 0,-2 0 0,1 0 0,2 0 0,-2 0 0,-1 0 0,-1 0 0,-5 0 0,3 0 0,-2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 12287,'-5'3'0,"-1"2"0,3 3 0,2-4 0,3-1 0,4-2 0,1-1 0,2 0 0,0 0 0,3 0 0,0 0 0,-1-3 0,2 0 0,-1 1 0,1 2 0,-4-3 0,2-1 0,-2 0 0,3 2 0,0-1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12287,'-3'8'0,"0"0"0,1 1 0,2 2 0,0 2 0,0 2 0,0 1 0,0 0 0,0 0 0,0 0 0,0 0 0,0-3 0,1-2 0,1-2 0,-1-1 0,2 0 0,1-4 0,-3-4 0,2-6 0,-3-3 0,-3-2 0,2-2 0,-1 2 0,-3-7 0,1 1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25 12287,'3'-8'0,"-2"0"0,3 2 0,-4 3 0,-1 4 0,-1 7 0,-2 1 0,0 2 0,-1 1 0,-3 4 0,0 0 0,0 0 0,0 0 0,-1 0 0,1 0 0,0-3 0,0 1 0,1-3 0,2-1 0,-2-1 0,2-1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12287,'5'-1'0,"1"0"0,0-2 0,1 0 0,1 2 0,0 0 0,0-2 0,0 0 0,0 3 0,0 0 0,0 0 0,0 0 0,0 1 0,0 2 0,-2-1 0,-2 3 0,0 1 0,-2 1 0,-3 1 0,-1 0 0,-3 0 0,-3-2 0,0-1 0,0 1 0,0-1 0,0-1 0,0 0 0,0-2 0,0 1 0,0 0 0,0 3 0,5-5 0,3 3 0,8-1 0,0-2 0,2 2 0,0-2 0,1 2 0,0-1 0,3 2 0,-3 1 0,1-1 0,-3-1 0,1 1 0,-1 1 0,-1-1 0,-3 2 0,-2 2 0,-3 0 0,0 0 0,-3 0 0,-3 0 0,-1 0 0,-3-1 0,-2-1 0,1-1 0,-1-2 0,0 0 0,3-3 0,-2 0 0,1-1 0,5-2 0,1-1 0,4-4 0,0-4 0,0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12287,'-6'3'0,"2"1"0,0 0 0,3 2 0,0 1 0,1 2 0,0 2 0,0 2 0,0 3 0,0 0 0,0 0 0,0 0 0,1 0 0,0 0 0,2 0 0,-1 0 0,-1-4 0,-1-1 0,0-2 0,0-1 0,-4-4 0,3 3 0,-2-2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0 12287,'-8'0'0,"2"3"0,1 1 0,-1 0 0,2-1 0,2 2 0,1 1 0,2-1 0,0 0 0,3 1 0,0 1 0,2 1 0,2 1 0,0 1 0,0 1 0,-1 2 0,-1-1 0,0 0 0,0 3 0,-3-4 0,1 0 0,-1-2 0,-1-1 0,0 2 0,-5 1 0,-2-1 0,-5-5 0,0-2 0,0-2 0,1-1 0,0 0 0,-1-1 0,-1-2 0,3-1 0,3-4 0,0-4 0,-3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0 0,3 1 0,3 1 0,0 1 0,-1-2 0,3 3 0,-3 0 0,2-1 0,1 1 0,-1 1 0,-1-2 0,1 3 0,-3-2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12287,'1'5'0,"2"-2"0,1-3 0,4 0 0,0 0 0,0 0 0,3 3 0,0 0 0,0-1 0,0-2 0,-2 0 0,3 0 0,-4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12287,'-4'4'0,"1"2"0,6-3 0,1 0 0,4-3 0,1 0 0,2 0 0,-1 0 0,2 0 0,1 0 0,-1 0 0,-2 0 0,5 0 0,-2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12287,'8'0'0,"-3"-2"0,1-1 0,0 1 0,1 1 0,1 1 0,0 0 0,0 0 0,0 0 0,1 1 0,1 2 0,1 2 0,-1 2 0,-3 1 0,-1 0 0,-4 0 0,-1 3 0,-1 0 0,-1-1 0,-1-2 0,-4 0 0,-3 0 0,-2 1 0,1-1 0,-1 0 0,0-1 0,1-1 0,1-1 0,1 0 0,1 1 0,1-2 0,0 0 0,5 2 0,-2 0 0,2 1 0,1 1 0,4-1 0,1-1 0,2-1 0,1-2 0,3 0 0,-1-3 0,1 0 0,1 0 0,-3 0 0,1 0 0,0 0 0,1 0 0,-2 0 0,1 0 0,-1 0 0,-1-4 0,0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97 12287,'3'-6'0,"-1"1"0,4 2 0,-3-2 0,0 0 0,-1-1 0,1 1 0,-1-1 0,-2-2 0,-1 0 0,-1 0 0,0 1 0,-3 1 0,1 2 0,-1 0 0,3 1 0,-4 2 0,0-1 0,-1 1 0,-1-2 0,0 2 0,0 1 0,0 1 0,1 2 0,2 2 0,-3 2 0,4 1 0,-1 1 0,-1 2 0,4-1 0,-3 3 0,2 0 0,1 0 0,1 2 0,1-2 0,0 3 0,0 0 0,1 0 0,2 0 0,2-1 0,2-2 0,2-1 0,2-4 0,2-1 0,2-2 0,1-1 0,0-4 0,0 0 0,0 0 0,-2-4 0,-2-2 0,1-3 0,-1-2 0,-2-2 0,0 2 0,-4-1 0,-3 0 0,0-2 0,0 2 0,-1-2 0,-2 1 0,0 2 0,-3-1 0,-2 0 0,-3 2 0,0 2 0,0 2 0,0 2 0,0 0 0,3 1 0,0 1 0,-2-1 0,4 0 0,-1 3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 0 0,0-2 0,0 2 0,0 1 0,0 3 0,0 0 0,0 2 0,0 0 0,0 1 0,0-1 0,0 3 0,0-2 0,3 0 0,2 3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12287,'8'0'0,"0"0"0,0 0 0,0 1 0,0 1 0,0 1 0,0 3 0,0-1 0,0 2 0,-1 4 0,-1 0 0,-1 2 0,-2 1 0,1 1 0,-2 1 0,0 0 0,0 0 0,-1 0 0,-1-2 0,0-2 0,0 0 0,0-1 0,-1-4 0,-1-2 0,1-1 0,-6-4 0,2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12287,'0'-4'0,"1"0"0,1 4 0,3 0 0,3 0 0,1 0 0,2 0 0,-3 0 0,8 0 0,-4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96 12287,'0'-8'0,"0"0"0,0 0 0,0 0 0,0 0 0,0 3 0,0 0 0,0-2 0,-1 1 0,-1 0 0,-2 1 0,0 2 0,1-3 0,-2 3 0,-1-2 0,-1 4 0,-2-2 0,1 2 0,0 1 0,0 4 0,0 1 0,0 2 0,0 1 0,0 1 0,1 2 0,1 2 0,1 2 0,2 1 0,-1 0 0,0 0 0,2 0 0,1 0 0,2 0 0,2 0 0,2-3 0,5 2 0,2-2 0,0-2 0,2-3 0,-1-1 0,-1-4 0,1-1 0,-1-1 0,-1-2 0,1-2 0,-1-2 0,-4-2 0,1-2 0,-3-1 0,-1-2 0,-1 0 0,-2 2 0,-1-2 0,-1 2 0,-2-1 0,0 0 0,-4 3 0,2 0 0,-1 0 0,-1-3 0,-1-2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16 12287,'5'-1'0,"1"-1"0,0 0 0,2-4 0,2 4 0,1 0 0,2 1 0,-4 1 0,3 0 0,-1 1 0,-1 2 0,1-2 0,-3 5 0,-1 0 0,-1 1 0,-3 1 0,-3 0 0,0 0 0,0 0 0,-3 0 0,-3-1 0,-1 0 0,-1-2 0,-3 0 0,1 2 0,0 0 0,1-2 0,1-2 0,0 2 0,1-2 0,1 2 0,6 0 0,6 2 0,1-1 0,1 0 0,1-2 0,1 0 0,0 2 0,2-1 0,-2-1 0,0 1 0,0-1 0,-4-1 0,-1 2 0,-1 0 0,1 0 0,-4 2 0,-1-2 0,-5 3 0,-2-4 0,-1 0 0,0-2 0,0 1 0,0 0 0,0-3 0,0 0 0,0 0 0,3 0 0,0-1 0,2-2 0,1-2 0,1-2 0,1-1 0,0-1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0 12287,'-8'4'0,"0"-1"0,3-1 0,0 1 0,-2 2 0,4-1 0,0 2 0,2 0 0,1 1 0,0 4 0,0 0 0,1 2 0,2 1 0,1-1 0,4 0 0,1 1 0,2 1 0,-1-1 0,2-2 0,1 0 0,-1-2 0,-2-2 0,1-3 0,-2-2 0,-1-3 0,0 0 0,2 0 0,1 0 0,-1-6 0,-4-2 0,-2-2 0,0-1 0,-1 1 0,-3-2 0,1-1 0,1 1 0,-1 1 0,2-2 0,-2-1 0,-1 2 0,0 0 0,0 4 0,0 0 0,-1 1 0,-2 2 0,1 2 0,-2 6 0,0 2 0,1 2 0,1 2 0,-1 1 0,1 1 0,2 2 0,0-2 0,0 2 0,0 1 0,0 1 0,0 1 0,0 0 0,0-3 0,0 2 0,0-3 0,0 2 0,0-1 0,2-6 0,1 1 0,0-1 0,0-3 0,2 0 0,3-4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12287,'12'0'0,"-1"0"0,-2 0 0,-1 0 0,0 0 0,0 0 0,0 0 0,0 1 0,0 2 0,0 2 0,-4 2 0,-1 1 0,-2 1 0,-1 2 0,0-2 0,-1 2 0,-2 0 0,-2 0 0,-2 2 0,-1-2 0,0-1 0,0 2 0,1-2 0,1 2 0,1 0 0,2-2 0,-3-2 0,4 0 0,0 0 0,1 1 0,2-2 0,1-1 0,4-2 0,1 0 0,1 1 0,1-2 0,1-1 0,0-1 0,5-1 0,-3 0 0,1-1 0,1-2 0,-1-5 0,3-4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24 12287,'0'5'0,"0"1"0,0 1 0,0 3 0,4 2 0,0 4 0,2 0 0,-1 0 0,-1 0 0,3 1 0,-3 0 0,0-1 0,1 2 0,-2-6 0,-1 1 0,-2-2 0,0-2 0,-3-2 0,-3-2 0,-1-2 0,-2-2 0,0-1 0,-3 0 0,0 0 0,-1 0 0,0-1 0,2-2 0,2-2 0,2-2 0,2-2 0,2-2 0,4 2 0,3-2 0,5 2 0,3-2 0,1 2 0,3-2 0,0 1 0,0 0 0,0 1 0,0-2 0,-3 2 0,-2 1 0,-3 0 0,-2 0 0,-2 0 0,0 0 0,-1 3 0,-3-1 0,-1 0 0,-2-1 0,-2-1 0,-3 0 0,0 1 0,0 2 0,-2-2 0,-2 5 0,0 0 0,-2-3 0,-2 1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12287,'1'-6'0,"2"2"0,3 0 0,4 2 0,-1 2 0,4 0 0,-1 0 0,1 0 0,-3 0 0,1 0 0,0 0 0,0 3 0,-3 1 0,-4 2 0,0-1 0,-3 2 0,0 0 0,-2 1 0,-1 0 0,-3 0 0,-3 0 0,0-1 0,0-2 0,0 1 0,0-2 0,0 0 0,0 2 0,5 1 0,3-2 0,4-2 0,3-1 0,2 0 0,1 0 0,1 0 0,2 2 0,-1-1 0,-1 2 0,1 1 0,-2 2 0,-2 2 0,-3-1 0,-2 2 0,-3-2 0,0-1 0,-3-3 0,-2 0 0,-3-1 0,0 1 0,0-3 0,0 0 0,-1-1 0,-1-1 0,1 0 0,-2 0 0,2 0 0,1 0 0,3-3 0,0 0 0,2-2 0,1-1 0,-2-5 0,-1-1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12287,'-3'5'0,"-1"0"0,1 2 0,-1 0 0,1 1 0,1 0 0,-1 1 0,2 1 0,0 2 0,1 2 0,1-1 0,1 2 0,-1 0 0,3 1 0,-2 0 0,1 0 0,1 0 0,-3-1 0,2-1 0,-1-4 0,1-1 0,0-1 0,-1 0 0,0-3 0,0-3 0,-1-4 0,3-3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12287,'-8'0'0,"0"0"0,0 0 0,0 0 0,0 2 0,0 1 0,0 0 0,0-1 0,0 2 0,0 0 0,3-1 0,3 2 0,1 2 0,5 0 0,4 1 0,5 0 0,2 0 0,1 0 0,0 0 0,1 0 0,2 0 0,-3 0 0,1 0 0,-3 1 0,0 1 0,-2-1 0,-2 2 0,-2-1 0,-2 1 0,-3-3 0,-3 3 0,0-2 0,-6-4 0,-2 0 0,-2-2 0,-1-1 0,-1-1 0,-1-1 0,1 0 0,1 0 0,2-3 0,-2 0 0,2-2 0,1-1 0,0-1 0,0-5 0,0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12287,'5'0'0,"1"0"0,0 0 0,-2 0 0,3 2 0,1 1 0,2-1 0,1 1 0,0 1 0,1-1 0,1 1 0,2-1 0,-3-1 0,2 1 0,-1-1 0,0 2 0,3 1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12287,'8'0'0,"0"0"0,0 0 0,0 0 0,1 0 0,1 0 0,0 0 0,2 0 0,-2 0 0,0 0 0,5 0 0,-3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12287,'4'4'0,"3"0"0,-1-4 0,1 0 0,1 0 0,1 0 0,1 0 0,4 0 0,1 0 0,4 0 0,2-4 0,3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137 89 12287,'5'-4'0,"0"-1"0,-3 0 0,1 0 0,-2-1 0,-1-1 0,0-1 0,0 0 0,0 0 0,-1 0 0,-2 0 0,-2 3 0,-2-1 0,-1 3 0,0 1 0,0 2 0,-3 0 0,-1 0 0,1 0 0,-1 0 0,1 0 0,1 3 0,-1 3 0,1 4 0,2-1 0,2 3 0,2-1 0,0 3 0,1-2 0,3 1 0,0 1 0,0-2 0,4 3 0,2-2 0,4-1 0,3-1 0,2-5 0,-1-1 0,-1-2 0,1-1 0,1-1 0,-1-1 0,-2-1 0,0-2 0,-1-1 0,-3-4 0,-1 0 0,-2 0 0,1-3 0,-3 1 0,-1 0 0,-1 1 0,-1 1 0,-1 0 0,-1 0 0,-1 0 0,-2 0 0,2 0 0,-3 0 0,2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12287,'-4'8'0,"-3"0"0,5 0 0,0 0 0,1 0 0,1 1 0,0 1 0,0 1 0,0-1 0,1-1 0,1-1 0,1 0 0,2 0 0,-4 0 0,7 0 0,-4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16 12287,'8'-5'0,"0"0"0,0 3 0,0-1 0,0 2 0,0 2 0,-2 2 0,-2 2 0,0 2 0,1 2 0,-2 1 0,-1 2 0,-2 0 0,0 2 0,0 1 0,0-1 0,0-1 0,0 0 0,0 0 0,0-1 0,0-1 0,0-2 0,0 2 0,0-6 0,0-1 0,0-4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12287,'8'0'0,"0"0"0,0 0 0,0 0 0,3 0 0,0 0 0,-1 0 0,2 0 0,-3 0 0,6 0 0,-3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100 15 12287,'-4'-3'0,"-1"2"0,2-2 0,2 1 0,-5 0 0,4 1 0,-4-2 0,2 3 0,-2 2 0,0 1 0,4 2 0,-3-1 0,1 0 0,-1 2 0,3 0 0,-3 1 0,1 2 0,-1 0 0,3 0 0,-3 2 0,1 2 0,-1-1 0,3 3 0,0-1 0,1 1 0,1 1 0,0-3 0,0 0 0,1 1 0,1-2 0,0-1 0,4-5 0,0 0 0,1 0 0,4-3 0,-1 0 0,0-2 0,-1-1 0,2-1 0,-1-1 0,1-1 0,1-2 0,-3 0 0,1-3 0,-1 0 0,-1 0 0,-3-3 0,0 0 0,-1 2 0,-3 0 0,0 1 0,-2 0 0,-1 0 0,-3 2 0,-3 2 0,-1 0 0,-1 3 0,-2 0 0,-2 1 0,0 0 0,0 0 0,2 0 0,-1 1 0,1 0 0,-1 2 0,3 3 0,0 0 0,5 1 0,5 1 0,7-4 0,6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40 12287,'4'-8'0,"-2"0"0,3 1 0,1 1 0,-2 1 0,3 3 0,-2-1 0,3 2 0,0 5 0,-1 1 0,-1 1 0,-1 0 0,-3 1 0,1-1 0,-1 3 0,0 2 0,-1-1 0,2-1 0,-2-1 0,-1 0 0,-3 0 0,0 2 0,1 1 0,-2-1 0,1-1 0,-4-1 0,3 0 0,0 0 0,-1 0 0,2 0 0,1 0 0,-1 0 0,0 0 0,1-1 0,5-2 0,-1-1 0,3-4 0,1 0 0,2 0 0,0 0 0,0-1 0,0-1 0,0-1 0,0-3 0,3 2 0,2-4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16 12287,'-8'-4'0,"0"0"0,0 1 0,3 2 0,-1-2 0,0 2 0,-1 1 0,-1 1 0,0 2 0,0 1 0,1 2 0,1-1 0,0 1 0,4 4 0,-3 2 0,1-1 0,-1 1 0,3 1 0,0-2 0,1 0 0,1 0 0,1-1 0,1 2 0,1 0 0,2-2 0,0 1 0,3 0 0,0-2 0,0-3 0,0 1 0,1-5 0,1 0 0,0-1 0,1-1 0,-3 0 0,0-1 0,0-2 0,-1-1 0,-1-5 0,0-1 0,0-1 0,-2 0 0,-2 1 0,-1-2 0,-1 0 0,0 1 0,0-1 0,0 0 0,0 2 0,-1 2 0,0 0 0,-2 0 0,-3 0 0,1-1 0,-3 1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12287,'-4'4'0,"-1"0"0,4 4 0,-2 1 0,1 2 0,1-1 0,1 3 0,0 0 0,0 0 0,0 1 0,0-2 0,0-1 0,0 1 0,4-1 0,1-3 0,2 0 0,1-4 0,0-1 0,0-2 0,0-1 0,0-1 0,1-2 0,-1-2 0,0-2 0,0-5 0,0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12287,'0'8'0,"-1"0"0,-2 0 0,2 0 0,-1 0 0,1 1 0,1-1 0,-1 0 0,-1 0 0,-1 0 0,1 0 0,2 0 0,0 0 0,0 0 0,0 0 0,0-4 0,3 7 0,2-2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12287,'7'1'0,"-1"1"0,0 1 0,-1 3 0,2-1 0,-2 2 0,2 1 0,-4 0 0,1 0 0,-1 0 0,0 3 0,-3 1 0,0 0 0,0 2 0,0-1 0,0-1 0,0 0 0,0-2 0,-3 1 0,1 0 0,0-1 0,1-1 0,1-4 0,0 0 0,-4 1 0,0 2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12287,'5'0'0,"1"0"0,-1 0 0,3 0 0,0 0 0,0 0 0,0 0 0,0 0 0,1 0 0,2 0 0,-2 3 0,2 2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20 12287,'5'0'0,"1"0"0,-4 0 0,4-1 0,0-2 0,-2 2 0,2-1 0,0 1 0,1-2 0,1 0 0,0 2 0,0 0 0,0 1 0,0-1 0,0-2 0,0 3 0,0 0 0,-3 4 0,-3 4 0,-4 1 0,-4 1 0,-1 0 0,-1 4 0,0-1 0,0-1 0,0 3 0,0-5 0,0 0 0,0-1 0,1 2 0,2-1 0,2 0 0,2-1 0,1-3 0,0-1 0,1 0 0,2 0 0,2-1 0,5-2 0,1 1 0,2-2 0,0-1 0,4-1 0,1-3 0,1 0 0,-1-2 0,-2-2 0,1 0 0,-1-3 0,0-2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12287,'0'8'0,"-1"0"0,-1 0 0,-1 0 0,2 0 0,0 3 0,1 3 0,0 1 0,0 1 0,0 0 0,0 0 0,0 0 0,0 0 0,2-3 0,1 0 0,-1-1 0,-1-3 0,0-1 0,0-1 0,2-2 0,0-3 0,0-2 0,2-5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1 12287,'-12'0'0,"0"0"0,1 0 0,1 0 0,-1 1 0,3 0 0,0 3 0,0 0 0,3-1 0,3 2 0,1 2 0,3 0 0,2 1 0,5-1 0,3-2 0,1 5 0,3-2 0,0 1 0,0 0 0,0-1 0,0 1 0,-1 1 0,-1 0 0,0 2 0,-3-2 0,-3 0 0,-1 0 0,-1-1 0,-3-1 0,-2 0 0,-1-3 0,-2-2 0,-5 0 0,-2 0 0,-1-1 0,-3-2 0,1-1 0,-1-1 0,4 0 0,-2-3 0,-2-4 0,1-4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12287,'8'0'0,"4"0"0,1-1 0,2-1 0,1-1 0,0 1 0,0 2 0,1 0 0,2 0 0,-2 0 0,1 0 0,-1 0 0,-1 3 0,0 2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12287,'0'5'0,"0"0"0,3-2 0,-1 0 0,3-3 0,1 0 0,2 0 0,2 0 0,2 0 0,0 0 0,2 0 0,2 0 0,0 0 0,0 0 0,0 0 0,0-4 0,0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12287,'0'5'0,"0"1"0,0-4 0,3 0 0,2-1 0,0-1 0,0 0 0,2 0 0,3 0 0,0 0 0,3 0 0,1 0 0,-2 0 0,3 0 0,-1 0 0,4-3 0,3-2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89 12287,'0'-8'0,"1"1"0,0 1 0,2 0 0,0 1 0,-3-3 0,0 0 0,0 2 0,0 1 0,0-1 0,0 1 0,-1 1 0,-2 0 0,-1-1 0,-4 2 0,0 2 0,2 0 0,1 1 0,-1 0 0,-1 1 0,-1 0 0,0 3 0,0 0 0,1 2 0,0 2 0,2 0 0,-1 0 0,-1 2 0,1 2 0,2 0 0,0-1 0,2 3 0,2 0 0,0 0 0,0-1 0,0 3 0,0-4 0,3 1 0,2 1 0,3-2 0,1 2 0,0-4 0,2-1 0,1-2 0,-3 0 0,2-3 0,-1 0 0,-1-2 0,-1-3 0,0-2 0,0-5 0,-1 0 0,-1-4 0,-1 1 0,-2-3 0,0 2 0,-3-2 0,0 1 0,0 1 0,-1-3 0,-1 5 0,-1 0 0,-2 1 0,3 2 0,-3 1 0,1 1 0,-1 2 0,0-4 0,-3 3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12287,'0'5'0,"0"0"0,0 2 0,0 2 0,0 2 0,0 0 0,0-3 0,0 1 0,0 1 0,0-1 0,0 2 0,0-2 0,4 2 0,0 2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12287,'0'-6'0,"0"1"0,1 2 0,2-2 0,1 2 0,4-1 0,0 0 0,0-1 0,4 3 0,1 0 0,2 0 0,1-1 0,-2 2 0,-2-1 0,0 1 0,-2 1 0,-1 1 0,-2 1 0,-2 4 0,-1 1 0,-4 1 0,-1 0 0,-2 0 0,-4 0 0,-4 0 0,0 0 0,0 0 0,1 0 0,-2-1 0,0-2 0,2-2 0,1 1 0,1-2 0,0 0 0,4-1 0,4-1 0,5 0 0,2-1 0,1-2 0,3 3 0,1-3 0,0 2 0,2 1 0,-1 0 0,-1 0 0,0 1 0,-2 2 0,1 0 0,0 3 0,-1 0 0,-1 0 0,-5 1 0,-1 1 0,-1 0 0,0 0 0,-1 0 0,1-1 0,-4-1 0,-3 0 0,-2-2 0,-2 2 0,-1-1 0,-1-1 0,1-2 0,2-2 0,-1 0 0,-2 0 0,2 0 0,-2-1 0,2-1 0,4 0 0,1-4 0,0 0 0,2-1 0,1-1 0,9 0 0,0 0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65 12287,'0'-8'0,"0"0"0,0 2 0,0 1 0,-1-1 0,-2-1 0,2 1 0,-2 2 0,-1 0 0,-1 3 0,-2-1 0,-2 0 0,-2-1 0,4 1 0,-3 2 0,1 1 0,0 1 0,2 0 0,2 3 0,0 2 0,0 0 0,-1-2 0,3 0 0,2 2 0,0 0 0,1 1 0,0 0 0,0 0 0,0 0 0,3 0 0,3 0 0,1 0 0,1 0 0,1 0 0,0-1 0,2-2 0,0-1 0,-3-4 0,0 0 0,0 0 0,0 0 0,0-1 0,0-2 0,-3 0 0,0-3 0,-1 0 0,1 0 0,-4-1 0,2-1 0,-2 0 0,2 0 0,-1 0 0,1 3 0,-3 3 0,0 4 0,0 4 0,0 2 0,0 1 0,0 3 0,0 1 0,0-3 0,0 4 0,-1-1 0,-2-1 0,3 3 0,-3-4 0,2 1 0,1-1 0,0 3 0,0-4 0,0 0 0,0-1 0,0-1 0,4-3 0,0-2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12287,'10'-1'0,"-2"-2"0,2 2 0,-5-1 0,3 1 0,3 1 0,-2 1 0,1 0 0,-1 3 0,-1 0 0,0 4 0,-2 4 0,-1 0 0,1-1 0,-2 3 0,-1 0 0,-3 1 0,0 1 0,0 2 0,0-1 0,0-2 0,0 0 0,-2-3 0,-1 1 0,1-2 0,1-1 0,1-1 0,0-2 0,-3-1 0,2 1 0,-3-6 0,4 2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12287,'4'-4'0,"1"1"0,2 2 0,1-2 0,0 1 0,1 0 0,2 1 0,-2 1 0,1 0 0,-1 0 0,-1 0 0,4 0 0,-3 0 0,2 0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1 12287,'-3'5'0,"0"0"0,2 2 0,0 0 0,1 1 0,0 1 0,0 1 0,0 4 0,0 1 0,1 1 0,1 0 0,4 0 0,-2-1 0,1-1 0,2-1 0,0-2 0,1-1 0,0-4 0,0-4 0,0-1 0,0-1 0,0-1 0,0-1 0,0-3 0,-1-3 0,-1 0 0,0 0 0,-2-3 0,2 0 0,-1-1 0,-2 1 0,3-7 0,-1 1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4 12287,'0'-4'0,"0"4"0,0 5 0,0 2 0,0 2 0,0 1 0,0 0 0,0 4 0,0-3 0,0 2 0,0 1 0,0 0 0,0 0 0,0 0 0,0 0 0,1-2 0,1-2 0,0-1 0,5-1 0,-3-3 0,4-2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12287,'-4'5'0,"1"0"0,2 2 0,1 0 0,0 2 0,0 0 0,0 2 0,0 3 0,0 0 0,0 1 0,0 1 0,0 3 0,0-2 0,0 0 0,0-3 0,1-2 0,1 2 0,1-4 0,-2-1 0,1-2 0,1-1 0,1-3 0,4-3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12287,'5'-4'0,"2"3"0,-2-2 0,2-1 0,1 3 0,0-2 0,0 3 0,1 3 0,-1 3 0,0 2 0,0 2 0,-3 0 0,-1 3 0,1 2 0,-1 0 0,-2 2 0,1 1 0,-2 0 0,-1 0 0,0-1 0,0-1 0,0-1 0,0-1 0,0 0 0,0-4 0,0 0 0,0-1 0,0-4 0,0 2 0,0-3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 12287,'1'-5'0,"2"3"0,2 1 0,2 1 0,1 0 0,1 0 0,2 0 0,-1 0 0,3 0 0,1 0 0,2 0 0,0 1 0,0 1 0,0-1 0,0 3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31 12287,'1'4'0,"2"-2"0,2-1 0,4-1 0,2 0 0,3 0 0,2 0 0,3 0 0,0 0 0,4-1 0,-1-1 0,0 0 0,0-2 0,2 0 0,-2 0 0,-4 1 0,0-1 0,-3 1 0,-3-3 0,-1 2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12287,'0'7'0,"0"1"0,0 0 0,0 2 0,0-2 0,0 5 0,0 2 0,0 2 0,0-1 0,0 4 0,0 0 0,0 2 0,0 1 0,0-1 0,0-2 0,0 0 0,0-1 0,0 0 0,4-1 0,-1-2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16 112 12287,'-4'4'0,"1"-1"0,-2 1 0,2-4 0,6 3 0,2-3 0,2 0 0,0 0 0,1 0 0,1 0 0,1 0 0,0 0 0,0-1 0,0-3 0,0 1 0,1-1 0,-3-1 0,4 0 0,-2 0 0,0-1 0,0 3 0,-2-8 0,-2 3 0,-1-3 0,1 3 0,-4 1 0,0 0 0,-1 0 0,-4 1 0,-2 1 0,-2 0 0,0 1 0,-3-1 0,-1 5 0,-1-2 0,-1 1 0,0-1 0,2 4 0,-1 1 0,0 1 0,3-1 0,-1 4 0,2-2 0,0 1 0,2 2 0,0 3 0,2-3 0,1 1 0,0 2 0,3-3 0,0 3 0,0-4 0,0 3 0,1 1 0,1 1 0,3-2 0,2 1 0,1-3 0,1 3 0,1-2 0,4-1 0,-3-1 0,3-1 0,1-5 0,-1-1 0,3 0 0,-1-1 0,-1-5 0,-1-2 0,-1-3 0,1-6 0,-3 1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60 12287,'4'8'0,"-1"0"0,1-1 0,-3-1 0,3 4 0,0-4 0,1 1 0,-4 1 0,2 0 0,-2-1 0,2 1 0,-2 0 0,1-1 0,-1 1 0,-2-2 0,-1-1 0,-3 1 0,1-6 0,-1 2 0,2-4 0,-2-2 0,3-1 0,0-5 0,1 0 0,1 1 0,1-7 0,2 5 0,2-2 0,-1-3 0,1 3 0,0-1 0,2 3 0,1 1 0,2 1 0,0-1 0,-1 4 0,1-1 0,1 3 0,0 2 0,0 0 0,0 2 0,-2 2 0,1 0 0,-1 6 0,1-1 0,-2 7 0,-1-3 0,-1 4 0,-2 1 0,-2-3 0,-1 1 0,-1-3 0,1 1 0,1-1 0,0 1 0,1-3 0,-3-1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91 12287,'0'8'0,"0"-2"0,0 1 0,1 1 0,1-3 0,1-1 0,1 3 0,-1-2 0,2-2 0,1 0 0,3-1 0,1-1 0,2-1 0,1 0 0,1 0 0,1-3 0,-2 0 0,-1 0 0,2-4 0,-1-1 0,-1-1 0,-2 0 0,-1 0 0,-2-1 0,0 0 0,-2 1 0,-3-3 0,-1 3 0,-1-1 0,0 2 0,0 0 0,-3 0 0,-3 3 0,-2-2 0,-2 6 0,-4-1 0,3 2 0,-2 0 0,1 0 0,2 2 0,-2-1 0,1 6 0,2-2 0,1 4 0,1 3 0,-1-3 0,1 3 0,2-4 0,0 5 0,2 0 0,1-2 0,2 4 0,3-6 0,2 6 0,2-4 0,0-1 0,1 3 0,2-4 0,-1 1 0,4-2 0,-2 0 0,0-3 0,3 2 0,0-2 0,0-2 0,-1-2 0,0-1 0,-2-1 0,2-6 0,1-2 0,-3-3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76 12287,'0'8'0,"0"3"0,0-4 0,0 2 0,0 1 0,0-3 0,0 0 0,0 1 0,0-1 0,0 0 0,0-1 0,1-1 0,2 1 0,-2-1 0,4-1 0,-3 2 0,1-12 0,-3 2 0,0-5 0,0-2 0,0-2 0,0 2 0,0-2 0,0 1 0,0 1 0,0-4 0,1 2 0,2 4 0,-2-2 0,4 1 0,1 1 0,1 0 0,-2 4 0,0 1 0,0 0 0,2 2 0,1 2 0,1 2 0,-1 2 0,-1 3 0,-2 4 0,3-2 0,-1 4 0,-2 0 0,0 4 0,-2-4 0,-1 0 0,-2-1 0,3 1 0,-1-2 0,0 0 0,-1-3 0,2-1 0,1-3 0,1-4 0,0-4 0,-2-3 0,2-4 0,1 0 0,0 0 0,2-4 0,-1 4 0,1-6 0,-1 4 0,1-1 0,-1-3 0,1 4 0,-1 2 0,1 4 0,-1 0 0,0 3 0,1 4 0,-3-2 0,-1 4 0,0 0 0,0 1 0,-2 8 0,1 2 0,-3 0 0,0 4 0,0-3 0,0 1 0,0 2 0,0-3 0,0-1 0,1 0 0,1 2 0,0-6 0,3-2 0,-1 1 0,0-3 0,2-3 0,0-2 0,2 0 0,-1 0 0,1-2 0,-2-1 0,0-7 0,-1 3 0,3-2 0,4-4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103 0 12287,'-7'0'0,"-1"0"0,1 0 0,-1 0 0,1 0 0,-1 0 0,1 0 0,-1 4 0,1 1 0,-1 1 0,1 6 0,0-5 0,2 6 0,2 1 0,0-1 0,2 4 0,-1 2 0,4-2 0,3-2 0,1-1 0,3-5 0,1 3 0,2-7 0,2-1 0,1-4 0,0 0 0,0 0 0,0-2 0,0-3 0,-1-3 0,-1-3 0,0-3 0,-3 3 0,-2-2 0,-2 1 0,-2 3 0,-2-5 0,0 5 0,0-1 0,-4 3 0,-1-1 0,-1 1 0,-4-1 0,-4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 1 12287,'-7'0'0,"2"0"0,1 2 0,0-1 0,2 2 0,2 5 0,0 0 0,0 0 0,1-1 0,1 1 0,3-1 0,2 1 0,1 2 0,1-1 0,1 1 0,0-2 0,-1 1 0,-2 3 0,0-3 0,1 2 0,-4 0 0,-1 2 0,-3-2 0,0 4 0,-5-4 0,-3 1 0,0 0 0,0-5 0,0-2 0,1-2 0,-2-3 0,2 0 0,-1-3 0,1 0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150 97 12287,'0'-5'0,"0"0"0,0-1 0,0 0 0,0-3 0,1 0 0,1-1 0,3 1 0,4 0 0,2 1 0,0-1 0,0 3 0,1 4 0,-1-1 0,0 3 0,0 3 0,-1 0 0,-4 9 0,-1 2 0,-2 3 0,-2 4 0,-1 0 0,-2 2 0,-3-2 0,0-2 0,-5 1 0,1-3 0,-1-1 0,1-1 0,-4-1 0,0-2 0,-1-2 0,-1 0 0,0-2 0,0-1 0,0 1 0,-2-4 0,-2-2 0,1-2 0,0 0 0,1 0 0,5 0 0,3-2 0,3-3 0,3-5 0,3-2 0,3 1 0,2-3 0,5 5 0,1-3 0,3 1 0,1 2 0,-5 4 0,5 2 0,0 2 0,-1 1 0,0 5 0,-1 1 0,-1 4 0,-2 2 0,0 1 0,-2 5 0,-1-1 0,1 3 0,-3-3 0,-1 5 0,-1-3 0,-1-1 0,0-3 0,0-4 0,3-2 0,2-4 0,0-7 0,0-3 0,-2-4 0,2-8 0,-3-3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8 12287,'0'9'0,"0"-2"0,0 3 0,0 4 0,0 1 0,0 3 0,0 3 0,1-6 0,2 3 0,2-3 0,-1-1 0,1 2 0,2-4 0,2-2 0,-1-4 0,2-5 0,-2-1 0,0-5 0,-1-4 0,1-1 0,-1-2 0,-3-4 0,-1 2 0,-2-1 0,2 1 0,-2-2 0,1 1 0,-1 1 0,-1-2 0,0 4 0,1 2 0,1 1 0,0 0 0,4 4 0,-2-2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8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51 12287,'0'-6'0,"0"-3"0,0 3 0,-3-2 0,0 3 0,-1-2 0,-2 2 0,-1 3 0,0 1 0,-1-1 0,1 2 0,-1 2 0,0-1 0,-1 4 0,-1 5 0,1 2 0,3-1 0,1 3 0,-1-1 0,3 2 0,1 0 0,1 0 0,1 3 0,0-3 0,0 3 0,1-5 0,1-1 0,2-2 0,4 1 0,0-3 0,2-3 0,2-5 0,2 0 0,1-1 0,-3-4 0,1-4 0,-2 0 0,0-5 0,1 1 0,-2-2 0,-4 0 0,-1 0 0,-2 1 0,-2 0 0,1 3 0,1-3 0,-2 3 0,-1-2 0,-1 3 0,-3 1 0,0 4 0,3 1 0,-2 4 0,2 0 0,1 0 0,0 8 0,0 0 0,0 2 0,0 2 0,0 2 0,0 1 0,0 0 0,3 2 0,0-4 0,1 0 0,2-1 0,0-2 0,0 0 0,1-5 0,1 0 0,2-4 0,-3 3 0,0-4 0,1 0 0,3-4 0,0 1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56 12287,'0'7'0,"0"1"0,0 0 0,3 0 0,-1 1 0,0 3 0,-1-1 0,-1-2 0,0 4 0,0 0 0,3 2 0,-2-3 0,2 0 0,0-3 0,-1 1 0,1-2 0,-3-2 0,3 1 0,-2-6 0,2-2 0,-3-6 0,-1-1 0,-1-1 0,1-6 0,-2 6 0,3-4 0,0-3 0,0 1 0,0-2 0,0-1 0,0 0 0,0 1 0,3 2 0,1 1 0,0 1 0,3 3 0,-2 2 0,1 3 0,2 1 0,-1 2 0,0 2 0,-1 3 0,-1 5 0,-3 0 0,0 2 0,2 0 0,0-1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12287,'0'5'0,"0"-1"0,0 3 0,0 1 0,0 3 0,0 1 0,0 2 0,3 1 0,-1 3 0,0-1 0,-1-1 0,0-1 0,0-1 0,2-2 0,-2-1 0,3-4 0,-1 0 0,0 0 0,0-2 0,3-5 0,-1 3 0,1-3 0,2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83 46 12287,'-1'-8'0,"-2"-1"0,-1 3 0,0-1 0,-3 0 0,2 2 0,-1 2 0,-2 3 0,2 3 0,1 2 0,-1 4 0,3 2 0,-2 1 0,0 1 0,1 0 0,1 4 0,0 0 0,1 1 0,-1-3 0,3-4 0,1 3 0,2-1 0,-2-1 0,4-3 0,1 0 0,1-1 0,3-5 0,1 1 0,-1-4 0,1 0 0,3-4 0,-3-1 0,2-1 0,-1-4 0,-3 0 0,0-2 0,-1-1 0,0 0 0,-3-1 0,-1 3 0,-1-2 0,-1 1 0,-1-1 0,-1 3 0,0 0 0,0 1 0,-1 3 0,-1 1 0,1 3 0,-2 4 0,2 3 0,1 1 0,0 6 0,0 0 0,0 1 0,0 0 0,0 0 0,0 1 0,0 1 0,0 0 0,3-4 0,0 1 0,1-2 0,2 0 0,1-4 0,0 1 0,1-4 0,-1 1 0,1-3 0,-1-2 0,2-4 0,1-5 0,-2-2 0,3-3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1 12287,'0'7'0,"0"0"0,0 1 0,0 0 0,0 2 0,-3 2 0,1 4 0,0 1 0,1 2 0,1 7 0,0 1 0,0 0 0,0 0 0,0-2 0,0-1 0,0-3 0,0-5 0,0-2 0,1-5 0,2 0 0,-2-5 0,4-2 0,-3-4 0,1-3 0,-2-2 0,2 0 0,-2-3 0,4 0 0,-1 0 0,0-1 0,1 3 0,2-3 0,2 4 0,1-1 0,-2 0 0,3 1 0,-2 4 0,1-1 0,0 1 0,0 0 0,-1 3 0,1 0 0,-2 3 0,-1 2 0,0 0 0,-2 2 0,1 3 0,-4 1 0,0 1 0,-1 1 0,-4-2 0,-2 1 0,-3 0 0,-2 0 0,1-3 0,-4 1 0,0-2 0,-1-1 0,0 0 0,2-1 0,-1-3 0,0 1 0,3-2 0,2-4 0,3-4 0,1-3 0,2-3 0,5-10 0,1 0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12287,'0'9'0,"0"-2"0,0 3 0,0 0 0,0 4 0,0 5 0,0 2 0,0 3 0,0 6 0,0 0 0,0 3 0,0 2 0,0-3 0,0 0 0,0-2 0,0-3 0,0-2 0,0-3 0,0-3 0,0-3 0,0-3 0,0-3 0,3-4 0,2-6 0,1-3 0,2-5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30 154 12287,'5'-3'0,"0"0"0,0 2 0,-1-2 0,3 1 0,-2-1 0,2-2 0,-2 2 0,-1 2 0,2-3 0,1 0 0,0 1 0,1-2 0,-1 0 0,1-2 0,-2-1 0,-1 2 0,0-2 0,-4 0 0,2 1 0,-4-1 0,-4 2 0,-2 1 0,0-1 0,-1 3 0,0 3 0,-2-2 0,2 2 0,-2 0 0,2 2 0,0-1 0,1 4 0,-1 3 0,1-2 0,-1 2 0,1 2 0,0 0 0,1 2 0,1 2 0,4-3 0,-2 1 0,2 2 0,1-3 0,1 3 0,2-5 0,2 1 0,5-3 0,0 3 0,4-6 0,-2 2 0,1-2 0,1-4 0,1 0 0,0-4 0,-3-2 0,2 2 0,-2-6 0,-1 1 0,-1-2 0,0 0 0,-1 0 0,-3 2 0,1-2 0,-4 2 0,0 0 0,-2-1 0,-1 3 0,0-1 0,0 0 0,0-1 0,0 0 0,0-2 0,0 1 0,0 0 0,3 2 0,-1-1 0,2 2 0,2 3 0,1-2 0,0 4 0,1 2 0,-1 2 0,1 4 0,-1-2 0,2 6 0,1-1 0,-2 2 0,2 0 0,-2 0 0,0 4 0,-1-1 0,1 0 0,-2-3 0,-1 4 0,1-1 0,-3 0 0,-2-2 0,0 2 0,-4-6 0,-2 3 0,-3-3 0,-2 0 0,1-2 0,-2-3 0,0 0 0,2-2 0,-2-1 0,1 0 0,0-3 0,2 0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104 15 12287,'5'-3'0,"-1"0"0,0 0 0,-1 0 0,0 0 0,0 4 0,3 4 0,-1 4 0,1 4 0,-2 3 0,0 8 0,0 1 0,0 2 0,-2 5 0,0 2 0,-2 4 0,-2-2 0,-2 4 0,-5 0 0,-1-4 0,-2-3 0,0-3 0,0-1 0,-1-5 0,-2-3 0,3-1 0,0-10 0,2-2 0,0-3 0,2-2 0,1-4 0,2-2 0,0-5 0,3-2 0,-1-5 0,3 0 0,3-2 0,-1 0 0,3 0 0,0 1 0,2 2 0,1 2 0,-1 3 0,1 2 0,-1 5 0,0 2 0,1 2 0,-1 5 0,1 2 0,-1 5 0,1 7 0,-1 4 0,1 4 0,-1 7 0,0 2 0,-1 2 0,-1 2 0,-4-2 0,2-1 0,-2-2 0,-1-2 0,0-3 0,0-4 0,-1-7 0,-2-2 0,3-4 0,-14-3 0,2-1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12287,'7'1'0,"1"0"0,-1 2 0,-2 3 0,0 1 0,1 3 0,1 2 0,0-2 0,0 2 0,1 1 0,-1 1 0,2 1 0,0 0 0,1-3 0,-1-2 0,-1-3 0,0-2 0,-1-1 0,1-1 0,-1-2 0,-3-1 0,0-4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97 1 12287,'-3'7'0,"-2"1"0,-2-1 0,2 1 0,0-1 0,0 2 0,1 1 0,-2 0 0,1 4 0,-1-2 0,1 1 0,-2 1 0,2 1 0,-1 0 0,1-3 0,1 1 0,3-3 0,-2-1 0,-3 0 0,2-2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1 112 12287,'12'-3'0,"-2"1"0,-5-2 0,0 0 0,1 0 0,0-1 0,0-3 0,-1 1 0,1-1 0,-2 2 0,0 0 0,0 1 0,0-1 0,-2-1 0,1 1 0,0 0 0,-1 1 0,1 1 0,-1-2 0,1 1 0,-1 3 0,-2 0 0,0 4 0,0 3 0,0 2 0,0 1 0,0 1 0,0 2 0,0 1 0,0 1 0,0 4 0,0 0 0,0 0 0,1 1 0,1 0 0,0-2 0,0 0 0,-1-1 0,-1-1 0,0-2 0,3 3 0,1-4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12287,'6'1'0,"-1"1"0,2-1 0,-3 2 0,1 1 0,0 1 0,0 2 0,2 2 0,-1 3 0,-1 2 0,0-1 0,2 5 0,0-3 0,1 0 0,-1-2 0,1-1 0,-1 1 0,1-2 0,-1-1 0,0-4 0,-1-1 0,-1 1 0,-4-3 0,6 1 0,-3-4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1 12287,'-8'5'0,"1"0"0,-1 0 0,1 2 0,2 1 0,0 0 0,-1 2 0,-1 2 0,0 0 0,0 0 0,0 2 0,2 0 0,-2-2 0,3 0 0,-1 0 0,0-1 0,3-2 0,-3 1 0,3-1 0,-1-2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15 53 12287,'5'-3'0,"-1"0"0,1 0 0,-1-1 0,-2-2 0,3 2 0,1-1 0,1 0 0,0 1 0,0-2 0,-1 2 0,-1 1 0,0 0 0,2 3 0,1 0 0,-1 0 0,-2 4 0,-1 3 0,-1 3 0,-1 2 0,-1 0 0,-1 3 0,0 0 0,0 0 0,-1 0 0,-1 0 0,-3 0 0,-2 0 0,0-1 0,-1-1 0,0-1 0,-2-1 0,2-1 0,-2-3 0,1 0 0,2-2 0,-1-2 0,1-3 0,-1 0 0,2-3 0,1-2 0,2-3 0,2-2 0,1 1 0,0-2 0,0 0 0,0 2 0,4 3 0,1 2 0,1 0 0,2 2 0,-1 3 0,1 1 0,-1 3 0,1 2 0,0 0 0,2 1 0,2-1 0,1 1 0,1-1 0,2 0 0,0-2 0,-1 1 0,-2-4 0,-1 0 0,4 2 0,3 0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24 12287,'-6'-3'0,"2"3"0,0-2 0,0 1 0,-1 1 0,4-2 0,3 0 0,3 1 0,3 0 0,2 1 0,4 0 0,1 0 0,2 0 0,1 0 0,0 0 0,0 0 0,1-2 0,0 1 0,1-1 0,0 1 0,-1 1 0,0 0 0,-3 0 0,-3 0 0,0 0 0,-2-2 0,-1 0 0,-4 0 0,-4 2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1 12287,'-2'6'0,"0"0"0,1 0 0,0 1 0,1 2 0,1 0 0,1 1 0,1 2 0,4-1 0,0 1 0,1 0 0,0 2 0,-2-1 0,0 1 0,-1 0 0,1-1 0,-2 0 0,-1-1 0,0-2 0,-1 1 0,-3-4 0,-1 1 0,-2-2 0,-3-1 0,-3 0 0,-1-2 0,-1 0 0,-2-1 0,-3-2 0,0 0 0,-1 0 0,0-1 0,4-1 0,2-1 0,1 0 0,1-3 0,4 2 0,3-1 0,2-3 0,3 1 0,2-1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93 112 12287,'3'-3'0,"-2"-1"0,1 2 0,1-2 0,-2-1 0,1-1 0,0 0 0,0 1 0,0-1 0,-2 0 0,0 0 0,0 0 0,0-2 0,0 0 0,0 1 0,0 1 0,-3 2 0,0 0 0,-3-1 0,-2 2 0,1 0 0,-1 0 0,2 2 0,-2 1 0,0 2 0,-1 2 0,1 1 0,0 3 0,2 3 0,0 2 0,0 3 0,2 1 0,1 0 0,0 1 0,2-1 0,1 1 0,2 0 0,3-1 0,2-2 0,1 0 0,3-4 0,1-1 0,1-2 0,-1-4 0,0-1 0,-1 0 0,1-2 0,-1-3 0,-1-2 0,-1-1 0,-1-1 0,-2-2 0,1 0 0,-4-1 0,0-2 0,1 2 0,-2-1 0,-1 1 0,0-1 0,-4 0 0,-1 2 0,-3-2 0,-3 1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3 1 12287,'-3'0'0,"5"0"0,5 0 0,1 0 0,1 2 0,2 0 0,-2-1 0,2 0 0,-2-1 0,1 0 0,0 0 0,-1 0 0,2 0 0,-2 0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12287,'0'6'0,"0"2"0,0 0 0,0 0 0,0 0 0,0 2 0,0 1 0,0 1 0,0-1 0,0 1 0,0 0 0,0-1 0,2-1 0,0-2 0,2-2 0,-3-3 0,4 3 0,-2-3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83 12287,'0'-3'0,"0"1"0,0 4 0,0-1 0,0 3 0,0 0 0,0 2 0,0 2 0,0 0 0,0 1 0,0 1 0,1 2 0,0 0 0,1 2 0,1-2 0,-2 0 0,2-2 0,0-2 0,1 0 0,2-3 0,0-1 0,2-2 0,-1-1 0,1-2 0,0-1 0,0-2 0,2-3 0,-4-3 0,2-1 0,-1-1 0,-2 0 0,1 0 0,-1 1 0,-1-1 0,-1 2 0,-3 0 0,0 0 0,0-1 0,-1 1 0,-1 0 0,-2 0 0,-1 1 0,-2 0 0,0 2 0,-1-1 0,-1 1 0,1 1 0,2 1 0,-2 2 0,1 0 0,-1 0 0,0 1 0,2 0 0,-2 2 0,2 2 0,-2 2 0,3 1 0,1 1 0,3 0 0,-2 0 0,1 1 0,0 0 0,0 0 0,2 1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12287,'3'0'0,"0"0"0,-1 0 0,2 0 0,0 0 0,-1 0 0,2 0 0,0 0 0,2 0 0,-2 0 0,1 0 0,1 0 0,-2 0 0,3 0 0,-1 0 0,2 0 0,-3 0 0,-1 0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98 12287,'0'-6'0,"0"0"0,0 0 0,0 1 0,0 1 0,0 0 0,0-1 0,0 0 0,0 1 0,0 0 0,0-1 0,0 0 0,0-1 0,-1 0 0,-1 1 0,-3-1 0,1 0 0,-1 2 0,-1 0 0,1 3 0,0 1 0,1 2 0,0 1 0,-2 1 0,1 4 0,-1 0 0,2 1 0,-1-1 0,1 2 0,0 0 0,0 2 0,-1-1 0,3 1 0,1 0 0,0 0 0,1 1 0,0 0 0,0-1 0,0-1 0,3-4 0,1 1 0,3-2 0,1 0 0,0-3 0,0-1 0,-1-1 0,1-1 0,-2-3 0,0-1 0,0-1 0,0-1 0,0 0 0,-1-2 0,-1-1 0,0 0 0,-2-3 0,0 3 0,-2-2 0,0-1 0,0 1 0,0 0 0,0 2 0,0 1 0,0 0 0,0 2 0,0 0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 1 12287,'0'4'0,"-1"0"0,0 0 0,-1 1 0,0 2 0,2 0 0,0 2 0,0 0 0,0-1 0,0 1 0,0 0 0,0 0 0,0 0 0,0 1 0,0 1 0,0-2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98 12287,'1'-4'0,"1"0"0,-1 0 0,3-2 0,1 0 0,-3 0 0,1 0 0,-1 1 0,0-1 0,2-1 0,-2 0 0,-1-1 0,0 1 0,1 0 0,0 1 0,0 1 0,-2 2 0,0 3 0,0 3 0,0 2 0,-1 2 0,-1 1 0,1 0 0,-1 3 0,2-1 0,0 0 0,0-1 0,0 1 0,0 0 0,0-1 0,0-1 0,0-1 0,0 1 0,0 0 0,0 2 0,0-2 0,0-4 0,0 0 0,-3-2 0,0 0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113 0 12287,'-4'0'0,"0"0"0,0 0 0,1 0 0,-1 0 0,-1 0 0,2 2 0,-1 1 0,-2 0 0,1 2 0,-1 3 0,0 0 0,0 0 0,1 3 0,-1 3 0,0 1 0,0 1 0,0 0 0,0 1 0,1 6 0,0 1 0,1 2 0,3 4 0,-1 3 0,2 2 0,0 1 0,0 2 0,3-4 0,3-6 0,3-4 0,5-7 0,1-5 0,3-3 0,2-3 0,1-4 0,6-2 0,-1-2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12287,'4'2'0,"0"2"0,0 2 0,2 0 0,0 2 0,2 2 0,2 3 0,1 3 0,0 4 0,-1 3 0,0 2 0,-3 3 0,1 0 0,-2 0 0,-2-1 0,-1-3 0,-3-5 0,-1 0 0,-1-2 0,-2-2 0,-3-1 0,-2-2 0,0-3 0,2 3 0,-4-6 0,2 3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13 12287,'4'2'0,"0"0"0,0 0 0,3-2 0,0 0 0,0 0 0,1-1 0,1 0 0,1-1 0,0-1 0,1 2 0,-2-1 0,-1 0 0,0 2 0,1-3 0,0 0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12287,'5'4'0,"0"0"0,-1-2 0,-1 1 0,4-2 0,0 1 0,1-1 0,2 0 0,-2-1 0,1 0 0,1-3 0,2 0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18 12287,'0'-6'0,"0"2"0,1 1 0,1 1 0,-1 0 0,2 2 0,0 2 0,1 2 0,-2 5 0,1 2 0,-1 4 0,3 2 0,-2 2 0,1 0 0,-2 3 0,0 0 0,0 0 0,-1 0 0,0 0 0,1 0 0,0-2 0,-1-3 0,0 0 0,-3-2 0,-1-1 0,1-3 0,-1-1 0,1-4 0,0-4 0,1-2 0,-1-3 0,1-3 0,1-3 0,0-2 0,1-3 0,0-2 0,1-1 0,2 0 0,-1-1 0,0 1 0,2 1 0,0 0 0,1 2 0,0 2 0,-1 1 0,1 3 0,1 4 0,0 1 0,1 0 0,0 4 0,-3 3 0,0 3 0,-2 3 0,1 1 0,0 1 0,0 0 0,-2 0 0,1 0 0,-2 1 0,2 1 0,0-1 0,-2-1 0,2 1 0,-1-1 0,0 0 0,0 2 0,0-4 0,0-1 0,-1-2 0,2-1 0,-1-1 0,1-1 0,-1-2 0,3-2 0,-2 0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88 65 12287,'1'-6'0,"1"1"0,-1-1 0,1 0 0,-2 0 0,0 2 0,0 0 0,0-1 0,-2 0 0,0 0 0,-2 1 0,1 0 0,-3 2 0,0 0 0,0 2 0,0 0 0,0 0 0,0 0 0,0 2 0,1 2 0,-1 1 0,0 1 0,0 1 0,1 0 0,0 1 0,1 2 0,3-3 0,-1 3 0,1 0 0,1-1 0,0 2 0,1-3 0,2 1 0,2-1 0,1 0 0,3-2 0,-1-1 0,2-1 0,0-1 0,1-3 0,-1 0 0,0 0 0,-1-3 0,-1-1 0,0-1 0,0-1 0,-1 0 0,-2 0 0,-2 0 0,0 0 0,-2 3 0,-1-2 0,0 2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0 12287,'-4'3'0,"-1"-2"0,1 3 0,2-2 0,0 1 0,4 0 0,2-2 0,3 0 0,1-1 0,1 0 0,2 0 0,3 0 0,1 0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21 1 12287,'-6'0'0,"0"0"0,2 0 0,0 0 0,3 0 0,1 2 0,4 0 0,1-1 0,1 0 0,0-1 0,0 0 0,0 0 0,0 0 0,0 0 0,-1 0 0,1 0 0,0 0 0,0 0 0,0 0 0,0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1 12287,'0'4'0,"0"0"0,-2-2 0,0 1 0,0 2 0,2-2 0,0 1 0,2 1 0,0 0 0,1 2 0,0 0 0,0 1 0,2 1 0,0 0 0,1 1 0,0-1 0,0-1 0,0-1 0,0 1 0,0-2 0,2-3 0,-2 2 0,3-3 0,-1-1 0,0-3 0,-1-1 0,-1-3 0,0 0 0,0-2 0,-2 1 0,-1-1 0,0 0 0,-2 0 0,0 0 0,-1 0 0,0 1 0,0-1 0,0 2 0,0 0 0,0 0 0,0 3 0,0 3 0,0 4 0,0 1 0,0 1 0,2 2 0,2 2 0,2 1 0,0 1 0,-1 2 0,-1-1 0,0 1 0,1 1 0,0 0 0,0 2 0,0-1 0,-1 0 0,-3-3 0,2 0 0,-1-2 0,0-1 0,-1-3 0,-3 1 0,-2-2 0,-1-3 0,-1-1 0,0-2 0,0-2 0,0-1 0,1-3 0,0 0 0,2 1 0,-1-4 0,-2 3 0,0-3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80 12287,'0'-4'0,"0"0"0,0 0 0,2 1 0,-1-2 0,2 1 0,-1 0 0,2 0 0,1 1 0,-1-3 0,0 0 0,1 0 0,-2 1 0,1 0 0,1 1 0,-2 1 0,1-1 0,-3 1 0,1 1 0,-1 2 0,-1 0 0,0 2 0,0 4 0,-1 0 0,-1 0 0,1 0 0,-1 0 0,2 0 0,0 0 0,0-1 0,0 2 0,0 0 0,0 1 0,0 0 0,0-2 0,2 2 0,2 1 0,2 0 0,-1-1 0,-1-4 0,0-2 0,1 0 0,0-1 0,-1 0 0,0 0 0,0-2 0,2-2 0,0-3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124 0 12287,'-6'0'0,"0"0"0,0 0 0,0 0 0,0 1 0,0 1 0,0 0 0,1 3 0,-2 1 0,-1 1 0,2 3 0,-3 2 0,1 3 0,0 4 0,1 3 0,1 6 0,0 4 0,0 4 0,3 2 0,1 3 0,1 1 0,1-1 0,5-5 0,4-3 0,4-4 0,5-3 0,2-4 0,6-6 0,3-4 0,4-4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12287,'2'-3'0,"0"1"0,2 2 0,0 0 0,1 2 0,-1 3 0,0 2 0,1 5 0,2 3 0,1 2 0,-1 1 0,2 0 0,-1 1 0,1 2 0,-1-1 0,0 1 0,-3 1 0,-1-3 0,-2 0 0,-1-1 0,-1 0 0,-1 1 0,-1-2 0,-2-2 0,-3 1 0,-1-2 0,1-2 0,0-3 0,-1-2 0,1-2 0,-1-4 0,5-5 0,-3 1 0,3-6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42 30 12287,'3'3'0,"-1"1"0,-2 1 0,-1 1 0,-2 0 0,0-1 0,1 1 0,-1 0 0,-1 0 0,1 0 0,1 0 0,-1 2 0,0 0 0,-1-1 0,3-1 0,-2 0 0,1 0 0,1 0 0,-1 0 0,1-1 0,-1-1 0,1-2 0,-1-4 0,2-2 0,0 0 0,2-1 0,0-2 0,-1 1 0,2-1 0,-2-1 0,1 0 0,1-1 0,0 1 0,1-2 0,0 0 0,-2 1 0,3 0 0,-2 2 0,1-1 0,0 1 0,0 0 0,2 1 0,-1 1 0,1 1 0,0 2 0,0 2 0,0 0 0,-1 0 0,-1 2 0,1 2 0,-1 2 0,0 1 0,-1 1 0,1 3 0,0-2 0,0 2 0,-2 1 0,2-1 0,-1 0 0,-1-2 0,1-1 0,-1 2 0,-1-2 0,0-1 0,1 0 0,0-1 0,-2 0 0,0-1 0,-3-1 0,0-2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30 12287,'4'-5'0,"0"0"0,-2 1 0,1 3 0,-2-2 0,2 1 0,0 0 0,1 0 0,2 1 0,0-1 0,0 0 0,-1 2 0,1 0 0,0 0 0,-1 0 0,0 2 0,-1 2 0,-2-1 0,1 1 0,0 1 0,-2 0 0,0 1 0,-1 1 0,-1 0 0,-1 1 0,1-1 0,-3-1 0,-1 0 0,0 0 0,-1 2 0,0 0 0,0-2 0,1-1 0,1 0 0,0-1 0,0 1 0,0 1 0,0-2 0,1 0 0,0 1 0,2 0 0,-1 1 0,2-3 0,2-1 0,2-1 0,1-1 0,1 0 0,2 0 0,-1 0 0,1 0 0,-2 0 0,0 0 0,0 0 0,0 0 0,2-1 0,-1 0 0,1-1 0,-4 0 0,0 2 0,0-3 0,2 0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24 12287,'4'0'0,"0"-2"0,-2 1 0,2-1 0,1 1 0,0 1 0,3 0 0,3 0 0,2 0 0,3 0 0,4 0 0,3 0 0,4 0 0,2 0 0,3 0 0,1 0 0,3 0 0,3 0 0,1 0 0,3 1 0,1 0 0,1 1 0,3 0 0,2-2 0,3 1 0,1 1 0,4-2 0,3 2 0,4-1 0,4-1 0,-3-2 0,4 0 0,-1 1 0,-1 0 0,1 1 0,1-2 0,0 0 0,-4 1 0,-4 0 0,0-1 0,0 0 0,0-2 0,-7 3 0,0-1 0,-5 1 0,-4-1 0,-1 1 0,-5-1 0,-2 2 0,-5 0 0,-2 0 0,-7 0 0,-4 0 0,-3 0 0,-8 0 0,-6 2 0,-4 2 0,-5 1 0,-5 4 0,-4 0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 24 12287,'0'-5'0,"1"-1"0,1 2 0,3 2 0,2-1 0,1 2 0,3 0 0,1 0 0,1 1 0,-1 0 0,0 0 0,0 0 0,-1 0 0,-2 2 0,-1 2 0,-2 0 0,-2 0 0,1 0 0,-3 3 0,-1 1 0,0-1 0,-2 1 0,-1-1 0,-2 1 0,-1 1 0,-1-1 0,-1 1 0,0 1 0,-3-1 0,-1 0 0,-1 1 0,0-1 0,0 0 0,1 1 0,1-2 0,1-1 0,0-1 0,1-1 0,3 0 0,1-1 0,2-3 0,4 1 0,3-1 0,2-1 0,2 0 0,3-1 0,0 0 0,-1-1 0,2-2 0,0 1 0,1 1 0,-1-1 0,1-1 0,0 2 0,1-1 0,-1 0 0,-1-1 0,-3 0 0,1-1 0,-2-1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3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36 12287,'-2'-3'0,"1"3"0,-1 3 0,1 3 0,1 2 0,0-1 0,0 3 0,0 1 0,0 0 0,1 0 0,0 1 0,1-1 0,0-1 0,-2 1 0,0-4 0,0 1 0,0-2 0,0 0 0,0-1 0,-2 0 0,0-1 0,0-3 0,0 0 0,0-2 0,0-2 0,2-3 0,0-1 0,0 0 0,0-1 0,0-3 0,1-2 0,1 1 0,-1-3 0,3 2 0,1-1 0,0 0 0,1 1 0,0 0 0,0 3 0,0 2 0,0 1 0,1 2 0,1 1 0,-1 2 0,0 2 0,-1 1 0,0 2 0,0 3 0,-1 3 0,-1 0 0,0 2 0,1 1 0,-2 1 0,1 0 0,0 0 0,-1 0 0,2 1 0,-3-3 0,1 0 0,0-2 0,0-1 0,-1-1 0,0-1 0,1-2 0,-2-1 0,3-3 0,-2-3 0,1-1 0,1-3 0,-1-1 0,0-2 0,2 0 0,-1-1 0,0-1 0,2 0 0,-1-1 0,1-1 0,0 1 0,0 1 0,0 2 0,0 2 0,0-1 0,0 6 0,-1-1 0,1 2 0,0 2 0,-2 1 0,-1 1 0,1 2 0,-1 4 0,-1 1 0,1 2 0,0-1 0,1 0 0,-2 0 0,2 1 0,0-1 0,-1-2 0,3 0 0,-1 0 0,2-1 0,0-3 0,0 1 0,1-3 0,1-1 0,1 0 0,0-4 0,-2-1 0,2-4 0,-1-1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1159 165 12287,'4'-6'0,"-2"0"0,-1 1 0,1 2 0,-2-3 0,2 3 0,0-3 0,0 0 0,-2 0 0,2 0 0,-1 0 0,-1-2 0,-3 1 0,-4-1 0,-4-1 0,-4 0 0,-5-1 0,-4 2 0,-6-2 0,-4 4 0,-7-1 0,-5 1 0,-2 0 0,-3 1 0,3 1 0,1 2 0,1 2 0,0 0 0,-1 0 0,2 2 0,1 2 0,0 1 0,2 5 0,-3-1 0,0 2 0,0 3 0,2 1 0,4 3 0,2 0 0,1 3 0,3-1 0,3 3 0,7 1 0,3 2 0,6 1 0,2 3 0,4 2 0,4 0 0,1 3 0,4 1 0,4-3 0,5-3 0,6 2 0,6-2 0,4-4 0,6-3 0,4-4 0,7 0 0,4-3 0,1-2 0,4 0 0,-1-5 0,4 2 0,4-1 0,4-1 0,1-2 0,-2-2 0,-1-2 0,-5-2 0,-1-3 0,0-2 0,-3-4 0,-3-3 0,-5-3 0,-3-1 0,-2-1 0,-3-3 0,-5-2 0,-6 1 0,-6-3 0,-7 0 0,-4-2 0,-5 1 0,-3-1 0,-5-3 0,-5-1 0,-3 2 0,-3-4 0,-3 4 0,0-1 0,0 8 0,0 4 0,2 2 0,2 4 0,2 2 0,2-1 0,3 1 0,2 1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24 153 12287,'-2'-5'0,"1"-1"0,-3 2 0,2 0 0,0-1 0,0 0 0,-1-1 0,0 0 0,2 2 0,-1 0 0,1 0 0,2-1 0,1-2 0,3 0 0,3-1 0,2 0 0,1 0 0,2 1 0,2-1 0,2 1 0,2 0 0,0-1 0,3 1 0,1 3 0,0 2 0,0 1 0,-1 1 0,-3 0 0,-3 0 0,-2 1 0,-2 1 0,-3-1 0,-1 1 0,-2-2 0,-2 0 0,0 0 0,-5-5 0,0-1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27 12 12287,'-6'-2'0,"0"0"0,0-2 0,2 3 0,0-1 0,4 2 0,0 0 0,5 0 0,2 0 0,3 0 0,-2 2 0,1 2 0,2 1 0,-1 1 0,1 0 0,-1 0 0,0 0 0,-1 2 0,-2-1 0,0 1 0,-1-2 0,-1 3 0,-1 0 0,-2 1 0,-1-1 0,-2-1 0,-1 1 0,-2 0 0,-1-2 0,-3 0 0,0-2 0,-1-1 0,1-2 0,-2 0 0,2 0 0,1 0 0,3-4 0,1-2 0,3-1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118 24 12287,'-6'-3'0,"0"-3"0,0 3 0,0 0 0,-2 1 0,-1-1 0,0 1 0,0 1 0,1 0 0,0 1 0,-1 1 0,-1 0 0,1 1 0,2 2 0,3-2 0,3 3 0,-1-1 0,2 1 0,2 2 0,3 0 0,2 1 0,1 2 0,3 0 0,0 1 0,2 1 0,0 0 0,-2 1 0,-1 1 0,0-1 0,0-1 0,2 0 0,-3-1 0,-1-1 0,-2 0 0,0-1 0,-1-1 0,-1 1 0,-1-3 0,-4-2 0,-1 0 0,-4-1 0,-1 1 0,-3-2 0,1 0 0,0-2 0,-3 0 0,3 0 0,0 0 0,1-2 0,2 0 0,1-3 0,1-3 0,2 0 0,1 0 0,1-2 0,1 1 0,1-1 0,2 0 0,3 1 0,3 1 0,-1-1 0,2 2 0,-1 0 0,1 0 0,0-1 0,3 0 0,0 2 0,0 0 0,0 1 0,-2 1 0,2 2 0,-2 0 0,-2 0 0,-2 0 0,-2 4 0,-1 2 0,-1 2 0,1 0 0,-3 2 0,-1 1 0,0 0 0,-2 2 0,0-2 0,-1 1 0,0 0 0,2-3 0,0 2 0,0-1 0,0 1 0,0 1 0,2-5 0,2-3 0,2-1 0,-1-1 0,1 0 0,0-1 0,1-1 0,1-2 0,-2-1 0,3-1 0,-2-1 0,1-1 0,0-3 0,-1 1 0,0-1 0,1 0 0,-2 1 0,-3 0 0,1 0 0,0 1 0,-2-1 0,-2 2 0,0 1 0,0 0 0,0 4 0,-2 1 0,-2 4 0,1 4 0,0 1 0,2 2 0,-1 0 0,0 0 0,2 1 0,0 2 0,0-1 0,0-1 0,0 0 0,0-1 0,0-1 0,2 1 0,2 0 0,3-1 0,1-2 0,-1-2 0,3-3 0,-1 1 0,2-1 0,-1-1 0,1-3 0,-2-1 0,3-3 0,-1-2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30 12287,'-2'4'0,"-1"0"0,0 0 0,1 2 0,-2 0 0,2-1 0,1 2 0,0 1 0,-1-1 0,0 2 0,1 0 0,0 0 0,1-1 0,0 1 0,0 1 0,0-1 0,0-2 0,0 1 0,0-2 0,0 0 0,0-3 0,0-3 0,0-3 0,0-3 0,0 0 0,0-2 0,0 1 0,0-3 0,1-1 0,1 0 0,1 0 0,3-1 0,0 0 0,0 0 0,-1 1 0,2 1 0,0 1 0,1 3 0,0-1 0,-2 3 0,2 1 0,-1 1 0,1 4 0,-2 2 0,0 2 0,0 2 0,-2-1 0,-1 3 0,0 0 0,-2 1 0,0 1 0,-1 0 0,0-1 0,0-1 0,0 0 0,0-2 0,0-1 0,0 0 0,0-1 0,0-5 0,2-2 0,0-3 0,2-4 0,0-1 0,1-1 0,1-1 0,0 0 0,1 1 0,0 0 0,0 0 0,1-2 0,-2 1 0,0 2 0,0-2 0,1 3 0,0 2 0,1 1 0,0 1 0,-3 2 0,1 0 0,-2 4 0,-1 2 0,1 2 0,-1 2 0,-2-1 0,1 3 0,-1 1 0,-1 2 0,0-1 0,0 2 0,0-1 0,0-2 0,0 2 0,1-1 0,1 1 0,1-2 0,1-3 0,0-1 0,1-1 0,2-2 0,0-1 0,2-3 0,1-1 0,-1-1 0,0-1 0,3-3 0,-2-1 0,0 0 0,-1 0 0,1-1 0,0 0 0,-2 0 0,1-2 0,-2 2 0,1 0 0,-1 0 0,-1 1 0,0-3 0,-2 0 0,0 1 0,-3 0 0,1 2 0,-1-2 0,-1 0 0,-1 2 0,-1 0 0,-2 1 0,-1 3 0,-3 1 0,0 0 0,1 2 0,-2 0 0,2 3 0,-2 2 0,0 3 0,0 1 0,1-1 0,1 2 0,0 0 0,1 1 0,0-1 0,1 0 0,1 0 0,2 1 0,1 1 0,1-2 0,1 0 0,1 0 0,2-2 0,3-1 0,2-3 0,0-2 0,1 0 0,1-3 0,-1 0 0,0-3 0,-2-2 0,1 0 0,-1-2 0,0-2 0,-2 1 0,-1 0 0,0 0 0,-1 2 0,-3 1 0,1 0 0,-1 3 0,-1 3 0,0 3 0,0 3 0,0 2 0,2 1 0,2 0 0,2 3 0,2-3 0,3 0 0,2-1 0,0-4 0,2 0 0,2-2 0,2 0 0,2-2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773 165 12287,'3'0'0,"1"0"0,1 0 0,0 0 0,1-2 0,0 0 0,0 1 0,0 0 0,0 1 0,-1 0 0,1-2 0,0 0 0,-2 0 0,-1 2 0,1-2 0,-1 0 0,-1 0 0,1-1 0,0 0 0,-1 0 0,-2-1 0,-1-1 0,-1 0 0,-1-1 0,-4 0 0,-1-1 0,-1 0 0,-5 0 0,-2-3 0,-1-1 0,0 0 0,-4 1 0,0-1 0,-3 1 0,-1-1 0,-3 3 0,-3 3 0,-3 2 0,-3 2 0,-2 3 0,-3 2 0,-1 4 0,3 2 0,-1 2 0,4 1 0,1 2 0,0 0 0,3 1 0,2 1 0,1 1 0,3 2 0,1 1 0,3 2 0,2 2 0,3 0 0,6-1 0,5 2 0,3 1 0,6 0 0,7-2 0,10-1 0,4-4 0,3-1 0,6-4 0,4 0 0,2-3 0,3-3 0,0-2 0,1-3 0,1-2 0,4-2 0,1-1 0,1-3 0,0-5 0,0-3 0,-2-4 0,-3-3 0,-2 0 0,-4 0 0,-4-2 0,-5 0 0,-3 0 0,-4-4 0,-6 5 0,-6-3 0,-7 2 0,-5 2 0,-6 4 0,-8 3 0,-4 0 0,-4 5 0,-3 2 0,-3 3 0,1 2 0,0 0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29 11 12287,'-9'0'0,"3"-1"0,-2-2 0,4-1 0,2 4 0,6-2 0,2 1 0,5 1 0,2 0 0,1 0 0,2 5 0,2 1 0,1 5 0,1 1 0,2 4 0,-2 3 0,3 4 0,1 3 0,-3 8 0,-2 5 0,-1 5 0,-2 7 0,-5 2 0,-5 2 0,-4 0 0,-4 0 0,-2 0 0,-3-4 0,-1-4 0,1-6 0,-2-8 0,-1-5 0,-1-1 0,-1-2 0,-1-2 0,-2-2 0,0-3 0,-1-4 0,2-3 0,1-3 0,3-4 0,2-8 0,4-4 0,2-5 0,2-2 0,0-2 0,0-4 0,2 1 0,2-1 0,2-2 0,1 4 0,1 1 0,-1 1 0,-1 3 0,0 2 0,-1 1 0,-1 1 0,1 2 0,-2 6 0,1 4 0,-2 7 0,-2 8 0,0 2 0,-2 2 0,-1 1 0,-1 1 0,1-1 0,1-2 0,1 0 0,-1-3 0,2-2 0,0-4 0,2-3 0,2-2 0,2-3 0,2-2 0,1-2 0,3-6 0,-1 0 0,-1-4 0,1 5 0,-1-4 0,0 2 0,0 2 0,0-4 0,-2 2 0,3-5 0,-2 1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109 45 12287,'0'-7'0,"0"3"0,0 0 0,0-1 0,0 1 0,0 0 0,0 2 0,0-2 0,2 1 0,1 0 0,0 0 0,2 2 0,-1 2 0,0 3 0,0 1 0,0 2 0,1 3 0,-1 2 0,0 2 0,0 3 0,-2 2 0,0 1 0,-1 2 0,-1 1 0,0 0 0,0 2 0,0-2 0,0-1 0,-3-3 0,-1-2 0,-2-2 0,0-2 0,-1-4 0,1-2 0,-1-5 0,-2-1 0,1-1 0,-1-1 0,-1-1 0,0-5 0,1-2 0,-1-4 0,-1 1 0,1-1 0,0 0 0,3 0 0,0 1 0,1-1 0,4-2 0,0 0 0,1 1 0,1 1 0,6-1 0,3 0 0,3-2 0,3 0 0,1 2 0,3-2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58 0 12287,'4'0'0,"0"0"0,1 0 0,1 0 0,1 0 0,2 0 0,1 0 0,2 0 0,1 0 0,-1 0 0,-1 0 0,0 0 0,-3 0 0,0 0 0,-7 0 0,-5 1 0,-6 1 0,-4 2 0,-3 0 0,-3-1 0,0 0 0,-1-2 0,0 2 0,5-1 0,3 0 0,4-1 0,2-4 0,3-1 0,2-2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4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64 166 12287,'0'7'0,"-2"-1"0,0 0 0,0-2 0,4-9 0,3-6 0,0-1 0,1-4 0,-1 0 0,-1 1 0,1-1 0,-2 1 0,-1 3 0,-1-1 0,-1 0 0,-1 0 0,-1 1 0,-2 3 0,-2 2 0,-1 4 0,-1 3 0,-1 1 0,-1 3 0,2 3 0,-1 7 0,1 1 0,2 2 0,-2 3 0,5 1 0,-1 0 0,2-1 0,1-3 0,1 0 0,1 0 0,1-1 0,4-1 0,3-5 0,1-2 0,1-3 0,1-2 0,1-3 0,0-1 0,-1-1 0,1-4 0,0-5 0,-1-2 0,-2-1 0,0-3 0,-2-2 0,0 0 0,-2 0 0,0 1 0,-2 0 0,-1 2 0,-1 3 0,-1-1 0,-4 7 0,0-3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12287,'-4'3'0,"2"2"0,2-2 0,0 1 0,2-2 0,3 1 0,3-3 0,3 0 0,1 0 0,1 0 0,2-3 0,1-1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12287,'-1'5'0,"-1"0"0,2 0 0,-2 0 0,1 2 0,1 2 0,0 0 0,0-1 0,-1 3 0,-1 1 0,1 0 0,-1-1 0,1-1 0,1 0 0,0 0 0,-2-1 0,0 1 0,1-1 0,-3-1 0,1-1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20 209 12287,'0'6'0,"0"1"0,0-1 0,0 0 0,0 1 0,0-1 0,0 0 0,0 1 0,2-1 0,1 1 0,0-1 0,0 0 0,2-2 0,-1-2 0,2-1 0,3-1 0,-2-1 0,3-2 0,0-3 0,0-4 0,0-3 0,1-2 0,-1-1 0,-1 0 0,-1-3 0,-3 2 0,-1-1 0,-1-1 0,-1 2 0,-2 0 0,0 0 0,0 1 0,-4-2 0,-2 3 0,-2 2 0,-2 1 0,2 6 0,-3 3 0,0 1 0,-1 0 0,1 2 0,1 3 0,0 2 0,0 2 0,3 2 0,-2-1 0,2 3 0,1 1 0,2-1 0,1-1 0,1 2 0,0 0 0,0-2 0,3 0 0,1-1 0,1 3 0,4-2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33 12287,'-4'-5'0,"-1"1"0,4 3 0,-1-2 0,4 3 0,2-1 0,2-1 0,2 1 0,1-1 0,1 2 0,2 0 0,0-3 0,0 1 0,1 1 0,0-3 0,0 1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12287,'3'3'0,"-3"4"0,3-2 0,-3 4 0,0 1 0,0 0 0,0 3 0,0 0 0,0 0 0,0 1 0,0 1 0,0-3 0,0 0 0,0-5 0,0 2 0,0-2 0,0-1 0,0-2 0,0-1 0,0-3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71 1 12287,'-3'9'0,"0"-2"0,-2 2 0,1 0 0,-1-1 0,-1 3 0,0-2 0,-1 0 0,1 1 0,2-2 0,-1-2 0,-2 4 0,-3 0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140 1 12287,'-8'0'0,"-1"0"0,2 2 0,-1 3 0,0 0 0,-1 2 0,0 0 0,-1 1 0,1 6 0,1 5 0,-1 5 0,-1 5 0,3 3 0,-2 8 0,2 2 0,1 2 0,2 0 0,2-3 0,2-2 0,2-3 0,4-6 0,6-3 0,2-3 0,2 4 0,3-2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12287,'4'0'0,"0"2"0,0 3 0,1 0 0,0 2 0,4 2 0,-1 2 0,0 3 0,0 3 0,2 5 0,-1 2 0,-1 3 0,-3-1 0,-2 4 0,0 0 0,-1-1 0,-2 2 0,-3-2 0,-1-1 0,-1-2 0,-1-4 0,1-5 0,1-2 0,-1-2 0,-1-4 0,0-2 0,-1-1 0,1-3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12287,'5'2'0,"-1"0"0,-2 1 0,2-1 0,2 0 0,2-1 0,0 2 0,2-1 0,1 3 0,2-1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5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12287,'0'6'0,"1"-1"0,1-2 0,2 0 0,2-2 0,3 2 0,2-1 0,1 0 0,3-2 0,0 0 0,3 0 0,-1-2 0,6-2 0,-3-2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26 12287,'0'-5'0,"0"1"0,2-1 0,2 2 0,3 1 0,1-1 0,0 1 0,4 0 0,-2 2 0,2 1 0,1 1 0,-3 2 0,-2 4 0,-1 1 0,0 1 0,-4 1 0,-1 1 0,-1 2 0,-1 1 0,-3-1 0,-1 2 0,-2 0 0,-3 1 0,1-3 0,-1 1 0,-1-2 0,3 0 0,2-3 0,1-1 0,1 0 0,2-2 0,3 1 0,2-2 0,2-2 0,3-3 0,2 1 0,1-4 0,0-2 0,1-2 0,0-3 0,0-1 0,-1 0 0,-2-2 0,-1 3 0,-2-4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14 0 12287,'-2'4'0,"-1"0"0,-1-1 0,3 2 0,-1 2 0,1 3 0,1 2 0,0 1 0,0 1 0,0 2 0,0 0 0,0 0 0,0 2 0,1-2 0,1 0 0,-1-3 0,3-3 0,1-2 0,1 1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14 12287,'6'-3'0,"0"1"0,-1-1 0,-1 0 0,1 1 0,1 2 0,0 0 0,0 0 0,1 0 0,0 1 0,1 3 0,0 3 0,0 2 0,-2 2 0,-1 2 0,-1 2 0,-1 2 0,-1 1 0,-2 2 0,0 1 0,0 0 0,-3 0 0,-1-3 0,0-1 0,0-2 0,0-2 0,-3-3 0,1-4 0,-1-2 0,1-7 0,0-1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 0 12287,'-4'5'0,"2"-1"0,1 1 0,2-2 0,1-1 0,2-1 0,2-1 0,3 0 0,2 0 0,1 0 0,1 0 0,-1 0 0,1 0 0,0 0 0,0 0 0,-1-3 0,1-1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6 12287,'4'-1'0,"0"-1"0,0 1 0,3-1 0,-1 4 0,0 3 0,-1 0 0,-1 2 0,-2 1 0,2 1 0,-2 1 0,0-1 0,-2 2 0,0 0 0,0 1 0,0 0 0,-2-1 0,-2-1 0,0-1 0,0-1 0,2-1 0,0-1 0,1 1 0,2-4 0,1-1 0,2-1 0,4-1 0,1 1 0,1 0 0,-1 1 0,2 1 0,-1-1 0,1 0 0,-1 2 0,-2 0 0,1 3 0,-3 0 0,-2 1 0,1 0 0,-3 2 0,0-1 0,-2-1 0,-2 1 0,-3 0 0,-1-2 0,-3 0 0,2-1 0,-3-2 0,0-2 0,0-1 0,-1-1 0,1 0 0,1 0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65 7 12287,'4'-2'0,"0"-1"0,-3 2 0,-1 3 0,-3 2 0,-3 2 0,-1 1 0,-2 2 0,2 1 0,-1 5 0,0 3 0,2 2 0,-2 6 0,2 4 0,2 3 0,3 1 0,1 2 0,1-2 0,4 0 0,3-1 0,7-5 0,3-8 0,4-3 0,0-4 0,7-1 0,4-2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12287,'3'4'0,"0"0"0,3 1 0,-1 2 0,6 1 0,0 1 0,1 1 0,2 3 0,1 4 0,-1 2 0,0 2 0,-1-1 0,-4 1 0,-1-1 0,-3-1 0,-2 1 0,-3-1 0,0-1 0,0-1 0,-5-4 0,-2-2 0,-2 0 0,0-1 0,-2-1 0,2-4 0,-2 0 0,0 0 0,0-1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19 12287,'6'-5'0,"1"0"0,-1 3 0,-2 1 0,1-1 0,0 0 0,0 1 0,2 2 0,-2 3 0,0 1 0,-3 2 0,1 1 0,-1 1 0,-1 1 0,0 2 0,-3 2 0,-1 0 0,-1 2 0,-4 0 0,2-1 0,-2 1 0,1 0 0,0-2 0,4-2 0,1-1 0,1-2 0,1 0 0,3-4 0,4 1 0,5-2 0,5-3 0,2-3 0,2-2 0,2-5 0,2-1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12 147 12287,'-5'0'0,"1"0"0,3 0 0,-1 2 0,4 0 0,2 0 0,5-2 0,2 0 0,3 0 0,9 0 0,6 0 0,7-1 0,6-1 0,8-1 0,9-4 0,7 0 0,5-1 0,0-1 0,3-3 0,-1 2 0,1-2 0,0 0 0,1 0 0,-2 0 0,-3 1 0,-6 1 0,-2 3 0,-3 0 0,-5 1 0,-8 4 0,-8 0 0,-9 2 0,-6 2 0,-5 2 0,-10 5 0,-3 1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6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7 12287,'7'0'0,"-1"0"0,1-1 0,-1-1 0,1 1 0,1-1 0,1 1 0,1 1 0,-2 0 0,2 0 0,0 1 0,0 1 0,-2 2 0,0 2 0,-3 1 0,0-1 0,-4 1 0,1 1 0,-2 3 0,-2 1 0,-2 1 0,-3 0 0,0 0 0,-2 2 0,0-2 0,1 1 0,0-2 0,3-4 0,-1 1 0,4 0 0,0-1 0,7-4 0,2-3 0,3-2 0,3-3 0,1-3 0,3-1 0,2-2 0,4-3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0 12287,'-7'0'0,"1"0"0,2 0 0,-1 0 0,1 0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12287,'0'6'0,"0"1"0,0 0 0,0 1 0,0 0 0,0 0 0,2 2 0,0 0 0,2 0 0,1 1 0,1-2 0,0 0 0,0-2 0,1-1 0,0-2 0,1 1 0,1-3 0,1-2 0,-2-2 0,3-3 0,-1-3 0,0-3 0,0-1 0,-1 0 0,1-1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26 1 12287,'0'6'0,"0"0"0,0 2 0,0 0 0,-1 2 0,0 3 0,-2 0 0,-1 2 0,2 1 0,-1 3 0,0 0 0,1 1 0,-1-2 0,1-1 0,1-1 0,0-1 0,4-4 0,1 1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12287,'-5'1'0,"3"2"0,-2 1 0,1 4 0,2 0 0,0 0 0,1 4 0,0 1 0,0 3 0,0 0 0,1 3 0,1 2 0,4 0 0,1-3 0,1-2 0,1-2 0,1-3 0,0-2 0,5-2 0,-2-2 0,2-3 0,2-4 0,2-7 0,2-7 0,0-5 0,1-2 0,-5-5 0,0 0 0,-4-2 0,-1 1 0,-5 3 0,-4-1 0,-3 2 0,-3 1 0,-5 2 0,-5 3 0,-4 2 0,-1 4 0,0 4 0,-3 4 0,1 2 0,-1 2 0,3 5 0,-1 2 0,3 4 0,3 3 0,-2 2 0,5 2 0,1-1 0,2 0 0,4 0 0,3 0 0,-4 0 0,0 0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12287,'8'1'0,"0"0"0,1 2 0,2-1 0,1-1 0,4-1 0,1 0 0,2 0 0,1-4 0,2 0 0,0-1 0,-1-2 0,3 3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32 12287,'5'0'0,"0"0"0,-3 0 0,2 0 0,-4 0 0,0-4 0,0 1 0,-1-4 0,-2 0 0,-2 2 0,0 3 0,0 0 0,-1 1 0,-2 1 0,0 0 0,3 0 0,0 1 0,-2 1 0,0 3 0,-1 3 0,0 0 0,3 3 0,0-1 0,1 0 0,-1-1 0,4 2 0,-2 0 0,2 1 0,1 0 0,0-2 0,0 0 0,1-1 0,1 3 0,0-5 0,4-1 0,0-1 0,1-1 0,1 0 0,1-4 0,1 0 0,1 0 0,-1 0 0,-2-2 0,0 0 0,-3-3 0,2-2 0,-2-1 0,-1 0 0,1 0 0,-4 1 0,2-3 0,-1 3 0,-1-3 0,-2 3 0,-1-1 0,-1 0 0,1 0 0,1 0 0,-1 0 0,-1 0 0,-3 1 0,1-3 0,-2 6 0,-2 1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0 12287,'-5'5'0,"3"-2"0,4-3 0,4 0 0,1 0 0,4 0 0,0 0 0,1 0 0,0 0 0,1 0 0,-1 0 0,0 0 0,2-3 0,2-2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12287,'0'6'0,"0"-1"0,0-2 0,0 2 0,1-3 0,2 1 0,2-3 0,2 0 0,-1 0 0,2 0 0,1 0 0,0 0 0,3 0 0,1 0 0,3 0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17 145 12287,'4'-4'0,"0"3"0,-4-2 0,0 6 0,0 3 0,-3 1 0,1 1 0,-1 1 0,-1 1 0,3 2 0,-2 2 0,0 0 0,0 0 0,1-1 0,2-1 0,1 0 0,1-2 0,0 1 0,3-1 0,3-3 0,1-3 0,4-3 0,3-1 0,0-1 0,0-2 0,0-5 0,1-5 0,-1-3 0,0 0 0,0-2 0,-1-2 0,-2 0 0,-5 1 0,-1-3 0,-4 2 0,1 1 0,0-1 0,-5 1 0,-5 3 0,-1 0 0,-1 0 0,-4 4 0,-1 3 0,-2 4 0,-1 1 0,0 3 0,-1 2 0,-1 3 0,-1 0 0,1 4 0,5 3 0,2-1 0,2-1 0,2 2 0,1-1 0,5 0 0,2-1 0,4-1 0,3 0 0,0 4 0,0 1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7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 25 12287,'-6'0'0,"1"0"0,4 3 0,2 0 0,6-2 0,5 0 0,4-2 0,0 0 0,0-2 0,3-3 0,0 1 0,-1 1 0,2-4 0,1 4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89 33 12287,'-4'0'0,"0"0"0,5-3 0,1-1 0,1 0 0,-1 1 0,-2-2 0,-3 2 0,-3-2 0,2 3 0,-1-1 0,-2 2 0,3 1 0,-1 1 0,1 1 0,-1 1 0,1 3 0,-2-1 0,0 2 0,0 2 0,2 1 0,-1 2 0,1 0 0,-1-1 0,3 4 0,0-3 0,1 1 0,1 1 0,0-4 0,0 0 0,0-1 0,0-1 0,3 0 0,3-2 0,1-1 0,-2-3 0,1 1 0,0-2 0,1-1 0,-2-3 0,1-1 0,-1 0 0,0-2 0,2-4 0,-3-1 0,2 0 0,-1 0 0,-1 1 0,3-3 0,-3 2 0,0 1 0,-1-2 0,-1 1 0,1 2 0,-1 0 0,-2 1 0,0 0 0,0-1 0,4 1 0,1 0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12287,'5'3'0,"0"-1"0,2 0 0,0-1 0,1-1 0,0 0 0,0 0 0,3 0 0,0 0 0,1 0 0,0 0 0,-2-4 0,2 4 0,1-4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234 0 12287,'-1'7'0,"-1"0"0,0-2 0,-4 0 0,4 3 0,-1 1 0,-1-1 0,4 2 0,-4 2 0,1 0 0,1-1 0,-2 3 0,2-3 0,-1 1 0,-2 0 0,2 1 0,-2-1 0,-1-1 0,-1 1 0,-2 1 0,-1-1 0,-1 0 0,1-1 0,-1-3 0,-1-2 0,0-1 0,1-1 0,-1 0 0,2-4 0,0 0 0,0 0 0,2-1 0,1-2 0,2-2 0,-1-2 0,0-2 0,0-1 0,3-2 0,3 0 0,0-1 0,0-1 0,0 1 0,3-2 0,2 3 0,4-1 0,0 2 0,2 1 0,3 1 0,-3 1 0,2 1 0,1 1 0,1 0 0,0 3 0,0 2 0,-2 0 0,0 4 0,1 3 0,-1 1 0,-2 1 0,3 3 0,-4 0 0,-1 2 0,-2 1 0,0-1 0,-3-1 0,2 0 0,-1-2 0,-2-1 0,1-1 0,0 0 0,-2-4 0,-2 0 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1 12287,'-9'1'0,"2"1"0,1 4 0,1 1 0,0 5 0,-1 5 0,1 3 0,-2 3 0,1 4 0,0 1 0,1 0 0,2 0 0,0-2 0,3-2 0,1-3 0,2-2 0,1-3 0,4-3 0,0-2 0,0-2 0,0-2 0,0-1 0,4 1 0,1-3 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73 0 12287,'-1'8'0,"-1"0"0,0 0 0,0 0 0,1 1 0,1 1 0,1 3 0,2 2 0,-2 0 0,4 7 0,-1-1 0,1 0 0,-3 2 0,3-2 0,-1 3 0,1 0 0,-3-4 0,0-1 0,-1-2 0,-1-1 0,-1-3 0,-1-2 0,-4-2 0,-2-5 0,-2-1 0,0-2 0,0-1 0,1-4 0,1-2 0,0-3 0,0-2 0,1-3 0,0 0 0,2-1 0,3-5 0,-1 0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12287,'5'0'0,"0"-1"0,-1-1 0,1 0 0,1-1 0,4 3 0,1 0 0,2 0 0,0 0 0,3 0 0,0 0 0,1 0 0,-1 0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12287,'0'5'0,"0"1"0,0-4 0,1 3 0,2-2 0,2-1 0,2-1 0,1-1 0,0 0 0,8-3 0,1-2 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12287,'4'4'0,"2"-2"0,-2 2 0,1 0 0,-1-1 0,2-1 0,0 1 0,0-1 0,1-1 0,1-1 0,1 0 0,2 0 0,-1 0 0,3 0 0,0 0 0,0 0 0,1 0 0,-2 0 0,0 0 0,-1 0 0,4-8 0,-3-1 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49 12287,'6'-8'0,"-1"1"0,0 1 0,0 0 0,2 4 0,-6 0 0,2 4 0,-3 6 0,-2 2 0,-1 1 0,1 1 0,1-2 0,-1 2 0,-1 1 0,1-1 0,1-2 0,1 2 0,0-2 0,0 1 0,4-3 0,1-2 0,0-1 0,0-1 0,3 0 0,3-4 0,0-1 0,0-2 0,-1-4 0,3-4 0,-1-2 0,1-1 0,-3-1 0,0-2 0,-4 1 0,-4 0 0,-1 3 0,-1 0 0,-1 2 0,-1 1 0,-6 2 0,-6 2 0,-1 4 0,-1 1 0,-3 1 0,0 1 0,2 0 0,3 2 0,-1 3 0,2-1 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8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12287,'8'8'0,"1"0"0,1 0 0,2 0 0,0 0 0,-1 4 0,2 2 0,1 3 0,-2 2 0,0 3 0,-4 0 0,-1 1 0,-2 1 0,2 0 0,-5 1 0,-1-1 0,-3 0 0,-3-3 0,-5-1 0,-1-3 0,-3 1 0,2-6 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25 12287,'5'3'0,"1"-1"0,-4 1 0,4-3 0,0 0 0,1 0 0,1 0 0,1 0 0,2 0 0,1-1 0,5-1 0,-1-1 0,0-2 0,0 3 0,0-3 0,-1 1 0,-1-1 0,0 3 0,-3 0 0,-2 1 0,-4 1 0,-5 1 0,-5 1 0,-3 0 0,-2 3 0,-3-1 0,1 1 0,-4-4 0,4 2 0,-2-1 0,1 1 0,0-2 0,-3 6 0,-1-3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12287,'11'0'0,"0"0"0,-1 0 0,-2 0 0,0 0 0,0 0 0,1 0 0,-1 0 0,0 0 0,0 1 0,0 0 0,1 2 0,1-1 0,-3-1 0,1-1 0,-1 0 0,0 0 0,-3 0 0,-4 0 0,-5 0 0,-5 2 0,-1 1 0,-1-1 0,0-1 0,-1-1 0,1 0 0,1 0 0,-1 0 0,-2 0 0,1 0 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57 65 12287,'0'-6'0,"0"1"0,0 3 0,-4-2 0,0 5 0,-1 2 0,-2 1 0,3 5 0,-2-1 0,1 0 0,0 3 0,0 3 0,1 1 0,1 1 0,2-2 0,-2 2 0,2 1 0,1 0 0,4 0 0,1-1 0,2-1 0,1-2 0,4-1 0,2-5 0,2-2 0,2-2 0,0-6 0,4-5 0,-1-3 0,0-4 0,-2-1 0,-6-4 0,-2 0 0,-2 2 0,-2-2 0,-2 2 0,-2 0 0,-2 1 0,-7 3 0,-3 1 0,-3-1 0,-2-2 0,-2 4 0,-1 1 0,0 2 0,1 1 0,-3 4 0,5 1 0,3 2 0,1 1 0,2 7 0,0-1 0,0 5 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12287,'8'0'0,"0"0"0,0 0 0,0 0 0,0 0 0,3 0 0,0 0 0,-2-1 0,0-1 0,-1 1 0,0-2 0,-3 2 0,-2 1 0,-6 0 0,-2 0 0,-3 0 0,-2 3 0,-1 0 0,1-1 0,1 2 0,1-3 0,0 1 0,0-1 0,0-1 0,3 0 0,-2 4 0,3 0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1 105 12287,'5'-2'0,"0"-2"0,2 0 0,-3-3 0,2-1 0,-1 0 0,0 0 0,2 0 0,-2 0 0,0 0 0,1 0 0,-5 0 0,2 1 0,1 0 0,-3 2 0,2 2 0,-3 2 0,0 2 0,0 6 0,-3 1 0,2 3 0,-3 2 0,1 2 0,2 1 0,-2 0 0,1 1 0,-1-1 0,3 0 0,-3 0 0,3-1 0,0-2 0,0 2 0,0-4 0,0-2 0,0 1 0,0-2 0,0 0 0,0-4 0,0 0 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9 12287,'-9'4'0,"1"-1"0,4-1 0,1 0 0,7-1 0,3 2 0,4-2 0,1-1 0,-1-3 0,2 1 0,2-1 0,0-1 0,-2 3 0,0-2 0,-1 0 0,-3 0 0,4 1 0,-1 2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13 1 12287,'-6'7'0,"1"-2"0,4 1 0,1-3 0,4-1 0,4-1 0,0-1 0,2 0 0,1 0 0,3-3 0,-1 0 0,-1 2 0,4-4 0,-4 1 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40 169 12287,'-5'4'0,"1"-2"0,1 2 0,-2 0 0,1 2 0,1-2 0,0 2 0,0-1 0,1 0 0,2 4 0,0-1 0,0 0 0,0 0 0,0 0 0,0 1 0,0 1 0,3-1 0,3 2 0,1-2 0,1-1 0,1-2 0,1-2 0,1 0 0,2-3 0,-3 0 0,4-2 0,-1-2 0,0-5 0,2-4 0,-2-4 0,0-1 0,0-2 0,-2 1 0,2-3 0,-3-1 0,-2 2 0,-1-3 0,-5 4 0,0-1 0,-1 0 0,-5 2 0,-4 1 0,-5 2 0,-2 2 0,-1 2 0,0 6 0,0 2 0,-1 2 0,1 5 0,0 1 0,0 3 0,0 3 0,3 1 0,2 4 0,1 1 0,2-1 0,-2-3 0,6 0 0,-1-1 0,2 1 0,6-3 0,5 5 0,5-3 0</inkml:trace>
</inkml:ink>
</file>

<file path=xl/ink/ink2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12287,'0'9'0,"3"-5"0,3-1 0,2-2 0,3-1 0,1-4 0,4-1 0,0-3 0,0 0 0</inkml:trace>
</inkml:ink>
</file>

<file path=xl/ink/ink2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6.99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1 109 12287,'0'8'0,"3"-3"0,-2-2 0,4-5 0,-3 1 0,4-4 0,-2-3 0,1 0 0,-1-1 0,1 1 0,-1-2 0,2-1 0,-1 1 0,-2 2 0,1 0 0,-2 0 0,1 0 0,0-1 0,-1 5 0,1-1 0,-1 3 0,-2 2 0,-2 2 0,-1 3 0,0 1 0,0 4 0,2 0 0,-3 1 0,1-1 0,1 1 0,-1 2 0,2-1 0,-1 1 0,0 1 0,-1-1 0,3-1 0,0 1 0,0-2 0,0 1 0,0-1 0,0 1 0,0-4 0,1 2 0,2-4 0,1-3 0,4-3 0</inkml:trace>
</inkml:ink>
</file>

<file path=xl/ink/ink2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12287,'0'6'0,"1"-2"0,2 0 0,-2 2 0,5 0 0,-4-3 0,4 0 0,0-2 0,1-1 0,-1 0 0,2 0 0,1 0 0,0 0 0,-1-1 0,1-2 0,-1-1 0,0-1 0,3-6 0,2 2 0</inkml:trace>
</inkml:ink>
</file>

<file path=xl/ink/ink2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178 97 12287,'4'-4'0,"0"-3"0,4 1 0,-1-1 0,0 0 0,-3 1 0,0 0 0,-1 4 0,-1-4 0,1 0 0,-1-1 0,-2-1 0,0 0 0,-1 3 0,-1 2 0,-4 0 0,-1 0 0,-1 1 0,0 2 0,-1 0 0,-2 0 0,0 3 0,-4 3 0,2 1 0,-1 1 0,-2 1 0,1 1 0,1 1 0,1 2 0,0-2 0,0 2 0,2 0 0,2 0 0,2 2 0,1-1 0,4 0 0,1-1 0,2 2 0,1-5 0,5 0 0,2-1 0,1-4 0,4-3 0,0-2 0,1-2 0,4-3 0,0-4 0,0-1 0,0 0 0,-2-5 0,2 1 0,-1-3 0,1-2 0,-2 1 0,1 4 0,-4 1 0,-3-2 0,-1 4 0,-1 0 0,0 2 0,-2 1 0,-5 3 0,1-1 0,-6 4 0,-1-1 0</inkml:trace>
</inkml:ink>
</file>

<file path=xl/ink/ink2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25 1 12287,'-4'4'0,"1"3"0,-4-1 0,2 1 0,3 1 0,0 1 0,1 1 0,1 1 0,3 3 0,3-1 0,2 3 0,2 0 0,3-3 0,3 0 0,0-2 0,0-1 0,3-2 0,1-3 0,-1-2 0,1-2 0,2-2 0,-1-2 0,0-5 0,2-4 0,-3-4 0</inkml:trace>
</inkml:ink>
</file>

<file path=xl/ink/ink2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90 9 12287,'0'-5'0,"-1"2"0,-2 3 0,1 0 0,-3 0 0,-1 3 0,-1 3 0,2 1 0,-2 1 0,2 0 0,0 3 0,-1 3 0,1 1 0,-2 2 0,1 2 0,0 1 0,2 5 0,-2-1 0,4 0 0,1-1 0,1 2 0,1-4 0,1-3 0,4-5 0,2 0 0,2-9 0,1 0 0,2-4 0,0 0 0,3 0 0,1-7 0,-1-3 0</inkml:trace>
</inkml:ink>
</file>

<file path=xl/ink/ink2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81 0 12287,'0'9'0,"0"-2"0,1 1 0,1-1 0,0 2 0,1 2 0,-3 1 0,0 0 0,0 3 0,3 2 0,-1 3 0,1 0 0,1 0 0,-4-2 0,4-2 0,-1 1 0,-1-1 0,1-4 0,-3 3 0,0-5 0,0 1 0,0-3 0,-3-3 0,-3-2 0,-1-3 0,-4 0 0,0 0 0,2 0 0,0 0 0,1 0 0,0-3 0,0-2 0,-1 1 0,1-4 0,0 3 0,0-2 0</inkml:trace>
</inkml:ink>
</file>

<file path=xl/ink/ink2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12287,'0'0'0</inkml:trace>
</inkml:ink>
</file>

<file path=xl/ink/ink2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12287,'0'5'0,"0"1"0,1-4 0,2 0 0,2-1 0,2-1 0,1 0 0,0 0 0,0 0 0,0 0 0,0 0 0,0 0 0,1 0 0</inkml:trace>
</inkml:ink>
</file>

<file path=xl/ink/ink2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12287,'0'8'0,"0"-3"0,1-1 0,2 0 0,-2-1 0,5-3 0,0 0 0,1 0 0,1 0 0,1 0 0,2 0 0,2-4 0,3 0 0</inkml:trace>
</inkml:ink>
</file>

<file path=xl/ink/ink2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1 177 12287,'8'0'0,"0"0"0,0 0 0,0-1 0,0-2 0,0-2 0,0-3 0,0 0 0,-1 0 0,-1-1 0,0-1 0,-2 1 0,3-3 0,-3 1 0,0 1 0,-1-4 0,-1 3 0,1 1 0,-2-2 0,0 3 0,-2-2 0,-1 2 0,0 5 0,-3 1 0,3 3 0,-1 3 0,2 4 0,1 4 0,0 0 0,0 0 0,-2 2 0,-1 3 0,1 0 0,1 0 0,1 0 0,0 0 0,0 0 0,0 1 0,0-4 0,1-1 0,1 0 0,1-2 0,-1-1 0,2-1 0,0 0 0</inkml:trace>
</inkml:ink>
</file>

<file path=xl/ink/ink2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0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33 12287,'-8'0'0,"4"3"0,1-2 0,6 2 0,3-2 0,4-1 0,0-1 0,2-1 0,1-2 0,-1 0 0,2 2 0,1-1 0,-1 0 0,0 0 0,-2 0 0,2 1 0,-1-1 0,-1 1 0,-2 1 0,-2-2 0,-3 2 0,-2-3 0</inkml:trace>
</inkml:ink>
</file>

<file path=xl/ink/ink2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12287,'0'9'0,"0"-1"0,0 0 0,0 0 0,0 0 0,0 3 0,-1 2 0,-1 0 0,-1 1 0,1-2 0,2 3 0,0-3 0,0 0 0,0-2 0,3 2 0,2 1 0</inkml:trace>
</inkml:ink>
</file>

<file path=xl/ink/ink3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0 12287,'11'0'0,"-2"3"0,1 0 0,-3 3 0,-1 3 0,-4 0 0,3 5 0,-1 2 0,-3 2 0,0 3 0,-1-2 0,0 0 0,0 1 0,-1-2 0,0 2 0,-3 0 0,-1-2 0,0-1 0,-3-1 0,0-1 0,0-1 0,0-3 0,0-3 0</inkml:trace>
</inkml:ink>
</file>

<file path=xl/ink/ink3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90 12287,'8'0'0,"-3"0"0,1 0 0,-4 0 0,0 3 0,-1-2 0,-1 6 0,-2-2 0,-1 3 0,-3-3 0,3 0 0,-2 2 0,4 0 0,-2 1 0,1 0 0,-1 0 0,3 1 0,-3 1 0,2 1 0,1-2 0,0 1 0,0 0 0,1 0 0,2-3 0,0 1 0,4-3 0,0-1 0,2-1 0,1-2 0,-1-2 0,1-2 0,1-2 0,3-3 0,-1-3 0,-1-2 0,-1 1 0,-2-3 0,-1 1 0,0-1 0,0-1 0,-3 0 0,0 1 0,-2 0 0,-1 2 0,-1-1 0,-2-1 0,-1 1 0,-4 0 0,-1 6 0,-1-1 0,0 3 0,0 3 0,-3 0 0,0 3 0,2 0 0,0 0 0,1 1 0,2 1 0,1 1 0,-1 2 0,2 0 0,0 3 0,2 0 0,-1 0 0,0 0 0,3 0 0,0 0 0,0 4 0,0 1 0</inkml:trace>
</inkml:ink>
</file>

<file path=xl/ink/ink3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17 1 12287,'0'5'0,"0"1"0,-3-4 0,0 4 0,1-5 0,2 3 0,-4-4 0,0 0 0</inkml:trace>
</inkml:ink>
</file>

<file path=xl/ink/ink3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12287,'8'0'0,"-2"0"0,-1 0 0,1 0 0,1 1 0,-1 0 0,-1 2 0,1-1 0,2-1 0,1-1 0,0 0 0,2 0 0,-3 0 0,-2 0 0,0 0 0,1 3 0,1-1 0,-4 1 0,-1-3 0,-6 0 0,-2 0 0,2 0 0,-5-4 0,4 0 0</inkml:trace>
</inkml:ink>
</file>

<file path=xl/ink/ink3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12287,'8'-5'0,"0"2"0,0-2 0,0 5 0,0-2 0,0 1 0,0 1 0,0 3 0,0 3 0,-3 1 0,1 1 0,-3 0 0,-1 1 0,-1 2 0,-2-2 0,-2 2 0,-2 0 0,-2 0 0,1 2 0,1-1 0,-1 0 0,2-1 0,-2 0 0,3-3 0,1 0 0,1 0 0,1 0 0,1-1 0,2 0 0,4-5 0,5-2 0,-1-1 0,1 0 0,2-5 0,0-2 0,1-3 0,1-2 0</inkml:trace>
</inkml:ink>
</file>

<file path=xl/ink/ink3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17 12287,'0'4'0,"1"0"0,2-4 0,2 0 0,5 0 0,1 0 0,-2-1 0,0-2 0,2 2 0,0-1 0,-1 1 0,-1 1 0,-1-3 0,0 0 0,0 2 0,-1-1 0,-2-1 0,3 2 0,-4-2 0</inkml:trace>
</inkml:ink>
</file>

<file path=xl/ink/ink3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8 8 12287,'-4'8'0,"4"1"0,-3-1 0,3-1 0,3-2 0,2-2 0,3-2 0,2-1 0,1 0 0,-2 0 0,3-1 0,0-2 0,-1-2 0,1-2 0,-1 1 0,-3 1 0,0-4 0,0-4 0</inkml:trace>
</inkml:ink>
</file>

<file path=xl/ink/ink3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24 121 12287,'5'-3'0,"-1"2"0,-2-3 0,1 1 0,0 2 0,-1-3 0,1 0 0,-1 4 0,1-5 0,0 2 0,0 3 0,-3 0 0,0 5 0,0 2 0,-1 1 0,-1 0 0,-1 0 0,0 1 0,3 1 0,0 1 0,0-1 0,0 1 0,0 0 0,0-1 0,0-1 0,4-2 0,1-2 0,3-2 0,3-2 0,-1-1 0,3-1 0,-1-3 0,1-4 0,-3-1 0,3-4 0,-1-1 0,1-2 0,-6 0 0,1 1 0,-2 1 0,-1 0 0,-2 1 0,-3-2 0,0 0 0,-3 2 0,-4 3 0,-5-1 0,0 2 0,-3 1 0,3 4 0,-2 1 0,0 2 0,-1 1 0,1 4 0,1 1 0,0 3 0,0 3 0,1-2 0,4 2 0,0-1 0,0 0 0,4-1 0,1 2 0,2-2 0,2-4 0,2 0 0,2-2 0,2 4 0,1-3 0</inkml:trace>
</inkml:ink>
</file>

<file path=xl/ink/ink3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1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8 12287,'0'5'0,"2"-2"0,1 1 0,1-3 0,-2 1 0,4-1 0,1-1 0,1 0 0,0 0 0,3-1 0,0 0 0,1-3 0,-1 0 0,4-2 0,-3-2 0</inkml:trace>
</inkml:ink>
</file>

<file path=xl/ink/ink3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9 0 12287,'0'5'0,"1"-2"0,2-3 0,2 0 0,2 0 0,1-1 0,0-1 0,0 1 0,0-2 0,0 6 0,0 2 0,-3 2 0,-2 1 0,-3 1 0,0-1 0,-3 0 0,-2 0 0,1 0 0,-3 0 0,1 0 0,-1 0 0,-1 0 0,0 0 0,0 0 0,0 0 0,3-3 0,0 1 0,2 0 0,0-1 0,3 0 0,1-2 0,2 1 0,2 0 0,2-2 0,1-2 0,0 0 0,0-3 0,0 1 0,1-2 0,1-1 0,1 1 0,0-1 0,-3-1 0,0 0 0,0 1 0,0-3 0</inkml:trace>
</inkml:ink>
</file>

<file path=xl/ink/ink3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1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33 12287,'1'5'0,"1"0"0,0 2 0,5-4 0,-2 0 0,2-2 0,1-1 0,1 0 0,2 0 0,-1-3 0,3-1 0,2 0 0,0-2 0,1-1 0,0-2 0,4-2 0,0-2 0</inkml:trace>
</inkml:ink>
</file>

<file path=xl/ink/ink3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2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129 73 12287,'8'0'0,"-1"-1"0,-1-1 0,-3 0 0,-4-3 0,-1 2 0,0 0 0,-3 2 0,-2-2 0,3 3 0,-2-3 0,0 2 0,-1 1 0,-1 0 0,0 1 0,0 1 0,0 0 0,0 5 0,0-3 0,0 1 0,0 1 0,0-1 0,-1 3 0,2 0 0,2 0 0,-2 0 0,2 0 0,1 1 0,1-1 0,2 0 0,2 0 0,2 0 0,1-4 0,5-1 0,2-2 0,2-1 0,3-1 0,0-3 0,0-3 0,0-3 0,0-1 0,1 0 0,1-2 0,1 1 0,-1-2 0,-4 2 0,-1 0 0,2 1 0,-4 0 0,-1 3 0,-3 1 0,-1 1 0,-4-1 0,-2 3 0,-5-4 0</inkml:trace>
</inkml:ink>
</file>

<file path=xl/ink/ink3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3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12287,'0'8'0,"0"0"0,0 0 0,0 0 0,0 0 0,0 1 0,1 1 0,2 2 0,2 0 0,2-2 0,2 1 0,1-2 0,1-1 0,3 0 0,0-1 0,1-1 0,1 0 0,0-5 0,0 2 0,-1-2 0,-1-1 0,1 0 0,-6-4 0,3 0 0</inkml:trace>
</inkml:ink>
</file>

<file path=xl/ink/ink3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4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64 1 12287,'-3'4'0,"1"3"0,-3-2 0,-1 0 0,2 0 0,-2 4 0,2 2 0,0 2 0,-3 1 0,3 1 0,-1 2 0,2 1 0,1 1 0,-2 5 0,2-2 0,0 1 0,1 0 0,1-3 0,1-1 0,2-3 0,2-3 0,0 1 0,3-6 0,-1 5 0,4-4 0</inkml:trace>
</inkml:ink>
</file>

<file path=xl/ink/ink3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5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16 0 12287,'8'0'0,"-3"1"0,-3 2 0,-1 2 0,2-1 0,0 2 0,-2 0 0,0 1 0,-1 1 0,1 1 0,1 1 0,1 1 0,-1 3 0,-2-1 0,0-1 0,0-1 0,0 1 0,0-2 0,0 0 0,0-1 0,0-2 0,-2 0 0,-1-2 0,-3-3 0,0 0 0,-1-1 0,-4-4 0,-2-2 0</inkml:trace>
</inkml:ink>
</file>

<file path=xl/ink/ink3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6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 12287,'1'4'0,"0"0"0,3-2 0,0 1 0,-1 0 0,3-3 0,1 0 0,3 0 0,-1 0 0,5 0 0,1 0 0,3 0 0,-1-3 0,2-1 0,-3 1 0,-3-1 0,-1 2 0,0 2 0,0 0 0</inkml:trace>
</inkml:ink>
</file>

<file path=xl/ink/ink3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7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12287,'0'5'0,"0"1"0,0 0 0,1-2 0,2 1 0,2-1 0,2-2 0,2-2 0,1-1 0,1-1 0,0 0 0,-3-3 0,0 2 0,3-3 0,2 1 0</inkml:trace>
</inkml:ink>
</file>

<file path=xl/ink/ink3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8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1 12287,'6'0'0,"-1"0"0,1 0 0,2 0 0,0 0 0,3 0 0,2 0 0</inkml:trace>
</inkml:ink>
</file>

<file path=xl/ink/ink3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29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1 17 12287,'8'0'0,"-3"-3"0,1-1 0,0 0 0,1 2 0,1-1 0,0 2 0,0 1 0,-2 0 0,-1 0 0,0 1 0,0 2 0,1 1 0,-3 5 0,-1-1 0,2 0 0,-3 0 0,2 0 0,-2 0 0,-1 0 0,-4 3 0,-1-1 0,0 1 0,0 1 0,-1-2 0,-1 2 0,1 0 0,1-2 0,0-1 0,0-1 0,1 2 0,1 1 0,2 0 0,-2-3 0,6-4 0,2-1 0,3-2 0,3-1 0,0-1 0,4-2 0,-2-3 0,2-4 0,3 1 0,3-2 0</inkml:trace>
</inkml:ink>
</file>

<file path=xl/ink/ink3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7T15:48:37.030"/>
    </inkml:context>
    <inkml:brush xml:id="br0">
      <inkml:brushProperty name="width" value="0.04286" units="cm"/>
      <inkml:brushProperty name="height" value="0.04286" units="cm"/>
      <inkml:brushProperty name="color" value="#004F8B"/>
    </inkml:brush>
  </inkml:definitions>
  <inkml:trace contextRef="#ctx0" brushRef="#br0">0 0 12287,'1'7'0,"1"0"0,1-2 0,-1 1 0,-1 1 0,1 2 0,2 1 0,0 1 0,-1 4 0,2 0 0,1 4 0,-2 2 0,2 1 0,-3 4 0,0 2 0,0 0 0,-2-4 0,2-1 0,-3-3 0,-3-5 0,2 1 0,-9-3 0,1 3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8E9-5C23-4762-A2B0-B041A785F441}">
  <dimension ref="A6:S128"/>
  <sheetViews>
    <sheetView topLeftCell="A10" workbookViewId="0">
      <selection activeCell="I26" sqref="I26"/>
    </sheetView>
  </sheetViews>
  <sheetFormatPr baseColWidth="10" defaultRowHeight="15" x14ac:dyDescent="0.25"/>
  <cols>
    <col min="3" max="3" width="11.85546875" bestFit="1" customWidth="1"/>
    <col min="4" max="4" width="11.42578125" customWidth="1"/>
    <col min="12" max="12" width="11.85546875" bestFit="1" customWidth="1"/>
  </cols>
  <sheetData>
    <row r="6" spans="1:17" x14ac:dyDescent="0.25">
      <c r="B6" s="1"/>
      <c r="C6" s="11" t="s">
        <v>71</v>
      </c>
      <c r="D6" s="11" t="s">
        <v>72</v>
      </c>
      <c r="E6" s="11" t="s">
        <v>73</v>
      </c>
      <c r="F6" s="11" t="s">
        <v>74</v>
      </c>
      <c r="G6" s="11" t="s">
        <v>75</v>
      </c>
      <c r="H6" s="11" t="s">
        <v>76</v>
      </c>
      <c r="I6" s="11" t="s">
        <v>77</v>
      </c>
      <c r="J6" s="11" t="s">
        <v>78</v>
      </c>
      <c r="L6" s="1"/>
      <c r="M6" s="11" t="s">
        <v>35</v>
      </c>
      <c r="N6" s="11" t="s">
        <v>36</v>
      </c>
      <c r="O6" s="11" t="s">
        <v>37</v>
      </c>
      <c r="P6" s="11" t="s">
        <v>38</v>
      </c>
      <c r="Q6" s="11" t="s">
        <v>39</v>
      </c>
    </row>
    <row r="7" spans="1:17" x14ac:dyDescent="0.25">
      <c r="A7">
        <v>1</v>
      </c>
      <c r="B7" s="11" t="s">
        <v>35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1</v>
      </c>
      <c r="I7" s="31">
        <v>1</v>
      </c>
      <c r="J7" s="31">
        <v>1</v>
      </c>
      <c r="L7" s="1" t="s">
        <v>42</v>
      </c>
      <c r="M7" s="1" cm="1">
        <f t="array" ref="M7:Q14">TRANSPOSE(C7:J11)</f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25">
      <c r="A8">
        <v>1</v>
      </c>
      <c r="B8" s="11" t="s">
        <v>36</v>
      </c>
      <c r="C8" s="31">
        <v>1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L8" s="1" t="s">
        <v>43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x14ac:dyDescent="0.25">
      <c r="A9">
        <v>1</v>
      </c>
      <c r="B9" s="11" t="s">
        <v>37</v>
      </c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L9" s="1" t="s">
        <v>44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25">
      <c r="A10">
        <v>1</v>
      </c>
      <c r="B10" s="11" t="s">
        <v>38</v>
      </c>
      <c r="C10" s="31">
        <v>1</v>
      </c>
      <c r="D10" s="31">
        <v>1</v>
      </c>
      <c r="E10" s="31">
        <v>1</v>
      </c>
      <c r="F10" s="31">
        <v>1</v>
      </c>
      <c r="G10" s="31">
        <v>1</v>
      </c>
      <c r="H10" s="31">
        <v>1</v>
      </c>
      <c r="I10" s="31">
        <v>1</v>
      </c>
      <c r="J10" s="31">
        <v>1</v>
      </c>
      <c r="L10" s="1" t="s">
        <v>45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25">
      <c r="A11">
        <v>1</v>
      </c>
      <c r="B11" s="11" t="s">
        <v>39</v>
      </c>
      <c r="C11" s="31">
        <v>1</v>
      </c>
      <c r="D11" s="31">
        <v>1</v>
      </c>
      <c r="E11" s="31">
        <v>1</v>
      </c>
      <c r="F11" s="31">
        <v>1</v>
      </c>
      <c r="G11" s="31">
        <v>1</v>
      </c>
      <c r="H11" s="31">
        <v>1</v>
      </c>
      <c r="I11" s="31">
        <v>1</v>
      </c>
      <c r="J11" s="31">
        <v>1</v>
      </c>
      <c r="L11" s="1" t="s">
        <v>46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25">
      <c r="A12">
        <v>0</v>
      </c>
      <c r="B12" s="23" t="s">
        <v>40</v>
      </c>
      <c r="C12" s="31">
        <v>1</v>
      </c>
      <c r="D12" s="31">
        <v>1</v>
      </c>
      <c r="E12" s="31">
        <v>1</v>
      </c>
      <c r="F12" s="31">
        <v>1</v>
      </c>
      <c r="G12" s="31">
        <v>1</v>
      </c>
      <c r="H12" s="31">
        <v>1</v>
      </c>
      <c r="I12" s="31">
        <v>1</v>
      </c>
      <c r="J12" s="31">
        <v>1</v>
      </c>
      <c r="L12" s="1" t="s">
        <v>47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25">
      <c r="A13">
        <v>0</v>
      </c>
      <c r="B13" s="23" t="s">
        <v>41</v>
      </c>
      <c r="C13" s="31">
        <v>1</v>
      </c>
      <c r="D13" s="31">
        <v>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1</v>
      </c>
      <c r="L13" s="1" t="s">
        <v>48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25">
      <c r="B14" s="11" t="s">
        <v>50</v>
      </c>
      <c r="C14" s="1">
        <f>SUM(C7:C13)</f>
        <v>7</v>
      </c>
      <c r="D14" s="1">
        <f t="shared" ref="D14:J14" si="0">SUM(D7:D11)</f>
        <v>5</v>
      </c>
      <c r="E14" s="1">
        <f t="shared" si="0"/>
        <v>5</v>
      </c>
      <c r="F14" s="1">
        <f t="shared" si="0"/>
        <v>5</v>
      </c>
      <c r="G14" s="1">
        <f t="shared" si="0"/>
        <v>5</v>
      </c>
      <c r="H14" s="1">
        <f t="shared" si="0"/>
        <v>5</v>
      </c>
      <c r="I14" s="1">
        <f t="shared" si="0"/>
        <v>5</v>
      </c>
      <c r="J14" s="1">
        <f t="shared" si="0"/>
        <v>5</v>
      </c>
      <c r="L14" s="1" t="s">
        <v>49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6" spans="1:17" x14ac:dyDescent="0.25">
      <c r="B16" s="37" t="s">
        <v>61</v>
      </c>
      <c r="C16" s="37"/>
      <c r="D16" s="37"/>
      <c r="E16" s="37"/>
      <c r="F16" s="37"/>
      <c r="G16" s="37"/>
    </row>
    <row r="18" spans="2:10" x14ac:dyDescent="0.25">
      <c r="B18" s="11" t="s">
        <v>34</v>
      </c>
      <c r="C18" s="31">
        <f>SUM(A7:A11)</f>
        <v>5</v>
      </c>
    </row>
    <row r="19" spans="2:10" x14ac:dyDescent="0.25">
      <c r="G19" s="15"/>
      <c r="H19" s="15"/>
      <c r="I19" s="15"/>
    </row>
    <row r="20" spans="2:10" x14ac:dyDescent="0.25">
      <c r="C20" s="1" t="s">
        <v>51</v>
      </c>
      <c r="D20" s="1" t="s">
        <v>52</v>
      </c>
    </row>
    <row r="21" spans="2:10" x14ac:dyDescent="0.25">
      <c r="B21" s="24" t="str">
        <f>C6</f>
        <v>Digital</v>
      </c>
      <c r="C21" s="1">
        <f>C14</f>
        <v>7</v>
      </c>
      <c r="D21" s="25">
        <f>LOG10($C$18/C21)</f>
        <v>-0.14612803567823801</v>
      </c>
    </row>
    <row r="22" spans="2:10" x14ac:dyDescent="0.25">
      <c r="B22" s="24" t="str">
        <f>D6</f>
        <v>Filtering</v>
      </c>
      <c r="C22" s="1">
        <f>D14</f>
        <v>5</v>
      </c>
      <c r="D22" s="25">
        <f>LOG10($C18/C22)</f>
        <v>0</v>
      </c>
    </row>
    <row r="23" spans="2:10" x14ac:dyDescent="0.25">
      <c r="B23" s="24" t="str">
        <f>E6</f>
        <v>Information</v>
      </c>
      <c r="C23" s="1">
        <f>E14</f>
        <v>5</v>
      </c>
      <c r="D23" s="25">
        <f>LOG10($C18/C23)</f>
        <v>0</v>
      </c>
    </row>
    <row r="24" spans="2:10" x14ac:dyDescent="0.25">
      <c r="B24" s="24" t="str">
        <f>F6</f>
        <v>Retrieval</v>
      </c>
      <c r="C24" s="1">
        <f>F14</f>
        <v>5</v>
      </c>
      <c r="D24" s="25">
        <f>LOG10($C18/C24)</f>
        <v>0</v>
      </c>
    </row>
    <row r="25" spans="2:10" x14ac:dyDescent="0.25">
      <c r="B25" s="24" t="str">
        <f>G6</f>
        <v>Speech</v>
      </c>
      <c r="C25" s="1">
        <f>G14</f>
        <v>5</v>
      </c>
      <c r="D25" s="25">
        <f>LOG10($C18/C25)</f>
        <v>0</v>
      </c>
    </row>
    <row r="26" spans="2:10" x14ac:dyDescent="0.25">
      <c r="B26" s="24" t="str">
        <f>H6</f>
        <v>Storaged</v>
      </c>
      <c r="C26" s="1">
        <f>H14</f>
        <v>5</v>
      </c>
      <c r="D26" s="25">
        <f>LOG10($C18/C26)</f>
        <v>0</v>
      </c>
    </row>
    <row r="27" spans="2:10" x14ac:dyDescent="0.25">
      <c r="B27" s="24" t="str">
        <f>I6</f>
        <v>Synth</v>
      </c>
      <c r="C27" s="1">
        <f>I14</f>
        <v>5</v>
      </c>
      <c r="D27" s="25">
        <f>LOG10($C18/C27)</f>
        <v>0</v>
      </c>
    </row>
    <row r="28" spans="2:10" x14ac:dyDescent="0.25">
      <c r="B28" s="24" t="str">
        <f>J6</f>
        <v>Systems</v>
      </c>
      <c r="C28" s="1">
        <f>J14</f>
        <v>5</v>
      </c>
      <c r="D28" s="25">
        <f>LOG10($C18/C28)</f>
        <v>0</v>
      </c>
    </row>
    <row r="32" spans="2:10" x14ac:dyDescent="0.25">
      <c r="B32" s="1"/>
      <c r="C32" s="11" t="str">
        <f t="shared" ref="C32:J32" si="1">C6</f>
        <v>Digital</v>
      </c>
      <c r="D32" s="11" t="str">
        <f t="shared" si="1"/>
        <v>Filtering</v>
      </c>
      <c r="E32" s="11" t="str">
        <f t="shared" si="1"/>
        <v>Information</v>
      </c>
      <c r="F32" s="11" t="str">
        <f t="shared" si="1"/>
        <v>Retrieval</v>
      </c>
      <c r="G32" s="11" t="str">
        <f t="shared" si="1"/>
        <v>Speech</v>
      </c>
      <c r="H32" s="11" t="str">
        <f t="shared" si="1"/>
        <v>Storaged</v>
      </c>
      <c r="I32" s="11" t="str">
        <f t="shared" si="1"/>
        <v>Synth</v>
      </c>
      <c r="J32" s="11" t="str">
        <f t="shared" si="1"/>
        <v>Systems</v>
      </c>
    </row>
    <row r="33" spans="2:10" x14ac:dyDescent="0.25">
      <c r="B33" s="11" t="s">
        <v>35</v>
      </c>
      <c r="C33" s="25">
        <f>C7*$D$21</f>
        <v>-0.14612803567823801</v>
      </c>
      <c r="D33" s="25">
        <f>$D$22*D7</f>
        <v>0</v>
      </c>
      <c r="E33" s="25">
        <f>$D$23*E7</f>
        <v>0</v>
      </c>
      <c r="F33" s="25">
        <f>$D$24*F7</f>
        <v>0</v>
      </c>
      <c r="G33" s="25">
        <f>$D$25*G7</f>
        <v>0</v>
      </c>
      <c r="H33" s="25">
        <f>$D$26*H7</f>
        <v>0</v>
      </c>
      <c r="I33" s="25">
        <f>I7*$D$27</f>
        <v>0</v>
      </c>
      <c r="J33" s="25">
        <f>$D$28*J7</f>
        <v>0</v>
      </c>
    </row>
    <row r="34" spans="2:10" x14ac:dyDescent="0.25">
      <c r="B34" s="11" t="s">
        <v>36</v>
      </c>
      <c r="C34" s="25">
        <f t="shared" ref="C34:C39" si="2">C8*$D$21</f>
        <v>-0.14612803567823801</v>
      </c>
      <c r="D34" s="25">
        <f t="shared" ref="D34:D39" si="3">$D$22*D8</f>
        <v>0</v>
      </c>
      <c r="E34" s="25">
        <f t="shared" ref="E34:E39" si="4">$D$23*E8</f>
        <v>0</v>
      </c>
      <c r="F34" s="25">
        <f t="shared" ref="F34:F39" si="5">$D$24*F8</f>
        <v>0</v>
      </c>
      <c r="G34" s="25">
        <f t="shared" ref="G34:G39" si="6">$D$25*G8</f>
        <v>0</v>
      </c>
      <c r="H34" s="25">
        <f t="shared" ref="H34:H39" si="7">$D$26*H8</f>
        <v>0</v>
      </c>
      <c r="I34" s="25">
        <f t="shared" ref="I34:I39" si="8">I8*$D$27</f>
        <v>0</v>
      </c>
      <c r="J34" s="25">
        <f t="shared" ref="J34:J39" si="9">$D$28*J8</f>
        <v>0</v>
      </c>
    </row>
    <row r="35" spans="2:10" x14ac:dyDescent="0.25">
      <c r="B35" s="11" t="s">
        <v>37</v>
      </c>
      <c r="C35" s="25">
        <f t="shared" si="2"/>
        <v>-0.14612803567823801</v>
      </c>
      <c r="D35" s="25">
        <f t="shared" si="3"/>
        <v>0</v>
      </c>
      <c r="E35" s="25">
        <f t="shared" si="4"/>
        <v>0</v>
      </c>
      <c r="F35" s="25">
        <f t="shared" si="5"/>
        <v>0</v>
      </c>
      <c r="G35" s="25">
        <f t="shared" si="6"/>
        <v>0</v>
      </c>
      <c r="H35" s="25">
        <f t="shared" si="7"/>
        <v>0</v>
      </c>
      <c r="I35" s="25">
        <f t="shared" si="8"/>
        <v>0</v>
      </c>
      <c r="J35" s="25">
        <f t="shared" si="9"/>
        <v>0</v>
      </c>
    </row>
    <row r="36" spans="2:10" x14ac:dyDescent="0.25">
      <c r="B36" s="11" t="s">
        <v>38</v>
      </c>
      <c r="C36" s="25">
        <f t="shared" si="2"/>
        <v>-0.14612803567823801</v>
      </c>
      <c r="D36" s="25">
        <f t="shared" si="3"/>
        <v>0</v>
      </c>
      <c r="E36" s="25">
        <f t="shared" si="4"/>
        <v>0</v>
      </c>
      <c r="F36" s="25">
        <f t="shared" si="5"/>
        <v>0</v>
      </c>
      <c r="G36" s="25">
        <f t="shared" si="6"/>
        <v>0</v>
      </c>
      <c r="H36" s="25">
        <f t="shared" si="7"/>
        <v>0</v>
      </c>
      <c r="I36" s="25">
        <f t="shared" si="8"/>
        <v>0</v>
      </c>
      <c r="J36" s="25">
        <f t="shared" si="9"/>
        <v>0</v>
      </c>
    </row>
    <row r="37" spans="2:10" x14ac:dyDescent="0.25">
      <c r="B37" s="11" t="s">
        <v>39</v>
      </c>
      <c r="C37" s="25">
        <f t="shared" si="2"/>
        <v>-0.14612803567823801</v>
      </c>
      <c r="D37" s="25">
        <f t="shared" si="3"/>
        <v>0</v>
      </c>
      <c r="E37" s="25">
        <f t="shared" si="4"/>
        <v>0</v>
      </c>
      <c r="F37" s="25">
        <f t="shared" si="5"/>
        <v>0</v>
      </c>
      <c r="G37" s="25">
        <f t="shared" si="6"/>
        <v>0</v>
      </c>
      <c r="H37" s="25">
        <f t="shared" si="7"/>
        <v>0</v>
      </c>
      <c r="I37" s="25">
        <f t="shared" si="8"/>
        <v>0</v>
      </c>
      <c r="J37" s="25">
        <f t="shared" si="9"/>
        <v>0</v>
      </c>
    </row>
    <row r="38" spans="2:10" x14ac:dyDescent="0.25">
      <c r="B38" s="23" t="s">
        <v>40</v>
      </c>
      <c r="C38" s="23">
        <f>C12*$D$21</f>
        <v>-0.14612803567823801</v>
      </c>
      <c r="D38" s="23">
        <f t="shared" si="3"/>
        <v>0</v>
      </c>
      <c r="E38" s="23">
        <f t="shared" si="4"/>
        <v>0</v>
      </c>
      <c r="F38" s="23">
        <f t="shared" si="5"/>
        <v>0</v>
      </c>
      <c r="G38" s="23">
        <f t="shared" si="6"/>
        <v>0</v>
      </c>
      <c r="H38" s="23">
        <f t="shared" si="7"/>
        <v>0</v>
      </c>
      <c r="I38" s="23">
        <f t="shared" si="8"/>
        <v>0</v>
      </c>
      <c r="J38" s="23">
        <f t="shared" si="9"/>
        <v>0</v>
      </c>
    </row>
    <row r="39" spans="2:10" x14ac:dyDescent="0.25">
      <c r="B39" s="23" t="s">
        <v>41</v>
      </c>
      <c r="C39" s="23">
        <f t="shared" si="2"/>
        <v>-0.14612803567823801</v>
      </c>
      <c r="D39" s="23">
        <f t="shared" si="3"/>
        <v>0</v>
      </c>
      <c r="E39" s="23">
        <f t="shared" si="4"/>
        <v>0</v>
      </c>
      <c r="F39" s="23">
        <f t="shared" si="5"/>
        <v>0</v>
      </c>
      <c r="G39" s="23">
        <f t="shared" si="6"/>
        <v>0</v>
      </c>
      <c r="H39" s="23">
        <f t="shared" si="7"/>
        <v>0</v>
      </c>
      <c r="I39" s="23">
        <f t="shared" si="8"/>
        <v>0</v>
      </c>
      <c r="J39" s="23">
        <f t="shared" si="9"/>
        <v>0</v>
      </c>
    </row>
    <row r="41" spans="2:10" x14ac:dyDescent="0.25">
      <c r="B41" s="37" t="s">
        <v>53</v>
      </c>
      <c r="C41" s="37"/>
      <c r="D41" s="37"/>
      <c r="E41" s="37"/>
      <c r="F41" s="37"/>
      <c r="G41" s="37"/>
    </row>
    <row r="43" spans="2:10" x14ac:dyDescent="0.25">
      <c r="B43" s="1" t="s">
        <v>54</v>
      </c>
      <c r="C43" s="25">
        <f>SQRT(C33^2+D33^2+E33^2+F33^2+G33^2+H33^2+I33^2+J33^2)</f>
        <v>0.14612803567823801</v>
      </c>
    </row>
    <row r="44" spans="2:10" x14ac:dyDescent="0.25">
      <c r="B44" s="1" t="s">
        <v>55</v>
      </c>
      <c r="C44" s="25">
        <f t="shared" ref="C44:C49" si="10">SQRT(C34^2+D34^2+E34^2+F34^2+G34^2+H34^2+I34^2+J34^2)</f>
        <v>0.14612803567823801</v>
      </c>
    </row>
    <row r="45" spans="2:10" x14ac:dyDescent="0.25">
      <c r="B45" s="1" t="s">
        <v>56</v>
      </c>
      <c r="C45" s="25">
        <f t="shared" si="10"/>
        <v>0.14612803567823801</v>
      </c>
    </row>
    <row r="46" spans="2:10" x14ac:dyDescent="0.25">
      <c r="B46" s="1" t="s">
        <v>57</v>
      </c>
      <c r="C46" s="25">
        <f t="shared" si="10"/>
        <v>0.14612803567823801</v>
      </c>
    </row>
    <row r="47" spans="2:10" x14ac:dyDescent="0.25">
      <c r="B47" s="1" t="s">
        <v>58</v>
      </c>
      <c r="C47" s="25">
        <f t="shared" si="10"/>
        <v>0.14612803567823801</v>
      </c>
    </row>
    <row r="48" spans="2:10" x14ac:dyDescent="0.25">
      <c r="B48" s="23" t="s">
        <v>59</v>
      </c>
      <c r="C48" s="23">
        <f t="shared" si="10"/>
        <v>0.14612803567823801</v>
      </c>
    </row>
    <row r="49" spans="2:12" x14ac:dyDescent="0.25">
      <c r="B49" s="23" t="s">
        <v>60</v>
      </c>
      <c r="C49" s="23">
        <f t="shared" si="10"/>
        <v>0.14612803567823801</v>
      </c>
    </row>
    <row r="51" spans="2:12" x14ac:dyDescent="0.25">
      <c r="B51" s="37" t="s">
        <v>62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3" spans="2:12" x14ac:dyDescent="0.25">
      <c r="B53" s="142" t="s">
        <v>63</v>
      </c>
      <c r="C53" s="142"/>
      <c r="D53" s="142"/>
      <c r="E53" s="142"/>
      <c r="F53" s="142"/>
    </row>
    <row r="55" spans="2:12" x14ac:dyDescent="0.25">
      <c r="B55" s="1" t="s">
        <v>64</v>
      </c>
      <c r="C55" s="1" t="s">
        <v>65</v>
      </c>
      <c r="D55" s="1" t="s">
        <v>66</v>
      </c>
    </row>
    <row r="56" spans="2:12" x14ac:dyDescent="0.25">
      <c r="B56" s="1" t="str">
        <f>B21</f>
        <v>Digital</v>
      </c>
      <c r="C56" s="1">
        <v>0</v>
      </c>
      <c r="D56" s="1"/>
    </row>
    <row r="57" spans="2:12" x14ac:dyDescent="0.25">
      <c r="B57" s="1" t="str">
        <f>B22</f>
        <v>Filtering</v>
      </c>
      <c r="C57" s="1">
        <v>1</v>
      </c>
      <c r="D57" s="1"/>
    </row>
    <row r="58" spans="2:12" x14ac:dyDescent="0.25">
      <c r="B58" s="1" t="str">
        <f t="shared" ref="B58:B63" si="11">B23</f>
        <v>Information</v>
      </c>
      <c r="C58" s="1">
        <v>1</v>
      </c>
      <c r="D58" s="1"/>
    </row>
    <row r="59" spans="2:12" x14ac:dyDescent="0.25">
      <c r="B59" s="1" t="str">
        <f t="shared" si="11"/>
        <v>Retrieval</v>
      </c>
      <c r="C59" s="1">
        <v>1</v>
      </c>
      <c r="D59" s="1"/>
    </row>
    <row r="60" spans="2:12" x14ac:dyDescent="0.25">
      <c r="B60" s="1" t="str">
        <f t="shared" si="11"/>
        <v>Speech</v>
      </c>
      <c r="C60" s="1">
        <v>2</v>
      </c>
      <c r="D60" s="1">
        <v>2</v>
      </c>
    </row>
    <row r="61" spans="2:12" x14ac:dyDescent="0.25">
      <c r="B61" s="1" t="str">
        <f t="shared" si="11"/>
        <v>Storaged</v>
      </c>
      <c r="C61" s="1">
        <v>0</v>
      </c>
      <c r="D61" s="1"/>
    </row>
    <row r="62" spans="2:12" x14ac:dyDescent="0.25">
      <c r="B62" s="1" t="str">
        <f t="shared" si="11"/>
        <v>Synth</v>
      </c>
      <c r="C62" s="1">
        <v>0</v>
      </c>
      <c r="D62" s="1"/>
    </row>
    <row r="63" spans="2:12" x14ac:dyDescent="0.25">
      <c r="B63" s="1" t="str">
        <f t="shared" si="11"/>
        <v>Systems</v>
      </c>
      <c r="C63" s="1">
        <v>0</v>
      </c>
      <c r="D63" s="1"/>
    </row>
    <row r="66" spans="2:19" x14ac:dyDescent="0.25">
      <c r="B66" s="1"/>
      <c r="C66" s="1" t="s">
        <v>67</v>
      </c>
    </row>
    <row r="67" spans="2:19" x14ac:dyDescent="0.25">
      <c r="B67" s="1" t="str">
        <f>B56</f>
        <v>Digital</v>
      </c>
      <c r="C67" s="25">
        <f>(C56/$D$60)*D21</f>
        <v>0</v>
      </c>
    </row>
    <row r="68" spans="2:19" x14ac:dyDescent="0.25">
      <c r="B68" s="1" t="str">
        <f t="shared" ref="B68:B74" si="12">B57</f>
        <v>Filtering</v>
      </c>
      <c r="C68" s="25">
        <f t="shared" ref="C68:C74" si="13">(C57/$D$60)*D22</f>
        <v>0</v>
      </c>
    </row>
    <row r="69" spans="2:19" x14ac:dyDescent="0.25">
      <c r="B69" s="1" t="str">
        <f t="shared" si="12"/>
        <v>Information</v>
      </c>
      <c r="C69" s="25">
        <f t="shared" si="13"/>
        <v>0</v>
      </c>
    </row>
    <row r="70" spans="2:19" x14ac:dyDescent="0.25">
      <c r="B70" s="1" t="str">
        <f t="shared" si="12"/>
        <v>Retrieval</v>
      </c>
      <c r="C70" s="25">
        <f t="shared" si="13"/>
        <v>0</v>
      </c>
    </row>
    <row r="71" spans="2:19" x14ac:dyDescent="0.25">
      <c r="B71" s="1" t="str">
        <f t="shared" si="12"/>
        <v>Speech</v>
      </c>
      <c r="C71" s="25">
        <f t="shared" si="13"/>
        <v>0</v>
      </c>
    </row>
    <row r="72" spans="2:19" x14ac:dyDescent="0.25">
      <c r="B72" s="1" t="str">
        <f t="shared" si="12"/>
        <v>Storaged</v>
      </c>
      <c r="C72" s="25">
        <f t="shared" si="13"/>
        <v>0</v>
      </c>
    </row>
    <row r="73" spans="2:19" x14ac:dyDescent="0.25">
      <c r="B73" s="1" t="str">
        <f t="shared" si="12"/>
        <v>Synth</v>
      </c>
      <c r="C73" s="25">
        <f t="shared" si="13"/>
        <v>0</v>
      </c>
    </row>
    <row r="74" spans="2:19" x14ac:dyDescent="0.25">
      <c r="B74" s="1" t="str">
        <f t="shared" si="12"/>
        <v>Systems</v>
      </c>
      <c r="C74" s="25">
        <f t="shared" si="13"/>
        <v>0</v>
      </c>
    </row>
    <row r="76" spans="2:19" x14ac:dyDescent="0.25">
      <c r="B76" s="37" t="s">
        <v>68</v>
      </c>
      <c r="C76" s="37"/>
    </row>
    <row r="78" spans="2:19" x14ac:dyDescent="0.25">
      <c r="B78" s="1" t="s">
        <v>69</v>
      </c>
      <c r="C78" s="25">
        <f>SQRT(C67^2+C68^2+C69^2+C70^2+C71^2+C72^2+C73^2+C74^2)</f>
        <v>0</v>
      </c>
    </row>
    <row r="80" spans="2:19" x14ac:dyDescent="0.25">
      <c r="B80" s="37" t="s">
        <v>70</v>
      </c>
      <c r="C80" s="37"/>
      <c r="D80" s="37"/>
      <c r="E80" s="37"/>
      <c r="F80" s="37"/>
      <c r="G80" s="37"/>
      <c r="L80" s="1"/>
      <c r="M80" s="11" t="s">
        <v>35</v>
      </c>
      <c r="N80" s="11" t="s">
        <v>36</v>
      </c>
      <c r="O80" s="11" t="s">
        <v>37</v>
      </c>
      <c r="P80" s="11" t="s">
        <v>38</v>
      </c>
      <c r="Q80" s="11" t="s">
        <v>39</v>
      </c>
      <c r="R80" s="23" t="s">
        <v>40</v>
      </c>
      <c r="S80" s="26" t="s">
        <v>41</v>
      </c>
    </row>
    <row r="81" spans="2:19" x14ac:dyDescent="0.25">
      <c r="L81" s="11" t="str">
        <f>B67</f>
        <v>Digital</v>
      </c>
      <c r="M81" s="25">
        <f t="shared" ref="M81:M88" si="14">M7*D21</f>
        <v>-0.14612803567823801</v>
      </c>
      <c r="N81" s="25">
        <f t="shared" ref="N81:N88" si="15">D21*N7</f>
        <v>-0.14612803567823801</v>
      </c>
      <c r="O81" s="25">
        <f t="shared" ref="O81:O88" si="16">O7*D21</f>
        <v>-0.14612803567823801</v>
      </c>
      <c r="P81" s="25">
        <f t="shared" ref="P81:P88" si="17">P7*D21</f>
        <v>-0.14612803567823801</v>
      </c>
      <c r="Q81" s="25">
        <f t="shared" ref="Q81:Q88" si="18">Q7*D21</f>
        <v>-0.14612803567823801</v>
      </c>
      <c r="R81" s="27"/>
      <c r="S81" s="27"/>
    </row>
    <row r="82" spans="2:19" x14ac:dyDescent="0.25">
      <c r="B82" s="30" t="s">
        <v>35</v>
      </c>
      <c r="C82" s="29" t="e">
        <f>((M81*$C$67)+(M82*$C$68)+(M83*$C$69)+(M84*$C$70)+(M85*$C$71)+(M86*$C$72)+(M87*$C$73)+(M88*$C$74))/(C43*$C$78)</f>
        <v>#DIV/0!</v>
      </c>
      <c r="L82" s="11" t="str">
        <f t="shared" ref="L82:L88" si="19">B68</f>
        <v>Filtering</v>
      </c>
      <c r="M82" s="25">
        <f t="shared" si="14"/>
        <v>0</v>
      </c>
      <c r="N82" s="25">
        <f t="shared" si="15"/>
        <v>0</v>
      </c>
      <c r="O82" s="25">
        <f t="shared" si="16"/>
        <v>0</v>
      </c>
      <c r="P82" s="25">
        <f t="shared" si="17"/>
        <v>0</v>
      </c>
      <c r="Q82" s="25">
        <f t="shared" si="18"/>
        <v>0</v>
      </c>
      <c r="R82" s="27"/>
      <c r="S82" s="27"/>
    </row>
    <row r="83" spans="2:19" x14ac:dyDescent="0.25">
      <c r="B83" s="30" t="s">
        <v>36</v>
      </c>
      <c r="C83" s="29" t="e">
        <f>((N81*$C$67)+(N82*$C$68)+(N83*$C$69)+(N84*$C$70)+(N85*$C$71)+(N86*$C$72)+(N87*$C$73)+(N88*$C$74))/(C44*$C$78)</f>
        <v>#DIV/0!</v>
      </c>
      <c r="L83" s="11" t="str">
        <f t="shared" si="19"/>
        <v>Information</v>
      </c>
      <c r="M83" s="25">
        <f t="shared" si="14"/>
        <v>0</v>
      </c>
      <c r="N83" s="25">
        <f t="shared" si="15"/>
        <v>0</v>
      </c>
      <c r="O83" s="25">
        <f t="shared" si="16"/>
        <v>0</v>
      </c>
      <c r="P83" s="25">
        <f t="shared" si="17"/>
        <v>0</v>
      </c>
      <c r="Q83" s="25">
        <f t="shared" si="18"/>
        <v>0</v>
      </c>
      <c r="R83" s="27"/>
      <c r="S83" s="27"/>
    </row>
    <row r="84" spans="2:19" x14ac:dyDescent="0.25">
      <c r="B84" s="30" t="s">
        <v>37</v>
      </c>
      <c r="C84" s="29" t="e">
        <f>((O81*$C$67)+(O82*$C$68)+(O83*$C$69)+(O84*$C$70)+(O85*$C$71)+(O86*$C$72)+(O87*$C$73)+(O88*$C$74))/(C45*$C$78)</f>
        <v>#DIV/0!</v>
      </c>
      <c r="L84" s="11" t="str">
        <f t="shared" si="19"/>
        <v>Retrieval</v>
      </c>
      <c r="M84" s="25">
        <f t="shared" si="14"/>
        <v>0</v>
      </c>
      <c r="N84" s="25">
        <f t="shared" si="15"/>
        <v>0</v>
      </c>
      <c r="O84" s="25">
        <f t="shared" si="16"/>
        <v>0</v>
      </c>
      <c r="P84" s="25">
        <f t="shared" si="17"/>
        <v>0</v>
      </c>
      <c r="Q84" s="25">
        <f t="shared" si="18"/>
        <v>0</v>
      </c>
      <c r="R84" s="27"/>
      <c r="S84" s="27"/>
    </row>
    <row r="85" spans="2:19" x14ac:dyDescent="0.25">
      <c r="B85" s="30" t="s">
        <v>38</v>
      </c>
      <c r="C85" s="29" t="e">
        <f>((P81*$C$67)+(P82*$C$68)+(P83*$C$69)+(P84*$C$70)+(P85*$C$71)+(P86*$C$72)+(P87*$C$73)+(P88*$C$74))/(C46*$C$78)</f>
        <v>#DIV/0!</v>
      </c>
      <c r="L85" s="11" t="str">
        <f t="shared" si="19"/>
        <v>Speech</v>
      </c>
      <c r="M85" s="25">
        <f t="shared" si="14"/>
        <v>0</v>
      </c>
      <c r="N85" s="25">
        <f t="shared" si="15"/>
        <v>0</v>
      </c>
      <c r="O85" s="25">
        <f t="shared" si="16"/>
        <v>0</v>
      </c>
      <c r="P85" s="25">
        <f t="shared" si="17"/>
        <v>0</v>
      </c>
      <c r="Q85" s="25">
        <f t="shared" si="18"/>
        <v>0</v>
      </c>
      <c r="R85" s="27"/>
      <c r="S85" s="27"/>
    </row>
    <row r="86" spans="2:19" x14ac:dyDescent="0.25">
      <c r="B86" s="30" t="s">
        <v>39</v>
      </c>
      <c r="C86" s="29" t="e">
        <f>((Q81*$C$67)+(Q82*$C$68)+(Q83*$C$69)+(Q84*$C$70)+(Q85*$C$71)+(Q86*$C$72)+(Q87*$C$73)+(Q88*$C$74))/(C47*$C$78)</f>
        <v>#DIV/0!</v>
      </c>
      <c r="L86" s="11" t="str">
        <f t="shared" si="19"/>
        <v>Storaged</v>
      </c>
      <c r="M86" s="25">
        <f t="shared" si="14"/>
        <v>0</v>
      </c>
      <c r="N86" s="25">
        <f t="shared" si="15"/>
        <v>0</v>
      </c>
      <c r="O86" s="25">
        <f t="shared" si="16"/>
        <v>0</v>
      </c>
      <c r="P86" s="25">
        <f t="shared" si="17"/>
        <v>0</v>
      </c>
      <c r="Q86" s="25">
        <f t="shared" si="18"/>
        <v>0</v>
      </c>
      <c r="R86" s="23"/>
      <c r="S86" s="23"/>
    </row>
    <row r="87" spans="2:19" x14ac:dyDescent="0.25">
      <c r="L87" s="11" t="str">
        <f t="shared" si="19"/>
        <v>Synth</v>
      </c>
      <c r="M87" s="25">
        <f t="shared" si="14"/>
        <v>0</v>
      </c>
      <c r="N87" s="25">
        <f t="shared" si="15"/>
        <v>0</v>
      </c>
      <c r="O87" s="25">
        <f t="shared" si="16"/>
        <v>0</v>
      </c>
      <c r="P87" s="25">
        <f t="shared" si="17"/>
        <v>0</v>
      </c>
      <c r="Q87" s="25">
        <f t="shared" si="18"/>
        <v>0</v>
      </c>
      <c r="R87" s="23"/>
      <c r="S87" s="23"/>
    </row>
    <row r="88" spans="2:19" x14ac:dyDescent="0.25">
      <c r="L88" s="11" t="str">
        <f t="shared" si="19"/>
        <v>Systems</v>
      </c>
      <c r="M88" s="25">
        <f t="shared" si="14"/>
        <v>0</v>
      </c>
      <c r="N88" s="25">
        <f t="shared" si="15"/>
        <v>0</v>
      </c>
      <c r="O88" s="25">
        <f t="shared" si="16"/>
        <v>0</v>
      </c>
      <c r="P88" s="25">
        <f t="shared" si="17"/>
        <v>0</v>
      </c>
      <c r="Q88" s="25">
        <f t="shared" si="18"/>
        <v>0</v>
      </c>
      <c r="R88" s="23"/>
      <c r="S88" s="23"/>
    </row>
    <row r="90" spans="2:19" x14ac:dyDescent="0.25">
      <c r="B90" s="1"/>
      <c r="C90" s="11" t="s">
        <v>71</v>
      </c>
      <c r="D90" s="11" t="s">
        <v>72</v>
      </c>
      <c r="E90" s="11" t="s">
        <v>73</v>
      </c>
      <c r="F90" s="11" t="s">
        <v>74</v>
      </c>
      <c r="G90" s="11" t="s">
        <v>75</v>
      </c>
      <c r="H90" s="11" t="s">
        <v>126</v>
      </c>
      <c r="I90" s="11" t="s">
        <v>127</v>
      </c>
      <c r="J90" s="11" t="s">
        <v>78</v>
      </c>
    </row>
    <row r="91" spans="2:19" x14ac:dyDescent="0.25">
      <c r="B91" s="11" t="s">
        <v>35</v>
      </c>
      <c r="C91" s="25">
        <v>0</v>
      </c>
      <c r="D91" s="25">
        <v>0</v>
      </c>
      <c r="E91" s="25">
        <v>0.39800000000000002</v>
      </c>
      <c r="F91" s="25">
        <v>0.39800000000000002</v>
      </c>
      <c r="G91" s="25">
        <v>0</v>
      </c>
      <c r="H91" s="25">
        <v>0</v>
      </c>
      <c r="I91" s="25">
        <v>0</v>
      </c>
      <c r="J91" s="25">
        <v>0.39800000000000002</v>
      </c>
    </row>
    <row r="92" spans="2:19" x14ac:dyDescent="0.25">
      <c r="B92" s="11" t="s">
        <v>36</v>
      </c>
      <c r="C92" s="25">
        <v>0</v>
      </c>
      <c r="D92" s="25">
        <v>0</v>
      </c>
      <c r="E92" s="25">
        <v>0.39800000000000002</v>
      </c>
      <c r="F92" s="25">
        <v>0</v>
      </c>
      <c r="G92" s="25">
        <v>0</v>
      </c>
      <c r="H92" s="25">
        <v>0.69899999999999995</v>
      </c>
      <c r="I92" s="25">
        <v>0</v>
      </c>
      <c r="J92" s="25">
        <v>0</v>
      </c>
    </row>
    <row r="93" spans="2:19" x14ac:dyDescent="0.25">
      <c r="B93" s="11" t="s">
        <v>37</v>
      </c>
      <c r="C93" s="25">
        <v>0.69899999999999995</v>
      </c>
      <c r="D93" s="25">
        <v>0</v>
      </c>
      <c r="E93" s="25">
        <v>0</v>
      </c>
      <c r="F93" s="25">
        <v>0</v>
      </c>
      <c r="G93" s="25">
        <v>0.222</v>
      </c>
      <c r="H93" s="25">
        <v>0</v>
      </c>
      <c r="I93" s="25">
        <v>0.69899999999999995</v>
      </c>
      <c r="J93" s="25">
        <v>0.39800000000000002</v>
      </c>
    </row>
    <row r="94" spans="2:19" x14ac:dyDescent="0.25">
      <c r="B94" s="11" t="s">
        <v>38</v>
      </c>
      <c r="C94" s="25">
        <v>0</v>
      </c>
      <c r="D94" s="25">
        <v>0.69899999999999995</v>
      </c>
      <c r="E94" s="25">
        <v>0</v>
      </c>
      <c r="F94" s="25">
        <v>0</v>
      </c>
      <c r="G94" s="25">
        <v>0.222</v>
      </c>
      <c r="H94" s="25">
        <v>0</v>
      </c>
      <c r="I94" s="25">
        <v>0</v>
      </c>
      <c r="J94" s="25">
        <v>0</v>
      </c>
    </row>
    <row r="95" spans="2:19" x14ac:dyDescent="0.25">
      <c r="B95" s="11" t="s">
        <v>39</v>
      </c>
      <c r="C95" s="25">
        <v>0</v>
      </c>
      <c r="D95" s="25">
        <v>0</v>
      </c>
      <c r="E95" s="25">
        <v>0</v>
      </c>
      <c r="F95" s="25">
        <v>0.39800000000000002</v>
      </c>
      <c r="G95" s="25">
        <v>0.222</v>
      </c>
      <c r="H95" s="25">
        <v>0</v>
      </c>
      <c r="I95" s="25">
        <v>0</v>
      </c>
      <c r="J95" s="25">
        <v>0</v>
      </c>
    </row>
    <row r="96" spans="2:19" x14ac:dyDescent="0.25">
      <c r="B96" s="23" t="s">
        <v>40</v>
      </c>
      <c r="C96" s="23"/>
      <c r="D96" s="23"/>
      <c r="E96" s="23"/>
      <c r="F96" s="23"/>
      <c r="G96" s="23"/>
      <c r="H96" s="23"/>
      <c r="I96" s="23"/>
      <c r="J96" s="23"/>
    </row>
    <row r="97" spans="2:10" x14ac:dyDescent="0.25">
      <c r="B97" s="23" t="s">
        <v>41</v>
      </c>
      <c r="C97" s="23"/>
      <c r="D97" s="23"/>
      <c r="E97" s="23"/>
      <c r="F97" s="23"/>
      <c r="G97" s="23"/>
      <c r="H97" s="23"/>
      <c r="I97" s="23"/>
      <c r="J97" s="23"/>
    </row>
    <row r="99" spans="2:10" x14ac:dyDescent="0.25">
      <c r="B99" s="37" t="s">
        <v>53</v>
      </c>
      <c r="C99" s="37"/>
      <c r="D99" s="37"/>
      <c r="E99" s="37"/>
      <c r="F99" s="37"/>
      <c r="G99" s="37"/>
    </row>
    <row r="101" spans="2:10" x14ac:dyDescent="0.25">
      <c r="B101" s="1" t="s">
        <v>54</v>
      </c>
      <c r="C101" s="25">
        <v>0.68899999999999995</v>
      </c>
    </row>
    <row r="102" spans="2:10" x14ac:dyDescent="0.25">
      <c r="B102" s="1" t="s">
        <v>55</v>
      </c>
      <c r="C102" s="25">
        <v>0.80400000000000005</v>
      </c>
    </row>
    <row r="103" spans="2:10" x14ac:dyDescent="0.25">
      <c r="B103" s="1" t="s">
        <v>56</v>
      </c>
      <c r="C103" s="25">
        <v>1.0880000000000001</v>
      </c>
    </row>
    <row r="104" spans="2:10" x14ac:dyDescent="0.25">
      <c r="B104" s="1" t="s">
        <v>57</v>
      </c>
      <c r="C104" s="25">
        <v>0.73299999999999998</v>
      </c>
    </row>
    <row r="105" spans="2:10" x14ac:dyDescent="0.25">
      <c r="B105" s="1" t="s">
        <v>58</v>
      </c>
      <c r="C105" s="25">
        <v>0.45600000000000002</v>
      </c>
    </row>
    <row r="106" spans="2:10" x14ac:dyDescent="0.25">
      <c r="B106" s="23" t="s">
        <v>59</v>
      </c>
      <c r="C106" s="23"/>
    </row>
    <row r="107" spans="2:10" x14ac:dyDescent="0.25">
      <c r="B107" s="23" t="s">
        <v>60</v>
      </c>
      <c r="C107" s="23"/>
    </row>
    <row r="109" spans="2:10" x14ac:dyDescent="0.25">
      <c r="B109" s="37" t="s">
        <v>128</v>
      </c>
      <c r="C109" s="37"/>
    </row>
    <row r="111" spans="2:10" x14ac:dyDescent="0.25">
      <c r="B111" t="s">
        <v>129</v>
      </c>
    </row>
    <row r="113" spans="2:9" x14ac:dyDescent="0.25">
      <c r="B113" s="1" t="s">
        <v>134</v>
      </c>
      <c r="C113" s="143" t="s">
        <v>135</v>
      </c>
      <c r="D113" s="144"/>
      <c r="E113" s="145"/>
    </row>
    <row r="115" spans="2:9" x14ac:dyDescent="0.25">
      <c r="B115" s="1"/>
      <c r="C115" s="1" t="s">
        <v>67</v>
      </c>
      <c r="E115" s="1" t="s">
        <v>130</v>
      </c>
      <c r="F115" s="1" t="s">
        <v>131</v>
      </c>
      <c r="G115" s="1" t="s">
        <v>132</v>
      </c>
    </row>
    <row r="116" spans="2:9" x14ac:dyDescent="0.25">
      <c r="B116" s="1" t="str">
        <f>C90</f>
        <v>Digital</v>
      </c>
      <c r="C116" s="46">
        <f>(G116/I119)*C93</f>
        <v>0</v>
      </c>
      <c r="E116" s="1" t="str">
        <f>B116</f>
        <v>Digital</v>
      </c>
      <c r="F116" s="32"/>
      <c r="G116" s="1">
        <v>0</v>
      </c>
    </row>
    <row r="117" spans="2:9" x14ac:dyDescent="0.25">
      <c r="B117" s="1" t="str">
        <f>D90</f>
        <v>Filtering</v>
      </c>
      <c r="C117" s="46">
        <f t="shared" ref="C117:C123" si="20">(C102/$D$60)*D67</f>
        <v>0</v>
      </c>
      <c r="E117" s="1" t="str">
        <f t="shared" ref="E117:E123" si="21">B117</f>
        <v>Filtering</v>
      </c>
      <c r="F117" s="32"/>
      <c r="G117" s="1">
        <v>1</v>
      </c>
    </row>
    <row r="118" spans="2:9" x14ac:dyDescent="0.25">
      <c r="B118" s="1" t="str">
        <f>E90</f>
        <v>Information</v>
      </c>
      <c r="C118" s="46">
        <f t="shared" si="20"/>
        <v>0</v>
      </c>
      <c r="E118" s="1" t="str">
        <f t="shared" si="21"/>
        <v>Information</v>
      </c>
      <c r="F118" s="32"/>
      <c r="G118" s="1">
        <v>1</v>
      </c>
      <c r="I118" s="1" t="s">
        <v>133</v>
      </c>
    </row>
    <row r="119" spans="2:9" x14ac:dyDescent="0.25">
      <c r="B119" s="1" t="str">
        <f>F90</f>
        <v>Retrieval</v>
      </c>
      <c r="C119" s="46">
        <f t="shared" si="20"/>
        <v>0</v>
      </c>
      <c r="E119" s="1" t="str">
        <f t="shared" si="21"/>
        <v>Retrieval</v>
      </c>
      <c r="F119" s="32"/>
      <c r="G119" s="1">
        <v>1</v>
      </c>
      <c r="I119" s="32">
        <v>2</v>
      </c>
    </row>
    <row r="120" spans="2:9" x14ac:dyDescent="0.25">
      <c r="B120" s="1" t="str">
        <f>G90</f>
        <v>Speech</v>
      </c>
      <c r="C120" s="46">
        <f t="shared" si="20"/>
        <v>0</v>
      </c>
      <c r="E120" s="1" t="str">
        <f t="shared" si="21"/>
        <v>Speech</v>
      </c>
      <c r="F120" s="32"/>
      <c r="G120" s="1">
        <v>2</v>
      </c>
    </row>
    <row r="121" spans="2:9" x14ac:dyDescent="0.25">
      <c r="B121" s="1" t="str">
        <f>H90</f>
        <v>Storage</v>
      </c>
      <c r="C121" s="46">
        <f t="shared" si="20"/>
        <v>0</v>
      </c>
      <c r="E121" s="1" t="str">
        <f t="shared" si="21"/>
        <v>Storage</v>
      </c>
      <c r="F121" s="32"/>
      <c r="G121" s="1">
        <v>0</v>
      </c>
    </row>
    <row r="122" spans="2:9" x14ac:dyDescent="0.25">
      <c r="B122" s="1" t="str">
        <f>I90</f>
        <v>Synthesis</v>
      </c>
      <c r="C122" s="46">
        <f t="shared" si="20"/>
        <v>0</v>
      </c>
      <c r="E122" s="1" t="str">
        <f t="shared" si="21"/>
        <v>Synthesis</v>
      </c>
      <c r="F122" s="32"/>
      <c r="G122" s="1">
        <v>0</v>
      </c>
    </row>
    <row r="123" spans="2:9" x14ac:dyDescent="0.25">
      <c r="B123" s="1" t="str">
        <f>J90</f>
        <v>Systems</v>
      </c>
      <c r="C123" s="46">
        <f t="shared" si="20"/>
        <v>0</v>
      </c>
      <c r="E123" s="1" t="str">
        <f t="shared" si="21"/>
        <v>Systems</v>
      </c>
      <c r="F123" s="32"/>
      <c r="G123" s="1">
        <v>0</v>
      </c>
    </row>
    <row r="125" spans="2:9" x14ac:dyDescent="0.25">
      <c r="B125" s="146" t="s">
        <v>136</v>
      </c>
      <c r="C125" s="146"/>
      <c r="D125" s="146"/>
    </row>
    <row r="126" spans="2:9" x14ac:dyDescent="0.25">
      <c r="B126" s="146"/>
      <c r="C126" s="146"/>
      <c r="D126" s="146"/>
    </row>
    <row r="127" spans="2:9" x14ac:dyDescent="0.25">
      <c r="B127" s="146"/>
      <c r="C127" s="146"/>
      <c r="D127" s="146"/>
    </row>
    <row r="128" spans="2:9" x14ac:dyDescent="0.25">
      <c r="B128" s="146"/>
      <c r="C128" s="146"/>
      <c r="D128" s="146"/>
    </row>
  </sheetData>
  <mergeCells count="3">
    <mergeCell ref="B53:F53"/>
    <mergeCell ref="C113:E113"/>
    <mergeCell ref="B125:D128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F7DD-5099-4934-A4B3-A65D9542561E}">
  <dimension ref="B3:O61"/>
  <sheetViews>
    <sheetView topLeftCell="A52" workbookViewId="0">
      <selection activeCell="K34" sqref="K34"/>
    </sheetView>
  </sheetViews>
  <sheetFormatPr baseColWidth="10" defaultRowHeight="15" x14ac:dyDescent="0.25"/>
  <sheetData>
    <row r="3" spans="2:9" x14ac:dyDescent="0.25">
      <c r="C3" s="147" t="s">
        <v>97</v>
      </c>
      <c r="D3" s="147"/>
      <c r="E3" s="147"/>
      <c r="F3" s="147"/>
      <c r="G3" s="147"/>
      <c r="H3" s="147"/>
    </row>
    <row r="4" spans="2:9" x14ac:dyDescent="0.25">
      <c r="B4" s="33"/>
      <c r="C4" s="36" t="s">
        <v>79</v>
      </c>
      <c r="D4" s="149" t="s">
        <v>80</v>
      </c>
      <c r="E4" s="149"/>
      <c r="F4" s="149"/>
      <c r="G4" s="149"/>
      <c r="H4" s="11" t="s">
        <v>81</v>
      </c>
    </row>
    <row r="5" spans="2:9" x14ac:dyDescent="0.25">
      <c r="B5" s="35"/>
      <c r="C5" s="40">
        <v>1</v>
      </c>
      <c r="D5" s="41" t="s">
        <v>82</v>
      </c>
      <c r="E5" s="41" t="s">
        <v>89</v>
      </c>
      <c r="F5" s="41" t="s">
        <v>90</v>
      </c>
      <c r="G5" s="41"/>
      <c r="H5" s="41" t="s">
        <v>92</v>
      </c>
      <c r="I5" s="22" t="s">
        <v>95</v>
      </c>
    </row>
    <row r="6" spans="2:9" x14ac:dyDescent="0.25">
      <c r="B6" s="35"/>
      <c r="C6" s="40">
        <v>2</v>
      </c>
      <c r="D6" s="41" t="s">
        <v>83</v>
      </c>
      <c r="E6" s="41" t="s">
        <v>88</v>
      </c>
      <c r="F6" s="41"/>
      <c r="G6" s="41"/>
      <c r="H6" s="41" t="s">
        <v>92</v>
      </c>
    </row>
    <row r="7" spans="2:9" x14ac:dyDescent="0.25">
      <c r="B7" s="35"/>
      <c r="C7" s="40">
        <v>3</v>
      </c>
      <c r="D7" s="41" t="s">
        <v>84</v>
      </c>
      <c r="E7" s="41" t="s">
        <v>87</v>
      </c>
      <c r="F7" s="41" t="s">
        <v>91</v>
      </c>
      <c r="G7" s="41"/>
      <c r="H7" s="41" t="s">
        <v>92</v>
      </c>
    </row>
    <row r="8" spans="2:9" x14ac:dyDescent="0.25">
      <c r="B8" s="35"/>
      <c r="C8" s="42">
        <v>4</v>
      </c>
      <c r="D8" s="43" t="s">
        <v>85</v>
      </c>
      <c r="E8" s="43" t="s">
        <v>86</v>
      </c>
      <c r="F8" s="43" t="s">
        <v>82</v>
      </c>
      <c r="G8" s="43"/>
      <c r="H8" s="43" t="s">
        <v>93</v>
      </c>
    </row>
    <row r="9" spans="2:9" x14ac:dyDescent="0.25">
      <c r="B9" s="33"/>
      <c r="C9" s="147" t="s">
        <v>96</v>
      </c>
      <c r="D9" s="147"/>
      <c r="E9" s="147"/>
      <c r="F9" s="147"/>
      <c r="G9" s="147"/>
      <c r="H9" s="147"/>
    </row>
    <row r="10" spans="2:9" x14ac:dyDescent="0.25">
      <c r="B10" s="34"/>
      <c r="C10" s="36">
        <v>5</v>
      </c>
      <c r="D10" s="1" t="s">
        <v>94</v>
      </c>
      <c r="E10" s="1" t="s">
        <v>86</v>
      </c>
      <c r="F10" s="1" t="s">
        <v>86</v>
      </c>
      <c r="G10" s="1"/>
      <c r="H10" s="1"/>
    </row>
    <row r="13" spans="2:9" x14ac:dyDescent="0.25">
      <c r="C13" s="39" t="s">
        <v>98</v>
      </c>
      <c r="D13" s="39"/>
    </row>
    <row r="15" spans="2:9" x14ac:dyDescent="0.25">
      <c r="C15" t="s">
        <v>99</v>
      </c>
    </row>
    <row r="17" spans="3:10" x14ac:dyDescent="0.25">
      <c r="C17" s="1" t="s">
        <v>103</v>
      </c>
      <c r="D17" s="1" t="s">
        <v>102</v>
      </c>
      <c r="F17" s="1" t="s">
        <v>104</v>
      </c>
    </row>
    <row r="18" spans="3:10" x14ac:dyDescent="0.25">
      <c r="C18" s="1" t="s">
        <v>92</v>
      </c>
      <c r="D18" s="32">
        <v>3</v>
      </c>
      <c r="F18" s="1">
        <f>SUM(D18:D19)</f>
        <v>4</v>
      </c>
    </row>
    <row r="19" spans="3:10" x14ac:dyDescent="0.25">
      <c r="C19" s="1" t="s">
        <v>93</v>
      </c>
      <c r="D19" s="32">
        <v>1</v>
      </c>
    </row>
    <row r="21" spans="3:10" x14ac:dyDescent="0.25">
      <c r="C21" s="1" t="s">
        <v>100</v>
      </c>
      <c r="D21" s="1">
        <f>D18/F18</f>
        <v>0.75</v>
      </c>
    </row>
    <row r="22" spans="3:10" x14ac:dyDescent="0.25">
      <c r="C22" s="1" t="s">
        <v>101</v>
      </c>
      <c r="D22" s="1">
        <f>D19/F18</f>
        <v>0.25</v>
      </c>
    </row>
    <row r="24" spans="3:10" x14ac:dyDescent="0.25">
      <c r="C24" s="39" t="s">
        <v>105</v>
      </c>
      <c r="D24" s="39"/>
      <c r="E24" s="38"/>
      <c r="F24" s="38"/>
    </row>
    <row r="26" spans="3:10" x14ac:dyDescent="0.25">
      <c r="C26" s="148" t="s">
        <v>106</v>
      </c>
      <c r="D26" s="148"/>
      <c r="F26" s="1" t="s">
        <v>116</v>
      </c>
      <c r="G26" s="32">
        <v>10</v>
      </c>
    </row>
    <row r="28" spans="3:10" x14ac:dyDescent="0.25">
      <c r="C28" t="s">
        <v>114</v>
      </c>
      <c r="H28" t="s">
        <v>115</v>
      </c>
    </row>
    <row r="29" spans="3:10" x14ac:dyDescent="0.25">
      <c r="C29" s="1" t="s">
        <v>112</v>
      </c>
      <c r="D29" s="32">
        <v>8</v>
      </c>
      <c r="H29" s="1" t="s">
        <v>113</v>
      </c>
      <c r="I29" s="32">
        <v>3</v>
      </c>
    </row>
    <row r="31" spans="3:10" x14ac:dyDescent="0.25">
      <c r="C31" s="142" t="s">
        <v>107</v>
      </c>
      <c r="D31" s="142"/>
      <c r="E31" s="142"/>
      <c r="H31" s="1" t="s">
        <v>108</v>
      </c>
      <c r="I31" s="1"/>
    </row>
    <row r="32" spans="3:10" x14ac:dyDescent="0.25">
      <c r="C32" s="1" t="s">
        <v>109</v>
      </c>
      <c r="D32" s="1" t="s">
        <v>110</v>
      </c>
      <c r="E32" s="1" t="s">
        <v>111</v>
      </c>
      <c r="H32" s="1" t="s">
        <v>109</v>
      </c>
      <c r="I32" s="1" t="s">
        <v>110</v>
      </c>
      <c r="J32" s="1" t="s">
        <v>111</v>
      </c>
    </row>
    <row r="33" spans="3:10" x14ac:dyDescent="0.25">
      <c r="C33" s="1" t="str">
        <f>D5</f>
        <v>madrid</v>
      </c>
      <c r="D33" s="1">
        <v>1</v>
      </c>
      <c r="E33" s="1">
        <f>(D33+1)/($D$29+$G$26)</f>
        <v>0.1111111111111111</v>
      </c>
      <c r="H33" s="1" t="str">
        <f>D8</f>
        <v>ramblas</v>
      </c>
      <c r="I33" s="1">
        <v>1</v>
      </c>
      <c r="J33" s="1">
        <f>(I33+1)/($I$29+$G$26)</f>
        <v>0.15384615384615385</v>
      </c>
    </row>
    <row r="34" spans="3:10" x14ac:dyDescent="0.25">
      <c r="C34" s="1" t="str">
        <f>D6</f>
        <v>atlético</v>
      </c>
      <c r="D34" s="1">
        <v>1</v>
      </c>
      <c r="E34" s="1">
        <f t="shared" ref="E34:E40" si="0">(D34+1)/($D$29+$G$26)</f>
        <v>0.1111111111111111</v>
      </c>
      <c r="H34" s="1" t="str">
        <f>E8</f>
        <v>diagonal</v>
      </c>
      <c r="I34" s="1">
        <v>1</v>
      </c>
      <c r="J34" s="1">
        <f t="shared" ref="J34:J35" si="1">(I34+1)/($I$29+$G$26)</f>
        <v>0.15384615384615385</v>
      </c>
    </row>
    <row r="35" spans="3:10" x14ac:dyDescent="0.25">
      <c r="C35" s="1" t="str">
        <f>D7</f>
        <v>bernabeu</v>
      </c>
      <c r="D35" s="1">
        <v>1</v>
      </c>
      <c r="E35" s="1">
        <f t="shared" si="0"/>
        <v>0.1111111111111111</v>
      </c>
      <c r="H35" s="1" t="str">
        <f>F8</f>
        <v>madrid</v>
      </c>
      <c r="I35" s="1">
        <v>1</v>
      </c>
      <c r="J35" s="1">
        <f t="shared" si="1"/>
        <v>0.15384615384615385</v>
      </c>
    </row>
    <row r="36" spans="3:10" x14ac:dyDescent="0.25">
      <c r="C36" s="1" t="str">
        <f>E5</f>
        <v>cielo</v>
      </c>
      <c r="D36" s="1">
        <v>1</v>
      </c>
      <c r="E36" s="1">
        <f t="shared" si="0"/>
        <v>0.1111111111111111</v>
      </c>
      <c r="H36" s="1">
        <f>G8</f>
        <v>0</v>
      </c>
      <c r="I36" s="1">
        <v>1</v>
      </c>
      <c r="J36" s="1"/>
    </row>
    <row r="37" spans="3:10" x14ac:dyDescent="0.25">
      <c r="C37" s="1" t="str">
        <f>E6</f>
        <v>calderon</v>
      </c>
      <c r="D37" s="1">
        <v>1</v>
      </c>
      <c r="E37" s="1">
        <f t="shared" si="0"/>
        <v>0.1111111111111111</v>
      </c>
      <c r="H37" s="1"/>
      <c r="I37" s="1">
        <v>1</v>
      </c>
      <c r="J37" s="1"/>
    </row>
    <row r="38" spans="3:10" x14ac:dyDescent="0.25">
      <c r="C38" s="1" t="str">
        <f>E7</f>
        <v>mayor</v>
      </c>
      <c r="D38" s="1">
        <v>1</v>
      </c>
      <c r="E38" s="1">
        <f t="shared" si="0"/>
        <v>0.1111111111111111</v>
      </c>
      <c r="H38" s="1"/>
      <c r="I38" s="1">
        <v>1</v>
      </c>
      <c r="J38" s="1"/>
    </row>
    <row r="39" spans="3:10" x14ac:dyDescent="0.25">
      <c r="C39" s="1" t="str">
        <f>F5</f>
        <v>real</v>
      </c>
      <c r="D39" s="1">
        <v>1</v>
      </c>
      <c r="E39" s="1">
        <f t="shared" si="0"/>
        <v>0.1111111111111111</v>
      </c>
      <c r="H39" s="1"/>
      <c r="I39" s="1">
        <v>1</v>
      </c>
      <c r="J39" s="1"/>
    </row>
    <row r="40" spans="3:10" x14ac:dyDescent="0.25">
      <c r="C40" s="1" t="str">
        <f>F7</f>
        <v>sol</v>
      </c>
      <c r="D40" s="1">
        <v>1</v>
      </c>
      <c r="E40" s="1">
        <f t="shared" si="0"/>
        <v>0.1111111111111111</v>
      </c>
      <c r="H40" s="1"/>
      <c r="I40" s="1">
        <v>1</v>
      </c>
      <c r="J40" s="1"/>
    </row>
    <row r="41" spans="3:10" x14ac:dyDescent="0.25">
      <c r="C41" s="1">
        <f>F6</f>
        <v>0</v>
      </c>
      <c r="D41" s="1"/>
      <c r="E41" s="1"/>
      <c r="H41" s="1"/>
      <c r="I41" s="1"/>
      <c r="J41" s="1"/>
    </row>
    <row r="44" spans="3:10" x14ac:dyDescent="0.25">
      <c r="C44" s="37" t="s">
        <v>117</v>
      </c>
      <c r="D44" s="37"/>
      <c r="E44" s="37"/>
      <c r="F44" s="37"/>
    </row>
    <row r="46" spans="3:10" x14ac:dyDescent="0.25">
      <c r="C46" s="147" t="s">
        <v>96</v>
      </c>
      <c r="D46" s="147"/>
      <c r="E46" s="147"/>
      <c r="F46" s="147"/>
      <c r="G46" s="147"/>
      <c r="H46" s="147"/>
    </row>
    <row r="47" spans="3:10" x14ac:dyDescent="0.25">
      <c r="C47" s="11">
        <v>5</v>
      </c>
      <c r="D47" s="1" t="s">
        <v>94</v>
      </c>
      <c r="E47" s="1" t="s">
        <v>86</v>
      </c>
      <c r="F47" s="1" t="s">
        <v>86</v>
      </c>
      <c r="G47" s="1"/>
      <c r="H47" s="1"/>
    </row>
    <row r="49" spans="2:15" x14ac:dyDescent="0.25">
      <c r="C49" t="s">
        <v>118</v>
      </c>
      <c r="G49" s="45" t="s">
        <v>121</v>
      </c>
      <c r="H49" s="45"/>
      <c r="I49" s="45"/>
      <c r="J49" s="45"/>
      <c r="K49" s="45"/>
    </row>
    <row r="50" spans="2:15" x14ac:dyDescent="0.25">
      <c r="C50" s="1" t="s">
        <v>100</v>
      </c>
      <c r="D50" s="1">
        <f>D18/$F$18</f>
        <v>0.75</v>
      </c>
      <c r="H50" s="44" t="s">
        <v>107</v>
      </c>
      <c r="I50" s="44"/>
      <c r="J50" s="22"/>
      <c r="M50" s="1" t="s">
        <v>108</v>
      </c>
      <c r="N50" s="1"/>
    </row>
    <row r="51" spans="2:15" x14ac:dyDescent="0.25">
      <c r="C51" s="1" t="s">
        <v>101</v>
      </c>
      <c r="D51" s="1">
        <f>D19/$F$18</f>
        <v>0.25</v>
      </c>
      <c r="G51" s="1" t="s">
        <v>120</v>
      </c>
      <c r="H51" s="1" t="s">
        <v>109</v>
      </c>
      <c r="I51" s="9" t="s">
        <v>110</v>
      </c>
      <c r="J51" s="1" t="s">
        <v>111</v>
      </c>
      <c r="L51" s="1" t="s">
        <v>122</v>
      </c>
      <c r="M51" s="1" t="s">
        <v>109</v>
      </c>
      <c r="N51" s="1" t="s">
        <v>110</v>
      </c>
      <c r="O51" s="1" t="s">
        <v>111</v>
      </c>
    </row>
    <row r="52" spans="2:15" x14ac:dyDescent="0.25">
      <c r="G52" s="32">
        <v>1</v>
      </c>
      <c r="H52" s="1" t="str">
        <f t="shared" ref="H52:H60" si="2">C33</f>
        <v>madrid</v>
      </c>
      <c r="I52" s="9">
        <v>1</v>
      </c>
      <c r="J52" s="1">
        <f t="shared" ref="J52:J59" si="3">(I52+1)/($D$29+$G$26)</f>
        <v>0.1111111111111111</v>
      </c>
      <c r="L52" s="32">
        <v>0</v>
      </c>
      <c r="M52" s="1" t="str">
        <f>H33</f>
        <v>ramblas</v>
      </c>
      <c r="N52" s="1">
        <v>1</v>
      </c>
      <c r="O52" s="1">
        <f>(N52+1)/($I$29+$G$26)</f>
        <v>0.15384615384615385</v>
      </c>
    </row>
    <row r="53" spans="2:15" x14ac:dyDescent="0.25">
      <c r="B53" s="146" t="s">
        <v>124</v>
      </c>
      <c r="C53" s="146"/>
      <c r="D53" s="146"/>
      <c r="E53" s="146"/>
      <c r="G53" s="32">
        <v>0</v>
      </c>
      <c r="H53" s="1" t="str">
        <f t="shared" si="2"/>
        <v>atlético</v>
      </c>
      <c r="I53" s="9">
        <v>1</v>
      </c>
      <c r="J53" s="1">
        <f t="shared" si="3"/>
        <v>0.1111111111111111</v>
      </c>
      <c r="L53" s="32">
        <v>2</v>
      </c>
      <c r="M53" s="1" t="str">
        <f t="shared" ref="M53:M55" si="4">H34</f>
        <v>diagonal</v>
      </c>
      <c r="N53" s="1">
        <v>1</v>
      </c>
      <c r="O53" s="1">
        <f t="shared" ref="O53:O54" si="5">(N53+1)/($I$29+$G$26)</f>
        <v>0.15384615384615385</v>
      </c>
    </row>
    <row r="54" spans="2:15" x14ac:dyDescent="0.25">
      <c r="B54" s="146"/>
      <c r="C54" s="146"/>
      <c r="D54" s="146"/>
      <c r="E54" s="146"/>
      <c r="G54" s="32">
        <v>0</v>
      </c>
      <c r="H54" s="1" t="str">
        <f t="shared" si="2"/>
        <v>bernabeu</v>
      </c>
      <c r="I54" s="9">
        <v>1</v>
      </c>
      <c r="J54" s="1">
        <f t="shared" si="3"/>
        <v>0.1111111111111111</v>
      </c>
      <c r="L54" s="32">
        <v>1</v>
      </c>
      <c r="M54" s="1" t="str">
        <f t="shared" si="4"/>
        <v>madrid</v>
      </c>
      <c r="N54" s="1">
        <v>1</v>
      </c>
      <c r="O54" s="1">
        <f t="shared" si="5"/>
        <v>0.15384615384615385</v>
      </c>
    </row>
    <row r="55" spans="2:15" x14ac:dyDescent="0.25">
      <c r="B55" s="146"/>
      <c r="C55" s="146"/>
      <c r="D55" s="146"/>
      <c r="E55" s="146"/>
      <c r="G55" s="32">
        <v>0</v>
      </c>
      <c r="H55" s="1" t="str">
        <f t="shared" si="2"/>
        <v>cielo</v>
      </c>
      <c r="I55" s="9">
        <v>1</v>
      </c>
      <c r="J55" s="1">
        <f t="shared" si="3"/>
        <v>0.1111111111111111</v>
      </c>
      <c r="L55" s="32"/>
      <c r="M55" s="1">
        <f t="shared" si="4"/>
        <v>0</v>
      </c>
      <c r="N55" s="1">
        <v>1</v>
      </c>
      <c r="O55" s="1"/>
    </row>
    <row r="56" spans="2:15" x14ac:dyDescent="0.25">
      <c r="B56" s="146"/>
      <c r="C56" s="146"/>
      <c r="D56" s="146"/>
      <c r="E56" s="146"/>
      <c r="G56" s="32">
        <v>0</v>
      </c>
      <c r="H56" s="1" t="str">
        <f t="shared" si="2"/>
        <v>calderon</v>
      </c>
      <c r="I56" s="9">
        <v>1</v>
      </c>
      <c r="J56" s="1">
        <f t="shared" si="3"/>
        <v>0.1111111111111111</v>
      </c>
      <c r="L56" s="32"/>
      <c r="M56" s="1"/>
      <c r="N56" s="1">
        <v>1</v>
      </c>
      <c r="O56" s="1"/>
    </row>
    <row r="57" spans="2:15" x14ac:dyDescent="0.25">
      <c r="B57" s="146"/>
      <c r="C57" s="146"/>
      <c r="D57" s="146"/>
      <c r="E57" s="146"/>
      <c r="G57" s="32">
        <v>0</v>
      </c>
      <c r="H57" s="1" t="str">
        <f t="shared" si="2"/>
        <v>mayor</v>
      </c>
      <c r="I57" s="9">
        <v>1</v>
      </c>
      <c r="J57" s="1">
        <f t="shared" si="3"/>
        <v>0.1111111111111111</v>
      </c>
      <c r="L57" s="32"/>
      <c r="M57" s="1"/>
      <c r="N57" s="1">
        <v>1</v>
      </c>
      <c r="O57" s="1"/>
    </row>
    <row r="58" spans="2:15" x14ac:dyDescent="0.25">
      <c r="B58" s="146"/>
      <c r="C58" s="146"/>
      <c r="D58" s="146"/>
      <c r="E58" s="146"/>
      <c r="G58" s="32">
        <v>0</v>
      </c>
      <c r="H58" s="1" t="str">
        <f t="shared" si="2"/>
        <v>real</v>
      </c>
      <c r="I58" s="9">
        <v>1</v>
      </c>
      <c r="J58" s="1">
        <f t="shared" si="3"/>
        <v>0.1111111111111111</v>
      </c>
      <c r="L58" s="32"/>
      <c r="M58" s="1"/>
      <c r="N58" s="1">
        <v>1</v>
      </c>
      <c r="O58" s="1"/>
    </row>
    <row r="59" spans="2:15" x14ac:dyDescent="0.25">
      <c r="G59" s="32">
        <v>0</v>
      </c>
      <c r="H59" s="1" t="str">
        <f t="shared" si="2"/>
        <v>sol</v>
      </c>
      <c r="I59" s="9">
        <v>1</v>
      </c>
      <c r="J59" s="1">
        <f t="shared" si="3"/>
        <v>0.1111111111111111</v>
      </c>
      <c r="L59" s="32"/>
      <c r="M59" s="1"/>
      <c r="N59" s="1">
        <v>1</v>
      </c>
      <c r="O59" s="1"/>
    </row>
    <row r="60" spans="2:15" x14ac:dyDescent="0.25">
      <c r="C60" t="s">
        <v>119</v>
      </c>
      <c r="D60" s="28">
        <f>D50*J52^G52</f>
        <v>8.3333333333333329E-2</v>
      </c>
      <c r="E60" t="s">
        <v>125</v>
      </c>
      <c r="H60" s="1">
        <f t="shared" si="2"/>
        <v>0</v>
      </c>
      <c r="I60" s="9"/>
      <c r="J60" s="1"/>
      <c r="L60" s="32"/>
      <c r="M60" s="1"/>
      <c r="N60" s="1"/>
      <c r="O60" s="1"/>
    </row>
    <row r="61" spans="2:15" x14ac:dyDescent="0.25">
      <c r="C61" t="s">
        <v>123</v>
      </c>
      <c r="D61" s="28">
        <f>D51*O54^L54*O53^L53</f>
        <v>9.1033227127901696E-4</v>
      </c>
    </row>
  </sheetData>
  <mergeCells count="7">
    <mergeCell ref="C3:H3"/>
    <mergeCell ref="C26:D26"/>
    <mergeCell ref="B53:E58"/>
    <mergeCell ref="C31:E31"/>
    <mergeCell ref="C46:H46"/>
    <mergeCell ref="D4:G4"/>
    <mergeCell ref="C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AF2F-657B-43EC-9D0A-B8E239FE9E32}">
  <dimension ref="A2:L62"/>
  <sheetViews>
    <sheetView showGridLines="0" topLeftCell="A7" workbookViewId="0">
      <selection activeCell="D37" sqref="D37"/>
    </sheetView>
  </sheetViews>
  <sheetFormatPr baseColWidth="10" defaultRowHeight="15" x14ac:dyDescent="0.25"/>
  <sheetData>
    <row r="2" spans="1:4" x14ac:dyDescent="0.25">
      <c r="B2" s="47" t="s">
        <v>156</v>
      </c>
      <c r="C2" s="47" t="s">
        <v>155</v>
      </c>
      <c r="D2" s="5" t="s">
        <v>154</v>
      </c>
    </row>
    <row r="3" spans="1:4" x14ac:dyDescent="0.25">
      <c r="B3" s="57" t="s">
        <v>153</v>
      </c>
      <c r="C3" s="57" t="s">
        <v>152</v>
      </c>
      <c r="D3" s="57" t="s">
        <v>151</v>
      </c>
    </row>
    <row r="4" spans="1:4" x14ac:dyDescent="0.25">
      <c r="B4" s="47" t="s">
        <v>146</v>
      </c>
      <c r="C4" s="5">
        <v>3</v>
      </c>
      <c r="D4" s="5">
        <v>8</v>
      </c>
    </row>
    <row r="5" spans="1:4" x14ac:dyDescent="0.25">
      <c r="B5" s="47" t="s">
        <v>116</v>
      </c>
      <c r="C5" s="5">
        <v>5</v>
      </c>
      <c r="D5" s="5">
        <v>5</v>
      </c>
    </row>
    <row r="6" spans="1:4" x14ac:dyDescent="0.25">
      <c r="B6" s="47" t="s">
        <v>144</v>
      </c>
      <c r="C6" s="5">
        <v>4</v>
      </c>
      <c r="D6" s="5">
        <v>5</v>
      </c>
    </row>
    <row r="7" spans="1:4" x14ac:dyDescent="0.25">
      <c r="B7" s="47" t="s">
        <v>143</v>
      </c>
      <c r="C7" s="5">
        <v>4</v>
      </c>
      <c r="D7" s="5">
        <v>7</v>
      </c>
    </row>
    <row r="8" spans="1:4" x14ac:dyDescent="0.25">
      <c r="B8" s="47" t="s">
        <v>142</v>
      </c>
      <c r="C8" s="5">
        <v>3</v>
      </c>
      <c r="D8" s="5">
        <v>4</v>
      </c>
    </row>
    <row r="9" spans="1:4" x14ac:dyDescent="0.25">
      <c r="B9" s="47" t="s">
        <v>141</v>
      </c>
      <c r="C9" s="5">
        <v>2</v>
      </c>
      <c r="D9" s="5">
        <v>2</v>
      </c>
    </row>
    <row r="10" spans="1:4" x14ac:dyDescent="0.25">
      <c r="B10" s="47" t="s">
        <v>140</v>
      </c>
      <c r="C10" s="5">
        <v>5</v>
      </c>
      <c r="D10" s="5">
        <v>7</v>
      </c>
    </row>
    <row r="11" spans="1:4" x14ac:dyDescent="0.25">
      <c r="B11" s="47" t="s">
        <v>139</v>
      </c>
      <c r="C11" s="5">
        <v>6</v>
      </c>
      <c r="D11" s="5">
        <v>3</v>
      </c>
    </row>
    <row r="13" spans="1:4" x14ac:dyDescent="0.25">
      <c r="B13" s="64" t="s">
        <v>164</v>
      </c>
      <c r="C13" s="63">
        <f>'k-MEANS'!C43</f>
        <v>4</v>
      </c>
      <c r="D13" s="62">
        <f>'k-MEANS'!D43</f>
        <v>3.5</v>
      </c>
    </row>
    <row r="14" spans="1:4" x14ac:dyDescent="0.25">
      <c r="B14" s="64" t="s">
        <v>163</v>
      </c>
      <c r="C14" s="63">
        <f>'k-MEANS'!G43</f>
        <v>4</v>
      </c>
      <c r="D14" s="62">
        <f>'k-MEANS'!H43</f>
        <v>6.75</v>
      </c>
    </row>
    <row r="16" spans="1:4" x14ac:dyDescent="0.25">
      <c r="A16" s="61" t="s">
        <v>162</v>
      </c>
    </row>
    <row r="17" spans="1:4" x14ac:dyDescent="0.25">
      <c r="A17" s="3"/>
      <c r="B17" s="60" t="e">
        <f>#REF!</f>
        <v>#REF!</v>
      </c>
      <c r="C17" s="60" t="e">
        <f>#REF!</f>
        <v>#REF!</v>
      </c>
    </row>
    <row r="18" spans="1:4" x14ac:dyDescent="0.25">
      <c r="A18" s="3"/>
      <c r="B18" s="54" t="s">
        <v>161</v>
      </c>
      <c r="C18" s="54" t="s">
        <v>160</v>
      </c>
      <c r="D18" s="54" t="s">
        <v>159</v>
      </c>
    </row>
    <row r="19" spans="1:4" x14ac:dyDescent="0.25">
      <c r="A19" s="47" t="s">
        <v>146</v>
      </c>
      <c r="B19" s="59">
        <f>'k-MEANS'!C50</f>
        <v>4.6097722286464435</v>
      </c>
      <c r="C19" s="59">
        <f>'k-MEANS'!D50</f>
        <v>1.6007810593582121</v>
      </c>
      <c r="D19" s="59" t="str">
        <f>'k-MEANS'!E50</f>
        <v>β</v>
      </c>
    </row>
    <row r="20" spans="1:4" x14ac:dyDescent="0.25">
      <c r="A20" s="47" t="s">
        <v>116</v>
      </c>
      <c r="B20" s="59">
        <f>'k-MEANS'!C51</f>
        <v>1.8027756377319946</v>
      </c>
      <c r="C20" s="59">
        <f>'k-MEANS'!D51</f>
        <v>2.0155644370746373</v>
      </c>
      <c r="D20" s="59" t="str">
        <f>'k-MEANS'!E51</f>
        <v>α</v>
      </c>
    </row>
    <row r="21" spans="1:4" x14ac:dyDescent="0.25">
      <c r="A21" s="47" t="s">
        <v>144</v>
      </c>
      <c r="B21" s="59">
        <f>'k-MEANS'!C52</f>
        <v>1.5</v>
      </c>
      <c r="C21" s="59">
        <f>'k-MEANS'!D52</f>
        <v>1.75</v>
      </c>
      <c r="D21" s="59" t="str">
        <f>'k-MEANS'!E52</f>
        <v>α</v>
      </c>
    </row>
    <row r="22" spans="1:4" x14ac:dyDescent="0.25">
      <c r="A22" s="47" t="s">
        <v>143</v>
      </c>
      <c r="B22" s="59">
        <f>'k-MEANS'!C53</f>
        <v>3.5</v>
      </c>
      <c r="C22" s="59">
        <f>'k-MEANS'!D53</f>
        <v>0.25</v>
      </c>
      <c r="D22" s="59" t="str">
        <f>'k-MEANS'!E53</f>
        <v>β</v>
      </c>
    </row>
    <row r="23" spans="1:4" x14ac:dyDescent="0.25">
      <c r="A23" s="47" t="s">
        <v>142</v>
      </c>
      <c r="B23" s="59">
        <f>'k-MEANS'!C54</f>
        <v>1.1180339887498949</v>
      </c>
      <c r="C23" s="59">
        <f>'k-MEANS'!D54</f>
        <v>2.9261749776799064</v>
      </c>
      <c r="D23" s="59" t="str">
        <f>'k-MEANS'!E54</f>
        <v>α</v>
      </c>
    </row>
    <row r="24" spans="1:4" x14ac:dyDescent="0.25">
      <c r="A24" s="47" t="s">
        <v>141</v>
      </c>
      <c r="B24" s="59">
        <f>'k-MEANS'!C55</f>
        <v>2.5</v>
      </c>
      <c r="C24" s="59">
        <f>'k-MEANS'!D55</f>
        <v>5.153882032022076</v>
      </c>
      <c r="D24" s="59" t="str">
        <f>'k-MEANS'!E55</f>
        <v>α</v>
      </c>
    </row>
    <row r="25" spans="1:4" x14ac:dyDescent="0.25">
      <c r="A25" s="47" t="s">
        <v>140</v>
      </c>
      <c r="B25" s="59">
        <f>'k-MEANS'!C56</f>
        <v>3.640054944640259</v>
      </c>
      <c r="C25" s="59">
        <f>'k-MEANS'!D56</f>
        <v>1.0307764064044151</v>
      </c>
      <c r="D25" s="59" t="str">
        <f>'k-MEANS'!E56</f>
        <v>β</v>
      </c>
    </row>
    <row r="26" spans="1:4" x14ac:dyDescent="0.25">
      <c r="A26" s="47" t="s">
        <v>139</v>
      </c>
      <c r="B26" s="59">
        <f>'k-MEANS'!C57</f>
        <v>2.0615528128088303</v>
      </c>
      <c r="C26" s="59">
        <f>'k-MEANS'!D57</f>
        <v>4.25</v>
      </c>
      <c r="D26" s="59" t="str">
        <f>'k-MEANS'!E57</f>
        <v>α</v>
      </c>
    </row>
    <row r="28" spans="1:4" x14ac:dyDescent="0.25">
      <c r="A28" t="s">
        <v>158</v>
      </c>
    </row>
    <row r="30" spans="1:4" x14ac:dyDescent="0.25">
      <c r="A30" s="47" t="s">
        <v>156</v>
      </c>
      <c r="B30" s="47" t="s">
        <v>155</v>
      </c>
      <c r="C30" s="5" t="s">
        <v>154</v>
      </c>
    </row>
    <row r="31" spans="1:4" x14ac:dyDescent="0.25">
      <c r="A31" s="57" t="s">
        <v>153</v>
      </c>
      <c r="B31" s="57" t="s">
        <v>152</v>
      </c>
      <c r="C31" s="57" t="s">
        <v>151</v>
      </c>
    </row>
    <row r="32" spans="1:4" x14ac:dyDescent="0.25">
      <c r="A32" s="47" t="s">
        <v>157</v>
      </c>
      <c r="B32" s="5">
        <v>5</v>
      </c>
      <c r="C32" s="5">
        <v>2</v>
      </c>
    </row>
    <row r="35" spans="1:5" x14ac:dyDescent="0.25">
      <c r="A35" s="3"/>
      <c r="B35" s="54" t="s">
        <v>157</v>
      </c>
      <c r="C35" s="53" t="s">
        <v>149</v>
      </c>
      <c r="D35" s="52" t="s">
        <v>148</v>
      </c>
      <c r="E35" s="52" t="s">
        <v>147</v>
      </c>
    </row>
    <row r="36" spans="1:5" x14ac:dyDescent="0.25">
      <c r="A36" s="47" t="s">
        <v>146</v>
      </c>
      <c r="B36" s="58">
        <f t="shared" ref="B36:B43" si="0">SQRT(($B$32-C4)^2+($C$32-D4)^2)</f>
        <v>6.324555320336759</v>
      </c>
      <c r="C36" s="5"/>
      <c r="D36" s="1"/>
      <c r="E36" s="1"/>
    </row>
    <row r="37" spans="1:5" x14ac:dyDescent="0.25">
      <c r="A37" s="47" t="s">
        <v>116</v>
      </c>
      <c r="B37" s="58">
        <f t="shared" si="0"/>
        <v>3</v>
      </c>
      <c r="C37" s="5"/>
      <c r="D37" s="1"/>
      <c r="E37" s="1" t="str">
        <f>D20</f>
        <v>α</v>
      </c>
    </row>
    <row r="38" spans="1:5" x14ac:dyDescent="0.25">
      <c r="A38" s="47" t="s">
        <v>144</v>
      </c>
      <c r="B38" s="58">
        <f t="shared" si="0"/>
        <v>3.1622776601683795</v>
      </c>
      <c r="C38" s="5"/>
      <c r="D38" s="1"/>
      <c r="E38" s="1"/>
    </row>
    <row r="39" spans="1:5" x14ac:dyDescent="0.25">
      <c r="A39" s="47" t="s">
        <v>143</v>
      </c>
      <c r="B39" s="58">
        <f t="shared" si="0"/>
        <v>5.0990195135927845</v>
      </c>
      <c r="C39" s="5"/>
      <c r="D39" s="1"/>
      <c r="E39" s="1"/>
    </row>
    <row r="40" spans="1:5" x14ac:dyDescent="0.25">
      <c r="A40" s="47" t="s">
        <v>142</v>
      </c>
      <c r="B40" s="58">
        <f t="shared" si="0"/>
        <v>2.8284271247461903</v>
      </c>
      <c r="C40" s="5"/>
      <c r="D40" s="1" t="str">
        <f>D23</f>
        <v>α</v>
      </c>
      <c r="E40" s="1" t="str">
        <f>D40</f>
        <v>α</v>
      </c>
    </row>
    <row r="41" spans="1:5" x14ac:dyDescent="0.25">
      <c r="A41" s="47" t="s">
        <v>141</v>
      </c>
      <c r="B41" s="58">
        <f t="shared" si="0"/>
        <v>3</v>
      </c>
      <c r="C41" s="5"/>
      <c r="D41" s="1"/>
      <c r="E41" s="1" t="str">
        <f>D24</f>
        <v>α</v>
      </c>
    </row>
    <row r="42" spans="1:5" x14ac:dyDescent="0.25">
      <c r="A42" s="47" t="s">
        <v>140</v>
      </c>
      <c r="B42" s="58">
        <f t="shared" si="0"/>
        <v>5</v>
      </c>
      <c r="C42" s="5"/>
      <c r="D42" s="1"/>
      <c r="E42" s="1"/>
    </row>
    <row r="43" spans="1:5" x14ac:dyDescent="0.25">
      <c r="A43" s="47" t="s">
        <v>139</v>
      </c>
      <c r="B43" s="58">
        <f t="shared" si="0"/>
        <v>1.4142135623730951</v>
      </c>
      <c r="C43" s="5" t="str">
        <f>D26</f>
        <v>α</v>
      </c>
      <c r="D43" s="1" t="str">
        <f>C43</f>
        <v>α</v>
      </c>
      <c r="E43" s="1" t="str">
        <f>D43</f>
        <v>α</v>
      </c>
    </row>
    <row r="44" spans="1:5" x14ac:dyDescent="0.25">
      <c r="B44" s="47" t="s">
        <v>138</v>
      </c>
      <c r="C44" s="47">
        <f>MIN(B36:B43)</f>
        <v>1.4142135623730951</v>
      </c>
      <c r="D44" s="47">
        <f>B40</f>
        <v>2.8284271247461903</v>
      </c>
      <c r="E44" s="47">
        <f>B41</f>
        <v>3</v>
      </c>
    </row>
    <row r="45" spans="1:5" x14ac:dyDescent="0.25">
      <c r="B45" s="47" t="s">
        <v>137</v>
      </c>
      <c r="C45" s="47" t="s">
        <v>139</v>
      </c>
      <c r="D45" s="47" t="s">
        <v>142</v>
      </c>
      <c r="E45" s="47" t="str">
        <f>A41</f>
        <v>F</v>
      </c>
    </row>
    <row r="48" spans="1:5" x14ac:dyDescent="0.25">
      <c r="A48" s="47" t="s">
        <v>156</v>
      </c>
      <c r="B48" s="47" t="s">
        <v>155</v>
      </c>
      <c r="C48" s="5" t="s">
        <v>154</v>
      </c>
    </row>
    <row r="49" spans="1:12" x14ac:dyDescent="0.25">
      <c r="A49" s="57" t="s">
        <v>153</v>
      </c>
      <c r="B49" s="57" t="s">
        <v>152</v>
      </c>
      <c r="C49" s="57" t="s">
        <v>151</v>
      </c>
    </row>
    <row r="50" spans="1:12" x14ac:dyDescent="0.25">
      <c r="A50" s="47" t="s">
        <v>150</v>
      </c>
      <c r="B50" s="56">
        <v>2</v>
      </c>
      <c r="C50" s="56">
        <v>6</v>
      </c>
      <c r="L50" s="55"/>
    </row>
    <row r="52" spans="1:12" x14ac:dyDescent="0.25">
      <c r="A52" s="3"/>
      <c r="B52" s="54" t="s">
        <v>150</v>
      </c>
      <c r="C52" s="53" t="s">
        <v>149</v>
      </c>
      <c r="D52" s="52" t="s">
        <v>148</v>
      </c>
      <c r="E52" s="52" t="s">
        <v>147</v>
      </c>
      <c r="F52" s="48"/>
      <c r="G52" s="48"/>
    </row>
    <row r="53" spans="1:12" x14ac:dyDescent="0.25">
      <c r="A53" s="51" t="s">
        <v>146</v>
      </c>
      <c r="B53" s="50">
        <f t="shared" ref="B53:B60" si="1">SQRT(($B$50-C4)^2+($C$50-D4)^2)</f>
        <v>2.2360679774997898</v>
      </c>
      <c r="C53" s="49" t="s">
        <v>145</v>
      </c>
      <c r="D53" s="49"/>
      <c r="E53" s="49"/>
      <c r="F53" s="48"/>
      <c r="G53" s="48"/>
    </row>
    <row r="54" spans="1:12" x14ac:dyDescent="0.25">
      <c r="A54" s="51" t="s">
        <v>116</v>
      </c>
      <c r="B54" s="50">
        <f t="shared" si="1"/>
        <v>3.1622776601683795</v>
      </c>
      <c r="C54" s="49"/>
      <c r="D54" s="49"/>
      <c r="E54" s="49"/>
      <c r="F54" s="48"/>
      <c r="G54" s="48"/>
    </row>
    <row r="55" spans="1:12" x14ac:dyDescent="0.25">
      <c r="A55" s="51" t="s">
        <v>144</v>
      </c>
      <c r="B55" s="50">
        <f t="shared" si="1"/>
        <v>2.2360679774997898</v>
      </c>
      <c r="C55" s="49"/>
      <c r="D55" s="49"/>
      <c r="E55" s="49" t="str">
        <f>D21</f>
        <v>α</v>
      </c>
      <c r="F55" s="48"/>
      <c r="G55" s="48"/>
    </row>
    <row r="56" spans="1:12" x14ac:dyDescent="0.25">
      <c r="A56" s="51" t="s">
        <v>143</v>
      </c>
      <c r="B56" s="50">
        <f t="shared" si="1"/>
        <v>2.2360679774997898</v>
      </c>
      <c r="C56" s="49"/>
      <c r="D56" s="49" t="str">
        <f>D22</f>
        <v>β</v>
      </c>
      <c r="E56" s="49" t="str">
        <f>D56</f>
        <v>β</v>
      </c>
      <c r="F56" s="48"/>
      <c r="G56" s="48"/>
    </row>
    <row r="57" spans="1:12" x14ac:dyDescent="0.25">
      <c r="A57" s="51" t="s">
        <v>142</v>
      </c>
      <c r="B57" s="50">
        <f t="shared" si="1"/>
        <v>2.2360679774997898</v>
      </c>
      <c r="C57" s="49"/>
      <c r="D57" s="49"/>
      <c r="E57" s="49"/>
      <c r="F57" s="48"/>
      <c r="G57" s="48"/>
    </row>
    <row r="58" spans="1:12" x14ac:dyDescent="0.25">
      <c r="A58" s="51" t="s">
        <v>141</v>
      </c>
      <c r="B58" s="50">
        <f t="shared" si="1"/>
        <v>4</v>
      </c>
      <c r="C58" s="49"/>
      <c r="D58" s="49"/>
      <c r="E58" s="49"/>
      <c r="F58" s="48"/>
      <c r="G58" s="48"/>
    </row>
    <row r="59" spans="1:12" x14ac:dyDescent="0.25">
      <c r="A59" s="51" t="s">
        <v>140</v>
      </c>
      <c r="B59" s="50">
        <f t="shared" si="1"/>
        <v>3.1622776601683795</v>
      </c>
      <c r="C59" s="49" t="str">
        <f>D25</f>
        <v>β</v>
      </c>
      <c r="D59" s="49" t="str">
        <f>C59</f>
        <v>β</v>
      </c>
      <c r="E59" s="49" t="str">
        <f>D59</f>
        <v>β</v>
      </c>
      <c r="F59" s="48"/>
      <c r="G59" s="48"/>
    </row>
    <row r="60" spans="1:12" x14ac:dyDescent="0.25">
      <c r="A60" s="51" t="s">
        <v>139</v>
      </c>
      <c r="B60" s="50">
        <f t="shared" si="1"/>
        <v>5</v>
      </c>
      <c r="C60" s="49"/>
      <c r="D60" s="49"/>
      <c r="E60" s="49"/>
      <c r="F60" s="48"/>
      <c r="G60" s="48"/>
    </row>
    <row r="61" spans="1:12" x14ac:dyDescent="0.25">
      <c r="B61" s="47" t="s">
        <v>138</v>
      </c>
      <c r="C61" s="47"/>
      <c r="D61" s="47"/>
      <c r="E61" s="47"/>
      <c r="F61" s="48"/>
      <c r="G61" s="48"/>
    </row>
    <row r="62" spans="1:12" x14ac:dyDescent="0.25">
      <c r="B62" s="47" t="s">
        <v>137</v>
      </c>
      <c r="C62" s="47"/>
      <c r="D62" s="47"/>
      <c r="E62" s="47"/>
      <c r="F62" s="48"/>
      <c r="G62" s="48"/>
    </row>
  </sheetData>
  <conditionalFormatting sqref="B20:B26 B53:C58 C59">
    <cfRule type="expression" priority="5">
      <formula>"&lt;L25"</formula>
    </cfRule>
  </conditionalFormatting>
  <conditionalFormatting sqref="B37:B43">
    <cfRule type="expression" priority="3">
      <formula>"&lt;L25"</formula>
    </cfRule>
  </conditionalFormatting>
  <conditionalFormatting sqref="B54:B60">
    <cfRule type="expression" priority="1">
      <formula>"&lt;L25"</formula>
    </cfRule>
  </conditionalFormatting>
  <conditionalFormatting sqref="B36:C43">
    <cfRule type="expression" priority="2">
      <formula>"&lt;L25"</formula>
    </cfRule>
  </conditionalFormatting>
  <conditionalFormatting sqref="B19:D26">
    <cfRule type="expression" priority="4">
      <formula>"&lt;L25"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65B8-A706-4B2E-986A-128058AB965A}">
  <dimension ref="A5:O73"/>
  <sheetViews>
    <sheetView showGridLines="0" zoomScale="90" zoomScaleNormal="90" workbookViewId="0">
      <selection activeCell="H7" sqref="H7:I7"/>
    </sheetView>
  </sheetViews>
  <sheetFormatPr baseColWidth="10" defaultRowHeight="15" x14ac:dyDescent="0.25"/>
  <cols>
    <col min="1" max="1" width="6.28515625" customWidth="1"/>
    <col min="2" max="2" width="18.28515625" style="3" customWidth="1"/>
    <col min="3" max="3" width="12.28515625" bestFit="1" customWidth="1"/>
    <col min="6" max="6" width="14.7109375" customWidth="1"/>
  </cols>
  <sheetData>
    <row r="5" spans="1:15" x14ac:dyDescent="0.25">
      <c r="A5" s="152" t="s">
        <v>176</v>
      </c>
      <c r="B5" s="152"/>
      <c r="C5" s="152"/>
      <c r="D5" s="152"/>
      <c r="E5" s="152"/>
      <c r="F5" s="152"/>
      <c r="G5" s="152"/>
      <c r="H5" s="152"/>
      <c r="I5" s="152"/>
      <c r="J5" s="95"/>
      <c r="K5" s="95"/>
    </row>
    <row r="6" spans="1:15" x14ac:dyDescent="0.25">
      <c r="D6" s="47" t="s">
        <v>156</v>
      </c>
      <c r="E6" s="47" t="s">
        <v>155</v>
      </c>
      <c r="F6" s="5" t="s">
        <v>154</v>
      </c>
      <c r="H6" s="148"/>
      <c r="I6" s="148"/>
      <c r="J6" s="148"/>
      <c r="K6" s="148"/>
      <c r="L6" s="148"/>
      <c r="M6" s="148"/>
      <c r="N6" s="148"/>
      <c r="O6" s="148"/>
    </row>
    <row r="7" spans="1:15" x14ac:dyDescent="0.25">
      <c r="D7" s="57" t="s">
        <v>153</v>
      </c>
      <c r="E7" s="57" t="s">
        <v>152</v>
      </c>
      <c r="F7" s="57" t="s">
        <v>151</v>
      </c>
      <c r="G7" s="60"/>
      <c r="H7" s="153"/>
      <c r="I7" s="153"/>
      <c r="J7" s="153"/>
      <c r="K7" s="153"/>
      <c r="L7" s="148"/>
      <c r="M7" s="148"/>
      <c r="N7" s="148"/>
      <c r="O7" s="148"/>
    </row>
    <row r="8" spans="1:15" x14ac:dyDescent="0.25">
      <c r="D8" s="47" t="s">
        <v>146</v>
      </c>
      <c r="E8" s="5">
        <v>3</v>
      </c>
      <c r="F8" s="5">
        <v>8</v>
      </c>
      <c r="G8" s="77"/>
      <c r="H8" s="3"/>
      <c r="I8" s="3"/>
      <c r="J8" s="3"/>
      <c r="K8" s="3"/>
      <c r="L8" s="3"/>
      <c r="M8" s="3"/>
      <c r="N8" s="3"/>
      <c r="O8" s="3"/>
    </row>
    <row r="9" spans="1:15" x14ac:dyDescent="0.25">
      <c r="D9" s="47" t="s">
        <v>116</v>
      </c>
      <c r="E9" s="5">
        <v>5</v>
      </c>
      <c r="F9" s="5">
        <v>5</v>
      </c>
      <c r="G9" s="77"/>
      <c r="H9" s="3"/>
      <c r="I9" s="3"/>
      <c r="J9" s="3"/>
      <c r="K9" s="3"/>
      <c r="L9" s="3"/>
      <c r="M9" s="3"/>
      <c r="N9" s="3"/>
      <c r="O9" s="3"/>
    </row>
    <row r="10" spans="1:15" x14ac:dyDescent="0.25">
      <c r="D10" s="47" t="s">
        <v>144</v>
      </c>
      <c r="E10" s="5">
        <v>4</v>
      </c>
      <c r="F10" s="5">
        <v>5</v>
      </c>
      <c r="G10" s="77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D11" s="47" t="s">
        <v>143</v>
      </c>
      <c r="E11" s="5">
        <v>4</v>
      </c>
      <c r="F11" s="5">
        <v>7</v>
      </c>
      <c r="G11" s="77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D12" s="47" t="s">
        <v>142</v>
      </c>
      <c r="E12" s="5">
        <v>3</v>
      </c>
      <c r="F12" s="5">
        <v>4</v>
      </c>
      <c r="G12" s="77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D13" s="47" t="s">
        <v>141</v>
      </c>
      <c r="E13" s="5">
        <v>2</v>
      </c>
      <c r="F13" s="5">
        <v>2</v>
      </c>
      <c r="G13" s="77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D14" s="47" t="s">
        <v>140</v>
      </c>
      <c r="E14" s="5">
        <v>5</v>
      </c>
      <c r="F14" s="5">
        <v>7</v>
      </c>
      <c r="G14" s="77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D15" s="47" t="s">
        <v>139</v>
      </c>
      <c r="E15" s="5">
        <v>6</v>
      </c>
      <c r="F15" s="5">
        <v>3</v>
      </c>
      <c r="G15" s="77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B16" s="77"/>
      <c r="C16" t="s">
        <v>175</v>
      </c>
      <c r="D16" s="64" t="s">
        <v>164</v>
      </c>
      <c r="E16" s="63">
        <v>3</v>
      </c>
      <c r="F16" s="62">
        <v>3</v>
      </c>
      <c r="H16" s="3"/>
      <c r="I16" s="3"/>
      <c r="J16" s="3"/>
      <c r="K16" s="3"/>
      <c r="L16" s="3"/>
      <c r="M16" s="3"/>
      <c r="N16" s="3"/>
      <c r="O16" s="3"/>
    </row>
    <row r="17" spans="1:8" x14ac:dyDescent="0.25">
      <c r="B17" s="77"/>
      <c r="C17" t="s">
        <v>175</v>
      </c>
      <c r="D17" s="64" t="s">
        <v>163</v>
      </c>
      <c r="E17" s="63">
        <v>2</v>
      </c>
      <c r="F17" s="62">
        <v>5.5</v>
      </c>
    </row>
    <row r="18" spans="1:8" x14ac:dyDescent="0.25">
      <c r="B18" s="77"/>
    </row>
    <row r="19" spans="1:8" x14ac:dyDescent="0.25">
      <c r="B19" s="77"/>
    </row>
    <row r="20" spans="1:8" ht="15.75" thickBot="1" x14ac:dyDescent="0.3">
      <c r="B20" s="61" t="s">
        <v>174</v>
      </c>
    </row>
    <row r="21" spans="1:8" ht="15.75" thickBot="1" x14ac:dyDescent="0.3">
      <c r="C21" s="150" t="s">
        <v>173</v>
      </c>
      <c r="D21" s="151"/>
      <c r="E21" s="94"/>
    </row>
    <row r="22" spans="1:8" x14ac:dyDescent="0.25">
      <c r="B22" s="93"/>
      <c r="C22" s="92" t="s">
        <v>161</v>
      </c>
      <c r="D22" s="91" t="s">
        <v>160</v>
      </c>
      <c r="E22" s="90" t="s">
        <v>159</v>
      </c>
    </row>
    <row r="23" spans="1:8" x14ac:dyDescent="0.25">
      <c r="A23" s="65"/>
      <c r="B23" s="86" t="s">
        <v>146</v>
      </c>
      <c r="C23" s="59">
        <f t="shared" ref="C23:C30" si="0">SQRT((E8-$E$16)^2+(F8-$F$16)^2)</f>
        <v>5</v>
      </c>
      <c r="D23" s="59">
        <f t="shared" ref="D23:D30" si="1">SQRT((E8-$E$17)^2+(F8-$F$17)^2)</f>
        <v>2.6925824035672519</v>
      </c>
      <c r="E23" s="87" t="str">
        <f t="shared" ref="E23:E30" si="2">IF(C23&lt;D23,$C$22,$D$22)</f>
        <v>β</v>
      </c>
      <c r="G23" s="85">
        <f t="shared" ref="G23:G28" si="3">(F25-1)*-1</f>
        <v>1</v>
      </c>
    </row>
    <row r="24" spans="1:8" ht="15.75" thickBot="1" x14ac:dyDescent="0.3">
      <c r="A24" s="65"/>
      <c r="B24" s="86" t="s">
        <v>116</v>
      </c>
      <c r="C24" s="59">
        <f t="shared" si="0"/>
        <v>2.8284271247461903</v>
      </c>
      <c r="D24" s="59">
        <f t="shared" si="1"/>
        <v>3.0413812651491097</v>
      </c>
      <c r="E24" s="89" t="str">
        <f t="shared" si="2"/>
        <v>α</v>
      </c>
      <c r="G24" s="85">
        <f t="shared" si="3"/>
        <v>0</v>
      </c>
    </row>
    <row r="25" spans="1:8" x14ac:dyDescent="0.25">
      <c r="A25" s="65"/>
      <c r="B25" s="86" t="s">
        <v>144</v>
      </c>
      <c r="C25" s="59">
        <f t="shared" si="0"/>
        <v>2.2360679774997898</v>
      </c>
      <c r="D25" s="59">
        <f t="shared" si="1"/>
        <v>2.0615528128088303</v>
      </c>
      <c r="E25" s="69" t="str">
        <f t="shared" si="2"/>
        <v>β</v>
      </c>
      <c r="F25" s="85">
        <f t="shared" ref="F25:F30" si="4">IF(E23=$C$22,1,0)</f>
        <v>0</v>
      </c>
      <c r="G25" s="85">
        <f t="shared" si="3"/>
        <v>1</v>
      </c>
    </row>
    <row r="26" spans="1:8" ht="15.75" thickBot="1" x14ac:dyDescent="0.3">
      <c r="A26" s="65"/>
      <c r="B26" s="86" t="s">
        <v>143</v>
      </c>
      <c r="C26" s="59">
        <f t="shared" si="0"/>
        <v>4.1231056256176606</v>
      </c>
      <c r="D26" s="59">
        <f t="shared" si="1"/>
        <v>2.5</v>
      </c>
      <c r="E26" s="68" t="str">
        <f t="shared" si="2"/>
        <v>β</v>
      </c>
      <c r="F26" s="85">
        <f t="shared" si="4"/>
        <v>1</v>
      </c>
      <c r="G26" s="85">
        <f t="shared" si="3"/>
        <v>1</v>
      </c>
    </row>
    <row r="27" spans="1:8" x14ac:dyDescent="0.25">
      <c r="A27" s="65"/>
      <c r="B27" s="86" t="s">
        <v>142</v>
      </c>
      <c r="C27" s="59">
        <f t="shared" si="0"/>
        <v>1</v>
      </c>
      <c r="D27" s="59">
        <f t="shared" si="1"/>
        <v>1.8027756377319946</v>
      </c>
      <c r="E27" s="88" t="str">
        <f t="shared" si="2"/>
        <v>α</v>
      </c>
      <c r="F27" s="85">
        <f t="shared" si="4"/>
        <v>0</v>
      </c>
      <c r="G27" s="85">
        <f t="shared" si="3"/>
        <v>0</v>
      </c>
    </row>
    <row r="28" spans="1:8" x14ac:dyDescent="0.25">
      <c r="A28" s="65"/>
      <c r="B28" s="86" t="s">
        <v>141</v>
      </c>
      <c r="C28" s="59">
        <f t="shared" si="0"/>
        <v>1.4142135623730951</v>
      </c>
      <c r="D28" s="59">
        <f t="shared" si="1"/>
        <v>3.5</v>
      </c>
      <c r="E28" s="87" t="str">
        <f t="shared" si="2"/>
        <v>α</v>
      </c>
      <c r="F28" s="85">
        <f t="shared" si="4"/>
        <v>0</v>
      </c>
      <c r="G28" s="85">
        <f t="shared" si="3"/>
        <v>0</v>
      </c>
    </row>
    <row r="29" spans="1:8" x14ac:dyDescent="0.25">
      <c r="A29" s="65"/>
      <c r="B29" s="86" t="s">
        <v>140</v>
      </c>
      <c r="C29" s="59">
        <f t="shared" si="0"/>
        <v>4.4721359549995796</v>
      </c>
      <c r="D29" s="59">
        <f t="shared" si="1"/>
        <v>3.3541019662496847</v>
      </c>
      <c r="E29" s="87" t="str">
        <f t="shared" si="2"/>
        <v>β</v>
      </c>
      <c r="F29" s="85">
        <f t="shared" si="4"/>
        <v>1</v>
      </c>
      <c r="G29" s="85" t="e">
        <f>(#REF!-1)*-1</f>
        <v>#REF!</v>
      </c>
    </row>
    <row r="30" spans="1:8" ht="15.75" thickBot="1" x14ac:dyDescent="0.3">
      <c r="A30" s="65"/>
      <c r="B30" s="86" t="s">
        <v>139</v>
      </c>
      <c r="C30" s="59">
        <f t="shared" si="0"/>
        <v>3</v>
      </c>
      <c r="D30" s="59">
        <f t="shared" si="1"/>
        <v>4.7169905660283016</v>
      </c>
      <c r="E30" s="68" t="str">
        <f t="shared" si="2"/>
        <v>α</v>
      </c>
      <c r="F30" s="85">
        <f t="shared" si="4"/>
        <v>1</v>
      </c>
      <c r="G30" s="85" t="e">
        <f>(#REF!-1)*-1</f>
        <v>#REF!</v>
      </c>
    </row>
    <row r="32" spans="1:8" ht="18" x14ac:dyDescent="0.35">
      <c r="C32" s="84" t="s">
        <v>172</v>
      </c>
      <c r="D32" s="84" t="s">
        <v>171</v>
      </c>
      <c r="F32" s="3"/>
      <c r="G32" s="84" t="s">
        <v>170</v>
      </c>
      <c r="H32" s="84" t="s">
        <v>169</v>
      </c>
    </row>
    <row r="33" spans="2:8" x14ac:dyDescent="0.25">
      <c r="B33" s="83" t="s">
        <v>146</v>
      </c>
      <c r="C33" s="1">
        <f t="shared" ref="C33:C40" si="5">IF(E23=$C$22,E8,0)</f>
        <v>0</v>
      </c>
      <c r="D33" s="1">
        <f t="shared" ref="D33:D40" si="6">IF(E23=$C$22,F8,0)</f>
        <v>0</v>
      </c>
      <c r="F33" s="47" t="s">
        <v>146</v>
      </c>
      <c r="G33" s="1">
        <f t="shared" ref="G33:G40" si="7">IF(E23=$D$22,E8,0)</f>
        <v>3</v>
      </c>
      <c r="H33" s="1">
        <f t="shared" ref="H33:H40" si="8">IF(E23=$D$22,F8,0)</f>
        <v>8</v>
      </c>
    </row>
    <row r="34" spans="2:8" x14ac:dyDescent="0.25">
      <c r="B34" s="83" t="s">
        <v>116</v>
      </c>
      <c r="C34" s="1">
        <f t="shared" si="5"/>
        <v>5</v>
      </c>
      <c r="D34" s="1">
        <f t="shared" si="6"/>
        <v>5</v>
      </c>
      <c r="F34" s="47" t="s">
        <v>116</v>
      </c>
      <c r="G34" s="1">
        <f t="shared" si="7"/>
        <v>0</v>
      </c>
      <c r="H34" s="1">
        <f t="shared" si="8"/>
        <v>0</v>
      </c>
    </row>
    <row r="35" spans="2:8" x14ac:dyDescent="0.25">
      <c r="B35" s="83" t="s">
        <v>144</v>
      </c>
      <c r="C35" s="1">
        <f t="shared" si="5"/>
        <v>0</v>
      </c>
      <c r="D35" s="1">
        <f t="shared" si="6"/>
        <v>0</v>
      </c>
      <c r="F35" s="47" t="s">
        <v>144</v>
      </c>
      <c r="G35" s="1">
        <f t="shared" si="7"/>
        <v>4</v>
      </c>
      <c r="H35" s="1">
        <f t="shared" si="8"/>
        <v>5</v>
      </c>
    </row>
    <row r="36" spans="2:8" x14ac:dyDescent="0.25">
      <c r="B36" s="83" t="s">
        <v>143</v>
      </c>
      <c r="C36" s="1">
        <f t="shared" si="5"/>
        <v>0</v>
      </c>
      <c r="D36" s="1">
        <f t="shared" si="6"/>
        <v>0</v>
      </c>
      <c r="F36" s="47" t="s">
        <v>143</v>
      </c>
      <c r="G36" s="1">
        <f t="shared" si="7"/>
        <v>4</v>
      </c>
      <c r="H36" s="1">
        <f t="shared" si="8"/>
        <v>7</v>
      </c>
    </row>
    <row r="37" spans="2:8" x14ac:dyDescent="0.25">
      <c r="B37" s="83" t="s">
        <v>142</v>
      </c>
      <c r="C37" s="1">
        <f t="shared" si="5"/>
        <v>3</v>
      </c>
      <c r="D37" s="1">
        <f t="shared" si="6"/>
        <v>4</v>
      </c>
      <c r="F37" s="47" t="s">
        <v>142</v>
      </c>
      <c r="G37" s="1">
        <f t="shared" si="7"/>
        <v>0</v>
      </c>
      <c r="H37" s="1">
        <f t="shared" si="8"/>
        <v>0</v>
      </c>
    </row>
    <row r="38" spans="2:8" x14ac:dyDescent="0.25">
      <c r="B38" s="83" t="s">
        <v>141</v>
      </c>
      <c r="C38" s="1">
        <f t="shared" si="5"/>
        <v>2</v>
      </c>
      <c r="D38" s="1">
        <f t="shared" si="6"/>
        <v>2</v>
      </c>
      <c r="F38" s="47" t="s">
        <v>141</v>
      </c>
      <c r="G38" s="1">
        <f t="shared" si="7"/>
        <v>0</v>
      </c>
      <c r="H38" s="1">
        <f t="shared" si="8"/>
        <v>0</v>
      </c>
    </row>
    <row r="39" spans="2:8" x14ac:dyDescent="0.25">
      <c r="B39" s="83" t="s">
        <v>140</v>
      </c>
      <c r="C39" s="1">
        <f t="shared" si="5"/>
        <v>0</v>
      </c>
      <c r="D39" s="1">
        <f t="shared" si="6"/>
        <v>0</v>
      </c>
      <c r="F39" s="47" t="s">
        <v>140</v>
      </c>
      <c r="G39" s="1">
        <f t="shared" si="7"/>
        <v>5</v>
      </c>
      <c r="H39" s="1">
        <f t="shared" si="8"/>
        <v>7</v>
      </c>
    </row>
    <row r="40" spans="2:8" ht="15.75" thickBot="1" x14ac:dyDescent="0.3">
      <c r="B40" s="82" t="s">
        <v>139</v>
      </c>
      <c r="C40" s="81">
        <f t="shared" si="5"/>
        <v>6</v>
      </c>
      <c r="D40" s="81">
        <f t="shared" si="6"/>
        <v>3</v>
      </c>
      <c r="F40" s="70" t="s">
        <v>139</v>
      </c>
      <c r="G40" s="81">
        <f t="shared" si="7"/>
        <v>0</v>
      </c>
      <c r="H40" s="81">
        <f t="shared" si="8"/>
        <v>0</v>
      </c>
    </row>
    <row r="41" spans="2:8" x14ac:dyDescent="0.25">
      <c r="B41" s="80" t="s">
        <v>50</v>
      </c>
      <c r="C41" s="79">
        <f>SUM(C33:C40)</f>
        <v>16</v>
      </c>
      <c r="D41" s="78">
        <f>SUM(D33:D40)</f>
        <v>14</v>
      </c>
      <c r="E41" s="77"/>
      <c r="F41" s="80" t="s">
        <v>50</v>
      </c>
      <c r="G41" s="79">
        <f>SUM(G33:G40)</f>
        <v>16</v>
      </c>
      <c r="H41" s="78">
        <f>SUM(H33:H40)</f>
        <v>27</v>
      </c>
    </row>
    <row r="42" spans="2:8" ht="15.75" thickBot="1" x14ac:dyDescent="0.3">
      <c r="B42" s="76" t="s">
        <v>168</v>
      </c>
      <c r="C42" s="75">
        <f>(COUNT(C33:C40)-COUNTIF(C33:C40,0))</f>
        <v>4</v>
      </c>
      <c r="D42" s="74">
        <f>(COUNT(D33:D40)-COUNTIF(D33:D40,0))</f>
        <v>4</v>
      </c>
      <c r="E42" s="77"/>
      <c r="F42" s="76" t="s">
        <v>167</v>
      </c>
      <c r="G42" s="75">
        <f>(COUNT(G33:G40)-COUNTIF(G33:G40,0))</f>
        <v>4</v>
      </c>
      <c r="H42" s="74">
        <f>(COUNT(H33:H40)-COUNTIF(H33:H40,0))</f>
        <v>4</v>
      </c>
    </row>
    <row r="43" spans="2:8" ht="18.75" thickBot="1" x14ac:dyDescent="0.4">
      <c r="B43" s="73" t="s">
        <v>166</v>
      </c>
      <c r="C43" s="72">
        <f>SUM(C33:C40)/(COUNT(C33:C40)-COUNTIF(C33:C40,0))</f>
        <v>4</v>
      </c>
      <c r="D43" s="71">
        <f>SUM(D33:D40)/(COUNT(D33:D40)-COUNTIF(D33:D40,0))</f>
        <v>3.5</v>
      </c>
      <c r="F43" s="73" t="s">
        <v>165</v>
      </c>
      <c r="G43" s="72">
        <f>SUM(G33:G40)/(COUNT(G33:G40)-COUNTIF(G33:G40,0))</f>
        <v>4</v>
      </c>
      <c r="H43" s="71">
        <f>SUM(H33:H40)/(COUNT(H33:H40)-COUNTIF(H33:H40,0))</f>
        <v>6.75</v>
      </c>
    </row>
    <row r="47" spans="2:8" x14ac:dyDescent="0.25">
      <c r="B47" s="61" t="s">
        <v>162</v>
      </c>
    </row>
    <row r="48" spans="2:8" x14ac:dyDescent="0.25">
      <c r="C48" s="60" t="e">
        <f>#REF!</f>
        <v>#REF!</v>
      </c>
      <c r="D48" s="60" t="e">
        <f>#REF!</f>
        <v>#REF!</v>
      </c>
    </row>
    <row r="49" spans="1:5" x14ac:dyDescent="0.25">
      <c r="C49" s="54" t="s">
        <v>161</v>
      </c>
      <c r="D49" s="54" t="s">
        <v>160</v>
      </c>
      <c r="E49" s="54" t="s">
        <v>159</v>
      </c>
    </row>
    <row r="50" spans="1:5" x14ac:dyDescent="0.25">
      <c r="A50" s="60">
        <f t="shared" ref="A50:A57" si="9">A23</f>
        <v>0</v>
      </c>
      <c r="B50" s="47" t="s">
        <v>146</v>
      </c>
      <c r="C50" s="59">
        <f t="shared" ref="C50:C57" si="10">SQRT((E8-$C$43)^2+(F8-$D$43)^2)</f>
        <v>4.6097722286464435</v>
      </c>
      <c r="D50" s="59">
        <f t="shared" ref="D50:D57" si="11">SQRT((E8-$G$43)^2+(F8-$H$43)^2)</f>
        <v>1.6007810593582121</v>
      </c>
      <c r="E50" s="47" t="str">
        <f t="shared" ref="E50:E57" si="12">IF(C50&lt;D50,$C$22,$D$22)</f>
        <v>β</v>
      </c>
    </row>
    <row r="51" spans="1:5" ht="15.75" thickBot="1" x14ac:dyDescent="0.3">
      <c r="A51" s="60">
        <f t="shared" si="9"/>
        <v>0</v>
      </c>
      <c r="B51" s="47" t="s">
        <v>116</v>
      </c>
      <c r="C51" s="59">
        <f t="shared" si="10"/>
        <v>1.8027756377319946</v>
      </c>
      <c r="D51" s="59">
        <f t="shared" si="11"/>
        <v>2.0155644370746373</v>
      </c>
      <c r="E51" s="70" t="str">
        <f t="shared" si="12"/>
        <v>α</v>
      </c>
    </row>
    <row r="52" spans="1:5" x14ac:dyDescent="0.25">
      <c r="A52" s="60">
        <f t="shared" si="9"/>
        <v>0</v>
      </c>
      <c r="B52" s="47" t="s">
        <v>144</v>
      </c>
      <c r="C52" s="59">
        <f t="shared" si="10"/>
        <v>1.5</v>
      </c>
      <c r="D52" s="59">
        <f t="shared" si="11"/>
        <v>1.75</v>
      </c>
      <c r="E52" s="69" t="str">
        <f t="shared" si="12"/>
        <v>α</v>
      </c>
    </row>
    <row r="53" spans="1:5" ht="15.75" thickBot="1" x14ac:dyDescent="0.3">
      <c r="A53" s="60">
        <f t="shared" si="9"/>
        <v>0</v>
      </c>
      <c r="B53" s="47" t="s">
        <v>143</v>
      </c>
      <c r="C53" s="59">
        <f t="shared" si="10"/>
        <v>3.5</v>
      </c>
      <c r="D53" s="59">
        <f t="shared" si="11"/>
        <v>0.25</v>
      </c>
      <c r="E53" s="68" t="str">
        <f t="shared" si="12"/>
        <v>β</v>
      </c>
    </row>
    <row r="54" spans="1:5" x14ac:dyDescent="0.25">
      <c r="A54" s="60">
        <f t="shared" si="9"/>
        <v>0</v>
      </c>
      <c r="B54" s="47" t="s">
        <v>142</v>
      </c>
      <c r="C54" s="59">
        <f t="shared" si="10"/>
        <v>1.1180339887498949</v>
      </c>
      <c r="D54" s="59">
        <f t="shared" si="11"/>
        <v>2.9261749776799064</v>
      </c>
      <c r="E54" s="67" t="str">
        <f t="shared" si="12"/>
        <v>α</v>
      </c>
    </row>
    <row r="55" spans="1:5" x14ac:dyDescent="0.25">
      <c r="A55" s="60">
        <f t="shared" si="9"/>
        <v>0</v>
      </c>
      <c r="B55" s="47" t="s">
        <v>141</v>
      </c>
      <c r="C55" s="59">
        <f t="shared" si="10"/>
        <v>2.5</v>
      </c>
      <c r="D55" s="59">
        <f t="shared" si="11"/>
        <v>5.153882032022076</v>
      </c>
      <c r="E55" s="47" t="str">
        <f t="shared" si="12"/>
        <v>α</v>
      </c>
    </row>
    <row r="56" spans="1:5" x14ac:dyDescent="0.25">
      <c r="A56" s="60">
        <f t="shared" si="9"/>
        <v>0</v>
      </c>
      <c r="B56" s="47" t="s">
        <v>140</v>
      </c>
      <c r="C56" s="59">
        <f t="shared" si="10"/>
        <v>3.640054944640259</v>
      </c>
      <c r="D56" s="59">
        <f t="shared" si="11"/>
        <v>1.0307764064044151</v>
      </c>
      <c r="E56" s="47" t="str">
        <f t="shared" si="12"/>
        <v>β</v>
      </c>
    </row>
    <row r="57" spans="1:5" x14ac:dyDescent="0.25">
      <c r="A57" s="60">
        <f t="shared" si="9"/>
        <v>0</v>
      </c>
      <c r="B57" s="47" t="s">
        <v>139</v>
      </c>
      <c r="C57" s="59">
        <f t="shared" si="10"/>
        <v>2.0615528128088303</v>
      </c>
      <c r="D57" s="59">
        <f t="shared" si="11"/>
        <v>4.25</v>
      </c>
      <c r="E57" s="47" t="str">
        <f t="shared" si="12"/>
        <v>α</v>
      </c>
    </row>
    <row r="58" spans="1:5" x14ac:dyDescent="0.25">
      <c r="B58" s="66"/>
    </row>
    <row r="59" spans="1:5" x14ac:dyDescent="0.25">
      <c r="B59" s="65"/>
    </row>
    <row r="60" spans="1:5" x14ac:dyDescent="0.25">
      <c r="B60" s="60"/>
    </row>
    <row r="61" spans="1:5" x14ac:dyDescent="0.25">
      <c r="B61" s="66"/>
    </row>
    <row r="62" spans="1:5" x14ac:dyDescent="0.25">
      <c r="B62" s="66"/>
    </row>
    <row r="63" spans="1:5" x14ac:dyDescent="0.25">
      <c r="B63" s="65"/>
    </row>
    <row r="64" spans="1:5" x14ac:dyDescent="0.25">
      <c r="B64" s="60"/>
    </row>
    <row r="65" spans="2:2" x14ac:dyDescent="0.25">
      <c r="B65" s="66"/>
    </row>
    <row r="66" spans="2:2" x14ac:dyDescent="0.25">
      <c r="B66" s="66"/>
    </row>
    <row r="67" spans="2:2" x14ac:dyDescent="0.25">
      <c r="B67" s="65"/>
    </row>
    <row r="68" spans="2:2" x14ac:dyDescent="0.25">
      <c r="B68" s="60"/>
    </row>
    <row r="69" spans="2:2" x14ac:dyDescent="0.25">
      <c r="B69" s="66"/>
    </row>
    <row r="70" spans="2:2" x14ac:dyDescent="0.25">
      <c r="B70" s="66"/>
    </row>
    <row r="71" spans="2:2" x14ac:dyDescent="0.25">
      <c r="B71" s="65"/>
    </row>
    <row r="72" spans="2:2" x14ac:dyDescent="0.25">
      <c r="B72" s="65"/>
    </row>
    <row r="73" spans="2:2" x14ac:dyDescent="0.25">
      <c r="B73" s="65"/>
    </row>
  </sheetData>
  <mergeCells count="10">
    <mergeCell ref="C21:D21"/>
    <mergeCell ref="N6:O6"/>
    <mergeCell ref="N7:O7"/>
    <mergeCell ref="A5:I5"/>
    <mergeCell ref="H7:I7"/>
    <mergeCell ref="J7:K7"/>
    <mergeCell ref="L7:M7"/>
    <mergeCell ref="H6:I6"/>
    <mergeCell ref="J6:K6"/>
    <mergeCell ref="L6:M6"/>
  </mergeCells>
  <conditionalFormatting sqref="C23:D30">
    <cfRule type="expression" priority="2">
      <formula>"&lt;L25"</formula>
    </cfRule>
  </conditionalFormatting>
  <conditionalFormatting sqref="C50:D57">
    <cfRule type="expression" priority="1">
      <formula>"&lt;L25"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9E82-00AA-41F5-B099-75E089AFA1B4}">
  <sheetPr>
    <pageSetUpPr fitToPage="1"/>
  </sheetPr>
  <dimension ref="B1:T57"/>
  <sheetViews>
    <sheetView showGridLines="0" tabSelected="1" zoomScaleNormal="100" workbookViewId="0">
      <selection activeCell="Q29" sqref="Q29"/>
    </sheetView>
  </sheetViews>
  <sheetFormatPr baseColWidth="10" defaultRowHeight="15" x14ac:dyDescent="0.25"/>
  <cols>
    <col min="4" max="4" width="19.28515625" customWidth="1"/>
    <col min="5" max="5" width="3.42578125" customWidth="1"/>
    <col min="6" max="6" width="12.7109375" bestFit="1" customWidth="1"/>
    <col min="7" max="7" width="3" customWidth="1"/>
    <col min="8" max="13" width="9.42578125" customWidth="1"/>
    <col min="14" max="14" width="2.7109375" customWidth="1"/>
    <col min="15" max="15" width="7.42578125" bestFit="1" customWidth="1"/>
    <col min="16" max="18" width="10.140625" customWidth="1"/>
    <col min="19" max="19" width="12.7109375" customWidth="1"/>
    <col min="20" max="20" width="10.140625" customWidth="1"/>
  </cols>
  <sheetData>
    <row r="1" spans="2:13" x14ac:dyDescent="0.25">
      <c r="B1" t="s">
        <v>185</v>
      </c>
      <c r="H1" t="s">
        <v>190</v>
      </c>
    </row>
    <row r="2" spans="2:13" x14ac:dyDescent="0.25">
      <c r="H2" t="s">
        <v>189</v>
      </c>
    </row>
    <row r="3" spans="2:13" x14ac:dyDescent="0.25">
      <c r="B3" t="s">
        <v>184</v>
      </c>
      <c r="H3" t="s">
        <v>188</v>
      </c>
    </row>
    <row r="4" spans="2:13" x14ac:dyDescent="0.25">
      <c r="H4" t="s">
        <v>187</v>
      </c>
    </row>
    <row r="5" spans="2:13" ht="18" x14ac:dyDescent="0.35">
      <c r="H5" s="15" t="s">
        <v>21</v>
      </c>
    </row>
    <row r="9" spans="2:13" x14ac:dyDescent="0.25">
      <c r="H9" t="s">
        <v>26</v>
      </c>
    </row>
    <row r="10" spans="2:13" x14ac:dyDescent="0.25">
      <c r="H10" s="1" t="s">
        <v>0</v>
      </c>
      <c r="I10" s="1" t="s">
        <v>20</v>
      </c>
      <c r="J10" s="9" t="s">
        <v>1</v>
      </c>
      <c r="K10" s="11" t="s">
        <v>19</v>
      </c>
      <c r="L10" s="11" t="s">
        <v>24</v>
      </c>
      <c r="M10" s="11" t="s">
        <v>25</v>
      </c>
    </row>
    <row r="11" spans="2:13" x14ac:dyDescent="0.25">
      <c r="H11" s="1">
        <v>2013</v>
      </c>
      <c r="I11" s="1">
        <v>5</v>
      </c>
      <c r="J11" s="9">
        <v>460</v>
      </c>
      <c r="K11" s="11">
        <f>H11/$H$15</f>
        <v>1</v>
      </c>
      <c r="L11" s="11">
        <f>I11/$I$15</f>
        <v>1</v>
      </c>
      <c r="M11" s="11">
        <f>J11/$J$15</f>
        <v>1</v>
      </c>
    </row>
    <row r="12" spans="2:13" x14ac:dyDescent="0.25">
      <c r="H12" s="1">
        <v>1416</v>
      </c>
      <c r="I12" s="9">
        <v>3</v>
      </c>
      <c r="J12" s="9">
        <v>232</v>
      </c>
      <c r="K12" s="11">
        <f>H12/$H$15</f>
        <v>0.70342771982116248</v>
      </c>
      <c r="L12" s="11">
        <f>I12/$I$15</f>
        <v>0.6</v>
      </c>
      <c r="M12" s="11">
        <f>J12/$J$15</f>
        <v>0.5043478260869565</v>
      </c>
    </row>
    <row r="13" spans="2:13" x14ac:dyDescent="0.25">
      <c r="H13" s="1">
        <v>1534</v>
      </c>
      <c r="I13" s="1">
        <v>3</v>
      </c>
      <c r="J13" s="9">
        <v>315</v>
      </c>
      <c r="K13" s="11">
        <f>H13/$H$15</f>
        <v>0.762046696472926</v>
      </c>
      <c r="L13" s="11">
        <f>I13/$I$15</f>
        <v>0.6</v>
      </c>
      <c r="M13" s="11">
        <f>J13/$J$15</f>
        <v>0.68478260869565222</v>
      </c>
    </row>
    <row r="14" spans="2:13" x14ac:dyDescent="0.25">
      <c r="H14" s="1">
        <v>800</v>
      </c>
      <c r="I14" s="1">
        <v>2</v>
      </c>
      <c r="J14" s="9">
        <v>200</v>
      </c>
      <c r="K14" s="11">
        <f>H14/$H$15</f>
        <v>0.39741679085941384</v>
      </c>
      <c r="L14" s="11">
        <f>I14/$I$15</f>
        <v>0.4</v>
      </c>
      <c r="M14" s="11">
        <f>J14/$J$15</f>
        <v>0.43478260869565216</v>
      </c>
    </row>
    <row r="15" spans="2:13" x14ac:dyDescent="0.25">
      <c r="F15" t="s">
        <v>23</v>
      </c>
      <c r="H15">
        <f>MAX(H11:H14)</f>
        <v>2013</v>
      </c>
      <c r="I15">
        <f>MAX(I11:I14)</f>
        <v>5</v>
      </c>
      <c r="J15">
        <f>MAX(J11:J14)</f>
        <v>460</v>
      </c>
    </row>
    <row r="16" spans="2:13" x14ac:dyDescent="0.25">
      <c r="H16" s="15" t="s">
        <v>33</v>
      </c>
    </row>
    <row r="17" spans="2:20" x14ac:dyDescent="0.25">
      <c r="B17" s="154" t="s">
        <v>11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4"/>
      <c r="O17" s="14"/>
    </row>
    <row r="18" spans="2:20" x14ac:dyDescent="0.25">
      <c r="E18" t="s">
        <v>186</v>
      </c>
      <c r="H18" s="3" t="s">
        <v>27</v>
      </c>
      <c r="I18" s="3" t="s">
        <v>28</v>
      </c>
      <c r="J18" s="3" t="s">
        <v>5</v>
      </c>
      <c r="K18" s="3"/>
      <c r="L18" s="3"/>
      <c r="M18" s="3"/>
      <c r="N18" s="3"/>
      <c r="O18" s="3"/>
      <c r="R18" s="5" t="s">
        <v>12</v>
      </c>
      <c r="S18" s="5" t="s">
        <v>13</v>
      </c>
      <c r="T18" s="5" t="s">
        <v>30</v>
      </c>
    </row>
    <row r="19" spans="2:20" ht="18" x14ac:dyDescent="0.35">
      <c r="E19" s="2" t="s">
        <v>6</v>
      </c>
      <c r="F19" s="105">
        <v>0</v>
      </c>
      <c r="H19" s="1" t="s">
        <v>19</v>
      </c>
      <c r="I19" s="1" t="s">
        <v>24</v>
      </c>
      <c r="J19" s="1" t="s">
        <v>29</v>
      </c>
      <c r="K19" s="5" t="s">
        <v>15</v>
      </c>
      <c r="L19" s="5" t="s">
        <v>16</v>
      </c>
      <c r="M19" s="5" t="s">
        <v>17</v>
      </c>
      <c r="N19" s="3"/>
      <c r="O19" s="3"/>
      <c r="P19" s="1" t="s">
        <v>0</v>
      </c>
      <c r="Q19" s="1" t="str">
        <f>I19</f>
        <v>nrooms</v>
      </c>
      <c r="R19" s="5" t="s">
        <v>8</v>
      </c>
      <c r="S19" s="5" t="s">
        <v>31</v>
      </c>
      <c r="T19" s="5" t="s">
        <v>32</v>
      </c>
    </row>
    <row r="20" spans="2:20" ht="18.75" thickBot="1" x14ac:dyDescent="0.4">
      <c r="E20" s="2" t="s">
        <v>7</v>
      </c>
      <c r="F20" s="105">
        <v>0.19</v>
      </c>
      <c r="H20" s="1">
        <f t="shared" ref="H20:J23" si="0">K11</f>
        <v>1</v>
      </c>
      <c r="I20" s="1">
        <f t="shared" si="0"/>
        <v>1</v>
      </c>
      <c r="J20" s="1">
        <f t="shared" si="0"/>
        <v>1</v>
      </c>
      <c r="K20" s="10">
        <f>$F19+$F20*H20+F21*I20</f>
        <v>2.19</v>
      </c>
      <c r="L20" s="10">
        <f>K20-J20</f>
        <v>1.19</v>
      </c>
      <c r="M20" s="10">
        <f>L20^2</f>
        <v>1.4160999999999999</v>
      </c>
      <c r="N20" s="7"/>
      <c r="O20" s="7"/>
      <c r="P20" s="16">
        <f>H20</f>
        <v>1</v>
      </c>
      <c r="Q20" s="17">
        <f>I20</f>
        <v>1</v>
      </c>
      <c r="R20" s="17">
        <f>L20</f>
        <v>1.19</v>
      </c>
      <c r="S20" s="17">
        <f>L20*H20</f>
        <v>1.19</v>
      </c>
      <c r="T20" s="17">
        <f>R20*Q20</f>
        <v>1.19</v>
      </c>
    </row>
    <row r="21" spans="2:20" ht="15.75" thickBot="1" x14ac:dyDescent="0.3">
      <c r="E21" s="2" t="s">
        <v>22</v>
      </c>
      <c r="F21" s="105">
        <v>2</v>
      </c>
      <c r="H21" s="1">
        <f t="shared" si="0"/>
        <v>0.70342771982116248</v>
      </c>
      <c r="I21" s="1">
        <f t="shared" si="0"/>
        <v>0.6</v>
      </c>
      <c r="J21" s="1">
        <f t="shared" si="0"/>
        <v>0.5043478260869565</v>
      </c>
      <c r="K21" s="141">
        <f>F19+F20*H21+F21*I21</f>
        <v>1.3336512667660207</v>
      </c>
      <c r="L21" s="103">
        <f>K21-J21</f>
        <v>0.82930344067906425</v>
      </c>
      <c r="M21" s="140">
        <f>L21^2</f>
        <v>0.68774419672213427</v>
      </c>
      <c r="N21" s="13"/>
      <c r="O21" s="13"/>
      <c r="P21" s="139">
        <f>H21</f>
        <v>0.70342771982116248</v>
      </c>
      <c r="Q21" s="138">
        <f>I21</f>
        <v>0.6</v>
      </c>
      <c r="R21" s="138">
        <f>L21</f>
        <v>0.82930344067906425</v>
      </c>
      <c r="S21" s="138">
        <f>L21*H21</f>
        <v>0.58335502831671882</v>
      </c>
      <c r="T21" s="138">
        <f>R21*Q21</f>
        <v>0.49758206440743852</v>
      </c>
    </row>
    <row r="22" spans="2:20" x14ac:dyDescent="0.25">
      <c r="H22" s="1">
        <f t="shared" si="0"/>
        <v>0.762046696472926</v>
      </c>
      <c r="I22" s="1">
        <f t="shared" si="0"/>
        <v>0.6</v>
      </c>
      <c r="J22" s="1">
        <f t="shared" si="0"/>
        <v>0.68478260869565222</v>
      </c>
      <c r="K22" s="10">
        <f>$F19+$F20*H22+F21*I22</f>
        <v>1.3447888723298558</v>
      </c>
      <c r="L22" s="99">
        <f>K22-J22</f>
        <v>0.66000626363420356</v>
      </c>
      <c r="M22" s="99">
        <f>L22^2</f>
        <v>0.43560826803638181</v>
      </c>
      <c r="N22" s="7"/>
      <c r="O22" s="7"/>
      <c r="P22" s="16">
        <f>H22</f>
        <v>0.762046696472926</v>
      </c>
      <c r="Q22" s="120">
        <f>I22</f>
        <v>0.6</v>
      </c>
      <c r="R22" s="120">
        <f>L22</f>
        <v>0.66000626363420356</v>
      </c>
      <c r="S22" s="120">
        <f>L22*H22</f>
        <v>0.50295559285388391</v>
      </c>
      <c r="T22" s="131">
        <f>R22*Q22</f>
        <v>0.39600375818052214</v>
      </c>
    </row>
    <row r="23" spans="2:20" x14ac:dyDescent="0.25">
      <c r="H23" s="1">
        <f t="shared" si="0"/>
        <v>0.39741679085941384</v>
      </c>
      <c r="I23" s="1">
        <f t="shared" si="0"/>
        <v>0.4</v>
      </c>
      <c r="J23" s="1">
        <f t="shared" si="0"/>
        <v>0.43478260869565216</v>
      </c>
      <c r="K23" s="10">
        <f>$F19+$F20*H23+F21*I23</f>
        <v>0.87550919026328866</v>
      </c>
      <c r="L23" s="6">
        <f>K23-J23</f>
        <v>0.4407265815676365</v>
      </c>
      <c r="M23" s="6">
        <f>L23^2</f>
        <v>0.19423991970029456</v>
      </c>
      <c r="N23" s="7"/>
      <c r="O23" s="7"/>
      <c r="P23" s="16">
        <f>H23</f>
        <v>0.39741679085941384</v>
      </c>
      <c r="Q23" s="16">
        <f>I23</f>
        <v>0.4</v>
      </c>
      <c r="R23" s="16">
        <f>L23</f>
        <v>0.4407265815676365</v>
      </c>
      <c r="S23" s="16">
        <f>L23*H23</f>
        <v>0.17515214369304979</v>
      </c>
      <c r="T23" s="17">
        <f>R23*Q23</f>
        <v>0.17629063262705461</v>
      </c>
    </row>
    <row r="24" spans="2:20" ht="15.75" thickBot="1" x14ac:dyDescent="0.3">
      <c r="K24" s="6" t="s">
        <v>9</v>
      </c>
      <c r="L24" s="8">
        <f>SUM(L20:L23)</f>
        <v>3.1200362858809041</v>
      </c>
      <c r="M24" s="10">
        <f>SUM(M20:M23)</f>
        <v>2.7336923844588106</v>
      </c>
      <c r="N24" s="7"/>
      <c r="O24" s="7"/>
      <c r="P24" s="19" t="s">
        <v>18</v>
      </c>
      <c r="Q24" s="19"/>
      <c r="R24" s="138">
        <f>(1/H25)*L24</f>
        <v>0.78000907147022602</v>
      </c>
      <c r="S24" s="138">
        <f>(1/H25)*SUM(S20:S23)</f>
        <v>0.61286569121591306</v>
      </c>
      <c r="T24" s="138">
        <f>(1/H25)*SUM(T20:T23)</f>
        <v>0.56496911380375381</v>
      </c>
    </row>
    <row r="25" spans="2:20" ht="18.75" thickBot="1" x14ac:dyDescent="0.4">
      <c r="F25" t="s">
        <v>3</v>
      </c>
      <c r="G25" t="s">
        <v>2</v>
      </c>
      <c r="H25">
        <f>COUNT(H20:H23)</f>
        <v>4</v>
      </c>
      <c r="L25" s="9" t="s">
        <v>10</v>
      </c>
      <c r="M25" s="137">
        <f>M24/2*H25</f>
        <v>5.4673847689176212</v>
      </c>
      <c r="N25" s="12"/>
      <c r="O25" s="12"/>
      <c r="P25" s="19"/>
      <c r="Q25" s="19"/>
      <c r="R25" s="17" t="s">
        <v>14</v>
      </c>
      <c r="S25" s="136">
        <v>0.01</v>
      </c>
      <c r="T25" s="19"/>
    </row>
    <row r="26" spans="2:20" ht="18.75" thickBot="1" x14ac:dyDescent="0.4">
      <c r="F26" t="s">
        <v>4</v>
      </c>
      <c r="H26" s="15" t="s">
        <v>21</v>
      </c>
      <c r="P26" s="19"/>
      <c r="Q26" s="19"/>
      <c r="R26" s="157" t="s">
        <v>183</v>
      </c>
      <c r="S26" s="158"/>
      <c r="T26" s="158"/>
    </row>
    <row r="27" spans="2:20" ht="18.75" thickBot="1" x14ac:dyDescent="0.4">
      <c r="P27" s="19"/>
      <c r="Q27" s="19"/>
      <c r="R27" s="135" t="s">
        <v>6</v>
      </c>
      <c r="S27" s="128">
        <f>F19-S25*R24</f>
        <v>-7.80009071470226E-3</v>
      </c>
      <c r="T27" s="19"/>
    </row>
    <row r="28" spans="2:20" ht="18.75" thickBot="1" x14ac:dyDescent="0.4">
      <c r="P28" s="19"/>
      <c r="Q28" s="19"/>
      <c r="R28" s="107" t="s">
        <v>7</v>
      </c>
      <c r="S28" s="128">
        <f>F20-S25*S24</f>
        <v>0.18387134308784087</v>
      </c>
      <c r="T28" s="19"/>
    </row>
    <row r="29" spans="2:20" ht="15.75" thickBot="1" x14ac:dyDescent="0.3">
      <c r="G29" s="4"/>
      <c r="H29" s="102"/>
      <c r="I29" s="102"/>
      <c r="P29" s="19"/>
      <c r="Q29" s="19"/>
      <c r="R29" s="107" t="s">
        <v>22</v>
      </c>
      <c r="S29" s="128">
        <f>F21-S25*T24</f>
        <v>1.9943503088619625</v>
      </c>
      <c r="T29" s="19"/>
    </row>
    <row r="30" spans="2:20" x14ac:dyDescent="0.25">
      <c r="G30" s="4"/>
      <c r="H30" s="102"/>
      <c r="I30" s="102"/>
    </row>
    <row r="31" spans="2:20" x14ac:dyDescent="0.25">
      <c r="B31" s="154" t="s">
        <v>182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4"/>
      <c r="O31" s="14"/>
    </row>
    <row r="32" spans="2:20" x14ac:dyDescent="0.25">
      <c r="H32" s="3" t="s">
        <v>180</v>
      </c>
      <c r="I32" s="3"/>
      <c r="J32" s="3" t="s">
        <v>5</v>
      </c>
      <c r="K32" s="3"/>
      <c r="L32" s="3"/>
      <c r="M32" s="3"/>
      <c r="N32" s="3"/>
      <c r="O32" s="3"/>
      <c r="R32" s="5" t="s">
        <v>12</v>
      </c>
      <c r="S32" s="5" t="s">
        <v>13</v>
      </c>
      <c r="T32" s="5" t="s">
        <v>30</v>
      </c>
    </row>
    <row r="33" spans="2:20" ht="18.75" thickBot="1" x14ac:dyDescent="0.4">
      <c r="E33" s="2" t="s">
        <v>6</v>
      </c>
      <c r="F33" s="134">
        <f>S27</f>
        <v>-7.80009071470226E-3</v>
      </c>
      <c r="H33" s="1" t="s">
        <v>19</v>
      </c>
      <c r="I33" s="1" t="s">
        <v>24</v>
      </c>
      <c r="J33" s="1" t="s">
        <v>29</v>
      </c>
      <c r="K33" s="5" t="s">
        <v>15</v>
      </c>
      <c r="L33" s="5" t="s">
        <v>16</v>
      </c>
      <c r="M33" s="5" t="s">
        <v>17</v>
      </c>
      <c r="N33" s="3"/>
      <c r="O33" s="3"/>
      <c r="P33" s="1" t="str">
        <f>I33</f>
        <v>nrooms</v>
      </c>
      <c r="Q33" s="1" t="str">
        <f>J33</f>
        <v>n price$</v>
      </c>
      <c r="R33" s="5" t="s">
        <v>8</v>
      </c>
      <c r="S33" s="5" t="s">
        <v>179</v>
      </c>
      <c r="T33" s="5" t="s">
        <v>32</v>
      </c>
    </row>
    <row r="34" spans="2:20" ht="18.75" thickBot="1" x14ac:dyDescent="0.4">
      <c r="E34" s="101" t="s">
        <v>7</v>
      </c>
      <c r="F34" s="133">
        <f>S28</f>
        <v>0.18387134308784087</v>
      </c>
      <c r="H34" s="16">
        <f t="shared" ref="H34:J37" si="1">H20</f>
        <v>1</v>
      </c>
      <c r="I34" s="16">
        <f t="shared" si="1"/>
        <v>1</v>
      </c>
      <c r="J34" s="16">
        <f t="shared" si="1"/>
        <v>1</v>
      </c>
      <c r="K34" s="16">
        <f>F33+F34*H34+F35*I34</f>
        <v>2.1704215612351012</v>
      </c>
      <c r="L34" s="16">
        <f>K34-J34</f>
        <v>1.1704215612351012</v>
      </c>
      <c r="M34" s="16">
        <f>L34^2</f>
        <v>1.3698866310040119</v>
      </c>
      <c r="N34" s="7"/>
      <c r="O34" s="7"/>
      <c r="P34" s="25">
        <f>H34</f>
        <v>1</v>
      </c>
      <c r="Q34" s="25">
        <f>J34</f>
        <v>1</v>
      </c>
      <c r="R34" s="6">
        <f>L34</f>
        <v>1.1704215612351012</v>
      </c>
      <c r="S34" s="17">
        <f>L34*H34</f>
        <v>1.1704215612351012</v>
      </c>
      <c r="T34" s="17">
        <f>R34*Q34</f>
        <v>1.1704215612351012</v>
      </c>
    </row>
    <row r="35" spans="2:20" ht="15.75" thickBot="1" x14ac:dyDescent="0.3">
      <c r="E35" s="2" t="s">
        <v>22</v>
      </c>
      <c r="F35" s="125">
        <f>S29</f>
        <v>1.9943503088619625</v>
      </c>
      <c r="H35" s="16">
        <f t="shared" si="1"/>
        <v>0.70342771982116248</v>
      </c>
      <c r="I35" s="16">
        <f t="shared" si="1"/>
        <v>0.6</v>
      </c>
      <c r="J35" s="16">
        <f t="shared" si="1"/>
        <v>0.5043478260869565</v>
      </c>
      <c r="K35" s="16">
        <f>F33+F34*H35+F35*I35</f>
        <v>1.3181502942112098</v>
      </c>
      <c r="L35" s="16">
        <f>K35-J35</f>
        <v>0.81380246812425328</v>
      </c>
      <c r="M35" s="16">
        <f>L35^2</f>
        <v>0.66227445712512623</v>
      </c>
      <c r="N35" s="7"/>
      <c r="O35" s="7"/>
      <c r="P35" s="25">
        <f>H35</f>
        <v>0.70342771982116248</v>
      </c>
      <c r="Q35" s="25">
        <f>J35</f>
        <v>0.5043478260869565</v>
      </c>
      <c r="R35" s="100">
        <f>L35</f>
        <v>0.81380246812425328</v>
      </c>
      <c r="S35" s="132">
        <f>L35*H35</f>
        <v>0.57245121453747772</v>
      </c>
      <c r="T35" s="17">
        <f>R35*Q35</f>
        <v>0.41043950566266685</v>
      </c>
    </row>
    <row r="36" spans="2:20" x14ac:dyDescent="0.25">
      <c r="H36" s="16">
        <f t="shared" si="1"/>
        <v>0.762046696472926</v>
      </c>
      <c r="I36" s="16">
        <f t="shared" si="1"/>
        <v>0.6</v>
      </c>
      <c r="J36" s="16">
        <f t="shared" si="1"/>
        <v>0.68478260869565222</v>
      </c>
      <c r="K36" s="16">
        <f>F33+F34*H36+F35*I36</f>
        <v>1.3289286441786043</v>
      </c>
      <c r="L36" s="16">
        <f>K36-J36</f>
        <v>0.64414603548295213</v>
      </c>
      <c r="M36" s="16">
        <f>L36^2</f>
        <v>0.41492411502840465</v>
      </c>
      <c r="N36" s="7"/>
      <c r="O36" s="7"/>
      <c r="P36" s="25">
        <f>H36</f>
        <v>0.762046696472926</v>
      </c>
      <c r="Q36" s="25">
        <f>J36</f>
        <v>0.68478260869565222</v>
      </c>
      <c r="R36" s="6">
        <f>L36</f>
        <v>0.64414603548295213</v>
      </c>
      <c r="S36" s="120">
        <f>L36*H36</f>
        <v>0.49086935838591583</v>
      </c>
      <c r="T36" s="17">
        <f>R36*Q36</f>
        <v>0.44110000255897813</v>
      </c>
    </row>
    <row r="37" spans="2:20" ht="15.75" thickBot="1" x14ac:dyDescent="0.3">
      <c r="H37" s="16">
        <f t="shared" si="1"/>
        <v>0.39741679085941384</v>
      </c>
      <c r="I37" s="16">
        <f t="shared" si="1"/>
        <v>0.4</v>
      </c>
      <c r="J37" s="16">
        <f t="shared" si="1"/>
        <v>0.43478260869565216</v>
      </c>
      <c r="K37" s="16">
        <f>F33+F34*H37+F35*I37</f>
        <v>0.86301359193106275</v>
      </c>
      <c r="L37" s="16">
        <f>K37-J37</f>
        <v>0.42823098323541059</v>
      </c>
      <c r="M37" s="16">
        <f>L37^2</f>
        <v>0.18338177500276651</v>
      </c>
      <c r="N37" s="7"/>
      <c r="O37" s="7"/>
      <c r="P37" s="25">
        <f>H37</f>
        <v>0.39741679085941384</v>
      </c>
      <c r="Q37" s="25">
        <f>J37</f>
        <v>0.43478260869565216</v>
      </c>
      <c r="R37" s="6">
        <f>L37</f>
        <v>0.42823098323541059</v>
      </c>
      <c r="S37" s="16">
        <f>L37*H37</f>
        <v>0.17018618310398834</v>
      </c>
      <c r="T37" s="17">
        <f>R37*Q37</f>
        <v>0.18618738401539589</v>
      </c>
    </row>
    <row r="38" spans="2:20" ht="15.75" thickBot="1" x14ac:dyDescent="0.3">
      <c r="H38" s="19"/>
      <c r="I38" s="19"/>
      <c r="J38" s="19"/>
      <c r="K38" s="16" t="s">
        <v>9</v>
      </c>
      <c r="L38" s="131">
        <f>SUM(L34:L37)</f>
        <v>3.056601048077717</v>
      </c>
      <c r="M38" s="16">
        <f>SUM(M34:M37)</f>
        <v>2.6304669781603094</v>
      </c>
      <c r="N38" s="7"/>
      <c r="O38" s="7"/>
      <c r="P38" t="s">
        <v>18</v>
      </c>
      <c r="R38" s="104">
        <f>SUM(R34:R37)/H40</f>
        <v>0.76415026201942926</v>
      </c>
      <c r="S38" s="122">
        <f>SUM(S34:S37)/H40</f>
        <v>0.60098207931562064</v>
      </c>
      <c r="T38" s="18">
        <f>(1/H40)*SUM(T34:T37)</f>
        <v>0.55203711336803551</v>
      </c>
    </row>
    <row r="39" spans="2:20" ht="18.75" thickBot="1" x14ac:dyDescent="0.4">
      <c r="H39" s="19"/>
      <c r="I39" s="19"/>
      <c r="J39" s="19"/>
      <c r="K39" s="19"/>
      <c r="L39" s="16" t="s">
        <v>10</v>
      </c>
      <c r="M39" s="130">
        <f>M38/(2*H40)</f>
        <v>0.32880837227003867</v>
      </c>
      <c r="N39" s="7"/>
      <c r="O39" s="7"/>
      <c r="R39" s="22" t="s">
        <v>14</v>
      </c>
      <c r="S39" s="22">
        <f>S25</f>
        <v>0.01</v>
      </c>
    </row>
    <row r="40" spans="2:20" x14ac:dyDescent="0.25">
      <c r="F40" t="s">
        <v>3</v>
      </c>
      <c r="G40" t="s">
        <v>2</v>
      </c>
      <c r="H40">
        <f>COUNT(H34:H37)</f>
        <v>4</v>
      </c>
      <c r="N40" s="97"/>
      <c r="O40" s="97"/>
      <c r="R40" s="155" t="s">
        <v>182</v>
      </c>
      <c r="S40" s="156"/>
    </row>
    <row r="41" spans="2:20" ht="18.75" thickBot="1" x14ac:dyDescent="0.4">
      <c r="F41" t="s">
        <v>4</v>
      </c>
      <c r="H41" s="15" t="s">
        <v>21</v>
      </c>
      <c r="R41" s="96" t="s">
        <v>6</v>
      </c>
      <c r="S41" s="129">
        <f>F33-S39*R38</f>
        <v>-1.5441593334896553E-2</v>
      </c>
    </row>
    <row r="42" spans="2:20" ht="18.75" thickBot="1" x14ac:dyDescent="0.4">
      <c r="R42" s="98" t="s">
        <v>7</v>
      </c>
      <c r="S42" s="128">
        <f>F34-S39*S38</f>
        <v>0.17786152229468466</v>
      </c>
    </row>
    <row r="43" spans="2:20" ht="15.75" thickBot="1" x14ac:dyDescent="0.3">
      <c r="R43" s="98" t="s">
        <v>22</v>
      </c>
      <c r="S43" s="106">
        <f>F35-S39*T38</f>
        <v>1.9888299377282821</v>
      </c>
    </row>
    <row r="44" spans="2:20" x14ac:dyDescent="0.25">
      <c r="R44" s="4"/>
      <c r="S44" s="127"/>
    </row>
    <row r="45" spans="2:20" x14ac:dyDescent="0.25">
      <c r="B45" s="154" t="s">
        <v>181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4"/>
      <c r="O45" s="14"/>
    </row>
    <row r="46" spans="2:20" x14ac:dyDescent="0.25">
      <c r="H46" s="3" t="s">
        <v>180</v>
      </c>
      <c r="I46" s="3"/>
      <c r="J46" s="3" t="s">
        <v>5</v>
      </c>
      <c r="K46" s="3"/>
      <c r="L46" s="3"/>
      <c r="M46" s="3"/>
      <c r="N46" s="3"/>
      <c r="O46" s="3"/>
      <c r="R46" s="5" t="s">
        <v>12</v>
      </c>
      <c r="S46" s="5" t="s">
        <v>13</v>
      </c>
      <c r="T46" s="5" t="s">
        <v>30</v>
      </c>
    </row>
    <row r="47" spans="2:20" ht="18" x14ac:dyDescent="0.35">
      <c r="E47" s="2" t="s">
        <v>6</v>
      </c>
      <c r="F47" s="20">
        <f>S41</f>
        <v>-1.5441593334896553E-2</v>
      </c>
      <c r="H47" s="1" t="s">
        <v>19</v>
      </c>
      <c r="I47" s="1" t="s">
        <v>24</v>
      </c>
      <c r="J47" s="1" t="s">
        <v>29</v>
      </c>
      <c r="K47" s="5" t="s">
        <v>15</v>
      </c>
      <c r="L47" s="5" t="s">
        <v>16</v>
      </c>
      <c r="M47" s="5" t="s">
        <v>17</v>
      </c>
      <c r="N47" s="3"/>
      <c r="O47" s="3"/>
      <c r="P47" s="1" t="str">
        <f t="shared" ref="P47:Q51" si="2">H47</f>
        <v>nfeet ^2</v>
      </c>
      <c r="Q47" s="1" t="str">
        <f t="shared" si="2"/>
        <v>nrooms</v>
      </c>
      <c r="R47" s="5" t="s">
        <v>8</v>
      </c>
      <c r="S47" s="5" t="s">
        <v>179</v>
      </c>
      <c r="T47" s="5" t="s">
        <v>32</v>
      </c>
    </row>
    <row r="48" spans="2:20" ht="18.75" thickBot="1" x14ac:dyDescent="0.4">
      <c r="E48" s="2" t="s">
        <v>7</v>
      </c>
      <c r="F48" s="126">
        <f>S42</f>
        <v>0.17786152229468466</v>
      </c>
      <c r="H48" s="16">
        <f t="shared" ref="H48:J51" si="3">H34</f>
        <v>1</v>
      </c>
      <c r="I48" s="16">
        <f t="shared" si="3"/>
        <v>1</v>
      </c>
      <c r="J48" s="16">
        <f t="shared" si="3"/>
        <v>1</v>
      </c>
      <c r="K48" s="17">
        <f>F47+F48*H48+F49*I48</f>
        <v>2.1512498666880702</v>
      </c>
      <c r="L48" s="17">
        <f>K48-J48</f>
        <v>1.1512498666880702</v>
      </c>
      <c r="M48" s="17">
        <f>L48^2</f>
        <v>1.3253762555492994</v>
      </c>
      <c r="N48" s="7"/>
      <c r="O48" s="7"/>
      <c r="P48" s="16">
        <f t="shared" si="2"/>
        <v>1</v>
      </c>
      <c r="Q48" s="17">
        <f t="shared" si="2"/>
        <v>1</v>
      </c>
      <c r="R48" s="17">
        <f>L48</f>
        <v>1.1512498666880702</v>
      </c>
      <c r="S48" s="17">
        <f>L48*H48</f>
        <v>1.1512498666880702</v>
      </c>
      <c r="T48" s="17">
        <f>R48*Q48</f>
        <v>1.1512498666880702</v>
      </c>
    </row>
    <row r="49" spans="5:20" ht="15.75" thickBot="1" x14ac:dyDescent="0.3">
      <c r="E49" s="2" t="s">
        <v>22</v>
      </c>
      <c r="F49" s="125">
        <f>S43</f>
        <v>1.9888299377282821</v>
      </c>
      <c r="H49" s="16">
        <f t="shared" si="3"/>
        <v>0.70342771982116248</v>
      </c>
      <c r="I49" s="16">
        <f t="shared" si="3"/>
        <v>0.6</v>
      </c>
      <c r="J49" s="16">
        <f t="shared" si="3"/>
        <v>0.5043478260869565</v>
      </c>
      <c r="K49" s="17">
        <f>F47+F48*H49+F49*I49</f>
        <v>1.3029690943737435</v>
      </c>
      <c r="L49" s="124">
        <f>K49-J49</f>
        <v>0.79862126828678703</v>
      </c>
      <c r="M49" s="122">
        <f>L49^2</f>
        <v>0.63779593015999625</v>
      </c>
      <c r="N49" s="7"/>
      <c r="O49" s="7"/>
      <c r="P49" s="16">
        <f t="shared" si="2"/>
        <v>0.70342771982116248</v>
      </c>
      <c r="Q49" s="17">
        <f t="shared" si="2"/>
        <v>0.6</v>
      </c>
      <c r="R49" s="123">
        <f>L49</f>
        <v>0.79862126828678703</v>
      </c>
      <c r="S49" s="122">
        <f>L49*H49</f>
        <v>0.56177233775165947</v>
      </c>
      <c r="T49" s="17">
        <f>L49*I50</f>
        <v>0.47917276097207218</v>
      </c>
    </row>
    <row r="50" spans="5:20" x14ac:dyDescent="0.25">
      <c r="H50" s="16">
        <f t="shared" si="3"/>
        <v>0.762046696472926</v>
      </c>
      <c r="I50" s="16">
        <f t="shared" si="3"/>
        <v>0.6</v>
      </c>
      <c r="J50" s="16">
        <f t="shared" si="3"/>
        <v>0.68478260869565222</v>
      </c>
      <c r="K50" s="17">
        <f>F47+F48*H50+F49*I50</f>
        <v>1.3133951547963829</v>
      </c>
      <c r="L50" s="121">
        <f>K50-J50</f>
        <v>0.6286125461007307</v>
      </c>
      <c r="M50" s="121">
        <f>L50^2</f>
        <v>0.39515373311524327</v>
      </c>
      <c r="N50" s="7"/>
      <c r="O50" s="7"/>
      <c r="P50" s="16">
        <f t="shared" si="2"/>
        <v>0.762046696472926</v>
      </c>
      <c r="Q50" s="17">
        <f t="shared" si="2"/>
        <v>0.6</v>
      </c>
      <c r="R50" s="120">
        <f>L50</f>
        <v>0.6286125461007307</v>
      </c>
      <c r="S50" s="120">
        <f>L50*H50</f>
        <v>0.47903211411749674</v>
      </c>
      <c r="T50" s="17">
        <f>R50*Q50</f>
        <v>0.37716752766043843</v>
      </c>
    </row>
    <row r="51" spans="5:20" x14ac:dyDescent="0.25">
      <c r="H51" s="16">
        <f t="shared" si="3"/>
        <v>0.39741679085941384</v>
      </c>
      <c r="I51" s="16">
        <f t="shared" si="3"/>
        <v>0.4</v>
      </c>
      <c r="J51" s="16">
        <f t="shared" si="3"/>
        <v>0.43478260869565216</v>
      </c>
      <c r="K51" s="17">
        <f>F47+F48*H51+F49*I51</f>
        <v>0.85077553716414001</v>
      </c>
      <c r="L51" s="119">
        <f>K51-J51</f>
        <v>0.41599292846848784</v>
      </c>
      <c r="M51" s="119">
        <f>L51^2</f>
        <v>0.17305011653578845</v>
      </c>
      <c r="N51" s="7"/>
      <c r="O51" s="7"/>
      <c r="P51" s="16">
        <f t="shared" si="2"/>
        <v>0.39741679085941384</v>
      </c>
      <c r="Q51" s="17">
        <f t="shared" si="2"/>
        <v>0.4</v>
      </c>
      <c r="R51" s="16">
        <f>L51</f>
        <v>0.41599292846848784</v>
      </c>
      <c r="S51" s="16">
        <f>L51*H51</f>
        <v>0.16532257465215613</v>
      </c>
      <c r="T51" s="17">
        <f>R51*Q51</f>
        <v>0.16639717138739515</v>
      </c>
    </row>
    <row r="52" spans="5:20" ht="15.75" thickBot="1" x14ac:dyDescent="0.3">
      <c r="H52" s="19"/>
      <c r="I52" s="19"/>
      <c r="J52" s="19"/>
      <c r="K52" s="119" t="s">
        <v>9</v>
      </c>
      <c r="L52" s="118">
        <f>SUM(L48:L51)</f>
        <v>2.9944766095440758</v>
      </c>
      <c r="M52" s="117">
        <f>SUM(M48:M51)</f>
        <v>2.5313760353603274</v>
      </c>
      <c r="N52" s="7"/>
      <c r="O52" s="7"/>
      <c r="P52" s="19" t="s">
        <v>18</v>
      </c>
      <c r="Q52" s="19"/>
      <c r="R52" s="16">
        <f>(1/H53)*L52</f>
        <v>0.74861915238601895</v>
      </c>
      <c r="S52" s="16">
        <f>(1/H53)*SUM(S48:S51)</f>
        <v>0.5893442233023457</v>
      </c>
      <c r="T52" s="18">
        <f>(1/H53)*SUM(T48:T51)</f>
        <v>0.54349683167699403</v>
      </c>
    </row>
    <row r="53" spans="5:20" ht="18.75" thickBot="1" x14ac:dyDescent="0.4">
      <c r="F53" t="s">
        <v>3</v>
      </c>
      <c r="G53" t="s">
        <v>2</v>
      </c>
      <c r="H53" s="19">
        <f>COUNT(H48:H51)</f>
        <v>4</v>
      </c>
      <c r="I53" s="19"/>
      <c r="J53" s="19"/>
      <c r="K53" s="21"/>
      <c r="L53" s="116" t="s">
        <v>178</v>
      </c>
      <c r="M53" s="115"/>
      <c r="N53" s="97"/>
      <c r="O53" s="97"/>
      <c r="P53" s="19"/>
      <c r="Q53" s="19"/>
      <c r="R53" s="17" t="s">
        <v>14</v>
      </c>
      <c r="S53" s="114">
        <f>S39</f>
        <v>0.01</v>
      </c>
      <c r="T53" s="19"/>
    </row>
    <row r="54" spans="5:20" ht="18" x14ac:dyDescent="0.35">
      <c r="F54" t="s">
        <v>4</v>
      </c>
      <c r="H54" s="15" t="s">
        <v>21</v>
      </c>
      <c r="P54" s="19"/>
      <c r="Q54" s="19"/>
      <c r="R54" s="113" t="s">
        <v>177</v>
      </c>
      <c r="S54" s="112"/>
      <c r="T54" s="19"/>
    </row>
    <row r="55" spans="5:20" ht="18" x14ac:dyDescent="0.35">
      <c r="P55" s="19"/>
      <c r="Q55" s="19"/>
      <c r="R55" s="111" t="s">
        <v>6</v>
      </c>
      <c r="S55" s="110">
        <f>F47</f>
        <v>-1.5441593334896553E-2</v>
      </c>
      <c r="T55" s="19"/>
    </row>
    <row r="56" spans="5:20" ht="18.75" thickBot="1" x14ac:dyDescent="0.4">
      <c r="P56" s="19"/>
      <c r="Q56" s="19"/>
      <c r="R56" s="109" t="s">
        <v>7</v>
      </c>
      <c r="S56" s="108">
        <f>F48</f>
        <v>0.17786152229468466</v>
      </c>
      <c r="T56" s="19"/>
    </row>
    <row r="57" spans="5:20" ht="15.75" thickBot="1" x14ac:dyDescent="0.3">
      <c r="P57" s="19"/>
      <c r="Q57" s="19"/>
      <c r="R57" s="107" t="s">
        <v>22</v>
      </c>
      <c r="S57" s="106">
        <f>F49</f>
        <v>1.9888299377282821</v>
      </c>
      <c r="T57" s="19"/>
    </row>
  </sheetData>
  <mergeCells count="5">
    <mergeCell ref="B17:M17"/>
    <mergeCell ref="B31:M31"/>
    <mergeCell ref="R40:S40"/>
    <mergeCell ref="B45:M45"/>
    <mergeCell ref="R26:T26"/>
  </mergeCells>
  <pageMargins left="0.7" right="0.7" top="0.75" bottom="0.75" header="0.3" footer="0.3"/>
  <pageSetup paperSize="9" scale="6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BB40F873D7CA4AAA443A89F227A504" ma:contentTypeVersion="10" ma:contentTypeDescription="Crear nuevo documento." ma:contentTypeScope="" ma:versionID="c47c083aada422594260028d0d6f8b29">
  <xsd:schema xmlns:xsd="http://www.w3.org/2001/XMLSchema" xmlns:xs="http://www.w3.org/2001/XMLSchema" xmlns:p="http://schemas.microsoft.com/office/2006/metadata/properties" xmlns:ns3="03cb8c1e-a8b6-4456-b297-b83df85101aa" targetNamespace="http://schemas.microsoft.com/office/2006/metadata/properties" ma:root="true" ma:fieldsID="2c30336c257defd21c4fd9677a515393" ns3:_="">
    <xsd:import namespace="03cb8c1e-a8b6-4456-b297-b83df85101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8c1e-a8b6-4456-b297-b83df8510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3A833A-CFCD-4820-BA61-40B73723E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C9820E-8DD5-4B93-BAF2-23A50BFF1E6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03cb8c1e-a8b6-4456-b297-b83df85101aa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D73086-D8CB-4ED5-A8D8-48F1ACB81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b8c1e-a8b6-4456-b297-b83df8510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Vector Space</vt:lpstr>
      <vt:lpstr>Naive Bayes</vt:lpstr>
      <vt:lpstr>KNN</vt:lpstr>
      <vt:lpstr>k-MEANS</vt:lpstr>
      <vt:lpstr>gradient descent MULTIVARIANT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moreno pascual</dc:creator>
  <cp:lastModifiedBy>Usuario</cp:lastModifiedBy>
  <cp:lastPrinted>2019-04-27T05:35:35Z</cp:lastPrinted>
  <dcterms:created xsi:type="dcterms:W3CDTF">2019-04-25T11:44:08Z</dcterms:created>
  <dcterms:modified xsi:type="dcterms:W3CDTF">2023-05-12T15:22:56Z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0x01010054BB40F873D7CA4AAA443A89F227A504</vt:lpwstr>
  </property>
</Properties>
</file>