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iber I 2223\Ciber I 2223\I CUATRI\II CUATRI\BIG DATA Y GESTIÓN DE DATOS\Ejercicios\"/>
    </mc:Choice>
  </mc:AlternateContent>
  <xr:revisionPtr revIDLastSave="0" documentId="13_ncr:1_{35F2C841-61D3-4F2B-AD3F-AA9B0DAFF72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k-MEANS" sheetId="2" r:id="rId1"/>
    <sheet name="KNN" sheetId="3" r:id="rId2"/>
  </sheets>
  <definedNames>
    <definedName name="_xlnm._FilterDatabase" localSheetId="0" hidden="1">'k-MEANS'!$B$22:$B$30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 a="1"/>
  <c r="D4" i="2" s="1"/>
  <c r="C25" i="2"/>
  <c r="H34" i="2"/>
  <c r="D28" i="2"/>
  <c r="C33" i="2"/>
  <c r="C34" i="2"/>
  <c r="E45" i="3"/>
  <c r="B60" i="3"/>
  <c r="B59" i="3"/>
  <c r="B58" i="3"/>
  <c r="B57" i="3"/>
  <c r="B56" i="3"/>
  <c r="B55" i="3"/>
  <c r="B54" i="3"/>
  <c r="B53" i="3"/>
  <c r="B43" i="3"/>
  <c r="B42" i="3"/>
  <c r="B41" i="3"/>
  <c r="E44" i="3" s="1"/>
  <c r="B40" i="3"/>
  <c r="D44" i="3" s="1"/>
  <c r="B39" i="3"/>
  <c r="B38" i="3"/>
  <c r="B37" i="3"/>
  <c r="B36" i="3"/>
  <c r="C17" i="3"/>
  <c r="B17" i="3"/>
  <c r="C44" i="3" l="1"/>
  <c r="D30" i="2"/>
  <c r="D29" i="2"/>
  <c r="D27" i="2"/>
  <c r="D26" i="2"/>
  <c r="D25" i="2"/>
  <c r="D24" i="2"/>
  <c r="D23" i="2"/>
  <c r="C30" i="2"/>
  <c r="E30" i="2" s="1"/>
  <c r="C29" i="2"/>
  <c r="C28" i="2"/>
  <c r="C27" i="2"/>
  <c r="C26" i="2"/>
  <c r="C24" i="2"/>
  <c r="C23" i="2"/>
  <c r="A57" i="2" l="1"/>
  <c r="A55" i="2"/>
  <c r="A54" i="2"/>
  <c r="A51" i="2"/>
  <c r="A50" i="2"/>
  <c r="A56" i="2"/>
  <c r="E24" i="2"/>
  <c r="H40" i="2" l="1"/>
  <c r="G40" i="2"/>
  <c r="G34" i="2"/>
  <c r="D40" i="2"/>
  <c r="C40" i="2"/>
  <c r="D34" i="2"/>
  <c r="A53" i="2"/>
  <c r="F26" i="2"/>
  <c r="G24" i="2" s="1"/>
  <c r="G30" i="2"/>
  <c r="E28" i="2"/>
  <c r="E26" i="2"/>
  <c r="E27" i="2"/>
  <c r="E29" i="2"/>
  <c r="E25" i="2"/>
  <c r="A52" i="2"/>
  <c r="H35" i="2" l="1"/>
  <c r="G35" i="2"/>
  <c r="G38" i="2"/>
  <c r="H38" i="2"/>
  <c r="H39" i="2"/>
  <c r="G39" i="2"/>
  <c r="G37" i="2"/>
  <c r="H37" i="2"/>
  <c r="G36" i="2"/>
  <c r="H36" i="2"/>
  <c r="D35" i="2"/>
  <c r="C35" i="2"/>
  <c r="D37" i="2"/>
  <c r="C37" i="2"/>
  <c r="D38" i="2"/>
  <c r="C38" i="2"/>
  <c r="D39" i="2"/>
  <c r="C39" i="2"/>
  <c r="D36" i="2"/>
  <c r="C36" i="2"/>
  <c r="G29" i="2"/>
  <c r="F29" i="2"/>
  <c r="G27" i="2" s="1"/>
  <c r="F28" i="2"/>
  <c r="G26" i="2" s="1"/>
  <c r="F30" i="2"/>
  <c r="G28" i="2" s="1"/>
  <c r="F27" i="2"/>
  <c r="G25" i="2" s="1"/>
  <c r="E23" i="2" l="1"/>
  <c r="H33" i="2" l="1"/>
  <c r="G33" i="2"/>
  <c r="D33" i="2"/>
  <c r="F25" i="2"/>
  <c r="G23" i="2" s="1"/>
  <c r="H43" i="2" l="1"/>
  <c r="D14" i="3" s="1"/>
  <c r="H41" i="2"/>
  <c r="H42" i="2"/>
  <c r="G43" i="2"/>
  <c r="G41" i="2"/>
  <c r="G42" i="2"/>
  <c r="C43" i="2"/>
  <c r="C13" i="3" s="1"/>
  <c r="C42" i="2"/>
  <c r="C41" i="2"/>
  <c r="D43" i="2"/>
  <c r="D13" i="3" s="1"/>
  <c r="D41" i="2"/>
  <c r="D42" i="2"/>
  <c r="C14" i="3" l="1"/>
  <c r="D52" i="2"/>
  <c r="C50" i="2"/>
  <c r="B19" i="3" s="1"/>
  <c r="C57" i="2"/>
  <c r="B26" i="3" s="1"/>
  <c r="C53" i="2"/>
  <c r="B22" i="3" s="1"/>
  <c r="C52" i="2"/>
  <c r="B21" i="3" s="1"/>
  <c r="C55" i="2"/>
  <c r="B24" i="3" s="1"/>
  <c r="C51" i="2"/>
  <c r="B20" i="3" s="1"/>
  <c r="C54" i="2"/>
  <c r="B23" i="3" s="1"/>
  <c r="C56" i="2"/>
  <c r="B25" i="3" s="1"/>
  <c r="D57" i="2"/>
  <c r="C26" i="3" s="1"/>
  <c r="D53" i="2"/>
  <c r="C22" i="3" s="1"/>
  <c r="D55" i="2"/>
  <c r="C24" i="3" s="1"/>
  <c r="D50" i="2"/>
  <c r="C19" i="3" s="1"/>
  <c r="D56" i="2"/>
  <c r="C25" i="3" s="1"/>
  <c r="C21" i="3"/>
  <c r="D51" i="2"/>
  <c r="C20" i="3" s="1"/>
  <c r="D54" i="2"/>
  <c r="C23" i="3" s="1"/>
  <c r="C48" i="2" l="1"/>
  <c r="D48" i="2" l="1"/>
  <c r="E55" i="2"/>
  <c r="D24" i="3" s="1"/>
  <c r="E41" i="3" s="1"/>
  <c r="E51" i="2"/>
  <c r="D20" i="3" s="1"/>
  <c r="E37" i="3" s="1"/>
  <c r="E53" i="2"/>
  <c r="D22" i="3" s="1"/>
  <c r="D56" i="3" s="1"/>
  <c r="E56" i="3" s="1"/>
  <c r="E56" i="2"/>
  <c r="D25" i="3" s="1"/>
  <c r="C59" i="3" s="1"/>
  <c r="D59" i="3" s="1"/>
  <c r="E59" i="3" s="1"/>
  <c r="E54" i="2"/>
  <c r="D23" i="3" s="1"/>
  <c r="D40" i="3" s="1"/>
  <c r="E40" i="3" s="1"/>
  <c r="E50" i="2"/>
  <c r="D19" i="3" s="1"/>
  <c r="E57" i="2"/>
  <c r="D26" i="3" s="1"/>
  <c r="C43" i="3" s="1"/>
  <c r="D43" i="3" s="1"/>
  <c r="E43" i="3" s="1"/>
  <c r="E52" i="2"/>
  <c r="D21" i="3" s="1"/>
  <c r="E5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<sst xmlns="http://schemas.openxmlformats.org/spreadsheetml/2006/main" count="144" uniqueCount="42">
  <si>
    <t>A</t>
  </si>
  <si>
    <t>B</t>
  </si>
  <si>
    <t>C</t>
  </si>
  <si>
    <t>D</t>
  </si>
  <si>
    <t>sweetness</t>
  </si>
  <si>
    <t>E</t>
  </si>
  <si>
    <t>F</t>
  </si>
  <si>
    <t>G</t>
  </si>
  <si>
    <t>H</t>
  </si>
  <si>
    <t>coordinates</t>
  </si>
  <si>
    <t>CENTROID</t>
  </si>
  <si>
    <t>β</t>
  </si>
  <si>
    <t>α</t>
  </si>
  <si>
    <t>Class</t>
  </si>
  <si>
    <t>α1</t>
  </si>
  <si>
    <t>β1</t>
  </si>
  <si>
    <t>distance matrix&amp;class assigning ITER 1</t>
  </si>
  <si>
    <t>distance matrix&amp;class assigning ITER 2</t>
  </si>
  <si>
    <t>K-MEANS</t>
  </si>
  <si>
    <t>bubbles</t>
  </si>
  <si>
    <t>x</t>
  </si>
  <si>
    <t>y</t>
  </si>
  <si>
    <t>distance to</t>
  </si>
  <si>
    <r>
      <t>α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(x)</t>
    </r>
  </si>
  <si>
    <r>
      <t>α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(y)</t>
    </r>
  </si>
  <si>
    <t>sum</t>
  </si>
  <si>
    <t>number of elements</t>
  </si>
  <si>
    <t>num. elements</t>
  </si>
  <si>
    <r>
      <t>β</t>
    </r>
    <r>
      <rPr>
        <b/>
        <vertAlign val="subscript"/>
        <sz val="11"/>
        <color theme="1"/>
        <rFont val="Calibri"/>
        <family val="2"/>
      </rPr>
      <t>2</t>
    </r>
  </si>
  <si>
    <r>
      <t>α</t>
    </r>
    <r>
      <rPr>
        <b/>
        <vertAlign val="subscript"/>
        <sz val="11"/>
        <color theme="1"/>
        <rFont val="Calibri"/>
        <family val="2"/>
      </rPr>
      <t>2</t>
    </r>
  </si>
  <si>
    <t>person</t>
  </si>
  <si>
    <r>
      <t>β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(x)</t>
    </r>
  </si>
  <si>
    <r>
      <t>β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(y)</t>
    </r>
  </si>
  <si>
    <t>1.- given the previous clusters, classify the next points</t>
  </si>
  <si>
    <t>j</t>
  </si>
  <si>
    <t>k</t>
  </si>
  <si>
    <t>K=1</t>
  </si>
  <si>
    <t>K=2</t>
  </si>
  <si>
    <t>K=3</t>
  </si>
  <si>
    <t>min1,2,3,</t>
  </si>
  <si>
    <t>point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</si>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</sst>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vertAlign val="subscript"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0" xfId="0" applyFont="1"/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/>
    <xf numFmtId="0" fontId="3" fillId="0" borderId="1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0" fillId="0" borderId="25" xfId="0" applyBorder="1"/>
    <xf numFmtId="0" fontId="0" fillId="0" borderId="17" xfId="0" applyBorder="1"/>
    <xf numFmtId="0" fontId="3" fillId="0" borderId="8" xfId="0" applyFont="1" applyBorder="1" applyAlignment="1">
      <alignment horizontal="center"/>
    </xf>
    <xf numFmtId="0" fontId="0" fillId="0" borderId="26" xfId="0" applyBorder="1"/>
    <xf numFmtId="0" fontId="0" fillId="0" borderId="9" xfId="0" applyBorder="1"/>
    <xf numFmtId="0" fontId="3" fillId="0" borderId="23" xfId="0" applyFont="1" applyBorder="1"/>
    <xf numFmtId="0" fontId="3" fillId="0" borderId="24" xfId="0" applyFont="1" applyBorder="1"/>
    <xf numFmtId="0" fontId="3" fillId="0" borderId="2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47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41-4B47-89D0-1707C81675C1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C441-4B47-89D0-1707C81675C1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{CB67940C-5805-43D1-BDF7-F7FC9B84860B}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C441-4B47-89D0-1707C81675C1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{AB753B02-09F7-4779-9A21-AE6E1C3279EB}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C441-4B47-89D0-1707C81675C1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{41D7E72C-0BA1-4001-9196-934EAC7112D2}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C441-4B47-89D0-1707C81675C1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{BAD8D667-34A0-4D32-B34F-B28A4257988E}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C441-4B47-89D0-1707C81675C1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{4ECF7AF2-FE75-4598-BB50-592263C22CFD}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C441-4B47-89D0-1707C81675C1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{839DDD8D-FF9B-472E-9295-5E5DB72FAA4E}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C441-4B47-89D0-1707C81675C1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{0D19A3BA-ADFC-469D-8654-A53235F63094}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C441-4B47-89D0-1707C81675C1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{E9DBD616-B425-47DB-B716-506DF77F0661}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C441-4B47-89D0-1707C81675C1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{09821CD5-22B7-4907-87E9-E494CCB6DF23}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C441-4B47-89D0-1707C81675C1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{2FFECCA5-6678-4A92-AF08-AC2ABA5049EA}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C441-4B47-89D0-1707C81675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'k-MEANS'!$E$8:$E$17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</c:numCache>
            </c:numRef>
          </c:xVal>
          <c:yVal>
            <c:numRef>
              <c:f>'k-MEANS'!$F$8:$F$17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</c:v>
                </c:pt>
                <c:pt idx="9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1-4B47-89D0-1707C8167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1-460E-A540-E0415809C5B5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71-460E-A540-E0415809C5B5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{B26AA764-7D3A-4959-B745-9697A704C80A}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DE71-460E-A540-E0415809C5B5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{C5E07528-A0B5-4465-9ED0-03688FC7DD88}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DE71-460E-A540-E0415809C5B5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{238B6574-4187-4067-9FA0-A55310D9A525}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DE71-460E-A540-E0415809C5B5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{B5BABFED-221C-4C08-8050-3E4F78AAE0A5}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DE71-460E-A540-E0415809C5B5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{933D3821-F732-4A1A-AEE7-C4C7CD31DBE5}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DE71-460E-A540-E0415809C5B5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{44538E9C-06CA-40A0-B85B-9174FFD27053}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DE71-460E-A540-E0415809C5B5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{6A2443C3-D5F4-481E-AA8D-B22A24A4A19F}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DE71-460E-A540-E0415809C5B5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{E2FE613A-11E6-4CAC-A973-0AAF9EE6C200}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DE71-460E-A540-E0415809C5B5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{92DBAA99-3B7F-47B8-B486-9579C1C6C764}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E71-460E-A540-E0415809C5B5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{5E4838D8-E704-476F-B19C-9E0FCE828847}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DE71-460E-A540-E0415809C5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('k-MEANS'!$E$8:$E$15,'k-MEANS'!$C$43,'k-MEANS'!$G$43)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xVal>
          <c:yVal>
            <c:numRef>
              <c:f>('k-MEANS'!$F$8:$F$15,'k-MEANS'!$D$43,'k-MEANS'!$H$43)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3.5</c:v>
                </c:pt>
                <c:pt idx="9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E71-460E-A540-E0415809C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8A-4FAE-A6EE-A66E52E75748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8A-4FAE-A6EE-A66E52E75748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{7CB6FF96-E17B-4187-B186-6E134902554E}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A48A-4FAE-A6EE-A66E52E75748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{10CA3A46-029E-4EDC-926B-DCFE8127DAEB}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A48A-4FAE-A6EE-A66E52E75748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{C7BAB4EA-8F8F-466A-B06A-2906A04AC661}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A48A-4FAE-A6EE-A66E52E75748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{4B955124-7B8C-4B72-8BFA-EAC5E53CCA18}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A48A-4FAE-A6EE-A66E52E75748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{E3535BBD-CC1C-4F61-896D-40C9462D61B7}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A48A-4FAE-A6EE-A66E52E75748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{51E242FA-A88C-458E-9D3E-D086DE31C8E3}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A48A-4FAE-A6EE-A66E52E75748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{D2F16719-7C6C-405D-9AB3-050C7AA13381}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A48A-4FAE-A6EE-A66E52E75748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{553EAE19-3B78-4354-AD2F-37219400EC53}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A48A-4FAE-A6EE-A66E52E75748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{A6388E36-1D33-4B9B-8579-5D2DAB38ABAC}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A48A-4FAE-A6EE-A66E52E75748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{5A2D5747-2931-4AF1-89CF-1351DE5E497D}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A48A-4FAE-A6EE-A66E52E757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('k-MEANS'!$E$8:$E$15,'k-MEANS'!$C$43,'k-MEANS'!$G$43)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xVal>
          <c:yVal>
            <c:numRef>
              <c:f>('k-MEANS'!$F$8:$F$15,'k-MEANS'!$D$43,'k-MEANS'!$H$43)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3.5</c:v>
                </c:pt>
                <c:pt idx="9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48A-4FAE-A6EE-A66E52E75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65.png"/><Relationship Id="rId84" Type="http://schemas.openxmlformats.org/officeDocument/2006/relationships/customXml" Target="../ink/ink7.xml"/><Relationship Id="rId89" Type="http://schemas.openxmlformats.org/officeDocument/2006/relationships/image" Target="../media/image151.png"/><Relationship Id="rId112" Type="http://schemas.openxmlformats.org/officeDocument/2006/relationships/customXml" Target="../ink/ink21.xml"/><Relationship Id="rId133" Type="http://schemas.openxmlformats.org/officeDocument/2006/relationships/image" Target="../media/image173.png"/><Relationship Id="rId138" Type="http://schemas.openxmlformats.org/officeDocument/2006/relationships/customXml" Target="../ink/ink34.xml"/><Relationship Id="rId154" Type="http://schemas.openxmlformats.org/officeDocument/2006/relationships/customXml" Target="../ink/ink42.xml"/><Relationship Id="rId159" Type="http://schemas.openxmlformats.org/officeDocument/2006/relationships/image" Target="../media/image186.png"/><Relationship Id="rId175" Type="http://schemas.openxmlformats.org/officeDocument/2006/relationships/image" Target="../media/image194.png"/><Relationship Id="rId170" Type="http://schemas.openxmlformats.org/officeDocument/2006/relationships/customXml" Target="../ink/ink50.xml"/><Relationship Id="rId191" Type="http://schemas.openxmlformats.org/officeDocument/2006/relationships/image" Target="../media/image1102.png"/><Relationship Id="rId107" Type="http://schemas.openxmlformats.org/officeDocument/2006/relationships/image" Target="../media/image160.png"/><Relationship Id="rId74" Type="http://schemas.openxmlformats.org/officeDocument/2006/relationships/customXml" Target="../ink/ink2.xml"/><Relationship Id="rId79" Type="http://schemas.openxmlformats.org/officeDocument/2006/relationships/image" Target="../media/image146.png"/><Relationship Id="rId102" Type="http://schemas.openxmlformats.org/officeDocument/2006/relationships/customXml" Target="../ink/ink16.xml"/><Relationship Id="rId123" Type="http://schemas.openxmlformats.org/officeDocument/2006/relationships/image" Target="../media/image168.png"/><Relationship Id="rId128" Type="http://schemas.openxmlformats.org/officeDocument/2006/relationships/customXml" Target="../ink/ink29.xml"/><Relationship Id="rId144" Type="http://schemas.openxmlformats.org/officeDocument/2006/relationships/customXml" Target="../ink/ink37.xml"/><Relationship Id="rId149" Type="http://schemas.openxmlformats.org/officeDocument/2006/relationships/image" Target="../media/image181.png"/><Relationship Id="rId90" Type="http://schemas.openxmlformats.org/officeDocument/2006/relationships/customXml" Target="../ink/ink10.xml"/><Relationship Id="rId95" Type="http://schemas.openxmlformats.org/officeDocument/2006/relationships/image" Target="../media/image154.png"/><Relationship Id="rId160" Type="http://schemas.openxmlformats.org/officeDocument/2006/relationships/customXml" Target="../ink/ink45.xml"/><Relationship Id="rId165" Type="http://schemas.openxmlformats.org/officeDocument/2006/relationships/image" Target="../media/image189.png"/><Relationship Id="rId181" Type="http://schemas.openxmlformats.org/officeDocument/2006/relationships/image" Target="../media/image197.png"/><Relationship Id="rId186" Type="http://schemas.openxmlformats.org/officeDocument/2006/relationships/customXml" Target="../ink/ink58.xml"/><Relationship Id="rId113" Type="http://schemas.openxmlformats.org/officeDocument/2006/relationships/image" Target="../media/image163.png"/><Relationship Id="rId118" Type="http://schemas.openxmlformats.org/officeDocument/2006/relationships/customXml" Target="../ink/ink24.xml"/><Relationship Id="rId134" Type="http://schemas.openxmlformats.org/officeDocument/2006/relationships/customXml" Target="../ink/ink32.xml"/><Relationship Id="rId139" Type="http://schemas.openxmlformats.org/officeDocument/2006/relationships/image" Target="../media/image176.png"/><Relationship Id="rId80" Type="http://schemas.openxmlformats.org/officeDocument/2006/relationships/customXml" Target="../ink/ink5.xml"/><Relationship Id="rId85" Type="http://schemas.openxmlformats.org/officeDocument/2006/relationships/image" Target="../media/image149.png"/><Relationship Id="rId150" Type="http://schemas.openxmlformats.org/officeDocument/2006/relationships/customXml" Target="../ink/ink40.xml"/><Relationship Id="rId155" Type="http://schemas.openxmlformats.org/officeDocument/2006/relationships/image" Target="../media/image184.png"/><Relationship Id="rId171" Type="http://schemas.openxmlformats.org/officeDocument/2006/relationships/image" Target="../media/image192.png"/><Relationship Id="rId176" Type="http://schemas.openxmlformats.org/officeDocument/2006/relationships/customXml" Target="../ink/ink53.xml"/><Relationship Id="rId103" Type="http://schemas.openxmlformats.org/officeDocument/2006/relationships/image" Target="../media/image158.png"/><Relationship Id="rId108" Type="http://schemas.openxmlformats.org/officeDocument/2006/relationships/customXml" Target="../ink/ink19.xml"/><Relationship Id="rId124" Type="http://schemas.openxmlformats.org/officeDocument/2006/relationships/customXml" Target="../ink/ink27.xml"/><Relationship Id="rId129" Type="http://schemas.openxmlformats.org/officeDocument/2006/relationships/image" Target="../media/image171.png"/><Relationship Id="rId75" Type="http://schemas.openxmlformats.org/officeDocument/2006/relationships/image" Target="../media/image144.png"/><Relationship Id="rId91" Type="http://schemas.openxmlformats.org/officeDocument/2006/relationships/image" Target="../media/image152.png"/><Relationship Id="rId96" Type="http://schemas.openxmlformats.org/officeDocument/2006/relationships/customXml" Target="../ink/ink13.xml"/><Relationship Id="rId140" Type="http://schemas.openxmlformats.org/officeDocument/2006/relationships/customXml" Target="../ink/ink35.xml"/><Relationship Id="rId145" Type="http://schemas.openxmlformats.org/officeDocument/2006/relationships/image" Target="../media/image179.png"/><Relationship Id="rId161" Type="http://schemas.openxmlformats.org/officeDocument/2006/relationships/image" Target="../media/image187.png"/><Relationship Id="rId166" Type="http://schemas.openxmlformats.org/officeDocument/2006/relationships/customXml" Target="../ink/ink48.xml"/><Relationship Id="rId182" Type="http://schemas.openxmlformats.org/officeDocument/2006/relationships/customXml" Target="../ink/ink56.xml"/><Relationship Id="rId187" Type="http://schemas.openxmlformats.org/officeDocument/2006/relationships/image" Target="../media/image1100.png"/><Relationship Id="rId1" Type="http://schemas.openxmlformats.org/officeDocument/2006/relationships/chart" Target="../charts/chart3.xml"/><Relationship Id="rId114" Type="http://schemas.openxmlformats.org/officeDocument/2006/relationships/customXml" Target="../ink/ink22.xml"/><Relationship Id="rId119" Type="http://schemas.openxmlformats.org/officeDocument/2006/relationships/image" Target="../media/image166.png"/><Relationship Id="rId81" Type="http://schemas.openxmlformats.org/officeDocument/2006/relationships/image" Target="../media/image147.png"/><Relationship Id="rId86" Type="http://schemas.openxmlformats.org/officeDocument/2006/relationships/customXml" Target="../ink/ink8.xml"/><Relationship Id="rId130" Type="http://schemas.openxmlformats.org/officeDocument/2006/relationships/customXml" Target="../ink/ink30.xml"/><Relationship Id="rId135" Type="http://schemas.openxmlformats.org/officeDocument/2006/relationships/image" Target="../media/image174.png"/><Relationship Id="rId151" Type="http://schemas.openxmlformats.org/officeDocument/2006/relationships/image" Target="../media/image182.png"/><Relationship Id="rId156" Type="http://schemas.openxmlformats.org/officeDocument/2006/relationships/customXml" Target="../ink/ink43.xml"/><Relationship Id="rId177" Type="http://schemas.openxmlformats.org/officeDocument/2006/relationships/image" Target="../media/image195.png"/><Relationship Id="rId172" Type="http://schemas.openxmlformats.org/officeDocument/2006/relationships/customXml" Target="../ink/ink51.xml"/><Relationship Id="rId180" Type="http://schemas.openxmlformats.org/officeDocument/2006/relationships/customXml" Target="../ink/ink55.xml"/><Relationship Id="rId109" Type="http://schemas.openxmlformats.org/officeDocument/2006/relationships/image" Target="../media/image161.png"/><Relationship Id="rId76" Type="http://schemas.openxmlformats.org/officeDocument/2006/relationships/customXml" Target="../ink/ink3.xml"/><Relationship Id="rId97" Type="http://schemas.openxmlformats.org/officeDocument/2006/relationships/image" Target="../media/image155.png"/><Relationship Id="rId104" Type="http://schemas.openxmlformats.org/officeDocument/2006/relationships/customXml" Target="../ink/ink17.xml"/><Relationship Id="rId120" Type="http://schemas.openxmlformats.org/officeDocument/2006/relationships/customXml" Target="../ink/ink25.xml"/><Relationship Id="rId125" Type="http://schemas.openxmlformats.org/officeDocument/2006/relationships/image" Target="../media/image169.png"/><Relationship Id="rId141" Type="http://schemas.openxmlformats.org/officeDocument/2006/relationships/image" Target="../media/image177.png"/><Relationship Id="rId146" Type="http://schemas.openxmlformats.org/officeDocument/2006/relationships/customXml" Target="../ink/ink38.xml"/><Relationship Id="rId167" Type="http://schemas.openxmlformats.org/officeDocument/2006/relationships/image" Target="../media/image190.png"/><Relationship Id="rId188" Type="http://schemas.openxmlformats.org/officeDocument/2006/relationships/customXml" Target="../ink/ink59.xml"/><Relationship Id="rId92" Type="http://schemas.openxmlformats.org/officeDocument/2006/relationships/customXml" Target="../ink/ink11.xml"/><Relationship Id="rId162" Type="http://schemas.openxmlformats.org/officeDocument/2006/relationships/customXml" Target="../ink/ink46.xml"/><Relationship Id="rId183" Type="http://schemas.openxmlformats.org/officeDocument/2006/relationships/image" Target="../media/image198.png"/><Relationship Id="rId2" Type="http://schemas.openxmlformats.org/officeDocument/2006/relationships/customXml" Target="../ink/ink1.xml"/><Relationship Id="rId87" Type="http://schemas.openxmlformats.org/officeDocument/2006/relationships/image" Target="../media/image150.png"/><Relationship Id="rId110" Type="http://schemas.openxmlformats.org/officeDocument/2006/relationships/customXml" Target="../ink/ink20.xml"/><Relationship Id="rId115" Type="http://schemas.openxmlformats.org/officeDocument/2006/relationships/image" Target="../media/image164.png"/><Relationship Id="rId131" Type="http://schemas.openxmlformats.org/officeDocument/2006/relationships/image" Target="../media/image172.png"/><Relationship Id="rId136" Type="http://schemas.openxmlformats.org/officeDocument/2006/relationships/customXml" Target="../ink/ink33.xml"/><Relationship Id="rId157" Type="http://schemas.openxmlformats.org/officeDocument/2006/relationships/image" Target="../media/image185.png"/><Relationship Id="rId178" Type="http://schemas.openxmlformats.org/officeDocument/2006/relationships/customXml" Target="../ink/ink54.xml"/><Relationship Id="rId82" Type="http://schemas.openxmlformats.org/officeDocument/2006/relationships/customXml" Target="../ink/ink6.xml"/><Relationship Id="rId152" Type="http://schemas.openxmlformats.org/officeDocument/2006/relationships/customXml" Target="../ink/ink41.xml"/><Relationship Id="rId173" Type="http://schemas.openxmlformats.org/officeDocument/2006/relationships/image" Target="../media/image193.png"/><Relationship Id="rId77" Type="http://schemas.openxmlformats.org/officeDocument/2006/relationships/image" Target="../media/image145.png"/><Relationship Id="rId100" Type="http://schemas.openxmlformats.org/officeDocument/2006/relationships/customXml" Target="../ink/ink15.xml"/><Relationship Id="rId105" Type="http://schemas.openxmlformats.org/officeDocument/2006/relationships/image" Target="../media/image159.png"/><Relationship Id="rId126" Type="http://schemas.openxmlformats.org/officeDocument/2006/relationships/customXml" Target="../ink/ink28.xml"/><Relationship Id="rId147" Type="http://schemas.openxmlformats.org/officeDocument/2006/relationships/image" Target="../media/image180.png"/><Relationship Id="rId168" Type="http://schemas.openxmlformats.org/officeDocument/2006/relationships/customXml" Target="../ink/ink49.xml"/><Relationship Id="rId93" Type="http://schemas.openxmlformats.org/officeDocument/2006/relationships/image" Target="../media/image153.png"/><Relationship Id="rId98" Type="http://schemas.openxmlformats.org/officeDocument/2006/relationships/customXml" Target="../ink/ink14.xml"/><Relationship Id="rId121" Type="http://schemas.openxmlformats.org/officeDocument/2006/relationships/image" Target="../media/image167.png"/><Relationship Id="rId142" Type="http://schemas.openxmlformats.org/officeDocument/2006/relationships/customXml" Target="../ink/ink36.xml"/><Relationship Id="rId163" Type="http://schemas.openxmlformats.org/officeDocument/2006/relationships/image" Target="../media/image188.png"/><Relationship Id="rId184" Type="http://schemas.openxmlformats.org/officeDocument/2006/relationships/customXml" Target="../ink/ink57.xml"/><Relationship Id="rId189" Type="http://schemas.openxmlformats.org/officeDocument/2006/relationships/image" Target="../media/image1101.png"/><Relationship Id="rId116" Type="http://schemas.openxmlformats.org/officeDocument/2006/relationships/customXml" Target="../ink/ink23.xml"/><Relationship Id="rId137" Type="http://schemas.openxmlformats.org/officeDocument/2006/relationships/image" Target="../media/image175.png"/><Relationship Id="rId158" Type="http://schemas.openxmlformats.org/officeDocument/2006/relationships/customXml" Target="../ink/ink44.xml"/><Relationship Id="rId83" Type="http://schemas.openxmlformats.org/officeDocument/2006/relationships/image" Target="../media/image148.png"/><Relationship Id="rId88" Type="http://schemas.openxmlformats.org/officeDocument/2006/relationships/customXml" Target="../ink/ink9.xml"/><Relationship Id="rId111" Type="http://schemas.openxmlformats.org/officeDocument/2006/relationships/image" Target="../media/image162.png"/><Relationship Id="rId132" Type="http://schemas.openxmlformats.org/officeDocument/2006/relationships/customXml" Target="../ink/ink31.xml"/><Relationship Id="rId153" Type="http://schemas.openxmlformats.org/officeDocument/2006/relationships/image" Target="../media/image183.png"/><Relationship Id="rId174" Type="http://schemas.openxmlformats.org/officeDocument/2006/relationships/customXml" Target="../ink/ink52.xml"/><Relationship Id="rId179" Type="http://schemas.openxmlformats.org/officeDocument/2006/relationships/image" Target="../media/image196.png"/><Relationship Id="rId190" Type="http://schemas.openxmlformats.org/officeDocument/2006/relationships/customXml" Target="../ink/ink60.xml"/><Relationship Id="rId106" Type="http://schemas.openxmlformats.org/officeDocument/2006/relationships/customXml" Target="../ink/ink18.xml"/><Relationship Id="rId127" Type="http://schemas.openxmlformats.org/officeDocument/2006/relationships/image" Target="../media/image170.png"/><Relationship Id="rId73" Type="http://schemas.openxmlformats.org/officeDocument/2006/relationships/image" Target="../media/image143.png"/><Relationship Id="rId78" Type="http://schemas.openxmlformats.org/officeDocument/2006/relationships/customXml" Target="../ink/ink4.xml"/><Relationship Id="rId94" Type="http://schemas.openxmlformats.org/officeDocument/2006/relationships/customXml" Target="../ink/ink12.xml"/><Relationship Id="rId99" Type="http://schemas.openxmlformats.org/officeDocument/2006/relationships/image" Target="../media/image156.png"/><Relationship Id="rId101" Type="http://schemas.openxmlformats.org/officeDocument/2006/relationships/image" Target="../media/image157.png"/><Relationship Id="rId122" Type="http://schemas.openxmlformats.org/officeDocument/2006/relationships/customXml" Target="../ink/ink26.xml"/><Relationship Id="rId143" Type="http://schemas.openxmlformats.org/officeDocument/2006/relationships/image" Target="../media/image178.png"/><Relationship Id="rId148" Type="http://schemas.openxmlformats.org/officeDocument/2006/relationships/customXml" Target="../ink/ink39.xml"/><Relationship Id="rId164" Type="http://schemas.openxmlformats.org/officeDocument/2006/relationships/customXml" Target="../ink/ink47.xml"/><Relationship Id="rId169" Type="http://schemas.openxmlformats.org/officeDocument/2006/relationships/image" Target="../media/image191.png"/><Relationship Id="rId185" Type="http://schemas.openxmlformats.org/officeDocument/2006/relationships/image" Target="../media/image1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283633</xdr:colOff>
      <xdr:row>8</xdr:row>
      <xdr:rowOff>6349</xdr:rowOff>
    </xdr:from>
    <xdr:to>
      <xdr:col>11</xdr:col>
      <xdr:colOff>696383</xdr:colOff>
      <xdr:row>25</xdr:row>
      <xdr:rowOff>106891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DCD5E79-94A0-461B-90FB-CCAECA665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455082</xdr:colOff>
      <xdr:row>45</xdr:row>
      <xdr:rowOff>77894</xdr:rowOff>
    </xdr:from>
    <xdr:to>
      <xdr:col>10</xdr:col>
      <xdr:colOff>730250</xdr:colOff>
      <xdr:row>61</xdr:row>
      <xdr:rowOff>148168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E98A273-706D-4E7D-BAEA-B6B0CA466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388621</xdr:colOff>
      <xdr:row>10</xdr:row>
      <xdr:rowOff>15240</xdr:rowOff>
    </xdr:from>
    <xdr:to>
      <xdr:col>9</xdr:col>
      <xdr:colOff>655320</xdr:colOff>
      <xdr:row>26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84CC64-A061-47A7-BE38-F97C00431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333788</xdr:colOff>
      <xdr:row>52</xdr:row>
      <xdr:rowOff>56618</xdr:rowOff>
    </xdr:from>
    <xdr:to>
      <xdr:col>9</xdr:col>
      <xdr:colOff>426668</xdr:colOff>
      <xdr:row>53</xdr:row>
      <xdr:rowOff>37898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064D28A8-B120-07DE-F8EC-69DA10755D78}"/>
                </a:ext>
                <a:ext uri="{147F2762-F138-4A5C-976F-8EAC2B608ADB}">
                  <a16:predDERef xmlns:a16="http://schemas.microsoft.com/office/drawing/2014/main" pred="{387D512E-45D7-2C5C-8667-8E2DAEF511C6}"/>
                </a:ext>
              </a:extLst>
            </xdr14:cNvPr>
            <xdr14:cNvContentPartPr/>
          </xdr14:nvContentPartPr>
          <xdr14:nvPr macro=""/>
          <xdr14:xfrm>
            <a:off x="7202520" y="9978120"/>
            <a:ext cx="92880" cy="16416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064D28A8-B120-07DE-F8EC-69DA10755D78}"/>
                </a:ext>
                <a:ext uri="{147F2762-F138-4A5C-976F-8EAC2B608ADB}">
                  <a16:predDERef xmlns:a16="http://schemas.microsoft.com/office/drawing/2014/main" pred="{387D512E-45D7-2C5C-8667-8E2DAEF511C6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7194960" y="9970560"/>
              <a:ext cx="10800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366548</xdr:colOff>
      <xdr:row>52</xdr:row>
      <xdr:rowOff>116018</xdr:rowOff>
    </xdr:from>
    <xdr:to>
      <xdr:col>9</xdr:col>
      <xdr:colOff>447548</xdr:colOff>
      <xdr:row>52</xdr:row>
      <xdr:rowOff>128258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CF9D45F9-DB55-8510-D871-BD98B1ED0FD4}"/>
                </a:ext>
                <a:ext uri="{147F2762-F138-4A5C-976F-8EAC2B608ADB}">
                  <a16:predDERef xmlns:a16="http://schemas.microsoft.com/office/drawing/2014/main" pred="{064D28A8-B120-07DE-F8EC-69DA10755D78}"/>
                </a:ext>
              </a:extLst>
            </xdr14:cNvPr>
            <xdr14:cNvContentPartPr/>
          </xdr14:nvContentPartPr>
          <xdr14:nvPr macro=""/>
          <xdr14:xfrm>
            <a:off x="7235280" y="10037520"/>
            <a:ext cx="81000" cy="1224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CF9D45F9-DB55-8510-D871-BD98B1ED0FD4}"/>
                </a:ext>
                <a:ext uri="{147F2762-F138-4A5C-976F-8EAC2B608ADB}">
                  <a16:predDERef xmlns:a16="http://schemas.microsoft.com/office/drawing/2014/main" pred="{064D28A8-B120-07DE-F8EC-69DA10755D78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7227720" y="10029960"/>
              <a:ext cx="957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477068</xdr:colOff>
      <xdr:row>52</xdr:row>
      <xdr:rowOff>29618</xdr:rowOff>
    </xdr:from>
    <xdr:to>
      <xdr:col>9</xdr:col>
      <xdr:colOff>542588</xdr:colOff>
      <xdr:row>53</xdr:row>
      <xdr:rowOff>5138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F6B21F4B-4968-CC11-2E2B-EF56602B02A8}"/>
                </a:ext>
                <a:ext uri="{147F2762-F138-4A5C-976F-8EAC2B608ADB}">
                  <a16:predDERef xmlns:a16="http://schemas.microsoft.com/office/drawing/2014/main" pred="{CF9D45F9-DB55-8510-D871-BD98B1ED0FD4}"/>
                </a:ext>
              </a:extLst>
            </xdr14:cNvPr>
            <xdr14:cNvContentPartPr/>
          </xdr14:nvContentPartPr>
          <xdr14:nvPr macro=""/>
          <xdr14:xfrm>
            <a:off x="7345800" y="9951120"/>
            <a:ext cx="65520" cy="15840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F6B21F4B-4968-CC11-2E2B-EF56602B02A8}"/>
                </a:ext>
                <a:ext uri="{147F2762-F138-4A5C-976F-8EAC2B608ADB}">
                  <a16:predDERef xmlns:a16="http://schemas.microsoft.com/office/drawing/2014/main" pred="{CF9D45F9-DB55-8510-D871-BD98B1ED0FD4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7338240" y="9943560"/>
              <a:ext cx="80640" cy="17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563108</xdr:colOff>
      <xdr:row>52</xdr:row>
      <xdr:rowOff>38618</xdr:rowOff>
    </xdr:from>
    <xdr:to>
      <xdr:col>9</xdr:col>
      <xdr:colOff>640508</xdr:colOff>
      <xdr:row>52</xdr:row>
      <xdr:rowOff>158138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D310FF50-739A-E9C8-D4E6-6B8548C90E76}"/>
                </a:ext>
                <a:ext uri="{147F2762-F138-4A5C-976F-8EAC2B608ADB}">
                  <a16:predDERef xmlns:a16="http://schemas.microsoft.com/office/drawing/2014/main" pred="{F6B21F4B-4968-CC11-2E2B-EF56602B02A8}"/>
                </a:ext>
              </a:extLst>
            </xdr14:cNvPr>
            <xdr14:cNvContentPartPr/>
          </xdr14:nvContentPartPr>
          <xdr14:nvPr macro=""/>
          <xdr14:xfrm>
            <a:off x="7431840" y="9960120"/>
            <a:ext cx="77400" cy="11952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D310FF50-739A-E9C8-D4E6-6B8548C90E76}"/>
                </a:ext>
                <a:ext uri="{147F2762-F138-4A5C-976F-8EAC2B608ADB}">
                  <a16:predDERef xmlns:a16="http://schemas.microsoft.com/office/drawing/2014/main" pred="{F6B21F4B-4968-CC11-2E2B-EF56602B02A8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7424640" y="9952560"/>
              <a:ext cx="9252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682628</xdr:colOff>
      <xdr:row>52</xdr:row>
      <xdr:rowOff>107018</xdr:rowOff>
    </xdr:from>
    <xdr:to>
      <xdr:col>9</xdr:col>
      <xdr:colOff>685868</xdr:colOff>
      <xdr:row>53</xdr:row>
      <xdr:rowOff>17018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56728A59-1414-A5C4-DDA1-5B83D6E3286F}"/>
                </a:ext>
                <a:ext uri="{147F2762-F138-4A5C-976F-8EAC2B608ADB}">
                  <a16:predDERef xmlns:a16="http://schemas.microsoft.com/office/drawing/2014/main" pred="{D310FF50-739A-E9C8-D4E6-6B8548C90E76}"/>
                </a:ext>
              </a:extLst>
            </xdr14:cNvPr>
            <xdr14:cNvContentPartPr/>
          </xdr14:nvContentPartPr>
          <xdr14:nvPr macro=""/>
          <xdr14:xfrm>
            <a:off x="7551360" y="10028520"/>
            <a:ext cx="3240" cy="92880"/>
          </xdr14:xfrm>
        </xdr:contentPart>
      </mc:Choice>
      <mc:Fallback xmlns=""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56728A59-1414-A5C4-DDA1-5B83D6E3286F}"/>
                </a:ext>
                <a:ext uri="{147F2762-F138-4A5C-976F-8EAC2B608ADB}">
                  <a16:predDERef xmlns:a16="http://schemas.microsoft.com/office/drawing/2014/main" pred="{D310FF50-739A-E9C8-D4E6-6B8548C90E76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7543800" y="10020960"/>
              <a:ext cx="1836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697748</xdr:colOff>
      <xdr:row>52</xdr:row>
      <xdr:rowOff>29618</xdr:rowOff>
    </xdr:from>
    <xdr:to>
      <xdr:col>9</xdr:col>
      <xdr:colOff>778028</xdr:colOff>
      <xdr:row>52</xdr:row>
      <xdr:rowOff>136538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161F80B2-8ED1-B2D2-02C2-544169FC8827}"/>
                </a:ext>
                <a:ext uri="{147F2762-F138-4A5C-976F-8EAC2B608ADB}">
                  <a16:predDERef xmlns:a16="http://schemas.microsoft.com/office/drawing/2014/main" pred="{56728A59-1414-A5C4-DDA1-5B83D6E3286F}"/>
                </a:ext>
              </a:extLst>
            </xdr14:cNvPr>
            <xdr14:cNvContentPartPr/>
          </xdr14:nvContentPartPr>
          <xdr14:nvPr macro=""/>
          <xdr14:xfrm>
            <a:off x="7566480" y="9951120"/>
            <a:ext cx="80280" cy="106920"/>
          </xdr14:xfrm>
        </xdr:contentPart>
      </mc:Choice>
      <mc:Fallback xmlns=""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161F80B2-8ED1-B2D2-02C2-544169FC8827}"/>
                </a:ext>
                <a:ext uri="{147F2762-F138-4A5C-976F-8EAC2B608ADB}">
                  <a16:predDERef xmlns:a16="http://schemas.microsoft.com/office/drawing/2014/main" pred="{56728A59-1414-A5C4-DDA1-5B83D6E3286F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7558920" y="9943560"/>
              <a:ext cx="95400" cy="12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29595</xdr:colOff>
      <xdr:row>51</xdr:row>
      <xdr:rowOff>139776</xdr:rowOff>
    </xdr:from>
    <xdr:to>
      <xdr:col>10</xdr:col>
      <xdr:colOff>116355</xdr:colOff>
      <xdr:row>52</xdr:row>
      <xdr:rowOff>177936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85F30CC9-AC48-BF7E-8AEC-C4C53586451D}"/>
                </a:ext>
                <a:ext uri="{147F2762-F138-4A5C-976F-8EAC2B608ADB}">
                  <a16:predDERef xmlns:a16="http://schemas.microsoft.com/office/drawing/2014/main" pred="{161F80B2-8ED1-B2D2-02C2-544169FC8827}"/>
                </a:ext>
              </a:extLst>
            </xdr14:cNvPr>
            <xdr14:cNvContentPartPr/>
          </xdr14:nvContentPartPr>
          <xdr14:nvPr macro=""/>
          <xdr14:xfrm>
            <a:off x="7661520" y="9870480"/>
            <a:ext cx="86760" cy="22104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85F30CC9-AC48-BF7E-8AEC-C4C53586451D}"/>
                </a:ext>
                <a:ext uri="{147F2762-F138-4A5C-976F-8EAC2B608ADB}">
                  <a16:predDERef xmlns:a16="http://schemas.microsoft.com/office/drawing/2014/main" pred="{161F80B2-8ED1-B2D2-02C2-544169FC8827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653960" y="9863280"/>
              <a:ext cx="101880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578228</xdr:colOff>
      <xdr:row>53</xdr:row>
      <xdr:rowOff>184780</xdr:rowOff>
    </xdr:from>
    <xdr:to>
      <xdr:col>9</xdr:col>
      <xdr:colOff>644108</xdr:colOff>
      <xdr:row>54</xdr:row>
      <xdr:rowOff>170380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87616409-6EAD-3B35-514F-6EABB7ABAFB0}"/>
                </a:ext>
                <a:ext uri="{147F2762-F138-4A5C-976F-8EAC2B608ADB}">
                  <a16:predDERef xmlns:a16="http://schemas.microsoft.com/office/drawing/2014/main" pred="{85F30CC9-AC48-BF7E-8AEC-C4C53586451D}"/>
                </a:ext>
              </a:extLst>
            </xdr14:cNvPr>
            <xdr14:cNvContentPartPr/>
          </xdr14:nvContentPartPr>
          <xdr14:nvPr macro=""/>
          <xdr14:xfrm>
            <a:off x="7446960" y="10297080"/>
            <a:ext cx="65880" cy="16848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87616409-6EAD-3B35-514F-6EABB7ABAFB0}"/>
                </a:ext>
                <a:ext uri="{147F2762-F138-4A5C-976F-8EAC2B608ADB}">
                  <a16:predDERef xmlns:a16="http://schemas.microsoft.com/office/drawing/2014/main" pred="{85F30CC9-AC48-BF7E-8AEC-C4C53586451D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7439400" y="10289520"/>
              <a:ext cx="8100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625748</xdr:colOff>
      <xdr:row>54</xdr:row>
      <xdr:rowOff>74261</xdr:rowOff>
    </xdr:from>
    <xdr:to>
      <xdr:col>9</xdr:col>
      <xdr:colOff>700628</xdr:colOff>
      <xdr:row>54</xdr:row>
      <xdr:rowOff>139421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EE0ECBBB-C03F-00B4-26F6-8575EB3A700A}"/>
                </a:ext>
                <a:ext uri="{147F2762-F138-4A5C-976F-8EAC2B608ADB}">
                  <a16:predDERef xmlns:a16="http://schemas.microsoft.com/office/drawing/2014/main" pred="{87616409-6EAD-3B35-514F-6EABB7ABAFB0}"/>
                </a:ext>
              </a:extLst>
            </xdr14:cNvPr>
            <xdr14:cNvContentPartPr/>
          </xdr14:nvContentPartPr>
          <xdr14:nvPr macro=""/>
          <xdr14:xfrm>
            <a:off x="7494480" y="10377360"/>
            <a:ext cx="74880" cy="6516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EE0ECBBB-C03F-00B4-26F6-8575EB3A700A}"/>
                </a:ext>
                <a:ext uri="{147F2762-F138-4A5C-976F-8EAC2B608ADB}">
                  <a16:predDERef xmlns:a16="http://schemas.microsoft.com/office/drawing/2014/main" pred="{87616409-6EAD-3B35-514F-6EABB7ABAFB0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7486920" y="10369800"/>
              <a:ext cx="9000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38955</xdr:colOff>
      <xdr:row>53</xdr:row>
      <xdr:rowOff>160660</xdr:rowOff>
    </xdr:from>
    <xdr:to>
      <xdr:col>10</xdr:col>
      <xdr:colOff>107715</xdr:colOff>
      <xdr:row>54</xdr:row>
      <xdr:rowOff>159940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D56FBF71-69B4-69D4-FDAB-FEC276C14568}"/>
                </a:ext>
                <a:ext uri="{147F2762-F138-4A5C-976F-8EAC2B608ADB}">
                  <a16:predDERef xmlns:a16="http://schemas.microsoft.com/office/drawing/2014/main" pred="{EE0ECBBB-C03F-00B4-26F6-8575EB3A700A}"/>
                </a:ext>
              </a:extLst>
            </xdr14:cNvPr>
            <xdr14:cNvContentPartPr/>
          </xdr14:nvContentPartPr>
          <xdr14:nvPr macro=""/>
          <xdr14:xfrm>
            <a:off x="7670880" y="10272960"/>
            <a:ext cx="68760" cy="18216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D56FBF71-69B4-69D4-FDAB-FEC276C14568}"/>
                </a:ext>
                <a:ext uri="{147F2762-F138-4A5C-976F-8EAC2B608ADB}">
                  <a16:predDERef xmlns:a16="http://schemas.microsoft.com/office/drawing/2014/main" pred="{EE0ECBBB-C03F-00B4-26F6-8575EB3A700A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7663320" y="10265400"/>
              <a:ext cx="83520" cy="19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113835</xdr:colOff>
      <xdr:row>53</xdr:row>
      <xdr:rowOff>184780</xdr:rowOff>
    </xdr:from>
    <xdr:to>
      <xdr:col>10</xdr:col>
      <xdr:colOff>178995</xdr:colOff>
      <xdr:row>54</xdr:row>
      <xdr:rowOff>121420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9749FF9A-A88A-3B80-E444-6D02B89EBE59}"/>
                </a:ext>
                <a:ext uri="{147F2762-F138-4A5C-976F-8EAC2B608ADB}">
                  <a16:predDERef xmlns:a16="http://schemas.microsoft.com/office/drawing/2014/main" pred="{D56FBF71-69B4-69D4-FDAB-FEC276C14568}"/>
                </a:ext>
              </a:extLst>
            </xdr14:cNvPr>
            <xdr14:cNvContentPartPr/>
          </xdr14:nvContentPartPr>
          <xdr14:nvPr macro=""/>
          <xdr14:xfrm>
            <a:off x="7745760" y="10297080"/>
            <a:ext cx="65160" cy="11952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9749FF9A-A88A-3B80-E444-6D02B89EBE59}"/>
                </a:ext>
                <a:ext uri="{147F2762-F138-4A5C-976F-8EAC2B608ADB}">
                  <a16:predDERef xmlns:a16="http://schemas.microsoft.com/office/drawing/2014/main" pred="{D56FBF71-69B4-69D4-FDAB-FEC276C14568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7738200" y="10289520"/>
              <a:ext cx="8028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214635</xdr:colOff>
      <xdr:row>54</xdr:row>
      <xdr:rowOff>56621</xdr:rowOff>
    </xdr:from>
    <xdr:to>
      <xdr:col>10</xdr:col>
      <xdr:colOff>232995</xdr:colOff>
      <xdr:row>54</xdr:row>
      <xdr:rowOff>150581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E90CB593-8947-2B62-C04C-31B3CD9FBD87}"/>
                </a:ext>
                <a:ext uri="{147F2762-F138-4A5C-976F-8EAC2B608ADB}">
                  <a16:predDERef xmlns:a16="http://schemas.microsoft.com/office/drawing/2014/main" pred="{9749FF9A-A88A-3B80-E444-6D02B89EBE59}"/>
                </a:ext>
              </a:extLst>
            </xdr14:cNvPr>
            <xdr14:cNvContentPartPr/>
          </xdr14:nvContentPartPr>
          <xdr14:nvPr macro=""/>
          <xdr14:xfrm>
            <a:off x="7846560" y="10359720"/>
            <a:ext cx="18360" cy="93960"/>
          </xdr14:xfrm>
        </xdr:contentPart>
      </mc:Choice>
      <mc:Fallback xmlns=""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E90CB593-8947-2B62-C04C-31B3CD9FBD87}"/>
                </a:ext>
                <a:ext uri="{147F2762-F138-4A5C-976F-8EAC2B608ADB}">
                  <a16:predDERef xmlns:a16="http://schemas.microsoft.com/office/drawing/2014/main" pred="{9749FF9A-A88A-3B80-E444-6D02B89EBE59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7839000" y="10352160"/>
              <a:ext cx="33480" cy="10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247755</xdr:colOff>
      <xdr:row>53</xdr:row>
      <xdr:rowOff>165340</xdr:rowOff>
    </xdr:from>
    <xdr:to>
      <xdr:col>10</xdr:col>
      <xdr:colOff>316515</xdr:colOff>
      <xdr:row>54</xdr:row>
      <xdr:rowOff>96940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B85FA31C-02ED-2B82-00F5-73F8D981C29E}"/>
                </a:ext>
                <a:ext uri="{147F2762-F138-4A5C-976F-8EAC2B608ADB}">
                  <a16:predDERef xmlns:a16="http://schemas.microsoft.com/office/drawing/2014/main" pred="{E90CB593-8947-2B62-C04C-31B3CD9FBD87}"/>
                </a:ext>
              </a:extLst>
            </xdr14:cNvPr>
            <xdr14:cNvContentPartPr/>
          </xdr14:nvContentPartPr>
          <xdr14:nvPr macro=""/>
          <xdr14:xfrm>
            <a:off x="7879680" y="10277640"/>
            <a:ext cx="68760" cy="114480"/>
          </xdr14:xfrm>
        </xdr:contentPart>
      </mc:Choice>
      <mc:Fallback xmlns=""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B85FA31C-02ED-2B82-00F5-73F8D981C29E}"/>
                </a:ext>
                <a:ext uri="{147F2762-F138-4A5C-976F-8EAC2B608ADB}">
                  <a16:predDERef xmlns:a16="http://schemas.microsoft.com/office/drawing/2014/main" pred="{E90CB593-8947-2B62-C04C-31B3CD9FBD87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7872120" y="10270080"/>
              <a:ext cx="8352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333795</xdr:colOff>
      <xdr:row>53</xdr:row>
      <xdr:rowOff>113140</xdr:rowOff>
    </xdr:from>
    <xdr:to>
      <xdr:col>10</xdr:col>
      <xdr:colOff>399675</xdr:colOff>
      <xdr:row>55</xdr:row>
      <xdr:rowOff>6940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098E91A9-D2DB-C60B-281A-4992A220FA96}"/>
                </a:ext>
                <a:ext uri="{147F2762-F138-4A5C-976F-8EAC2B608ADB}">
                  <a16:predDERef xmlns:a16="http://schemas.microsoft.com/office/drawing/2014/main" pred="{B85FA31C-02ED-2B82-00F5-73F8D981C29E}"/>
                </a:ext>
              </a:extLst>
            </xdr14:cNvPr>
            <xdr14:cNvContentPartPr/>
          </xdr14:nvContentPartPr>
          <xdr14:nvPr macro=""/>
          <xdr14:xfrm>
            <a:off x="7965720" y="10225440"/>
            <a:ext cx="65880" cy="259560"/>
          </xdr14:xfrm>
        </xdr:contentPart>
      </mc:Choice>
      <mc:Fallback xmlns=""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098E91A9-D2DB-C60B-281A-4992A220FA96}"/>
                </a:ext>
                <a:ext uri="{147F2762-F138-4A5C-976F-8EAC2B608ADB}">
                  <a16:predDERef xmlns:a16="http://schemas.microsoft.com/office/drawing/2014/main" pred="{B85FA31C-02ED-2B82-00F5-73F8D981C29E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958160" y="10217880"/>
              <a:ext cx="81000" cy="27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742028</xdr:colOff>
      <xdr:row>55</xdr:row>
      <xdr:rowOff>125023</xdr:rowOff>
    </xdr:from>
    <xdr:to>
      <xdr:col>10</xdr:col>
      <xdr:colOff>98948</xdr:colOff>
      <xdr:row>56</xdr:row>
      <xdr:rowOff>44023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3C0F2B30-0D9E-343F-C105-62E4639285F9}"/>
                </a:ext>
                <a:ext uri="{147F2762-F138-4A5C-976F-8EAC2B608ADB}">
                  <a16:predDERef xmlns:a16="http://schemas.microsoft.com/office/drawing/2014/main" pred="{098E91A9-D2DB-C60B-281A-4992A220FA96}"/>
                </a:ext>
              </a:extLst>
            </xdr14:cNvPr>
            <xdr14:cNvContentPartPr/>
          </xdr14:nvContentPartPr>
          <xdr14:nvPr macro=""/>
          <xdr14:xfrm>
            <a:off x="7610760" y="10618920"/>
            <a:ext cx="149400" cy="101880"/>
          </xdr14:xfrm>
        </xdr:contentPart>
      </mc:Choice>
      <mc:Fallback xmlns="">
        <xdr:pic>
          <xdr:nvPicPr>
            <xdr:cNvPr id="61" name="Entrada de lápiz 60">
              <a:extLst>
                <a:ext uri="{FF2B5EF4-FFF2-40B4-BE49-F238E27FC236}">
                  <a16:creationId xmlns:a16="http://schemas.microsoft.com/office/drawing/2014/main" id="{3C0F2B30-0D9E-343F-C105-62E4639285F9}"/>
                </a:ext>
                <a:ext uri="{147F2762-F138-4A5C-976F-8EAC2B608ADB}">
                  <a16:predDERef xmlns:a16="http://schemas.microsoft.com/office/drawing/2014/main" pred="{098E91A9-D2DB-C60B-281A-4992A220FA96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7603200" y="10611360"/>
              <a:ext cx="164520" cy="11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148755</xdr:colOff>
      <xdr:row>55</xdr:row>
      <xdr:rowOff>80383</xdr:rowOff>
    </xdr:from>
    <xdr:to>
      <xdr:col>10</xdr:col>
      <xdr:colOff>160995</xdr:colOff>
      <xdr:row>56</xdr:row>
      <xdr:rowOff>37903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EDC6FCDE-913E-99B3-444E-A8E46765B520}"/>
                </a:ext>
                <a:ext uri="{147F2762-F138-4A5C-976F-8EAC2B608ADB}">
                  <a16:predDERef xmlns:a16="http://schemas.microsoft.com/office/drawing/2014/main" pred="{3C0F2B30-0D9E-343F-C105-62E4639285F9}"/>
                </a:ext>
              </a:extLst>
            </xdr14:cNvPr>
            <xdr14:cNvContentPartPr/>
          </xdr14:nvContentPartPr>
          <xdr14:nvPr macro=""/>
          <xdr14:xfrm>
            <a:off x="7780680" y="10574280"/>
            <a:ext cx="12240" cy="140400"/>
          </xdr14:xfrm>
        </xdr:contentPart>
      </mc:Choice>
      <mc:Fallback xmlns=""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EDC6FCDE-913E-99B3-444E-A8E46765B520}"/>
                </a:ext>
                <a:ext uri="{147F2762-F138-4A5C-976F-8EAC2B608ADB}">
                  <a16:predDERef xmlns:a16="http://schemas.microsoft.com/office/drawing/2014/main" pred="{3C0F2B30-0D9E-343F-C105-62E4639285F9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7773120" y="10566720"/>
              <a:ext cx="2736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187635</xdr:colOff>
      <xdr:row>55</xdr:row>
      <xdr:rowOff>60223</xdr:rowOff>
    </xdr:from>
    <xdr:to>
      <xdr:col>10</xdr:col>
      <xdr:colOff>474195</xdr:colOff>
      <xdr:row>56</xdr:row>
      <xdr:rowOff>28903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7D6289C5-CBDC-6D4D-3F3A-721758444C96}"/>
                </a:ext>
                <a:ext uri="{147F2762-F138-4A5C-976F-8EAC2B608ADB}">
                  <a16:predDERef xmlns:a16="http://schemas.microsoft.com/office/drawing/2014/main" pred="{EDC6FCDE-913E-99B3-444E-A8E46765B520}"/>
                </a:ext>
              </a:extLst>
            </xdr14:cNvPr>
            <xdr14:cNvContentPartPr/>
          </xdr14:nvContentPartPr>
          <xdr14:nvPr macro=""/>
          <xdr14:xfrm>
            <a:off x="7819560" y="10554120"/>
            <a:ext cx="286560" cy="151560"/>
          </xdr14:xfrm>
        </xdr:contentPart>
      </mc:Choice>
      <mc:Fallback xmlns=""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7D6289C5-CBDC-6D4D-3F3A-721758444C96}"/>
                </a:ext>
                <a:ext uri="{147F2762-F138-4A5C-976F-8EAC2B608ADB}">
                  <a16:predDERef xmlns:a16="http://schemas.microsoft.com/office/drawing/2014/main" pred="{EDC6FCDE-913E-99B3-444E-A8E46765B520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7812000" y="10546560"/>
              <a:ext cx="301680" cy="16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560235</xdr:colOff>
      <xdr:row>55</xdr:row>
      <xdr:rowOff>13423</xdr:rowOff>
    </xdr:from>
    <xdr:to>
      <xdr:col>10</xdr:col>
      <xdr:colOff>733395</xdr:colOff>
      <xdr:row>56</xdr:row>
      <xdr:rowOff>4783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409C67C9-D24B-A655-45AB-8FC4D3C4A859}"/>
                </a:ext>
                <a:ext uri="{147F2762-F138-4A5C-976F-8EAC2B608ADB}">
                  <a16:predDERef xmlns:a16="http://schemas.microsoft.com/office/drawing/2014/main" pred="{7D6289C5-CBDC-6D4D-3F3A-721758444C96}"/>
                </a:ext>
              </a:extLst>
            </xdr14:cNvPr>
            <xdr14:cNvContentPartPr/>
          </xdr14:nvContentPartPr>
          <xdr14:nvPr macro=""/>
          <xdr14:xfrm>
            <a:off x="8192160" y="10507320"/>
            <a:ext cx="173160" cy="174240"/>
          </xdr14:xfrm>
        </xdr:contentPart>
      </mc:Choice>
      <mc:Fallback xmlns=""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409C67C9-D24B-A655-45AB-8FC4D3C4A859}"/>
                </a:ext>
                <a:ext uri="{147F2762-F138-4A5C-976F-8EAC2B608ADB}">
                  <a16:predDERef xmlns:a16="http://schemas.microsoft.com/office/drawing/2014/main" pred="{7D6289C5-CBDC-6D4D-3F3A-721758444C96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8184600" y="10499760"/>
              <a:ext cx="18828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339555</xdr:colOff>
      <xdr:row>56</xdr:row>
      <xdr:rowOff>163905</xdr:rowOff>
    </xdr:from>
    <xdr:to>
      <xdr:col>11</xdr:col>
      <xdr:colOff>179235</xdr:colOff>
      <xdr:row>58</xdr:row>
      <xdr:rowOff>121785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EA9645AC-89FF-D777-A7C7-2B802EEC4872}"/>
                </a:ext>
                <a:ext uri="{147F2762-F138-4A5C-976F-8EAC2B608ADB}">
                  <a16:predDERef xmlns:a16="http://schemas.microsoft.com/office/drawing/2014/main" pred="{409C67C9-D24B-A655-45AB-8FC4D3C4A859}"/>
                </a:ext>
              </a:extLst>
            </xdr14:cNvPr>
            <xdr14:cNvContentPartPr/>
          </xdr14:nvContentPartPr>
          <xdr14:nvPr macro=""/>
          <xdr14:xfrm>
            <a:off x="7971480" y="10848600"/>
            <a:ext cx="632160" cy="323640"/>
          </xdr14:xfrm>
        </xdr:contentPart>
      </mc:Choice>
      <mc:Fallback xmlns=""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EA9645AC-89FF-D777-A7C7-2B802EEC4872}"/>
                </a:ext>
                <a:ext uri="{147F2762-F138-4A5C-976F-8EAC2B608ADB}">
                  <a16:predDERef xmlns:a16="http://schemas.microsoft.com/office/drawing/2014/main" pred="{409C67C9-D24B-A655-45AB-8FC4D3C4A859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7963920" y="10841040"/>
              <a:ext cx="647280" cy="33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564195</xdr:colOff>
      <xdr:row>57</xdr:row>
      <xdr:rowOff>110267</xdr:rowOff>
    </xdr:from>
    <xdr:to>
      <xdr:col>10</xdr:col>
      <xdr:colOff>637635</xdr:colOff>
      <xdr:row>58</xdr:row>
      <xdr:rowOff>62027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E23FECB0-8BE8-B2A3-1DDE-6D2648359C85}"/>
                </a:ext>
                <a:ext uri="{147F2762-F138-4A5C-976F-8EAC2B608ADB}">
                  <a16:predDERef xmlns:a16="http://schemas.microsoft.com/office/drawing/2014/main" pred="{EA9645AC-89FF-D777-A7C7-2B802EEC4872}"/>
                </a:ext>
              </a:extLst>
            </xdr14:cNvPr>
            <xdr14:cNvContentPartPr/>
          </xdr14:nvContentPartPr>
          <xdr14:nvPr macro=""/>
          <xdr14:xfrm>
            <a:off x="8196120" y="10985760"/>
            <a:ext cx="73440" cy="134640"/>
          </xdr14:xfrm>
        </xdr:contentPart>
      </mc:Choice>
      <mc:Fallback xmlns="">
        <xdr:pic>
          <xdr:nvPicPr>
            <xdr:cNvPr id="66" name="Entrada de lápiz 65">
              <a:extLst>
                <a:ext uri="{FF2B5EF4-FFF2-40B4-BE49-F238E27FC236}">
                  <a16:creationId xmlns:a16="http://schemas.microsoft.com/office/drawing/2014/main" id="{E23FECB0-8BE8-B2A3-1DDE-6D2648359C85}"/>
                </a:ext>
                <a:ext uri="{147F2762-F138-4A5C-976F-8EAC2B608ADB}">
                  <a16:predDERef xmlns:a16="http://schemas.microsoft.com/office/drawing/2014/main" pred="{EA9645AC-89FF-D777-A7C7-2B802EEC4872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8188560" y="10978200"/>
              <a:ext cx="8856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682635</xdr:colOff>
      <xdr:row>57</xdr:row>
      <xdr:rowOff>190547</xdr:rowOff>
    </xdr:from>
    <xdr:to>
      <xdr:col>10</xdr:col>
      <xdr:colOff>745635</xdr:colOff>
      <xdr:row>58</xdr:row>
      <xdr:rowOff>15167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298D8E28-E1F1-8B00-6E2D-F6A6F1194F76}"/>
                </a:ext>
                <a:ext uri="{147F2762-F138-4A5C-976F-8EAC2B608ADB}">
                  <a16:predDERef xmlns:a16="http://schemas.microsoft.com/office/drawing/2014/main" pred="{E23FECB0-8BE8-B2A3-1DDE-6D2648359C85}"/>
                </a:ext>
              </a:extLst>
            </xdr14:cNvPr>
            <xdr14:cNvContentPartPr/>
          </xdr14:nvContentPartPr>
          <xdr14:nvPr macro=""/>
          <xdr14:xfrm>
            <a:off x="8314560" y="11066040"/>
            <a:ext cx="63000" cy="15120"/>
          </xdr14:xfrm>
        </xdr:contentPart>
      </mc:Choice>
      <mc:Fallback xmlns=""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298D8E28-E1F1-8B00-6E2D-F6A6F1194F76}"/>
                </a:ext>
                <a:ext uri="{147F2762-F138-4A5C-976F-8EAC2B608ADB}">
                  <a16:predDERef xmlns:a16="http://schemas.microsoft.com/office/drawing/2014/main" pred="{E23FECB0-8BE8-B2A3-1DDE-6D2648359C85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8307000" y="11058480"/>
              <a:ext cx="7812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5843</xdr:colOff>
      <xdr:row>57</xdr:row>
      <xdr:rowOff>131147</xdr:rowOff>
    </xdr:from>
    <xdr:to>
      <xdr:col>11</xdr:col>
      <xdr:colOff>86843</xdr:colOff>
      <xdr:row>58</xdr:row>
      <xdr:rowOff>58787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694D9BAF-AD57-3AE7-72DC-2725DF21EF08}"/>
                </a:ext>
                <a:ext uri="{147F2762-F138-4A5C-976F-8EAC2B608ADB}">
                  <a16:predDERef xmlns:a16="http://schemas.microsoft.com/office/drawing/2014/main" pred="{298D8E28-E1F1-8B00-6E2D-F6A6F1194F76}"/>
                </a:ext>
              </a:extLst>
            </xdr14:cNvPr>
            <xdr14:cNvContentPartPr/>
          </xdr14:nvContentPartPr>
          <xdr14:nvPr macro=""/>
          <xdr14:xfrm>
            <a:off x="8400960" y="11006640"/>
            <a:ext cx="81000" cy="110520"/>
          </xdr14:xfrm>
        </xdr:contentPart>
      </mc:Choice>
      <mc:Fallback xmlns="">
        <xdr:pic>
          <xdr:nvPicPr>
            <xdr:cNvPr id="68" name="Entrada de lápiz 67">
              <a:extLst>
                <a:ext uri="{FF2B5EF4-FFF2-40B4-BE49-F238E27FC236}">
                  <a16:creationId xmlns:a16="http://schemas.microsoft.com/office/drawing/2014/main" id="{694D9BAF-AD57-3AE7-72DC-2725DF21EF08}"/>
                </a:ext>
                <a:ext uri="{147F2762-F138-4A5C-976F-8EAC2B608ADB}">
                  <a16:predDERef xmlns:a16="http://schemas.microsoft.com/office/drawing/2014/main" pred="{298D8E28-E1F1-8B00-6E2D-F6A6F1194F76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8393400" y="10999080"/>
              <a:ext cx="95760" cy="1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98363</xdr:colOff>
      <xdr:row>57</xdr:row>
      <xdr:rowOff>71387</xdr:rowOff>
    </xdr:from>
    <xdr:to>
      <xdr:col>11</xdr:col>
      <xdr:colOff>164243</xdr:colOff>
      <xdr:row>57</xdr:row>
      <xdr:rowOff>137267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91BAAF25-37EB-0699-F6EE-EF030D723AAE}"/>
                </a:ext>
                <a:ext uri="{147F2762-F138-4A5C-976F-8EAC2B608ADB}">
                  <a16:predDERef xmlns:a16="http://schemas.microsoft.com/office/drawing/2014/main" pred="{694D9BAF-AD57-3AE7-72DC-2725DF21EF08}"/>
                </a:ext>
              </a:extLst>
            </xdr14:cNvPr>
            <xdr14:cNvContentPartPr/>
          </xdr14:nvContentPartPr>
          <xdr14:nvPr macro=""/>
          <xdr14:xfrm>
            <a:off x="8493480" y="10946880"/>
            <a:ext cx="65880" cy="65880"/>
          </xdr14:xfrm>
        </xdr:contentPart>
      </mc:Choice>
      <mc:Fallback xmlns=""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91BAAF25-37EB-0699-F6EE-EF030D723AAE}"/>
                </a:ext>
                <a:ext uri="{147F2762-F138-4A5C-976F-8EAC2B608ADB}">
                  <a16:predDERef xmlns:a16="http://schemas.microsoft.com/office/drawing/2014/main" pred="{694D9BAF-AD57-3AE7-72DC-2725DF21EF08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8485920" y="10939320"/>
              <a:ext cx="81000" cy="8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199523</xdr:colOff>
      <xdr:row>57</xdr:row>
      <xdr:rowOff>166787</xdr:rowOff>
    </xdr:from>
    <xdr:to>
      <xdr:col>11</xdr:col>
      <xdr:colOff>307163</xdr:colOff>
      <xdr:row>58</xdr:row>
      <xdr:rowOff>11267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9E6A1767-C8F7-71E0-3F2F-D8A9C6127F97}"/>
                </a:ext>
                <a:ext uri="{147F2762-F138-4A5C-976F-8EAC2B608ADB}">
                  <a16:predDERef xmlns:a16="http://schemas.microsoft.com/office/drawing/2014/main" pred="{91BAAF25-37EB-0699-F6EE-EF030D723AAE}"/>
                </a:ext>
              </a:extLst>
            </xdr14:cNvPr>
            <xdr14:cNvContentPartPr/>
          </xdr14:nvContentPartPr>
          <xdr14:nvPr macro=""/>
          <xdr14:xfrm>
            <a:off x="8594640" y="11042280"/>
            <a:ext cx="107640" cy="27360"/>
          </xdr14:xfrm>
        </xdr:contentPart>
      </mc:Choice>
      <mc:Fallback xmlns=""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9E6A1767-C8F7-71E0-3F2F-D8A9C6127F97}"/>
                </a:ext>
                <a:ext uri="{147F2762-F138-4A5C-976F-8EAC2B608ADB}">
                  <a16:predDERef xmlns:a16="http://schemas.microsoft.com/office/drawing/2014/main" pred="{91BAAF25-37EB-0699-F6EE-EF030D723AAE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8587080" y="11034720"/>
              <a:ext cx="12276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250283</xdr:colOff>
      <xdr:row>57</xdr:row>
      <xdr:rowOff>148787</xdr:rowOff>
    </xdr:from>
    <xdr:to>
      <xdr:col>11</xdr:col>
      <xdr:colOff>262523</xdr:colOff>
      <xdr:row>58</xdr:row>
      <xdr:rowOff>43667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A04A6E0F-86ED-F629-CEBE-BF0CE3FA082A}"/>
                </a:ext>
                <a:ext uri="{147F2762-F138-4A5C-976F-8EAC2B608ADB}">
                  <a16:predDERef xmlns:a16="http://schemas.microsoft.com/office/drawing/2014/main" pred="{9E6A1767-C8F7-71E0-3F2F-D8A9C6127F97}"/>
                </a:ext>
              </a:extLst>
            </xdr14:cNvPr>
            <xdr14:cNvContentPartPr/>
          </xdr14:nvContentPartPr>
          <xdr14:nvPr macro=""/>
          <xdr14:xfrm>
            <a:off x="8645400" y="11024280"/>
            <a:ext cx="12240" cy="7776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A04A6E0F-86ED-F629-CEBE-BF0CE3FA082A}"/>
                </a:ext>
                <a:ext uri="{147F2762-F138-4A5C-976F-8EAC2B608ADB}">
                  <a16:predDERef xmlns:a16="http://schemas.microsoft.com/office/drawing/2014/main" pred="{9E6A1767-C8F7-71E0-3F2F-D8A9C6127F97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8637840" y="11016720"/>
              <a:ext cx="2736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393563</xdr:colOff>
      <xdr:row>57</xdr:row>
      <xdr:rowOff>110267</xdr:rowOff>
    </xdr:from>
    <xdr:to>
      <xdr:col>11</xdr:col>
      <xdr:colOff>470963</xdr:colOff>
      <xdr:row>58</xdr:row>
      <xdr:rowOff>50147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13DF741A-1869-C1E8-F8C7-3C4C937AD056}"/>
                </a:ext>
                <a:ext uri="{147F2762-F138-4A5C-976F-8EAC2B608ADB}">
                  <a16:predDERef xmlns:a16="http://schemas.microsoft.com/office/drawing/2014/main" pred="{A04A6E0F-86ED-F629-CEBE-BF0CE3FA082A}"/>
                </a:ext>
              </a:extLst>
            </xdr14:cNvPr>
            <xdr14:cNvContentPartPr/>
          </xdr14:nvContentPartPr>
          <xdr14:nvPr macro=""/>
          <xdr14:xfrm>
            <a:off x="8788680" y="10985760"/>
            <a:ext cx="77400" cy="122760"/>
          </xdr14:xfrm>
        </xdr:contentPart>
      </mc:Choice>
      <mc:Fallback xmlns=""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13DF741A-1869-C1E8-F8C7-3C4C937AD056}"/>
                </a:ext>
                <a:ext uri="{147F2762-F138-4A5C-976F-8EAC2B608ADB}">
                  <a16:predDERef xmlns:a16="http://schemas.microsoft.com/office/drawing/2014/main" pred="{A04A6E0F-86ED-F629-CEBE-BF0CE3FA082A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8781120" y="10978200"/>
              <a:ext cx="9252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539363</xdr:colOff>
      <xdr:row>57</xdr:row>
      <xdr:rowOff>152027</xdr:rowOff>
    </xdr:from>
    <xdr:to>
      <xdr:col>11</xdr:col>
      <xdr:colOff>590483</xdr:colOff>
      <xdr:row>57</xdr:row>
      <xdr:rowOff>161387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0CD270DD-7848-688E-5AFF-C29099FE1ECD}"/>
                </a:ext>
                <a:ext uri="{147F2762-F138-4A5C-976F-8EAC2B608ADB}">
                  <a16:predDERef xmlns:a16="http://schemas.microsoft.com/office/drawing/2014/main" pred="{13DF741A-1869-C1E8-F8C7-3C4C937AD056}"/>
                </a:ext>
              </a:extLst>
            </xdr14:cNvPr>
            <xdr14:cNvContentPartPr/>
          </xdr14:nvContentPartPr>
          <xdr14:nvPr macro=""/>
          <xdr14:xfrm>
            <a:off x="8934480" y="11027520"/>
            <a:ext cx="51120" cy="9360"/>
          </xdr14:xfrm>
        </xdr:contentPart>
      </mc:Choice>
      <mc:Fallback xmlns=""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0CD270DD-7848-688E-5AFF-C29099FE1ECD}"/>
                </a:ext>
                <a:ext uri="{147F2762-F138-4A5C-976F-8EAC2B608ADB}">
                  <a16:predDERef xmlns:a16="http://schemas.microsoft.com/office/drawing/2014/main" pred="{13DF741A-1869-C1E8-F8C7-3C4C937AD056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8926920" y="11019960"/>
              <a:ext cx="6624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611003</xdr:colOff>
      <xdr:row>57</xdr:row>
      <xdr:rowOff>83267</xdr:rowOff>
    </xdr:from>
    <xdr:to>
      <xdr:col>11</xdr:col>
      <xdr:colOff>703883</xdr:colOff>
      <xdr:row>58</xdr:row>
      <xdr:rowOff>52667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0F4F7598-B1FA-8986-5611-DC7D20D84FE4}"/>
                </a:ext>
                <a:ext uri="{147F2762-F138-4A5C-976F-8EAC2B608ADB}">
                  <a16:predDERef xmlns:a16="http://schemas.microsoft.com/office/drawing/2014/main" pred="{0CD270DD-7848-688E-5AFF-C29099FE1ECD}"/>
                </a:ext>
              </a:extLst>
            </xdr14:cNvPr>
            <xdr14:cNvContentPartPr/>
          </xdr14:nvContentPartPr>
          <xdr14:nvPr macro=""/>
          <xdr14:xfrm>
            <a:off x="9006120" y="10958760"/>
            <a:ext cx="92880" cy="152280"/>
          </xdr14:xfrm>
        </xdr:contentPart>
      </mc:Choice>
      <mc:Fallback xmlns=""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0F4F7598-B1FA-8986-5611-DC7D20D84FE4}"/>
                </a:ext>
                <a:ext uri="{147F2762-F138-4A5C-976F-8EAC2B608ADB}">
                  <a16:predDERef xmlns:a16="http://schemas.microsoft.com/office/drawing/2014/main" pred="{0CD270DD-7848-688E-5AFF-C29099FE1ECD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8998560" y="10951200"/>
              <a:ext cx="108000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14850</xdr:colOff>
      <xdr:row>57</xdr:row>
      <xdr:rowOff>20627</xdr:rowOff>
    </xdr:from>
    <xdr:to>
      <xdr:col>12</xdr:col>
      <xdr:colOff>95850</xdr:colOff>
      <xdr:row>57</xdr:row>
      <xdr:rowOff>83627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16F4FCD3-0CA2-7D65-CF85-FF17B4F0C541}"/>
                </a:ext>
                <a:ext uri="{147F2762-F138-4A5C-976F-8EAC2B608ADB}">
                  <a16:predDERef xmlns:a16="http://schemas.microsoft.com/office/drawing/2014/main" pred="{0F4F7598-B1FA-8986-5611-DC7D20D84FE4}"/>
                </a:ext>
              </a:extLst>
            </xdr14:cNvPr>
            <xdr14:cNvContentPartPr/>
          </xdr14:nvContentPartPr>
          <xdr14:nvPr macro=""/>
          <xdr14:xfrm>
            <a:off x="9173160" y="10896120"/>
            <a:ext cx="81000" cy="63000"/>
          </xdr14:xfrm>
        </xdr:contentPart>
      </mc:Choice>
      <mc:Fallback xmlns=""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16F4FCD3-0CA2-7D65-CF85-FF17B4F0C541}"/>
                </a:ext>
                <a:ext uri="{147F2762-F138-4A5C-976F-8EAC2B608ADB}">
                  <a16:predDERef xmlns:a16="http://schemas.microsoft.com/office/drawing/2014/main" pred="{0F4F7598-B1FA-8986-5611-DC7D20D84FE4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9165600" y="10888560"/>
              <a:ext cx="9576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298883</xdr:colOff>
      <xdr:row>57</xdr:row>
      <xdr:rowOff>5867</xdr:rowOff>
    </xdr:from>
    <xdr:to>
      <xdr:col>11</xdr:col>
      <xdr:colOff>468083</xdr:colOff>
      <xdr:row>58</xdr:row>
      <xdr:rowOff>148427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1040356A-FDB5-5445-5877-8211982E4ECC}"/>
                </a:ext>
                <a:ext uri="{147F2762-F138-4A5C-976F-8EAC2B608ADB}">
                  <a16:predDERef xmlns:a16="http://schemas.microsoft.com/office/drawing/2014/main" pred="{16F4FCD3-0CA2-7D65-CF85-FF17B4F0C541}"/>
                </a:ext>
              </a:extLst>
            </xdr14:cNvPr>
            <xdr14:cNvContentPartPr/>
          </xdr14:nvContentPartPr>
          <xdr14:nvPr macro=""/>
          <xdr14:xfrm>
            <a:off x="8694000" y="10881360"/>
            <a:ext cx="169200" cy="32544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1040356A-FDB5-5445-5877-8211982E4ECC}"/>
                </a:ext>
                <a:ext uri="{147F2762-F138-4A5C-976F-8EAC2B608ADB}">
                  <a16:predDERef xmlns:a16="http://schemas.microsoft.com/office/drawing/2014/main" pred="{16F4FCD3-0CA2-7D65-CF85-FF17B4F0C541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8686440" y="10873800"/>
              <a:ext cx="184320" cy="34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71370</xdr:colOff>
      <xdr:row>57</xdr:row>
      <xdr:rowOff>9107</xdr:rowOff>
    </xdr:from>
    <xdr:to>
      <xdr:col>12</xdr:col>
      <xdr:colOff>166770</xdr:colOff>
      <xdr:row>58</xdr:row>
      <xdr:rowOff>109547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23F07CDE-8D07-6098-5205-E9BD7E0572DF}"/>
                </a:ext>
                <a:ext uri="{147F2762-F138-4A5C-976F-8EAC2B608ADB}">
                  <a16:predDERef xmlns:a16="http://schemas.microsoft.com/office/drawing/2014/main" pred="{1040356A-FDB5-5445-5877-8211982E4ECC}"/>
                </a:ext>
              </a:extLst>
            </xdr14:cNvPr>
            <xdr14:cNvContentPartPr/>
          </xdr14:nvContentPartPr>
          <xdr14:nvPr macro=""/>
          <xdr14:xfrm>
            <a:off x="9229680" y="10884600"/>
            <a:ext cx="95400" cy="283320"/>
          </xdr14:xfrm>
        </xdr:contentPart>
      </mc:Choice>
      <mc:Fallback xmlns=""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23F07CDE-8D07-6098-5205-E9BD7E0572DF}"/>
                </a:ext>
                <a:ext uri="{147F2762-F138-4A5C-976F-8EAC2B608ADB}">
                  <a16:predDERef xmlns:a16="http://schemas.microsoft.com/office/drawing/2014/main" pred="{1040356A-FDB5-5445-5877-8211982E4ECC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9222120" y="10877040"/>
              <a:ext cx="11052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429555</xdr:colOff>
      <xdr:row>57</xdr:row>
      <xdr:rowOff>29627</xdr:rowOff>
    </xdr:from>
    <xdr:to>
      <xdr:col>10</xdr:col>
      <xdr:colOff>629355</xdr:colOff>
      <xdr:row>59</xdr:row>
      <xdr:rowOff>36827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85FB80C0-60B6-C410-9686-A682011F31E8}"/>
                </a:ext>
                <a:ext uri="{147F2762-F138-4A5C-976F-8EAC2B608ADB}">
                  <a16:predDERef xmlns:a16="http://schemas.microsoft.com/office/drawing/2014/main" pred="{23F07CDE-8D07-6098-5205-E9BD7E0572DF}"/>
                </a:ext>
              </a:extLst>
            </xdr14:cNvPr>
            <xdr14:cNvContentPartPr/>
          </xdr14:nvContentPartPr>
          <xdr14:nvPr macro=""/>
          <xdr14:xfrm>
            <a:off x="8061480" y="10905120"/>
            <a:ext cx="199800" cy="372960"/>
          </xdr14:xfrm>
        </xdr:contentPart>
      </mc:Choice>
      <mc:Fallback xmlns=""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85FB80C0-60B6-C410-9686-A682011F31E8}"/>
                </a:ext>
                <a:ext uri="{147F2762-F138-4A5C-976F-8EAC2B608ADB}">
                  <a16:predDERef xmlns:a16="http://schemas.microsoft.com/office/drawing/2014/main" pred="{23F07CDE-8D07-6098-5205-E9BD7E0572DF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8053920" y="10897560"/>
              <a:ext cx="214920" cy="38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157763</xdr:colOff>
      <xdr:row>57</xdr:row>
      <xdr:rowOff>65267</xdr:rowOff>
    </xdr:from>
    <xdr:to>
      <xdr:col>11</xdr:col>
      <xdr:colOff>229403</xdr:colOff>
      <xdr:row>58</xdr:row>
      <xdr:rowOff>157067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5E95251F-E78C-BFDA-D632-D02AEDD7A882}"/>
                </a:ext>
                <a:ext uri="{147F2762-F138-4A5C-976F-8EAC2B608ADB}">
                  <a16:predDERef xmlns:a16="http://schemas.microsoft.com/office/drawing/2014/main" pred="{85FB80C0-60B6-C410-9686-A682011F31E8}"/>
                </a:ext>
              </a:extLst>
            </xdr14:cNvPr>
            <xdr14:cNvContentPartPr/>
          </xdr14:nvContentPartPr>
          <xdr14:nvPr macro=""/>
          <xdr14:xfrm>
            <a:off x="8552880" y="10940760"/>
            <a:ext cx="71640" cy="274680"/>
          </xdr14:xfrm>
        </xdr:contentPart>
      </mc:Choice>
      <mc:Fallback xmlns=""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5E95251F-E78C-BFDA-D632-D02AEDD7A882}"/>
                </a:ext>
                <a:ext uri="{147F2762-F138-4A5C-976F-8EAC2B608ADB}">
                  <a16:predDERef xmlns:a16="http://schemas.microsoft.com/office/drawing/2014/main" pred="{85FB80C0-60B6-C410-9686-A682011F31E8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8545320" y="10933200"/>
              <a:ext cx="86760" cy="28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116363</xdr:colOff>
      <xdr:row>56</xdr:row>
      <xdr:rowOff>86145</xdr:rowOff>
    </xdr:from>
    <xdr:to>
      <xdr:col>12</xdr:col>
      <xdr:colOff>119123</xdr:colOff>
      <xdr:row>57</xdr:row>
      <xdr:rowOff>1905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B08CF7A4-5474-746A-68EF-0DC7B015E219}"/>
                </a:ext>
                <a:ext uri="{147F2762-F138-4A5C-976F-8EAC2B608ADB}">
                  <a16:predDERef xmlns:a16="http://schemas.microsoft.com/office/drawing/2014/main" pred="{5E95251F-E78C-BFDA-D632-D02AEDD7A882}"/>
                </a:ext>
              </a:extLst>
            </xdr14:cNvPr>
            <xdr14:cNvContentPartPr/>
          </xdr14:nvContentPartPr>
          <xdr14:nvPr macro=""/>
          <xdr14:xfrm>
            <a:off x="8511480" y="10770840"/>
            <a:ext cx="795240" cy="98640"/>
          </xdr14:xfrm>
        </xdr:contentPart>
      </mc:Choice>
      <mc:Fallback xmlns=""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B08CF7A4-5474-746A-68EF-0DC7B015E219}"/>
                </a:ext>
                <a:ext uri="{147F2762-F138-4A5C-976F-8EAC2B608ADB}">
                  <a16:predDERef xmlns:a16="http://schemas.microsoft.com/office/drawing/2014/main" pred="{5E95251F-E78C-BFDA-D632-D02AEDD7A882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8503920" y="10763280"/>
              <a:ext cx="810360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145883</xdr:colOff>
      <xdr:row>55</xdr:row>
      <xdr:rowOff>31063</xdr:rowOff>
    </xdr:from>
    <xdr:to>
      <xdr:col>11</xdr:col>
      <xdr:colOff>170003</xdr:colOff>
      <xdr:row>55</xdr:row>
      <xdr:rowOff>170383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E6A159B0-2860-6C43-6AEC-35CFFE8E04BF}"/>
                </a:ext>
                <a:ext uri="{147F2762-F138-4A5C-976F-8EAC2B608ADB}">
                  <a16:predDERef xmlns:a16="http://schemas.microsoft.com/office/drawing/2014/main" pred="{B08CF7A4-5474-746A-68EF-0DC7B015E219}"/>
                </a:ext>
              </a:extLst>
            </xdr14:cNvPr>
            <xdr14:cNvContentPartPr/>
          </xdr14:nvContentPartPr>
          <xdr14:nvPr macro=""/>
          <xdr14:xfrm>
            <a:off x="8541000" y="10524960"/>
            <a:ext cx="24120" cy="13932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E6A159B0-2860-6C43-6AEC-35CFFE8E04BF}"/>
                </a:ext>
                <a:ext uri="{147F2762-F138-4A5C-976F-8EAC2B608ADB}">
                  <a16:predDERef xmlns:a16="http://schemas.microsoft.com/office/drawing/2014/main" pred="{B08CF7A4-5474-746A-68EF-0DC7B015E219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8533440" y="10517400"/>
              <a:ext cx="39240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98363</xdr:colOff>
      <xdr:row>55</xdr:row>
      <xdr:rowOff>104143</xdr:rowOff>
    </xdr:from>
    <xdr:to>
      <xdr:col>11</xdr:col>
      <xdr:colOff>161363</xdr:colOff>
      <xdr:row>55</xdr:row>
      <xdr:rowOff>170023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A89EF281-F1E4-7DF5-9226-E1E81B4C9080}"/>
                </a:ext>
                <a:ext uri="{147F2762-F138-4A5C-976F-8EAC2B608ADB}">
                  <a16:predDERef xmlns:a16="http://schemas.microsoft.com/office/drawing/2014/main" pred="{E6A159B0-2860-6C43-6AEC-35CFFE8E04BF}"/>
                </a:ext>
              </a:extLst>
            </xdr14:cNvPr>
            <xdr14:cNvContentPartPr/>
          </xdr14:nvContentPartPr>
          <xdr14:nvPr macro=""/>
          <xdr14:xfrm>
            <a:off x="8493480" y="10598040"/>
            <a:ext cx="63000" cy="65880"/>
          </xdr14:xfrm>
        </xdr:contentPart>
      </mc:Choice>
      <mc:Fallback xmlns=""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A89EF281-F1E4-7DF5-9226-E1E81B4C9080}"/>
                </a:ext>
                <a:ext uri="{147F2762-F138-4A5C-976F-8EAC2B608ADB}">
                  <a16:predDERef xmlns:a16="http://schemas.microsoft.com/office/drawing/2014/main" pred="{E6A159B0-2860-6C43-6AEC-35CFFE8E04BF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8485920" y="10590480"/>
              <a:ext cx="78120" cy="8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193763</xdr:colOff>
      <xdr:row>55</xdr:row>
      <xdr:rowOff>101263</xdr:rowOff>
    </xdr:from>
    <xdr:to>
      <xdr:col>11</xdr:col>
      <xdr:colOff>226883</xdr:colOff>
      <xdr:row>55</xdr:row>
      <xdr:rowOff>155263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3634CA16-7CB6-B133-C6E9-FD438439AF57}"/>
                </a:ext>
                <a:ext uri="{147F2762-F138-4A5C-976F-8EAC2B608ADB}">
                  <a16:predDERef xmlns:a16="http://schemas.microsoft.com/office/drawing/2014/main" pred="{A89EF281-F1E4-7DF5-9226-E1E81B4C9080}"/>
                </a:ext>
              </a:extLst>
            </xdr14:cNvPr>
            <xdr14:cNvContentPartPr/>
          </xdr14:nvContentPartPr>
          <xdr14:nvPr macro=""/>
          <xdr14:xfrm>
            <a:off x="8588880" y="10595160"/>
            <a:ext cx="33120" cy="54000"/>
          </xdr14:xfrm>
        </xdr:contentPart>
      </mc:Choice>
      <mc:Fallback xmlns=""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3634CA16-7CB6-B133-C6E9-FD438439AF57}"/>
                </a:ext>
                <a:ext uri="{147F2762-F138-4A5C-976F-8EAC2B608ADB}">
                  <a16:predDERef xmlns:a16="http://schemas.microsoft.com/office/drawing/2014/main" pred="{A89EF281-F1E4-7DF5-9226-E1E81B4C9080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8581320" y="10587600"/>
              <a:ext cx="4824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247403</xdr:colOff>
      <xdr:row>55</xdr:row>
      <xdr:rowOff>74623</xdr:rowOff>
    </xdr:from>
    <xdr:to>
      <xdr:col>11</xdr:col>
      <xdr:colOff>283403</xdr:colOff>
      <xdr:row>55</xdr:row>
      <xdr:rowOff>157423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84" name="Entrada de lápiz 83">
              <a:extLst>
                <a:ext uri="{FF2B5EF4-FFF2-40B4-BE49-F238E27FC236}">
                  <a16:creationId xmlns:a16="http://schemas.microsoft.com/office/drawing/2014/main" id="{94991CAA-1781-E9F2-1400-E7640908DCF4}"/>
                </a:ext>
                <a:ext uri="{147F2762-F138-4A5C-976F-8EAC2B608ADB}">
                  <a16:predDERef xmlns:a16="http://schemas.microsoft.com/office/drawing/2014/main" pred="{3634CA16-7CB6-B133-C6E9-FD438439AF57}"/>
                </a:ext>
              </a:extLst>
            </xdr14:cNvPr>
            <xdr14:cNvContentPartPr/>
          </xdr14:nvContentPartPr>
          <xdr14:nvPr macro=""/>
          <xdr14:xfrm>
            <a:off x="8642520" y="10568520"/>
            <a:ext cx="36000" cy="82800"/>
          </xdr14:xfrm>
        </xdr:contentPart>
      </mc:Choice>
      <mc:Fallback xmlns="">
        <xdr:pic>
          <xdr:nvPicPr>
            <xdr:cNvPr id="84" name="Entrada de lápiz 83">
              <a:extLst>
                <a:ext uri="{FF2B5EF4-FFF2-40B4-BE49-F238E27FC236}">
                  <a16:creationId xmlns:a16="http://schemas.microsoft.com/office/drawing/2014/main" id="{94991CAA-1781-E9F2-1400-E7640908DCF4}"/>
                </a:ext>
                <a:ext uri="{147F2762-F138-4A5C-976F-8EAC2B608ADB}">
                  <a16:predDERef xmlns:a16="http://schemas.microsoft.com/office/drawing/2014/main" pred="{3634CA16-7CB6-B133-C6E9-FD438439AF57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8634960" y="10560960"/>
              <a:ext cx="5112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280163</xdr:colOff>
      <xdr:row>55</xdr:row>
      <xdr:rowOff>53383</xdr:rowOff>
    </xdr:from>
    <xdr:to>
      <xdr:col>11</xdr:col>
      <xdr:colOff>365483</xdr:colOff>
      <xdr:row>55</xdr:row>
      <xdr:rowOff>86503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8162EB64-D2A3-91AB-ECDC-649406487034}"/>
                </a:ext>
                <a:ext uri="{147F2762-F138-4A5C-976F-8EAC2B608ADB}">
                  <a16:predDERef xmlns:a16="http://schemas.microsoft.com/office/drawing/2014/main" pred="{94991CAA-1781-E9F2-1400-E7640908DCF4}"/>
                </a:ext>
              </a:extLst>
            </xdr14:cNvPr>
            <xdr14:cNvContentPartPr/>
          </xdr14:nvContentPartPr>
          <xdr14:nvPr macro=""/>
          <xdr14:xfrm>
            <a:off x="8675280" y="10547280"/>
            <a:ext cx="85320" cy="33120"/>
          </xdr14:xfrm>
        </xdr:contentPart>
      </mc:Choice>
      <mc:Fallback xmlns=""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8162EB64-D2A3-91AB-ECDC-649406487034}"/>
                </a:ext>
                <a:ext uri="{147F2762-F138-4A5C-976F-8EAC2B608ADB}">
                  <a16:predDERef xmlns:a16="http://schemas.microsoft.com/office/drawing/2014/main" pred="{94991CAA-1781-E9F2-1400-E7640908DCF4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8667720" y="10539720"/>
              <a:ext cx="100440" cy="4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306803</xdr:colOff>
      <xdr:row>55</xdr:row>
      <xdr:rowOff>5863</xdr:rowOff>
    </xdr:from>
    <xdr:to>
      <xdr:col>11</xdr:col>
      <xdr:colOff>342803</xdr:colOff>
      <xdr:row>55</xdr:row>
      <xdr:rowOff>140503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44320898-1735-3E59-544A-6D58EFD4660E}"/>
                </a:ext>
                <a:ext uri="{147F2762-F138-4A5C-976F-8EAC2B608ADB}">
                  <a16:predDERef xmlns:a16="http://schemas.microsoft.com/office/drawing/2014/main" pred="{8162EB64-D2A3-91AB-ECDC-649406487034}"/>
                </a:ext>
              </a:extLst>
            </xdr14:cNvPr>
            <xdr14:cNvContentPartPr/>
          </xdr14:nvContentPartPr>
          <xdr14:nvPr macro=""/>
          <xdr14:xfrm>
            <a:off x="8701920" y="10499760"/>
            <a:ext cx="36000" cy="13464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44320898-1735-3E59-544A-6D58EFD4660E}"/>
                </a:ext>
                <a:ext uri="{147F2762-F138-4A5C-976F-8EAC2B608ADB}">
                  <a16:predDERef xmlns:a16="http://schemas.microsoft.com/office/drawing/2014/main" pred="{8162EB64-D2A3-91AB-ECDC-649406487034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694360" y="10492200"/>
              <a:ext cx="5112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357563</xdr:colOff>
      <xdr:row>55</xdr:row>
      <xdr:rowOff>74623</xdr:rowOff>
    </xdr:from>
    <xdr:to>
      <xdr:col>11</xdr:col>
      <xdr:colOff>539723</xdr:colOff>
      <xdr:row>55</xdr:row>
      <xdr:rowOff>136903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11113D29-C82C-3821-1A20-911F4093E769}"/>
                </a:ext>
                <a:ext uri="{147F2762-F138-4A5C-976F-8EAC2B608ADB}">
                  <a16:predDERef xmlns:a16="http://schemas.microsoft.com/office/drawing/2014/main" pred="{44320898-1735-3E59-544A-6D58EFD4660E}"/>
                </a:ext>
              </a:extLst>
            </xdr14:cNvPr>
            <xdr14:cNvContentPartPr/>
          </xdr14:nvContentPartPr>
          <xdr14:nvPr macro=""/>
          <xdr14:xfrm>
            <a:off x="8752680" y="10568520"/>
            <a:ext cx="182160" cy="62280"/>
          </xdr14:xfrm>
        </xdr:contentPart>
      </mc:Choice>
      <mc:Fallback xmlns=""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11113D29-C82C-3821-1A20-911F4093E769}"/>
                </a:ext>
                <a:ext uri="{147F2762-F138-4A5C-976F-8EAC2B608ADB}">
                  <a16:predDERef xmlns:a16="http://schemas.microsoft.com/office/drawing/2014/main" pred="{44320898-1735-3E59-544A-6D58EFD4660E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8745120" y="10560960"/>
              <a:ext cx="197280" cy="7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545483</xdr:colOff>
      <xdr:row>55</xdr:row>
      <xdr:rowOff>56623</xdr:rowOff>
    </xdr:from>
    <xdr:to>
      <xdr:col>11</xdr:col>
      <xdr:colOff>587603</xdr:colOff>
      <xdr:row>55</xdr:row>
      <xdr:rowOff>74983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24B16FE2-39B5-3614-D1C2-7D2FF8792949}"/>
                </a:ext>
                <a:ext uri="{147F2762-F138-4A5C-976F-8EAC2B608ADB}">
                  <a16:predDERef xmlns:a16="http://schemas.microsoft.com/office/drawing/2014/main" pred="{11113D29-C82C-3821-1A20-911F4093E769}"/>
                </a:ext>
              </a:extLst>
            </xdr14:cNvPr>
            <xdr14:cNvContentPartPr/>
          </xdr14:nvContentPartPr>
          <xdr14:nvPr macro=""/>
          <xdr14:xfrm>
            <a:off x="8940600" y="10550520"/>
            <a:ext cx="42120" cy="18360"/>
          </xdr14:xfrm>
        </xdr:contentPart>
      </mc:Choice>
      <mc:Fallback xmlns=""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24B16FE2-39B5-3614-D1C2-7D2FF8792949}"/>
                </a:ext>
                <a:ext uri="{147F2762-F138-4A5C-976F-8EAC2B608ADB}">
                  <a16:predDERef xmlns:a16="http://schemas.microsoft.com/office/drawing/2014/main" pred="{11113D29-C82C-3821-1A20-911F4093E769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8933040" y="10542960"/>
              <a:ext cx="5724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542243</xdr:colOff>
      <xdr:row>54</xdr:row>
      <xdr:rowOff>184781</xdr:rowOff>
    </xdr:from>
    <xdr:to>
      <xdr:col>11</xdr:col>
      <xdr:colOff>700643</xdr:colOff>
      <xdr:row>55</xdr:row>
      <xdr:rowOff>124661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8E436637-7719-E4BD-7BF4-E2858AD40267}"/>
                </a:ext>
                <a:ext uri="{147F2762-F138-4A5C-976F-8EAC2B608ADB}">
                  <a16:predDERef xmlns:a16="http://schemas.microsoft.com/office/drawing/2014/main" pred="{24B16FE2-39B5-3614-D1C2-7D2FF8792949}"/>
                </a:ext>
              </a:extLst>
            </xdr14:cNvPr>
            <xdr14:cNvContentPartPr/>
          </xdr14:nvContentPartPr>
          <xdr14:nvPr macro=""/>
          <xdr14:xfrm>
            <a:off x="8937360" y="10487880"/>
            <a:ext cx="158400" cy="122760"/>
          </xdr14:xfrm>
        </xdr:contentPart>
      </mc:Choice>
      <mc:Fallback xmlns=""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8E436637-7719-E4BD-7BF4-E2858AD40267}"/>
                </a:ext>
                <a:ext uri="{147F2762-F138-4A5C-976F-8EAC2B608ADB}">
                  <a16:predDERef xmlns:a16="http://schemas.microsoft.com/office/drawing/2014/main" pred="{24B16FE2-39B5-3614-D1C2-7D2FF8792949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8930160" y="10480320"/>
              <a:ext cx="17352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691643</xdr:colOff>
      <xdr:row>55</xdr:row>
      <xdr:rowOff>38623</xdr:rowOff>
    </xdr:from>
    <xdr:to>
      <xdr:col>11</xdr:col>
      <xdr:colOff>790283</xdr:colOff>
      <xdr:row>55</xdr:row>
      <xdr:rowOff>83623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CF34FBB8-240F-9339-7E6F-F8A8136FADB5}"/>
                </a:ext>
                <a:ext uri="{147F2762-F138-4A5C-976F-8EAC2B608ADB}">
                  <a16:predDERef xmlns:a16="http://schemas.microsoft.com/office/drawing/2014/main" pred="{8E436637-7719-E4BD-7BF4-E2858AD40267}"/>
                </a:ext>
              </a:extLst>
            </xdr14:cNvPr>
            <xdr14:cNvContentPartPr/>
          </xdr14:nvContentPartPr>
          <xdr14:nvPr macro=""/>
          <xdr14:xfrm>
            <a:off x="9086760" y="10532520"/>
            <a:ext cx="98640" cy="45000"/>
          </xdr14:xfrm>
        </xdr:contentPart>
      </mc:Choice>
      <mc:Fallback xmlns=""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CF34FBB8-240F-9339-7E6F-F8A8136FADB5}"/>
                </a:ext>
                <a:ext uri="{147F2762-F138-4A5C-976F-8EAC2B608ADB}">
                  <a16:predDERef xmlns:a16="http://schemas.microsoft.com/office/drawing/2014/main" pred="{8E436637-7719-E4BD-7BF4-E2858AD40267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9079200" y="10524960"/>
              <a:ext cx="11376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125010</xdr:colOff>
      <xdr:row>54</xdr:row>
      <xdr:rowOff>158141</xdr:rowOff>
    </xdr:from>
    <xdr:to>
      <xdr:col>12</xdr:col>
      <xdr:colOff>197010</xdr:colOff>
      <xdr:row>55</xdr:row>
      <xdr:rowOff>133301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7CB70C52-FEB4-D92C-8A76-D680D2E582A4}"/>
                </a:ext>
                <a:ext uri="{147F2762-F138-4A5C-976F-8EAC2B608ADB}">
                  <a16:predDERef xmlns:a16="http://schemas.microsoft.com/office/drawing/2014/main" pred="{CF34FBB8-240F-9339-7E6F-F8A8136FADB5}"/>
                </a:ext>
              </a:extLst>
            </xdr14:cNvPr>
            <xdr14:cNvContentPartPr/>
          </xdr14:nvContentPartPr>
          <xdr14:nvPr macro=""/>
          <xdr14:xfrm>
            <a:off x="9283320" y="10461240"/>
            <a:ext cx="72000" cy="158040"/>
          </xdr14:xfrm>
        </xdr:contentPart>
      </mc:Choice>
      <mc:Fallback xmlns=""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7CB70C52-FEB4-D92C-8A76-D680D2E582A4}"/>
                </a:ext>
                <a:ext uri="{147F2762-F138-4A5C-976F-8EAC2B608ADB}">
                  <a16:predDERef xmlns:a16="http://schemas.microsoft.com/office/drawing/2014/main" pred="{CF34FBB8-240F-9339-7E6F-F8A8136FADB5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9275760" y="10453680"/>
              <a:ext cx="8712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226530</xdr:colOff>
      <xdr:row>54</xdr:row>
      <xdr:rowOff>161381</xdr:rowOff>
    </xdr:from>
    <xdr:to>
      <xdr:col>12</xdr:col>
      <xdr:colOff>295290</xdr:colOff>
      <xdr:row>55</xdr:row>
      <xdr:rowOff>99821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9CB57656-1E58-F1FD-EF2E-A6551C1C8313}"/>
                </a:ext>
                <a:ext uri="{147F2762-F138-4A5C-976F-8EAC2B608ADB}">
                  <a16:predDERef xmlns:a16="http://schemas.microsoft.com/office/drawing/2014/main" pred="{7CB70C52-FEB4-D92C-8A76-D680D2E582A4}"/>
                </a:ext>
              </a:extLst>
            </xdr14:cNvPr>
            <xdr14:cNvContentPartPr/>
          </xdr14:nvContentPartPr>
          <xdr14:nvPr macro=""/>
          <xdr14:xfrm>
            <a:off x="9384840" y="10464480"/>
            <a:ext cx="68760" cy="121320"/>
          </xdr14:xfrm>
        </xdr:contentPart>
      </mc:Choice>
      <mc:Fallback xmlns=""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9CB57656-1E58-F1FD-EF2E-A6551C1C8313}"/>
                </a:ext>
                <a:ext uri="{147F2762-F138-4A5C-976F-8EAC2B608ADB}">
                  <a16:predDERef xmlns:a16="http://schemas.microsoft.com/office/drawing/2014/main" pred="{7CB70C52-FEB4-D92C-8A76-D680D2E582A4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9377280" y="10456920"/>
              <a:ext cx="8388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244530</xdr:colOff>
      <xdr:row>55</xdr:row>
      <xdr:rowOff>38623</xdr:rowOff>
    </xdr:from>
    <xdr:to>
      <xdr:col>12</xdr:col>
      <xdr:colOff>298170</xdr:colOff>
      <xdr:row>55</xdr:row>
      <xdr:rowOff>45103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CCFF4E19-E161-BD8F-F184-42EE46B1A387}"/>
                </a:ext>
                <a:ext uri="{147F2762-F138-4A5C-976F-8EAC2B608ADB}">
                  <a16:predDERef xmlns:a16="http://schemas.microsoft.com/office/drawing/2014/main" pred="{9CB57656-1E58-F1FD-EF2E-A6551C1C8313}"/>
                </a:ext>
              </a:extLst>
            </xdr14:cNvPr>
            <xdr14:cNvContentPartPr/>
          </xdr14:nvContentPartPr>
          <xdr14:nvPr macro=""/>
          <xdr14:xfrm>
            <a:off x="9402840" y="10532520"/>
            <a:ext cx="53640" cy="6480"/>
          </xdr14:xfrm>
        </xdr:contentPart>
      </mc:Choice>
      <mc:Fallback xmlns=""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CCFF4E19-E161-BD8F-F184-42EE46B1A387}"/>
                </a:ext>
                <a:ext uri="{147F2762-F138-4A5C-976F-8EAC2B608ADB}">
                  <a16:predDERef xmlns:a16="http://schemas.microsoft.com/office/drawing/2014/main" pred="{9CB57656-1E58-F1FD-EF2E-A6551C1C8313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9395280" y="10524960"/>
              <a:ext cx="6876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342810</xdr:colOff>
      <xdr:row>55</xdr:row>
      <xdr:rowOff>62383</xdr:rowOff>
    </xdr:from>
    <xdr:to>
      <xdr:col>12</xdr:col>
      <xdr:colOff>346050</xdr:colOff>
      <xdr:row>55</xdr:row>
      <xdr:rowOff>138343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8A16C13E-5403-1909-BB96-A29FA50FA7CB}"/>
                </a:ext>
                <a:ext uri="{147F2762-F138-4A5C-976F-8EAC2B608ADB}">
                  <a16:predDERef xmlns:a16="http://schemas.microsoft.com/office/drawing/2014/main" pred="{CCFF4E19-E161-BD8F-F184-42EE46B1A387}"/>
                </a:ext>
              </a:extLst>
            </xdr14:cNvPr>
            <xdr14:cNvContentPartPr/>
          </xdr14:nvContentPartPr>
          <xdr14:nvPr macro=""/>
          <xdr14:xfrm>
            <a:off x="9501120" y="10556280"/>
            <a:ext cx="3240" cy="75960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8A16C13E-5403-1909-BB96-A29FA50FA7CB}"/>
                </a:ext>
                <a:ext uri="{147F2762-F138-4A5C-976F-8EAC2B608ADB}">
                  <a16:predDERef xmlns:a16="http://schemas.microsoft.com/office/drawing/2014/main" pred="{CCFF4E19-E161-BD8F-F184-42EE46B1A387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9493560" y="10548720"/>
              <a:ext cx="18360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384570</xdr:colOff>
      <xdr:row>54</xdr:row>
      <xdr:rowOff>160661</xdr:rowOff>
    </xdr:from>
    <xdr:to>
      <xdr:col>12</xdr:col>
      <xdr:colOff>438570</xdr:colOff>
      <xdr:row>55</xdr:row>
      <xdr:rowOff>106301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1E9A8F06-5B3E-71B9-413A-763C12E2452D}"/>
                </a:ext>
                <a:ext uri="{147F2762-F138-4A5C-976F-8EAC2B608ADB}">
                  <a16:predDERef xmlns:a16="http://schemas.microsoft.com/office/drawing/2014/main" pred="{8A16C13E-5403-1909-BB96-A29FA50FA7CB}"/>
                </a:ext>
              </a:extLst>
            </xdr14:cNvPr>
            <xdr14:cNvContentPartPr/>
          </xdr14:nvContentPartPr>
          <xdr14:nvPr macro=""/>
          <xdr14:xfrm>
            <a:off x="9542880" y="10463760"/>
            <a:ext cx="54000" cy="128520"/>
          </xdr14:xfrm>
        </xdr:contentPart>
      </mc:Choice>
      <mc:Fallback xmlns=""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1E9A8F06-5B3E-71B9-413A-763C12E2452D}"/>
                </a:ext>
                <a:ext uri="{147F2762-F138-4A5C-976F-8EAC2B608ADB}">
                  <a16:predDERef xmlns:a16="http://schemas.microsoft.com/office/drawing/2014/main" pred="{8A16C13E-5403-1909-BB96-A29FA50FA7CB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535320" y="10456200"/>
              <a:ext cx="69120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423090</xdr:colOff>
      <xdr:row>55</xdr:row>
      <xdr:rowOff>38623</xdr:rowOff>
    </xdr:from>
    <xdr:to>
      <xdr:col>12</xdr:col>
      <xdr:colOff>488970</xdr:colOff>
      <xdr:row>55</xdr:row>
      <xdr:rowOff>83623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622601F6-7F07-1109-7F40-F4B1740F424D}"/>
                </a:ext>
                <a:ext uri="{147F2762-F138-4A5C-976F-8EAC2B608ADB}">
                  <a16:predDERef xmlns:a16="http://schemas.microsoft.com/office/drawing/2014/main" pred="{1E9A8F06-5B3E-71B9-413A-763C12E2452D}"/>
                </a:ext>
              </a:extLst>
            </xdr14:cNvPr>
            <xdr14:cNvContentPartPr/>
          </xdr14:nvContentPartPr>
          <xdr14:nvPr macro=""/>
          <xdr14:xfrm>
            <a:off x="9581400" y="10532520"/>
            <a:ext cx="65880" cy="45000"/>
          </xdr14:xfrm>
        </xdr:contentPart>
      </mc:Choice>
      <mc:Fallback xmlns=""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622601F6-7F07-1109-7F40-F4B1740F424D}"/>
                </a:ext>
                <a:ext uri="{147F2762-F138-4A5C-976F-8EAC2B608ADB}">
                  <a16:predDERef xmlns:a16="http://schemas.microsoft.com/office/drawing/2014/main" pred="{1E9A8F06-5B3E-71B9-413A-763C12E2452D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9573840" y="10524960"/>
              <a:ext cx="8100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509490</xdr:colOff>
      <xdr:row>54</xdr:row>
      <xdr:rowOff>127901</xdr:rowOff>
    </xdr:from>
    <xdr:to>
      <xdr:col>12</xdr:col>
      <xdr:colOff>572490</xdr:colOff>
      <xdr:row>55</xdr:row>
      <xdr:rowOff>133301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B8F5599E-6D1A-37B4-607F-2C2F75973306}"/>
                </a:ext>
                <a:ext uri="{147F2762-F138-4A5C-976F-8EAC2B608ADB}">
                  <a16:predDERef xmlns:a16="http://schemas.microsoft.com/office/drawing/2014/main" pred="{622601F6-7F07-1109-7F40-F4B1740F424D}"/>
                </a:ext>
              </a:extLst>
            </xdr14:cNvPr>
            <xdr14:cNvContentPartPr/>
          </xdr14:nvContentPartPr>
          <xdr14:nvPr macro=""/>
          <xdr14:xfrm>
            <a:off x="9667800" y="10431000"/>
            <a:ext cx="63000" cy="188280"/>
          </xdr14:xfrm>
        </xdr:contentPart>
      </mc:Choice>
      <mc:Fallback xmlns=""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B8F5599E-6D1A-37B4-607F-2C2F75973306}"/>
                </a:ext>
                <a:ext uri="{147F2762-F138-4A5C-976F-8EAC2B608ADB}">
                  <a16:predDERef xmlns:a16="http://schemas.microsoft.com/office/drawing/2014/main" pred="{622601F6-7F07-1109-7F40-F4B1740F424D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9660240" y="10423440"/>
              <a:ext cx="78120" cy="2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691628</xdr:colOff>
      <xdr:row>57</xdr:row>
      <xdr:rowOff>101267</xdr:rowOff>
    </xdr:from>
    <xdr:to>
      <xdr:col>9</xdr:col>
      <xdr:colOff>745628</xdr:colOff>
      <xdr:row>58</xdr:row>
      <xdr:rowOff>96587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CFF5CC30-75E9-CFC7-EBC5-4CD274BE4048}"/>
                </a:ext>
                <a:ext uri="{147F2762-F138-4A5C-976F-8EAC2B608ADB}">
                  <a16:predDERef xmlns:a16="http://schemas.microsoft.com/office/drawing/2014/main" pred="{B8F5599E-6D1A-37B4-607F-2C2F75973306}"/>
                </a:ext>
              </a:extLst>
            </xdr14:cNvPr>
            <xdr14:cNvContentPartPr/>
          </xdr14:nvContentPartPr>
          <xdr14:nvPr macro=""/>
          <xdr14:xfrm>
            <a:off x="7560360" y="10976760"/>
            <a:ext cx="54000" cy="178200"/>
          </xdr14:xfrm>
        </xdr:contentPart>
      </mc:Choice>
      <mc:Fallback xmlns=""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CFF5CC30-75E9-CFC7-EBC5-4CD274BE4048}"/>
                </a:ext>
                <a:ext uri="{147F2762-F138-4A5C-976F-8EAC2B608ADB}">
                  <a16:predDERef xmlns:a16="http://schemas.microsoft.com/office/drawing/2014/main" pred="{B8F5599E-6D1A-37B4-607F-2C2F75973306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7552800" y="10969200"/>
              <a:ext cx="69120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23835</xdr:colOff>
      <xdr:row>57</xdr:row>
      <xdr:rowOff>113867</xdr:rowOff>
    </xdr:from>
    <xdr:to>
      <xdr:col>10</xdr:col>
      <xdr:colOff>83955</xdr:colOff>
      <xdr:row>58</xdr:row>
      <xdr:rowOff>85427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36EB868B-42B9-081B-5794-55EAC0CAFDAC}"/>
                </a:ext>
                <a:ext uri="{147F2762-F138-4A5C-976F-8EAC2B608ADB}">
                  <a16:predDERef xmlns:a16="http://schemas.microsoft.com/office/drawing/2014/main" pred="{CFF5CC30-75E9-CFC7-EBC5-4CD274BE4048}"/>
                </a:ext>
              </a:extLst>
            </xdr14:cNvPr>
            <xdr14:cNvContentPartPr/>
          </xdr14:nvContentPartPr>
          <xdr14:nvPr macro=""/>
          <xdr14:xfrm>
            <a:off x="7655760" y="10989360"/>
            <a:ext cx="60120" cy="154440"/>
          </xdr14:xfrm>
        </xdr:contentPart>
      </mc:Choice>
      <mc:Fallback xmlns=""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36EB868B-42B9-081B-5794-55EAC0CAFDAC}"/>
                </a:ext>
                <a:ext uri="{147F2762-F138-4A5C-976F-8EAC2B608ADB}">
                  <a16:predDERef xmlns:a16="http://schemas.microsoft.com/office/drawing/2014/main" pred="{CFF5CC30-75E9-CFC7-EBC5-4CD274BE4048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7648200" y="10981800"/>
              <a:ext cx="7488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50475</xdr:colOff>
      <xdr:row>58</xdr:row>
      <xdr:rowOff>2629</xdr:rowOff>
    </xdr:from>
    <xdr:to>
      <xdr:col>10</xdr:col>
      <xdr:colOff>98355</xdr:colOff>
      <xdr:row>58</xdr:row>
      <xdr:rowOff>9109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45DCB2B0-E013-A4DE-BC05-97B560798DB4}"/>
                </a:ext>
                <a:ext uri="{147F2762-F138-4A5C-976F-8EAC2B608ADB}">
                  <a16:predDERef xmlns:a16="http://schemas.microsoft.com/office/drawing/2014/main" pred="{36EB868B-42B9-081B-5794-55EAC0CAFDAC}"/>
                </a:ext>
              </a:extLst>
            </xdr14:cNvPr>
            <xdr14:cNvContentPartPr/>
          </xdr14:nvContentPartPr>
          <xdr14:nvPr macro=""/>
          <xdr14:xfrm>
            <a:off x="7682400" y="11068920"/>
            <a:ext cx="47880" cy="6480"/>
          </xdr14:xfrm>
        </xdr:contentPart>
      </mc:Choice>
      <mc:Fallback xmlns=""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45DCB2B0-E013-A4DE-BC05-97B560798DB4}"/>
                </a:ext>
                <a:ext uri="{147F2762-F138-4A5C-976F-8EAC2B608ADB}">
                  <a16:predDERef xmlns:a16="http://schemas.microsoft.com/office/drawing/2014/main" pred="{36EB868B-42B9-081B-5794-55EAC0CAFDAC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7674840" y="11061720"/>
              <a:ext cx="63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122115</xdr:colOff>
      <xdr:row>58</xdr:row>
      <xdr:rowOff>38629</xdr:rowOff>
    </xdr:from>
    <xdr:to>
      <xdr:col>10</xdr:col>
      <xdr:colOff>134355</xdr:colOff>
      <xdr:row>58</xdr:row>
      <xdr:rowOff>107389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5EF127BC-E3BC-41FA-FA3A-B7DD99607B9C}"/>
                </a:ext>
                <a:ext uri="{147F2762-F138-4A5C-976F-8EAC2B608ADB}">
                  <a16:predDERef xmlns:a16="http://schemas.microsoft.com/office/drawing/2014/main" pred="{45DCB2B0-E013-A4DE-BC05-97B560798DB4}"/>
                </a:ext>
              </a:extLst>
            </xdr14:cNvPr>
            <xdr14:cNvContentPartPr/>
          </xdr14:nvContentPartPr>
          <xdr14:nvPr macro=""/>
          <xdr14:xfrm>
            <a:off x="7754040" y="11104920"/>
            <a:ext cx="12240" cy="68760"/>
          </xdr14:xfrm>
        </xdr:contentPart>
      </mc:Choice>
      <mc:Fallback xmlns=""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5EF127BC-E3BC-41FA-FA3A-B7DD99607B9C}"/>
                </a:ext>
                <a:ext uri="{147F2762-F138-4A5C-976F-8EAC2B608ADB}">
                  <a16:predDERef xmlns:a16="http://schemas.microsoft.com/office/drawing/2014/main" pred="{45DCB2B0-E013-A4DE-BC05-97B560798DB4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7746480" y="11097360"/>
              <a:ext cx="2736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154875</xdr:colOff>
      <xdr:row>57</xdr:row>
      <xdr:rowOff>104147</xdr:rowOff>
    </xdr:from>
    <xdr:to>
      <xdr:col>10</xdr:col>
      <xdr:colOff>211755</xdr:colOff>
      <xdr:row>58</xdr:row>
      <xdr:rowOff>78587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B15D5C50-5CEF-9A7E-89A3-39978B26049B}"/>
                </a:ext>
                <a:ext uri="{147F2762-F138-4A5C-976F-8EAC2B608ADB}">
                  <a16:predDERef xmlns:a16="http://schemas.microsoft.com/office/drawing/2014/main" pred="{5EF127BC-E3BC-41FA-FA3A-B7DD99607B9C}"/>
                </a:ext>
              </a:extLst>
            </xdr14:cNvPr>
            <xdr14:cNvContentPartPr/>
          </xdr14:nvContentPartPr>
          <xdr14:nvPr macro=""/>
          <xdr14:xfrm>
            <a:off x="7786800" y="10979640"/>
            <a:ext cx="56880" cy="157320"/>
          </xdr14:xfrm>
        </xdr:contentPart>
      </mc:Choice>
      <mc:Fallback xmlns="">
        <xdr:pic>
          <xdr:nvPicPr>
            <xdr:cNvPr id="102" name="Entrada de lápiz 101">
              <a:extLst>
                <a:ext uri="{FF2B5EF4-FFF2-40B4-BE49-F238E27FC236}">
                  <a16:creationId xmlns:a16="http://schemas.microsoft.com/office/drawing/2014/main" id="{B15D5C50-5CEF-9A7E-89A3-39978B26049B}"/>
                </a:ext>
                <a:ext uri="{147F2762-F138-4A5C-976F-8EAC2B608ADB}">
                  <a16:predDERef xmlns:a16="http://schemas.microsoft.com/office/drawing/2014/main" pred="{5EF127BC-E3BC-41FA-FA3A-B7DD99607B9C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7779240" y="10972080"/>
              <a:ext cx="72000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184755</xdr:colOff>
      <xdr:row>58</xdr:row>
      <xdr:rowOff>17749</xdr:rowOff>
    </xdr:from>
    <xdr:to>
      <xdr:col>10</xdr:col>
      <xdr:colOff>214995</xdr:colOff>
      <xdr:row>58</xdr:row>
      <xdr:rowOff>45109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A466BA5A-7257-D31D-3DA7-DAD4B09AE6F1}"/>
                </a:ext>
                <a:ext uri="{147F2762-F138-4A5C-976F-8EAC2B608ADB}">
                  <a16:predDERef xmlns:a16="http://schemas.microsoft.com/office/drawing/2014/main" pred="{B15D5C50-5CEF-9A7E-89A3-39978B26049B}"/>
                </a:ext>
              </a:extLst>
            </xdr14:cNvPr>
            <xdr14:cNvContentPartPr/>
          </xdr14:nvContentPartPr>
          <xdr14:nvPr macro=""/>
          <xdr14:xfrm>
            <a:off x="7816680" y="11084040"/>
            <a:ext cx="30240" cy="27360"/>
          </xdr14:xfrm>
        </xdr:contentPart>
      </mc:Choice>
      <mc:Fallback xmlns=""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A466BA5A-7257-D31D-3DA7-DAD4B09AE6F1}"/>
                </a:ext>
                <a:ext uri="{147F2762-F138-4A5C-976F-8EAC2B608ADB}">
                  <a16:predDERef xmlns:a16="http://schemas.microsoft.com/office/drawing/2014/main" pred="{B15D5C50-5CEF-9A7E-89A3-39978B26049B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7809120" y="11076480"/>
              <a:ext cx="4536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232275</xdr:colOff>
      <xdr:row>57</xdr:row>
      <xdr:rowOff>74267</xdr:rowOff>
    </xdr:from>
    <xdr:to>
      <xdr:col>10</xdr:col>
      <xdr:colOff>262515</xdr:colOff>
      <xdr:row>58</xdr:row>
      <xdr:rowOff>118187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8444F808-E142-8D43-A277-A2EE0D061013}"/>
                </a:ext>
                <a:ext uri="{147F2762-F138-4A5C-976F-8EAC2B608ADB}">
                  <a16:predDERef xmlns:a16="http://schemas.microsoft.com/office/drawing/2014/main" pred="{A466BA5A-7257-D31D-3DA7-DAD4B09AE6F1}"/>
                </a:ext>
              </a:extLst>
            </xdr14:cNvPr>
            <xdr14:cNvContentPartPr/>
          </xdr14:nvContentPartPr>
          <xdr14:nvPr macro=""/>
          <xdr14:xfrm>
            <a:off x="7864200" y="10949760"/>
            <a:ext cx="30240" cy="226800"/>
          </xdr14:xfrm>
        </xdr:contentPart>
      </mc:Choice>
      <mc:Fallback xmlns=""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8444F808-E142-8D43-A277-A2EE0D061013}"/>
                </a:ext>
                <a:ext uri="{147F2762-F138-4A5C-976F-8EAC2B608ADB}">
                  <a16:predDERef xmlns:a16="http://schemas.microsoft.com/office/drawing/2014/main" pred="{A466BA5A-7257-D31D-3DA7-DAD4B09AE6F1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7856640" y="10942200"/>
              <a:ext cx="45360" cy="24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292035</xdr:colOff>
      <xdr:row>57</xdr:row>
      <xdr:rowOff>163907</xdr:rowOff>
    </xdr:from>
    <xdr:to>
      <xdr:col>10</xdr:col>
      <xdr:colOff>328035</xdr:colOff>
      <xdr:row>57</xdr:row>
      <xdr:rowOff>173267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E0827677-412B-7C46-EB91-00726E906526}"/>
                </a:ext>
                <a:ext uri="{147F2762-F138-4A5C-976F-8EAC2B608ADB}">
                  <a16:predDERef xmlns:a16="http://schemas.microsoft.com/office/drawing/2014/main" pred="{8444F808-E142-8D43-A277-A2EE0D061013}"/>
                </a:ext>
              </a:extLst>
            </xdr14:cNvPr>
            <xdr14:cNvContentPartPr/>
          </xdr14:nvContentPartPr>
          <xdr14:nvPr macro=""/>
          <xdr14:xfrm>
            <a:off x="7923960" y="11039400"/>
            <a:ext cx="36000" cy="9360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E0827677-412B-7C46-EB91-00726E906526}"/>
                </a:ext>
                <a:ext uri="{147F2762-F138-4A5C-976F-8EAC2B608ADB}">
                  <a16:predDERef xmlns:a16="http://schemas.microsoft.com/office/drawing/2014/main" pred="{8444F808-E142-8D43-A277-A2EE0D061013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7916400" y="11031840"/>
              <a:ext cx="5112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297795</xdr:colOff>
      <xdr:row>58</xdr:row>
      <xdr:rowOff>2629</xdr:rowOff>
    </xdr:from>
    <xdr:to>
      <xdr:col>10</xdr:col>
      <xdr:colOff>342795</xdr:colOff>
      <xdr:row>58</xdr:row>
      <xdr:rowOff>11989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E2058E98-EC0F-A0DA-2BD4-F93E1245643E}"/>
                </a:ext>
                <a:ext uri="{147F2762-F138-4A5C-976F-8EAC2B608ADB}">
                  <a16:predDERef xmlns:a16="http://schemas.microsoft.com/office/drawing/2014/main" pred="{E0827677-412B-7C46-EB91-00726E906526}"/>
                </a:ext>
              </a:extLst>
            </xdr14:cNvPr>
            <xdr14:cNvContentPartPr/>
          </xdr14:nvContentPartPr>
          <xdr14:nvPr macro=""/>
          <xdr14:xfrm>
            <a:off x="7929720" y="11068920"/>
            <a:ext cx="45000" cy="9360"/>
          </xdr14:xfrm>
        </xdr:contentPart>
      </mc:Choice>
      <mc:Fallback xmlns=""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E2058E98-EC0F-A0DA-2BD4-F93E1245643E}"/>
                </a:ext>
                <a:ext uri="{147F2762-F138-4A5C-976F-8EAC2B608ADB}">
                  <a16:predDERef xmlns:a16="http://schemas.microsoft.com/office/drawing/2014/main" pred="{E0827677-412B-7C46-EB91-00726E906526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7922160" y="11061720"/>
              <a:ext cx="60120" cy="24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27.80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0 12287,'0'8'0,"0"1"0,0-1 0,0 0 0,-1 1 0,-1 3 0,0 5 0,0 4 0,-3 4 0,1 3 0,-2 2 0,1 2 0,2 1 0,-2-1 0,1-1 0,3-4 0,-3-2 0,0-2 0,1-3 0,-1-2 0,-2-3 0,3-7 0,-2-1 0,-1-1 0,2-3 0,1-7 0,2-4 0,1-4 0,1-6 0,2-1 0,3-3 0,1-5 0,1-1 0,0-2 0,1-1 0,2-4 0,0 0 0,-1 2 0,-1 2 0,2 4 0,0 0 0,-1 5 0,0 6 0,-2 4 0,1 6 0,1 4 0,1 4 0,1 6 0,-2 6 0,1 3 0,-1 2 0,0 2 0,-2 4 0,0-1 0,0-2 0,-2 2 0,-1-3 0,-2 0 0,-1-1 0,-1-3 0,-1-1 0,0-2 0,0-3 0,0-2 0,-1-1 0,-2-1 0,-2-1 0,-3-2 0,0-4 0,-1 0 0,-2 0 0,-2-8 0,-4-1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27.95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34 12287,'9'-4'0,"-1"3"0,0-2 0,1 3 0,-1 0 0,0 0 0,1 0 0,2 0 0,-1 0 0,4 0 0,1 0 0,1 0 0,1-3 0,1-1 0,2-1 0,3 0 0,-2-3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28.20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1 12287,'3'0'0,"-2"0"0,-3 3 0,-4 3 0,0 4 0,-1 3 0,-1 2 0,-3 4 0,0 6 0,1 0 0,0 3 0,5 1 0,0 4 0,2-2 0,1-1 0,2-1 0,2-1 0,1-4 0,2-3 0,1-4 0,4-3 0,1-1 0,0-3 0,1 0 0,2-7 0,2-1 0,0-2 0,1-1 0,-1-4 0,-3-3 0,3-10 0,-3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28.65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25 12287,'5'-4'0,"1"0"0,0 0 0,2 3 0,0-2 0,1 0 0,2 0 0,-1 0 0,4 3 0,1 0 0,1 0 0,-4 4 0,0 2 0,-1 1 0,1 1 0,-5 3 0,-4 1 0,-2 0 0,-1 0 0,-4 3 0,-2-2 0,-2 1 0,-3-1 0,-1-3 0,-3 2 0,2-3 0,-2-1 0,3-2 0,1-2 0,2 0 0,4-1 0,2-3 0,6 0 0,3 0 0,5 0 0,-1 0 0,3 0 0,-1 0 0,1 0 0,-2 0 0,3 0 0,0 0 0,-1 0 0,-1 0 0,-4 0 0,0 2 0,1 1 0,-5 4 0,0-2 0,-1 2 0,0 2 0,-2-1 0,-3 1 0,-4 1 0,-1 1 0,-2 0 0,1-2 0,-1-1 0,-2 0 0,1 1 0,-3-2 0,1-1 0,2 0 0,1-3 0,0 1 0,1 0 0,3-1 0,5-7 0,6-2 0,5-5 0,2-1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28.82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1 12287,'0'8'0,"0"0"0,0 1 0,-2 0 0,-1 2 0,1 3 0,1-1 0,1 0 0,0 2 0,0 1 0,0 0 0,0 0 0,0-1 0,0-1 0,3-2 0,0 2 0,-1-3 0,-2-2 0,0 0 0,0-1 0,0 0 0,0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29.22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125 17 12287,'-7'6'0,"3"-1"0,1 2 0,0-3 0,3 2 0,0 0 0,4 2 0,1 0 0,2 1 0,-1 1 0,-1 1 0,-1 4 0,0-2 0,0 1 0,-3 3 0,1-2 0,-2 4 0,-2-2 0,0-4 0,-2 3 0,-3-3 0,1 0 0,-3-2 0,1-3 0,-4-2 0,3-3 0,-3 1 0,2-3 0,-3 1 0,0-4 0,0-4 0,6-1 0,-2-2 0,3-2 0,2-3 0,1-2 0,6 0 0,4-2 0,4-1 0,3 2 0,1 0 0,0 2 0,1 1 0,2-2 0,-1 0 0,1 2 0,-1 3 0,-4 2 0,2 1 0,-2 0 0,-2-1 0,-1 5 0,-7 0 0,1 0 0,-2 4 0,-4-3 0,-4 2 0,-1 1 0,-2 0 0,-3-4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29.45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12287,'12'1'0,"0"1"0,-2 1 0,1 2 0,2 1 0,3 2 0,1 1 0,-1 2 0,4 3 0,-1 5 0,0 4 0,1 4 0,-6 0 0,0 3 0,-4 2 0,-2 3 0,-3 0 0,-2 3 0,-2-2 0,-1-4 0,-1 0 0,-2-4 0,-2-2 0,-3 0 0,-3-5 0,-1-1 0,-2-4 0,-3-2 0,0 2 0,-7-7 0,3 3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30.02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0 12287,'4'4'0,"0"2"0,-4 7 0,0 6 0,0 4 0,0 4 0,0 9 0,0 4 0,0 3 0,0-4 0,0-1 0,0-4 0,0-3 0,-3-3 0,0-4 0,1-3 0,-2-4 0,3-4 0,-2-5 0,2-5 0,1-6 0,0-7 0,5-5 0,2-2 0,3-3 0,1-2 0,1-3 0,2-1 0,1-3 0,-1 0 0,1 2 0,-2 0 0,1 4 0,0 4 0,-4 2 0,1 1 0,-3 2 0,-2 3 0,-2 5 0,-4 0 0,-4 4 0,-1-1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30.20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12287,'0'8'0,"0"0"0,0 1 0,0-1 0,3 3 0,-1 0 0,0-1 0,-1-1 0,2 0 0,1 2 0,-1 0 0,1-1 0,2-1 0,1-1 0,2 1 0,2 2 0,4-4 0,-1 0 0,1-1 0,2-2 0,-1-2 0,1 0 0,-1-4 0,5-6 0,0-5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31.02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82 1 12287,'-5'0'0,"-1"0"0,0 0 0,-1 1 0,1 2 0,0 2 0,0 2 0,1 3 0,0 1 0,-1 3 0,2 5 0,-3 3 0,4 6 0,-1 5 0,0 2 0,2 4 0,4-1 0,2 1 0,0-1 0,5-7 0,2 0 0,0-5 0,1-4 0,0-3 0,2-5 0,-1-4 0,-1-4 0,3-2 0,-1-4 0,2 0 0,4-4 0,1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31.39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 75 12287,'0'-9'0,"1"2"0,1 2 0,0-3 0,4 3 0,0-2 0,2 2 0,0-3 0,0 4 0,1-2 0,2 1 0,0 3 0,1-1 0,0 2 0,-2 1 0,-3 4 0,-2 2 0,-2 3 0,-1 3 0,-2 2 0,-3 1 0,-2 2 0,-3 3 0,-1-1 0,-1-2 0,-1-1 0,1 1 0,0-1 0,0 1 0,-1-1 0,1 1 0,0-1 0,3-2 0,1-1 0,0-1 0,4 2 0,0-4 0,4-2 0,4-1 0,2-5 0,2 0 0,2-1 0,1-1 0,3-1 0,4-1 0,-2-4 0,0-1 0,-3-1 0,-1-1 0,2-3 0,-3-1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31.62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33 0 12287,'-5'4'0,"-1"1"0,3 3 0,-1 0 0,0 1 0,2 2 0,-1 2 0,0 4 0,1-1 0,1 1 0,1-1 0,0 1 0,0-1 0,0 1 0,0 0 0,0-1 0,1 0 0,2-2 0,-1-3 0,3-2 0,1-6 0,1-3 0,-2-4 0,2-6 0,-4-1 0,3-4 0,-1 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31.99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74 21 12287,'8'-7'0,"-1"0"0,-1 2 0,-2 4 0,-4 1 0,-1 3 0,-2 7 0,-2 2 0,1 4 0,-4 1 0,4 3 0,-1 0 0,2 2 0,0 1 0,0 0 0,1-1 0,1 1 0,2-2 0,1-2 0,2-2 0,0-4 0,2 2 0,2-5 0,0-2 0,1-5 0,0-6 0,1-2 0,1-2 0,3-5 0,-3-2 0,-1-2 0,-1 0 0,-2 2 0,-1 1 0,-3 1 0,-2 2 0,-5 3 0,-3 3 0,-3 0 0,-3 2 0,-3 1 0,-1 2 0,1 2 0,-1 3 0,1 1 0,-1 0 0,1 0 0,3-2 0,1 1 0,4 2 0,3 0 0,2 1 0,3-2 0,3-1 0,4-3 0,4-3 0,4-3 0,-2-2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32.24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50 0 12287,'0'6'0,"0"-1"0,0 2 0,2 0 0,2 2 0,6 2 0,2 3 0,4 7 0,3 4 0,0 9 0,-2 10 0,-2 4 0,-4 8 0,-5-1 0,-5-2 0,-1-4 0,-3-5 0,-5-3 0,-4-2 0,-3-6 0,-8-5 0,-2-3 0,-2-3 0,0-2 0,6-7 0,0-1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38.84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133 17 12287,'5'0'0,"2"0"0,-1 0 0,-3 0 0,1-4 0,-4 3 0,0-5 0,-2 4 0,0-1 0,-2 3 0,-5 0 0,1 3 0,0-1 0,1 4 0,-3-1 0,2 0 0,1 2 0,-2-1 0,0 1 0,1 1 0,0 3 0,0 0 0,-1 1 0,1 0 0,0 0 0,-1 3 0,2-2 0,2 2 0,1-1 0,4 2 0,0-3 0,0-1 0,4 2 0,1-3 0,2-3 0,2-1 0,0 1 0,2-4 0,2 1 0,0-2 0,3-2 0,-3-1 0,4 0 0,-2 0 0,2-4 0,-1-2 0,1-2 0,0-3 0,-2 2 0,3-3 0,-3 1 0,-1 0 0,-2-3 0,-4 3 0,1 1 0,-6 0 0,5-1 0,-6 0 0,0 0 0,-4 5 0,-1 2 0,-2 0 0,0 2 0,-4 1 0,1 2 0,0 2 0,0 3 0,-5 0 0,3 1 0,0-2 0,0 2 0,5-1 0,0 3 0,0 0 0,0-2 0,-1 0 0,4-3 0,-1 4 0,2-2 0,1 1 0,0-3 0,0 3 0,0 1 0,4 0 0,1 0 0,0-1 0,0-1 0,1 2 0,3-4 0,1 2 0,1-1 0,2-3 0,-3 1 0,1-2 0,3-1 0,-4-1 0,3-2 0,2-2 0,-2-3 0,0 0 0,-6 0 0,1-1 0,0 1 0,-3 1 0,2 1 0,-6 3 0,1 3 0,-4 0 0,1 3 0,-1 3 0,1 1 0,1 1 0,0 1 0,3-4 0,-1 0 0,1 1 0,0-1 0,0-1 0,2-2 0,2 1 0,-4 3 0,1-1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39.0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0 12287,'-4'9'0,"4"3"0,-3 1 0,2 4 0,1 2 0,3 5 0,0 4 0,1-2 0,0 0 0,-2-1 0,-1 0 0,1-1 0,1-2 0,0-2 0,-2-3 0,0-2 0,2-1 0,0 1 0,-3-4 0,0-1 0,0-1 0,0-4 0,0-1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0.30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166 205 12287,'-5'-2'0,"-1"-1"0,3-3 0,-2 4 0,-2 0 0,0 1 0,-1 1 0,-1 0 0,1 0 0,0 0 0,0 0 0,-2 1 0,-1 1 0,2 3 0,-2 4 0,2 1 0,1 1 0,-1 3 0,1-2 0,1 0 0,1 0 0,3 3 0,3-2 0,0 1 0,0-1 0,3-2 0,3 2 0,1-1 0,1-2 0,4 0 0,1-2 0,1-1 0,0-1 0,-3 0 0,3-3 0,-1-1 0,0-1 0,2-1 0,-4-1 0,0-2 0,1-3 0,-3-1 0,2-1 0,-1-1 0,-2-2 0,-3-2 0,0-3 0,0 0 0,-1 0 0,-2 2 0,1-3 0,-2 2 0,-1 0 0,0 2 0,0-1 0,-4 5 0,-2 2 0,-1 6 0,2 2 0,-1 4 0,1 2 0,0 0 0,-2 2 0,5 2 0,-1 0 0,-1-1 0,3-1 0,-1 0 0,1 2 0,1 3 0,0-1 0,0 0 0,0 0 0,0-1 0,3 0 0,3 0 0,1 0 0,2-2 0,2-4 0,3-3 0,2-2 0,1-1 0,-1-2 0,0-3 0,-2-4 0,0-3 0,-1-2 0,1-2 0,-4-1 0,-4 1 0,1-1 0,-4 0 0,-1 0 0,-2-2 0,0 4 0,0-2 0,0 3 0,0 1 0,0 1 0,-3 4 0,1 3 0,-4 2 0,4 6 0,-3 2 0,1 3 0,3 0 0,-3 3 0,1 1 0,1 0 0,1 0 0,0 3 0,0-1 0,-2 1 0,1 2 0,1-3 0,2-1 0,2 1 0,2-1 0,3 2 0,1-4 0,1-1 0,1-1 0,4-2 0,-2-1 0,3-3 0,1-2 0,-1-5 0,1-2 0,-2-2 0,-1-3 0,1-2 0,-4-3 0,-1-2 0,-1-1 0,-1 1 0,-2-4 0,-1 0 0,-2-2 0,0 1 0,-3-4 0,-1 1 0,-1 1 0,0 0 0,-3 0 0,0 2 0,1 0 0,-1 7 0,-1 6 0,1 2 0,2 3 0,-4 3 0,3 0 0,-1 4 0,-2 4 0,4 4 0,-1 2 0,0 1 0,1 1 0,1 6 0,-1 2 0,1 2 0,1-1 0,1 0 0,0 0 0,0 0 0,0 0 0,0 2 0,1 0 0,2 0 0,2-4 0,3-1 0,1-3 0,2 0 0,-2-7 0,3-3 0,-1-2 0,0-4 0,3 0 0,-2-1 0,0-1 0,0-1 0,0-6 0,-2-3 0,1 0 0,-1-1 0,0-1 0,-2-3 0,-1-1 0,-1 1 0,-2-1 0,-2 2 0,1 0 0,-1 1 0,-1 1 0,-1-1 0,0 3 0,0 2 0,-1 4 0,-2 3 0,-3 1 0,2 1 0,-1 1 0,2 1 0,-3 3 0,3 3 0,1 2 0,-2 1 0,3-2 0,-2 2 0,2-1 0,1 1 0,0-1 0,1 3 0,1-1 0,1-2 0,3-1 0,0 0 0,1-1 0,1 0 0,1 0 0,-1 0 0,0-3 0,1-2 0,0-2 0,1-1 0,1 0 0,-1-4 0,-4-1 0,-1-3 0,-1-4 0,-2 2 0,-2-3 0,0 1 0,0-1 0,0 2 0,-2-2 0,-2 1 0,-1 2 0,1 0 0,-3 2 0,2 0 0,-2 0 0,4-1 0,-5 1 0,4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1.00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9 410 12287,'5'-1'0,"-3"-2"0,2 1 0,0-2 0,0-1 0,3 1 0,0-2 0,2-2 0,1-1 0,1-2 0,3 0 0,-3-1 0,-1-1 0,0 0 0,-5-1 0,0-3 0,-2 0 0,-1-2 0,-1 0 0,-1-3 0,-1-1 0,-2-1 0,0-1 0,-4 0 0,2 2 0,-2 0 0,0 6 0,-1 4 0,-1 1 0,1 2 0,0 5 0,0 5 0,0 4 0,2 5 0,0 2 0,0 3 0,-1 2 0,1 1 0,1 3 0,2 2 0,0 2 0,2 0 0,-1 1 0,-1 0 0,1 1 0,3 1 0,0-1 0,2-2 0,5 0 0,-1-5 0,4 1 0,2 0 0,-2-6 0,3 1 0,0-3 0,2-1 0,1 0 0,-1-4 0,0-1 0,-2 0 0,1-4 0,-2 1 0,1-3 0,0-3 0,-4 1 0,1-4 0,-2 0 0,-1-1 0,1-4 0,-1 0 0,-1-1 0,-1 0 0,-2 3 0,-2-3 0,1 1 0,-1 0 0,-1-3 0,-1 3 0,-1 1 0,-2 1 0,1 4 0,-3-1 0,-2 1 0,0 0 0,1 1 0,1 4 0,-2 0 0,0 0 0,2 1 0,-1 2 0,1 2 0,0 3 0,-2 1 0,2 1 0,0 1 0,3-1 0,0 0 0,0 1 0,-1 0 0,1 2 0,2-3 0,2 2 0,3-3 0,2-1 0,0-1 0,5-1 0,-1-3 0,3-2 0,2-1 0,0-1 0,1-1 0,0-1 0,-2-6 0,0 1 0,-2-2 0,-1 1 0,-1 1 0,-4 0 0,-1-1 0,-3 4 0,-3-1 0,-3 8 0,-2 1 0,0 3 0,-1 3 0,4-1 0,0 0 0,1 0 0,1 1 0,1-1 0,1 0 0,5 0 0,3-3 0,0 0 0,4-3 0,0 0 0,6 1 0,1-3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3.35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1 406 12287,'5'0'0,"1"0"0,-3 0 0,2 0 0,-2 0 0,2 1 0,-2 2 0,1 1 0,-1 5 0,1 2 0,1 3 0,2 6 0,-1 4 0,1 4 0,1 5 0,-2 6 0,-1-1 0,1 0 0,-1 1 0,2-2 0,-2-1 0,-1-6 0,-2-3 0,3-7 0,-3-4 0,1-4 0,1-2 0,-2-7 0,3-3 0,0-7 0,1-7 0,0-2 0,0 0 0,1-5 0,3-4 0,0-5 0,1-2 0,0-1 0,-4-1 0,0-2 0,-2-3 0,0-4 0,1-1 0,-1 0 0,-1-1 0,-1 3 0,-1 0 0,1 3 0,-1 3 0,1 7 0,1 7 0,1 5 0,1 3 0,4-1 0,2 5 0,2 2 0,3 1 0,5 3 0,5-4 0,4 2 0,4-1 0,4-5 0,6 3 0,5-2 0,4-1 0,11-3 0,4 3 0,0-1 0,3 2 0,-4 2 0,1 4 0,-3 2 0,-6 2 0,-3 5 0,-11 1 0,-1 3 0,-3 0 0,2 3 0,-1-1 0,-1-2 0,-3-1 0,-3-2 0,2 0 0,-2-2 0,-4-2 0,-3-1 0,-8 0 0,-5 0 0,-5 0 0,-4-1 0,-4-2 0,-6-2 0,-2-3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3.9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14 42 12287,'9'-6'0,"-1"0"0,1 2 0,1-3 0,1 2 0,0-2 0,-2 4 0,-1 0 0,0 2 0,1 1 0,-1 0 0,0 1 0,0 2 0,-3 1 0,-2 6 0,-2 0 0,-1 1 0,-3 0 0,-1-3 0,0 1 0,-3 2 0,0-1 0,-1 1 0,-1-2 0,1-1 0,-3 0 0,0 1 0,1-2 0,1-2 0,3 2 0,2-3 0,-1-1 0,0 1 0,4 1 0,1-2 0,2 0 0,6-3 0,1 1 0,0 2 0,3-2 0,0 2 0,1 1 0,2 1 0,-1 0 0,1 1 0,-2 0 0,-1 1 0,-1 3 0,-3 0 0,0 2 0,1 1 0,-5-2 0,-1 2 0,-3-2 0,-3 0 0,1 1 0,-6-1 0,-1-1 0,0-1 0,-4-4 0,-1 1 0,-1-1 0,2 0 0,-3-1 0,3-4 0,-1 0 0,0 0 0,2 0 0,-2 0 0,3 0 0,1 0 0,5-4 0,0-1 0,2-3 0,4 0 0,3 0 0,4-1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4.20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42 12287,'8'-5'0,"1"0"0,-1 1 0,0-1 0,1 1 0,-1 0 0,0 2 0,0-1 0,1 2 0,-1 1 0,1 0 0,1 0 0,1 0 0,0 0 0,-2 0 0,-1 0 0,0 0 0,1 0 0,-1-4 0,0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4.57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58 8 12287,'9'0'0,"-1"-1"0,0-1 0,0 1 0,1-2 0,-1 2 0,0 1 0,1 0 0,-5 4 0,-1 2 0,-3 3 0,-3 2 0,-1 1 0,-5-1 0,1 3 0,0 2 0,-1-2 0,0-1 0,-1-1 0,-1 1 0,0 0 0,3 2 0,0-2 0,3-1 0,-3 0 0,4-2 0,-1 2 0,3 1 0,-2-3 0,1 2 0,1-1 0,1 0 0,4 0 0,2-4 0,1-1 0,3-3 0,5-3 0,0 0 0,2-3 0,0-3 0,1-2 0,-1-2 0,2-2 0,1-1 0,-2-1 0,-1-1 0,-4 0 0,-3 1 0,0 0 0,-1-2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4.89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42 12287,'6'-6'0,"-1"1"0,0 2 0,1-2 0,0 1 0,0-1 0,1 2 0,2-1 0,-1 0 0,0 1 0,0 4 0,-3 2 0,-1 2 0,-4 3 0,0 0 0,0 1 0,-1 2 0,-1 1 0,-2 0 0,0 0 0,-2 1 0,-2-1 0,1 0 0,1 0 0,0-1 0,2-2 0,0-1 0,1 0 0,0-2 0,4-2 0,2 0 0,1-1 0,5-3 0,2-1 0,3-2 0,2 1 0,0-3 0,1-2 0,0 0 0,-1 2 0,1-6 0,-1 2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6.2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75 12287,'8'-1'0,"0"-2"0,-2 2 0,-1-1 0,2 1 0,0 0 0,1-1 0,1-1 0,-1 1 0,3-1 0,1 0 0,1 0 0,1-1 0,2 3 0,1-4 0,-1 1 0,1 2 0,-1-1 0,1-1 0,-1 0 0,-3 1 0,-1 0 0,-3 2 0,-1-1 0,0-1 0,0-3 0,1 1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6.55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12287,'0'4'0,"0"4"0,0-3 0,0 3 0,0 0 0,0 1 0,0 2 0,0-2 0,0 3 0,1-1 0,2 0 0,-2 4 0,2-2 0,-1 1 0,0 0 0,-1-4 0,2 1 0,-1-2 0,1-1 0,-2 1 0,1-1 0,3-4 0,0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7.20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8 12287,'-6'-2'0,"0"-1"0,1 0 0,-3 3 0,-2 0 0,-1 0 0,1 0 0,-3 0 0,-1 0 0,1 0 0,1 0 0,4 1 0,0 2 0,3 2 0,-2 3 0,4 0 0,3 0 0,1 1 0,2 0 0,5 2 0,1 2 0,0 0 0,3 2 0,0-1 0,0 3 0,0 2 0,-1-2 0,-4 3 0,0-2 0,-2 1 0,-3-1 0,1 0 0,-2-2 0,-1-2 0,-1-4 0,-2 1 0,-3-2 0,-1-1 0,-4-3 0,-1-2 0,-1-2 0,-2-1 0,3 0 0,-1 0 0,0-1 0,0-2 0,6-2 0,-1-4 0,4-2 0,2-3 0,2 1 0,3-1 0,6-3 0,4-1 0,2-2 0,3 3 0,0-1 0,2-2 0,-1 1 0,-3 2 0,1 0 0,0-2 0,-4 4 0,0-1 0,-2 3 0,-3 3 0,-4 1 0,-4 1 0,-4 3 0,-4 2 0,-3 2 0,-2 1 0,0 1 0,-1 1 0,1 2 0,1 0 0,1 1 0,3 1 0,-4 1 0,-1-2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7.40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8 12287,'0'6'0,"0"-1"0,1-3 0,1 1 0,4-2 0,1-1 0,2 0 0,2 0 0,1 0 0,0 0 0,-1 0 0,2-1 0,-1-1 0,-2-1 0,0 0 0,-2 0 0,0-2 0,0-3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7.82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191 50 12287,'0'-8'0,"0"0"0,-1-1 0,-2 1 0,2 3 0,-2 0 0,-1 1 0,-2 2 0,-1 2 0,-1 0 0,-1 3 0,1 3 0,-4 1 0,-1 2 0,0 2 0,-1 3 0,1 2 0,-2 0 0,2 2 0,1 1 0,1 0 0,3 2 0,1 0 0,1 0 0,2-2 0,4 3 0,1 1 0,2 1 0,2 0 0,4-2 0,2-2 0,3-3 0,1-1 0,3-2 0,0-4 0,2-4 0,-1-2 0,-2-5 0,2-2 0,0-2 0,-2-6 0,-4-3 0,-1-2 0,-2 0 0,-2-1 0,-3 1 0,-2-1 0,-2 0 0,-2 5 0,-2 0 0,-3 3 0,-4 1 0,0 3 0,-4 3 0,-1 1 0,0 1 0,-1 3 0,2 3 0,3 1 0,2 2 0,1-1 0,0 0 0,3 0 0,2 1 0,2-1 0,1 0 0,7 1 0,3-1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8.19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12287,'8'0'0,"1"0"0,-1 2 0,-1 2 0,-1 1 0,0 0 0,-3 4 0,-1-1 0,-2 1 0,-2 1 0,-2 2 0,0 1 0,-1-2 0,-1 2 0,1 0 0,1 0 0,2-3 0,2 1 0,1-3 0,1-2 0,7 0 0,4-3 0,4-1 0,2-1 0,3-5 0,5-2 0,0-1 0,-3-1 0,1-1 0,-4 1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8.67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221 0 12287,'-11'4'0,"-1"2"0,0 5 0,1 0 0,-2 5 0,0 4 0,0 3 0,-1 7 0,-2 3 0,-2 6 0,-1 4 0,1 3 0,0 5 0,3 3 0,4 1 0,6 3 0,4-6 0,6 0 0,9-2 0,9-1 0,7-4 0,4-6 0,5-8 0,3-5 0,9-4 0,0-4 0,-2-6 0,-1-5 0,-6-11 0,-1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9.10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141 8 12287,'9'0'0,"-4"-1"0,1-1 0,1-1 0,3 1 0,2 6 0,3 4 0,-2 6 0,-1 5 0,-1 2 0,-3 5 0,-1 4 0,-1 3 0,-3 9 0,-6 2 0,-3 3 0,-1 2 0,-5-1 0,-1 5 0,-1-4 0,0-2 0,4-3 0,-2-6 0,1-5 0,0-4 0,0-5 0,2-5 0,-1-4 0,-1-2 0,-5-4 0,0 2 0,-5-2 0,-7-4 0,-2-2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49.72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306 50 12287,'0'-8'0,"0"0"0,-1-1 0,-1 1 0,-1 0 0,-3 3 0,0 2 0,-1 3 0,-1 0 0,-3 0 0,-1 0 0,-1 4 0,-2 4 0,-1 4 0,0 5 0,-1 0 0,1 3 0,-1 5 0,0 9 0,0 3 0,-2 4 0,1 6 0,-1 5 0,1 8 0,2 4 0,7 3 0,3-2 0,5-2 0,4-2 0,10-1 0,9-5 0,8-6 0,8-5 0,8-7 0,11-4 0,4-6 0,2-7 0,8-8 0,0-8 0,8-4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0.35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1 12287,'5'0'0,"0"2"0,-3 3 0,0 6 0,5 6 0,-2 5 0,4 6 0,2 7 0,-1 3 0,3 6 0,-1 3 0,-2 2 0,-1-2 0,-2-2 0,-1-3 0,-3-4 0,-3-7 0,-3-3 0,-3-1 0,-1 0 0,-5-4 0,-2 1 0,-2-3 0,0-2 0,-2-2 0,0-1 0,-1-2 0,0-3 0,2-2 0,0 3 0,1 1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1.34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8 274 12287,'-5'0'0,"3"0"0,5 0 0,6 0 0,4 0 0,7 0 0,6-1 0,6-2 0,5-2 0,15-5 0,8-2 0,11-1 0,11-2 0,6 1 0,8 0 0,3 3 0,-49 6 0,1 0 0,0 3 0,0 0 0,2 0 0,-1 1 0,0 0 0,-2 1 0,45 0 0,-2 1 0,-6 1 0,2 1 0,-1-1 0,-8-5 0,-3-4 0,-6-2 0,-4-2 0,-4-3 0,-2 3 0,-12 0 0,-5 3 0,-11 0 0,-1-1 0,-8 2 0,-2 2 0,-5-3 0,-7 3 0,-4-3 0,-4 0 0,-8 0 0,-8-1 0,-13 1 0,-7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2.30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67 386 12287,'-5'-5'0,"2"-2"0,3-5 0,0-4 0,-3 1 0,0-8 0,1-3 0,1-4 0,-2-3 0,0-2 0,-1 0 0,0 3 0,-1 1 0,1 6 0,1 4 0,-1 2 0,0 7 0,1 4 0,3 7 0,-3 7 0,2 2 0,1 3 0,0 2 0,-4 3 0,0 1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2.60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75 12287,'-5'-5'0,"2"-1"0,-1 1 0,-1-4 0,1 1 0,-3 2 0,3 1 0,0-2 0,-3 0 0,0 2 0,-1 0 0,-1 1 0,1 2 0,0 2 0,0 0 0,-1 0 0,1 0 0,2 6 0,1 2 0,-1 2 0,-2 2 0,1-2 0,0 3 0,3 0 0,0 0 0,0 0 0,3 2 0,-2-2 0,1-1 0,1-1 0,2-3 0,3 0 0,4 0 0,1-3 0,5-2 0,1-2 0,0-1 0,2-3 0,-1-1 0,1 0 0,0-3 0,3-4 0,1-2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2.84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0 12287,'5'9'0,"-3"-2"0,-4-2 0,1 3 0,-3-4 0,2 2 0,-1-1 0,0 1 0,3 2 0,0 1 0,0-1 0,0 0 0,1 0 0,2 1 0,-1-1 0,6 0 0,1 0 0,0-3 0,0 2 0,1-4 0,0 1 0,1 0 0,0-2 0,-3-2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3.0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41 12287,'0'-8'0,"0"0"0,1-1 0,2 1 0,-1 3 0,3 3 0,0 2 0,1 2 0,0 1 0,0 2 0,-1 0 0,0 4 0,2 0 0,0 2 0,1-2 0,1 3 0,-2-1 0,-1 0 0,0 3 0,-3-2 0,-1 0 0,-2 0 0,0 2 0,0-1 0,0 0 0,0-2 0,-3-2 0,-3 0 0,-1-1 0,-1 0 0,-1-3 0,1-3 0,0-4 0,2-3 0,2-4 0,0-2 0,2-3 0,-2-1 0,-1-2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3.27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92 12287,'8'-1'0,"-2"-1"0,0-1 0,-4 1 0,4 2 0,0 0 0,2-3 0,0 0 0,0 1 0,0 1 0,2 0 0,0 0 0,2-2 0,1 1 0,-1-2 0,3 1 0,-1-1 0,1 0 0,-1-2 0,1 1 0,-2 0 0,-1-1 0,-2 1 0,-4-4 0,-6 1 0,-5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3.4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26 0 12287,'-1'6'0,"-2"-1"0,1 1 0,-3 2 0,2 1 0,1 2 0,-2 2 0,1 5 0,2 1 0,0 3 0,2-1 0,0 1 0,3 0 0,1 0 0,-2 1 0,2-4 0,1-1 0,-2 0 0,4-3 0,-3 0 0,1-2 0,0-1 0,1-4 0,-1-2 0,1 0 0,-1-2 0,-1-1 0,1-2 0,-2 2 0,0 2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4.12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199 58 12287,'-8'-3'0,"0"0"0,-1 1 0,1-1 0,0-1 0,0 0 0,-1 1 0,1-3 0,0 2 0,-1 0 0,1-3 0,0 4 0,0 0 0,-1 1 0,1-1 0,0 2 0,-1-1 0,1 2 0,0 2 0,0 0 0,-1 4 0,2 0 0,1 2 0,0 0 0,3 0 0,1 0 0,2 1 0,0 0 0,0 1 0,0 1 0,0-1 0,3-1 0,3 0 0,1-1 0,1 0 0,1 1 0,-1-2 0,1-1 0,2 0 0,-1-3 0,3 1 0,0 0 0,0-2 0,-2-2 0,3-2 0,0-2 0,-2 0 0,3-3 0,-3-4 0,0-2 0,0 0 0,2-2 0,-3 2 0,-2-1 0,-2 0 0,-1 4 0,-3-1 0,-1 2 0,-1 1 0,-1 2 0,-1 1 0,-2 2 0,1 0 0,-4 3 0,0 0 0,1 1 0,0 2 0,3-1 0,-1 3 0,2-2 0,1 2 0,3 1 0,1 2 0,0 0 0,-1-2 0,3-1 0,-1-1 0,0 1 0,2-1 0,-1 2 0,1-3 0,1-2 0,1-1 0,-1 0 0,1 0 0,2 0 0,-2 0 0,2-1 0,-1-2 0,-2-1 0,-1-2 0,0 1 0,-2 1 0,-2 2 0,2 2 0,2 0 0,-2 0 0,0 0 0,1 0 0,1 1 0,-2 1 0,3-1 0,-3 2 0,3-2 0,0-1 0,0 0 0,1 0 0,-1 0 0,0 0 0,0-4 0,1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4.30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50 12287,'-4'-5'0,"3"1"0,-2 1 0,2 2 0,5-3 0,1 4 0,3 0 0,0 0 0,3-1 0,0-1 0,-1 0 0,-1 0 0,0 0 0,-1 0 0,0-2 0,1 0 0,-5 2 0,4-5 0,-4 2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4.75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26 8 12287,'-4'-4'0,"0"0"0,-5 4 0,5 4 0,1 1 0,2 4 0,1 2 0,0 2 0,0 3 0,0 2 0,0 1 0,4-1 0,1 4 0,3 0 0,0 0 0,0 2 0,0-2 0,1 1 0,-1-1 0,-1-3 0,0-5 0,-2-2 0,2 0 0,0-7 0,1 1 0,1-4 0,-1-2 0,0-2 0,0-3 0,1-4 0,-1-3 0,0 1 0,1-4 0,2-1 0,0-3 0,0 0 0,-3 2 0,-1 2 0,-1 1 0,0-1 0,-2 3 0,0 0 0,-1 0 0,0 1 0,-3 3 0,3 2 0,0 3 0,-2 6 0,0 4 0,-1 3 0,0 2 0,0 1 0,0 1 0,0 1 0,0 0 0,0-1 0,0-1 0,0 2 0,1-3 0,2 0 0,1-1 0,3-1 0,0-1 0,3-1 0,0 1 0,-1-6 0,1-1 0,1-1 0,3-1 0,-2-1 0,0-2 0,0-2 0,-1 0 0,-2 0 0,2-2 0,-2 0 0,7-2 0,-3 1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5.0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98 66 12287,'10'-8'0,"-1"0"0,-5 0 0,-1-1 0,-3 1 0,-3 1 0,-3 1 0,1 2 0,0 2 0,-2-1 0,0 1 0,-4 1 0,0 1 0,1 0 0,2 1 0,-2 2 0,1 3 0,2 1 0,-1 2 0,2 1 0,1 1 0,2-1 0,0-1 0,3-1 0,0 0 0,0 0 0,0 1 0,1-2 0,2 0 0,1-2 0,5-3 0,-1 1 0,-1-2 0,2-1 0,2-1 0,0-2 0,0-2 0,1 1 0,-2-4 0,1 4 0,-1-2 0,-3 1 0,2 2 0,-1-2 0,0 2 0,0 0 0,1 3 0,-1 4 0,-1 1 0,-1 2 0,0-1 0,-2-1 0,1-1 0,1 1 0,1-3 0,1 1 0,1 0 0,-1 0 0,-1 0 0,6-7 0,0-1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5.80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125 8 12287,'-9'-1'0,"1"-1"0,0-1 0,0 2 0,-3 2 0,0 4 0,0 1 0,2 4 0,1 3 0,0 2 0,-1 4 0,1 3 0,1 2 0,1 4 0,3 2 0,3-1 0,0-1 0,3-3 0,3 0 0,1 0 0,4-4 0,1-1 0,0-3 0,0 0 0,0-4 0,-2 0 0,2-2 0,1-3 0,-3-1 0,1-4 0,-1-1 0,1-1 0,-1-2 0,1-2 0,-2-3 0,-1-5 0,0-2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6.20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50 115 12287,'0'11'0,"-1"0"0,-2-1 0,-1 3 0,-2 1 0,0 1 0,0 2 0,1-1 0,1-2 0,0 0 0,2 1 0,-1 0 0,0-1 0,1 0 0,1-4 0,1 1 0,1-5 0,1-4 0,1-4 0,0-6 0,-1-4 0,1 0 0,-1-3 0,1-2 0,1-1 0,0-2 0,-1-2 0,4 4 0,-2-2 0,0 0 0,1 1 0,-1-1 0,3 2 0,1-2 0,-1 2 0,0 1 0,0 3 0,1 3 0,-1 2 0,0 5 0,1 2 0,-1 5 0,0 5 0,0 4 0,0 5 0,-2 3 0,0 2 0,-4 2 0,0 0 0,0 1 0,1 0 0,-2-4 0,2-1 0,-2-3 0,-1 0 0,0-1 0,0 0 0,0-2 0,0-2 0,-4-8 0,-4 0 0,-5-4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6.37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0 12287,'-5'0'0,"3"0"0,4 0 0,5 1 0,3 2 0,2-2 0,3 2 0,-1-2 0,0-1 0,2 2 0,0 1 0,5 0 0,0-3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6.55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1 12287,'0'8'0,"0"3"0,0 1 0,0 0 0,0 0 0,0 3 0,0-3 0,0 2 0,0 0 0,0-3 0,0 3 0,0 0 0,0-1 0,-1-1 0,0-1 0,-2 0 0,0-3 0,3-3 0,3-7 0,0-4 0,-1-5 0,-2-5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6.90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58 1 12287,'-1'5'0,"-1"1"0,-1 0 0,-2 2 0,2 4 0,-1 2 0,0 2 0,2 3 0,1 0 0,1 3 0,0 0 0,0-1 0,0 3 0,1-3 0,1 0 0,1-1 0,2-4 0,-1-1 0,0-2 0,-1-1 0,0-1 0,-4-3 0,-2 0 0,-1 0 0,-5-3 0,1-2 0,0-2 0,0-2 0,0-2 0,3-2 0,2-3 0,2-3 0,1-1 0,1 0 0,2-3 0,1-1 0,5 0 0,-1-1 0,0 0 0,0 4 0,1 0 0,-1 0 0,0 0 0,1 3 0,-1 0 0,0 2 0,0 3 0,1 2 0,-1-1 0,0 0 0,1 1 0,-1 3 0,-4 1 0,-1 2 0,-2 1 0,-1 5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7.08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17 0 12287,'-1'9'0,"-1"-1"0,0 0 0,-1 0 0,2 1 0,-1-1 0,-1 0 0,1 1 0,2-1 0,0 0 0,2 0 0,2 1 0,1-2 0,1-1 0,2-2 0,3-2 0,0 1 0,-1-1 0,3-1 0,-1-2 0,1-1 0,-2-1 0,2-3 0,0 0 0,0-1 0,-2-2 0,-3 1 0,-2 0 0,1 0 0,-2-1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7.33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1 12287,'5'0'0,"-1"1"0,-1 1 0,3 5 0,1 3 0,5 4 0,2 5 0,2 3 0,4 2 0,-3 6 0,2 2 0,-2 3 0,-3 0 0,-6-1 0,-5-1 0,-2 0 0,-1 0 0,-2-3 0,-3-3 0,-4-2 0,-3-3 0,-2-4 0,-1-6 0,0-2 0,1-3 0,0-4 0,-2 0 0,-1-2 0,-3-5 0,-1-1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8.13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91 0 12287,'0'9'0,"0"-4"0,-1 1 0,-2 1 0,-2 3 0,0 3 0,-1 4 0,-2 3 0,-3 2 0,0 3 0,3 3 0,0 4 0,0 3 0,0 1 0,3-3 0,2 0 0,2-3 0,5 1 0,1-4 0,4-4 0,2-6 0,-1-2 0,3-6 0,2-2 0,1-3 0,-1-5 0,-1-4 0,6-6 0,-3-2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8.58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41 98 12287,'0'8'0,"3"0"0,0 2 0,-1 0 0,-1 1 0,-4 2 0,-1-1 0,1 1 0,-1 2 0,-2 1 0,3 0 0,-1 0 0,0-2 0,-1 3 0,2-2 0,0-1 0,0-1 0,2-2 0,-2-3 0,2 0 0,1-4 0,0-4 0,0-7 0,1-5 0,1 0 0,1-3 0,3-4 0,-1-1 0,0 0 0,1 0 0,-4-2 0,4 1 0,-1 1 0,0 0 0,2-3 0,-2 2 0,1 0 0,-1 1 0,0 4 0,1 2 0,0 3 0,0 2 0,-1 4 0,-1 3 0,1 4 0,-1 4 0,-1 6 0,2 4 0,-1 5 0,1 3 0,-2 4 0,2 0 0,1 2 0,-2 1 0,3-2 0,-4-1 0,-2 0 0,0-1 0,2 0 0,0-4 0,-1-3 0,-1-2 0,-1-4 0,-1-6 0,-2-3 0,-2-2 0,-3-6 0,0-5 0,0-5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8.77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9 12287,'12'-2'0,"-1"-1"0,-1 0 0,-2 3 0,0 0 0,1 0 0,-1 0 0,-3 3 0,1 0 0,0-2 0,2 0 0,0 0 0,0 1 0,1 1 0,-1 0 0,0-3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8.93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33 0 12287,'-3'12'0,"2"-2"0,-3 3 0,1 0 0,1 0 0,-2 0 0,2 2 0,-1-2 0,2-1 0,-1 1 0,0-1 0,-1 1 0,0-3 0,3 1 0,0-1 0,0-2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9.27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12287,'0'8'0,"0"-3"0,0 1 0,0 1 0,0 3 0,0 4 0,0 5 0,0 4 0,0 0 0,0 6 0,0 2 0,0 3 0,0 2 0,0 0 0,0-4 0,0-2 0,0-5 0,0-2 0,0-6 0,0-1 0,1-9 0,1-2 0,1-6 0,1-4 0,-3-4 0,3-2 0,1-3 0,0-2 0,4-1 0,-1-1 0,0-2 0,1-3 0,1 2 0,2-1 0,1 0 0,-3 1 0,1-1 0,-1 2 0,-2 3 0,0 1 0,0 2 0,-3-1 0,-1 2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9.48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0 12287,'5'4'0,"-2"2"0,0 1 0,0 1 0,-1 1 0,2-1 0,2 0 0,1-1 0,2-1 0,-1-3 0,-1-1 0,0-1 0,-2 2 0,1 0 0,2-3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7:59.73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12287,'0'8'0,"0"1"0,1 1 0,1 3 0,4 3 0,1 0 0,2 7 0,0 1 0,2 3 0,-2 5 0,1 0 0,-3 4 0,-1 2 0,-4 0 0,1 0 0,-2-2 0,-1-2 0,-4-1 0,-2-2 0,-1-2 0,-1 0 0,-3-5 0,0-5 0,-4-1 0,2-2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8:00.03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25 12287,'9'0'0,"-1"0"0,0 0 0,0 0 0,1 0 0,-4-1 0,1-1 0,0-1 0,2 2 0,0-3 0,0 1 0,0-3 0,1 1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07T07:58:00.28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26 12287,'8'0'0,"0"0"0,1 0 0,-1 0 0,0 0 0,1 0 0,-1 0 0,0-1 0,0-1 0,1-1 0,-1 0 0,0 1 0,1-1 0,-1-3 0,0 1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4:O73"/>
  <sheetViews>
    <sheetView showGridLines="0" tabSelected="1" topLeftCell="A38" zoomScale="90" zoomScaleNormal="90" workbookViewId="0">
      <selection activeCell="E51" sqref="E51"/>
    </sheetView>
  </sheetViews>
  <sheetFormatPr baseColWidth="10" defaultRowHeight="14.4" x14ac:dyDescent="0.3"/>
  <cols>
    <col min="1" max="1" width="6.33203125" customWidth="1"/>
    <col min="2" max="2" width="18.33203125" style="1" customWidth="1"/>
    <col min="3" max="3" width="12.33203125" bestFit="1" customWidth="1"/>
    <col min="6" max="6" width="14.6640625" customWidth="1"/>
  </cols>
  <sheetData>
    <row r="4" spans="1:15" x14ac:dyDescent="0.3">
      <c r="D4" t="e" cm="1">
        <f t="array" ref="D4">+D27Q</f>
        <v>#NAME?</v>
      </c>
    </row>
    <row r="5" spans="1:15" x14ac:dyDescent="0.3">
      <c r="A5" s="56" t="s">
        <v>18</v>
      </c>
      <c r="B5" s="56"/>
      <c r="C5" s="56"/>
      <c r="D5" s="56"/>
      <c r="E5" s="56"/>
      <c r="F5" s="56"/>
      <c r="G5" s="56"/>
      <c r="H5" s="56"/>
      <c r="I5" s="56"/>
      <c r="J5" s="24"/>
      <c r="K5" s="24"/>
    </row>
    <row r="6" spans="1:15" x14ac:dyDescent="0.3">
      <c r="D6" s="3" t="s">
        <v>9</v>
      </c>
      <c r="E6" s="3" t="s">
        <v>20</v>
      </c>
      <c r="F6" s="26" t="s">
        <v>21</v>
      </c>
      <c r="H6" s="55"/>
      <c r="I6" s="55"/>
      <c r="J6" s="55"/>
      <c r="K6" s="55"/>
      <c r="L6" s="55"/>
      <c r="M6" s="55"/>
      <c r="N6" s="55"/>
      <c r="O6" s="55"/>
    </row>
    <row r="7" spans="1:15" x14ac:dyDescent="0.3">
      <c r="D7" s="43" t="s">
        <v>30</v>
      </c>
      <c r="E7" s="43" t="s">
        <v>19</v>
      </c>
      <c r="F7" s="43" t="s">
        <v>4</v>
      </c>
      <c r="G7" s="5"/>
      <c r="H7" s="57"/>
      <c r="I7" s="57"/>
      <c r="J7" s="57"/>
      <c r="K7" s="57"/>
      <c r="L7" s="55"/>
      <c r="M7" s="55"/>
      <c r="N7" s="55"/>
      <c r="O7" s="55"/>
    </row>
    <row r="8" spans="1:15" x14ac:dyDescent="0.3">
      <c r="D8" s="3" t="s">
        <v>0</v>
      </c>
      <c r="E8" s="26">
        <v>3</v>
      </c>
      <c r="F8" s="26">
        <v>8</v>
      </c>
      <c r="G8" s="2"/>
      <c r="H8" s="1"/>
      <c r="I8" s="1"/>
      <c r="J8" s="1"/>
      <c r="K8" s="1"/>
      <c r="L8" s="1"/>
      <c r="M8" s="1"/>
      <c r="N8" s="1"/>
      <c r="O8" s="1"/>
    </row>
    <row r="9" spans="1:15" x14ac:dyDescent="0.3">
      <c r="D9" s="3" t="s">
        <v>1</v>
      </c>
      <c r="E9" s="26">
        <v>5</v>
      </c>
      <c r="F9" s="26">
        <v>5</v>
      </c>
      <c r="G9" s="2"/>
      <c r="H9" s="1"/>
      <c r="I9" s="1"/>
      <c r="J9" s="1"/>
      <c r="K9" s="1"/>
      <c r="L9" s="1"/>
      <c r="M9" s="1"/>
      <c r="N9" s="1"/>
      <c r="O9" s="1"/>
    </row>
    <row r="10" spans="1:15" x14ac:dyDescent="0.3">
      <c r="D10" s="3" t="s">
        <v>2</v>
      </c>
      <c r="E10" s="26">
        <v>4</v>
      </c>
      <c r="F10" s="26">
        <v>5</v>
      </c>
      <c r="G10" s="2"/>
      <c r="H10" s="1"/>
      <c r="I10" s="1"/>
      <c r="J10" s="1"/>
      <c r="K10" s="1"/>
      <c r="L10" s="1"/>
      <c r="M10" s="1"/>
      <c r="N10" s="1"/>
      <c r="O10" s="1"/>
    </row>
    <row r="11" spans="1:15" x14ac:dyDescent="0.3">
      <c r="D11" s="3" t="s">
        <v>3</v>
      </c>
      <c r="E11" s="26">
        <v>4</v>
      </c>
      <c r="F11" s="26">
        <v>7</v>
      </c>
      <c r="G11" s="2"/>
      <c r="H11" s="1"/>
      <c r="I11" s="1"/>
      <c r="J11" s="1"/>
      <c r="K11" s="1"/>
      <c r="L11" s="1"/>
      <c r="M11" s="1"/>
      <c r="N11" s="1"/>
      <c r="O11" s="1"/>
    </row>
    <row r="12" spans="1:15" x14ac:dyDescent="0.3">
      <c r="D12" s="3" t="s">
        <v>5</v>
      </c>
      <c r="E12" s="26">
        <v>3</v>
      </c>
      <c r="F12" s="26">
        <v>4</v>
      </c>
      <c r="G12" s="2"/>
      <c r="H12" s="1"/>
      <c r="I12" s="1"/>
      <c r="J12" s="1"/>
      <c r="K12" s="1"/>
      <c r="L12" s="1"/>
      <c r="M12" s="1"/>
      <c r="N12" s="1"/>
      <c r="O12" s="1"/>
    </row>
    <row r="13" spans="1:15" x14ac:dyDescent="0.3">
      <c r="D13" s="3" t="s">
        <v>6</v>
      </c>
      <c r="E13" s="26">
        <v>2</v>
      </c>
      <c r="F13" s="26">
        <v>2</v>
      </c>
      <c r="G13" s="2"/>
      <c r="H13" s="1"/>
      <c r="I13" s="1"/>
      <c r="J13" s="1"/>
      <c r="K13" s="1"/>
      <c r="L13" s="1"/>
      <c r="M13" s="1"/>
      <c r="N13" s="1"/>
      <c r="O13" s="1"/>
    </row>
    <row r="14" spans="1:15" x14ac:dyDescent="0.3">
      <c r="D14" s="3" t="s">
        <v>7</v>
      </c>
      <c r="E14" s="26">
        <v>5</v>
      </c>
      <c r="F14" s="26">
        <v>7</v>
      </c>
      <c r="G14" s="2"/>
      <c r="H14" s="1"/>
      <c r="I14" s="1"/>
      <c r="J14" s="1"/>
      <c r="K14" s="1"/>
      <c r="L14" s="1"/>
      <c r="M14" s="1"/>
      <c r="N14" s="1"/>
      <c r="O14" s="1"/>
    </row>
    <row r="15" spans="1:15" x14ac:dyDescent="0.3">
      <c r="D15" s="3" t="s">
        <v>8</v>
      </c>
      <c r="E15" s="26">
        <v>6</v>
      </c>
      <c r="F15" s="26">
        <v>3</v>
      </c>
      <c r="G15" s="2"/>
      <c r="H15" s="1"/>
      <c r="I15" s="1"/>
      <c r="J15" s="1"/>
      <c r="K15" s="1"/>
      <c r="L15" s="1"/>
      <c r="M15" s="1"/>
      <c r="N15" s="1"/>
      <c r="O15" s="1"/>
    </row>
    <row r="16" spans="1:15" x14ac:dyDescent="0.3">
      <c r="B16" s="2"/>
      <c r="C16" t="s">
        <v>10</v>
      </c>
      <c r="D16" s="27" t="s">
        <v>14</v>
      </c>
      <c r="E16" s="28">
        <v>3</v>
      </c>
      <c r="F16" s="42">
        <v>3</v>
      </c>
      <c r="H16" s="1"/>
      <c r="I16" s="1"/>
      <c r="J16" s="1"/>
      <c r="K16" s="1"/>
      <c r="L16" s="1"/>
      <c r="M16" s="1"/>
      <c r="N16" s="1"/>
      <c r="O16" s="1"/>
    </row>
    <row r="17" spans="1:8" x14ac:dyDescent="0.3">
      <c r="B17" s="2"/>
      <c r="C17" t="s">
        <v>10</v>
      </c>
      <c r="D17" s="27" t="s">
        <v>15</v>
      </c>
      <c r="E17" s="28">
        <v>2</v>
      </c>
      <c r="F17" s="42">
        <v>5.5</v>
      </c>
    </row>
    <row r="18" spans="1:8" x14ac:dyDescent="0.3">
      <c r="B18" s="2"/>
    </row>
    <row r="19" spans="1:8" x14ac:dyDescent="0.3">
      <c r="B19" s="2"/>
    </row>
    <row r="20" spans="1:8" ht="15" thickBot="1" x14ac:dyDescent="0.35">
      <c r="B20" s="23" t="s">
        <v>16</v>
      </c>
    </row>
    <row r="21" spans="1:8" ht="15" thickBot="1" x14ac:dyDescent="0.35">
      <c r="C21" s="53" t="s">
        <v>22</v>
      </c>
      <c r="D21" s="54"/>
      <c r="E21" s="14"/>
    </row>
    <row r="22" spans="1:8" x14ac:dyDescent="0.3">
      <c r="B22" s="12"/>
      <c r="C22" s="9" t="s">
        <v>12</v>
      </c>
      <c r="D22" s="10" t="s">
        <v>11</v>
      </c>
      <c r="E22" s="15" t="s">
        <v>13</v>
      </c>
    </row>
    <row r="23" spans="1:8" x14ac:dyDescent="0.3">
      <c r="A23" s="4"/>
      <c r="B23" s="13" t="s">
        <v>0</v>
      </c>
      <c r="C23" s="11">
        <f t="shared" ref="C23:C30" si="0">SQRT((E8-$E$16)^2+(F8-$F$16)^2)</f>
        <v>5</v>
      </c>
      <c r="D23" s="11">
        <f t="shared" ref="D23:D30" si="1">SQRT((E8-$E$17)^2+(F8-$F$17)^2)</f>
        <v>2.6925824035672519</v>
      </c>
      <c r="E23" s="16" t="str">
        <f t="shared" ref="E23:E29" si="2">IF(C23&lt;D23,$C$22,$D$22)</f>
        <v>β</v>
      </c>
      <c r="G23" s="20">
        <f>(F25-1)*-1</f>
        <v>1</v>
      </c>
    </row>
    <row r="24" spans="1:8" ht="15" thickBot="1" x14ac:dyDescent="0.35">
      <c r="A24" s="4"/>
      <c r="B24" s="13" t="s">
        <v>1</v>
      </c>
      <c r="C24" s="11">
        <f t="shared" si="0"/>
        <v>2.8284271247461903</v>
      </c>
      <c r="D24" s="11">
        <f t="shared" si="1"/>
        <v>3.0413812651491097</v>
      </c>
      <c r="E24" s="21" t="str">
        <f t="shared" si="2"/>
        <v>α</v>
      </c>
      <c r="G24" s="20">
        <f t="shared" ref="G24:G28" si="3">(F26-1)*-1</f>
        <v>0</v>
      </c>
    </row>
    <row r="25" spans="1:8" x14ac:dyDescent="0.3">
      <c r="A25" s="4"/>
      <c r="B25" s="13" t="s">
        <v>2</v>
      </c>
      <c r="C25" s="11">
        <f>SQRT((E10-$E$16)^2+(F10-$F$16)^2)</f>
        <v>2.2360679774997898</v>
      </c>
      <c r="D25" s="11">
        <f t="shared" si="1"/>
        <v>2.0615528128088303</v>
      </c>
      <c r="E25" s="25" t="str">
        <f t="shared" si="2"/>
        <v>β</v>
      </c>
      <c r="F25" s="20">
        <f t="shared" ref="F25:F30" si="4">IF(E23=$C$22,1,0)</f>
        <v>0</v>
      </c>
      <c r="G25" s="20">
        <f t="shared" si="3"/>
        <v>1</v>
      </c>
    </row>
    <row r="26" spans="1:8" ht="15" thickBot="1" x14ac:dyDescent="0.35">
      <c r="A26" s="4"/>
      <c r="B26" s="13" t="s">
        <v>3</v>
      </c>
      <c r="C26" s="11">
        <f t="shared" si="0"/>
        <v>4.1231056256176606</v>
      </c>
      <c r="D26" s="11">
        <f t="shared" si="1"/>
        <v>2.5</v>
      </c>
      <c r="E26" s="17" t="str">
        <f t="shared" si="2"/>
        <v>β</v>
      </c>
      <c r="F26" s="20">
        <f t="shared" si="4"/>
        <v>1</v>
      </c>
      <c r="G26" s="20">
        <f t="shared" si="3"/>
        <v>1</v>
      </c>
    </row>
    <row r="27" spans="1:8" x14ac:dyDescent="0.3">
      <c r="A27" s="4"/>
      <c r="B27" s="13" t="s">
        <v>5</v>
      </c>
      <c r="C27" s="11">
        <f t="shared" si="0"/>
        <v>1</v>
      </c>
      <c r="D27" s="11">
        <f t="shared" si="1"/>
        <v>1.8027756377319946</v>
      </c>
      <c r="E27" s="22" t="str">
        <f t="shared" si="2"/>
        <v>α</v>
      </c>
      <c r="F27" s="20">
        <f t="shared" si="4"/>
        <v>0</v>
      </c>
      <c r="G27" s="20">
        <f t="shared" si="3"/>
        <v>0</v>
      </c>
    </row>
    <row r="28" spans="1:8" x14ac:dyDescent="0.3">
      <c r="A28" s="4"/>
      <c r="B28" s="13" t="s">
        <v>6</v>
      </c>
      <c r="C28" s="11">
        <f t="shared" si="0"/>
        <v>1.4142135623730951</v>
      </c>
      <c r="D28" s="11">
        <f t="shared" si="1"/>
        <v>3.5</v>
      </c>
      <c r="E28" s="16" t="str">
        <f t="shared" si="2"/>
        <v>α</v>
      </c>
      <c r="F28" s="20">
        <f t="shared" si="4"/>
        <v>0</v>
      </c>
      <c r="G28" s="20">
        <f t="shared" si="3"/>
        <v>0</v>
      </c>
    </row>
    <row r="29" spans="1:8" x14ac:dyDescent="0.3">
      <c r="A29" s="4"/>
      <c r="B29" s="13" t="s">
        <v>7</v>
      </c>
      <c r="C29" s="11">
        <f t="shared" si="0"/>
        <v>4.4721359549995796</v>
      </c>
      <c r="D29" s="11">
        <f t="shared" si="1"/>
        <v>3.3541019662496847</v>
      </c>
      <c r="E29" s="16" t="str">
        <f t="shared" si="2"/>
        <v>β</v>
      </c>
      <c r="F29" s="20">
        <f t="shared" si="4"/>
        <v>1</v>
      </c>
      <c r="G29" s="20" t="e">
        <f>(#REF!-1)*-1</f>
        <v>#REF!</v>
      </c>
    </row>
    <row r="30" spans="1:8" ht="15" thickBot="1" x14ac:dyDescent="0.35">
      <c r="A30" s="4"/>
      <c r="B30" s="13" t="s">
        <v>8</v>
      </c>
      <c r="C30" s="11">
        <f t="shared" si="0"/>
        <v>3</v>
      </c>
      <c r="D30" s="11">
        <f t="shared" si="1"/>
        <v>4.7169905660283016</v>
      </c>
      <c r="E30" s="17" t="str">
        <f>IF(C30&lt;D30,$C$22,$D$22)</f>
        <v>α</v>
      </c>
      <c r="F30" s="20">
        <f t="shared" si="4"/>
        <v>1</v>
      </c>
      <c r="G30" s="20" t="e">
        <f>(#REF!-1)*-1</f>
        <v>#REF!</v>
      </c>
    </row>
    <row r="32" spans="1:8" ht="15.6" x14ac:dyDescent="0.35">
      <c r="C32" s="8" t="s">
        <v>23</v>
      </c>
      <c r="D32" s="8" t="s">
        <v>24</v>
      </c>
      <c r="F32" s="1"/>
      <c r="G32" s="8" t="s">
        <v>31</v>
      </c>
      <c r="H32" s="8" t="s">
        <v>32</v>
      </c>
    </row>
    <row r="33" spans="2:8" x14ac:dyDescent="0.3">
      <c r="B33" s="30" t="s">
        <v>0</v>
      </c>
      <c r="C33" s="29">
        <f>IF(E23=$C$22,E8,0)</f>
        <v>0</v>
      </c>
      <c r="D33" s="29">
        <f t="shared" ref="D33:D40" si="5">IF(E23=$C$22,F8,0)</f>
        <v>0</v>
      </c>
      <c r="F33" s="3" t="s">
        <v>0</v>
      </c>
      <c r="G33" s="29">
        <f t="shared" ref="G33:G40" si="6">IF(E23=$D$22,E8,0)</f>
        <v>3</v>
      </c>
      <c r="H33" s="29">
        <f t="shared" ref="H33:H40" si="7">IF(E23=$D$22,F8,0)</f>
        <v>8</v>
      </c>
    </row>
    <row r="34" spans="2:8" x14ac:dyDescent="0.3">
      <c r="B34" s="30" t="s">
        <v>1</v>
      </c>
      <c r="C34" s="29">
        <f>IF(E24=$C$22,E9,0)</f>
        <v>5</v>
      </c>
      <c r="D34" s="29">
        <f t="shared" si="5"/>
        <v>5</v>
      </c>
      <c r="F34" s="3" t="s">
        <v>1</v>
      </c>
      <c r="G34" s="29">
        <f t="shared" si="6"/>
        <v>0</v>
      </c>
      <c r="H34" s="29">
        <f>IF(E24=$D$22,F9,0)</f>
        <v>0</v>
      </c>
    </row>
    <row r="35" spans="2:8" x14ac:dyDescent="0.3">
      <c r="B35" s="30" t="s">
        <v>2</v>
      </c>
      <c r="C35" s="29">
        <f t="shared" ref="C35:C40" si="8">IF(E25=$C$22,E10,0)</f>
        <v>0</v>
      </c>
      <c r="D35" s="29">
        <f t="shared" si="5"/>
        <v>0</v>
      </c>
      <c r="F35" s="3" t="s">
        <v>2</v>
      </c>
      <c r="G35" s="29">
        <f t="shared" si="6"/>
        <v>4</v>
      </c>
      <c r="H35" s="29">
        <f t="shared" si="7"/>
        <v>5</v>
      </c>
    </row>
    <row r="36" spans="2:8" x14ac:dyDescent="0.3">
      <c r="B36" s="30" t="s">
        <v>3</v>
      </c>
      <c r="C36" s="29">
        <f t="shared" si="8"/>
        <v>0</v>
      </c>
      <c r="D36" s="29">
        <f t="shared" si="5"/>
        <v>0</v>
      </c>
      <c r="F36" s="3" t="s">
        <v>3</v>
      </c>
      <c r="G36" s="29">
        <f t="shared" si="6"/>
        <v>4</v>
      </c>
      <c r="H36" s="29">
        <f t="shared" si="7"/>
        <v>7</v>
      </c>
    </row>
    <row r="37" spans="2:8" x14ac:dyDescent="0.3">
      <c r="B37" s="30" t="s">
        <v>5</v>
      </c>
      <c r="C37" s="29">
        <f t="shared" si="8"/>
        <v>3</v>
      </c>
      <c r="D37" s="29">
        <f t="shared" si="5"/>
        <v>4</v>
      </c>
      <c r="F37" s="3" t="s">
        <v>5</v>
      </c>
      <c r="G37" s="29">
        <f t="shared" si="6"/>
        <v>0</v>
      </c>
      <c r="H37" s="29">
        <f t="shared" si="7"/>
        <v>0</v>
      </c>
    </row>
    <row r="38" spans="2:8" x14ac:dyDescent="0.3">
      <c r="B38" s="30" t="s">
        <v>6</v>
      </c>
      <c r="C38" s="29">
        <f t="shared" si="8"/>
        <v>2</v>
      </c>
      <c r="D38" s="29">
        <f t="shared" si="5"/>
        <v>2</v>
      </c>
      <c r="F38" s="3" t="s">
        <v>6</v>
      </c>
      <c r="G38" s="29">
        <f t="shared" si="6"/>
        <v>0</v>
      </c>
      <c r="H38" s="29">
        <f t="shared" si="7"/>
        <v>0</v>
      </c>
    </row>
    <row r="39" spans="2:8" x14ac:dyDescent="0.3">
      <c r="B39" s="30" t="s">
        <v>7</v>
      </c>
      <c r="C39" s="29">
        <f t="shared" si="8"/>
        <v>0</v>
      </c>
      <c r="D39" s="29">
        <f t="shared" si="5"/>
        <v>0</v>
      </c>
      <c r="F39" s="3" t="s">
        <v>7</v>
      </c>
      <c r="G39" s="29">
        <f t="shared" si="6"/>
        <v>5</v>
      </c>
      <c r="H39" s="29">
        <f t="shared" si="7"/>
        <v>7</v>
      </c>
    </row>
    <row r="40" spans="2:8" ht="15" thickBot="1" x14ac:dyDescent="0.35">
      <c r="B40" s="41" t="s">
        <v>8</v>
      </c>
      <c r="C40" s="32">
        <f t="shared" si="8"/>
        <v>6</v>
      </c>
      <c r="D40" s="32">
        <f t="shared" si="5"/>
        <v>3</v>
      </c>
      <c r="F40" s="18" t="s">
        <v>8</v>
      </c>
      <c r="G40" s="32">
        <f t="shared" si="6"/>
        <v>0</v>
      </c>
      <c r="H40" s="32">
        <f t="shared" si="7"/>
        <v>0</v>
      </c>
    </row>
    <row r="41" spans="2:8" x14ac:dyDescent="0.3">
      <c r="B41" s="33" t="s">
        <v>25</v>
      </c>
      <c r="C41" s="34">
        <f>SUM(C33:C40)</f>
        <v>16</v>
      </c>
      <c r="D41" s="35">
        <f>SUM(D33:D40)</f>
        <v>14</v>
      </c>
      <c r="E41" s="2"/>
      <c r="F41" s="33" t="s">
        <v>25</v>
      </c>
      <c r="G41" s="34">
        <f>SUM(G33:G40)</f>
        <v>16</v>
      </c>
      <c r="H41" s="35">
        <f>SUM(H33:H40)</f>
        <v>27</v>
      </c>
    </row>
    <row r="42" spans="2:8" ht="15" thickBot="1" x14ac:dyDescent="0.35">
      <c r="B42" s="36" t="s">
        <v>26</v>
      </c>
      <c r="C42" s="37">
        <f>(COUNT(C33:C40)-COUNTIF(C33:C40,0))</f>
        <v>4</v>
      </c>
      <c r="D42" s="38">
        <f>(COUNT(D33:D40)-COUNTIF(D33:D40,0))</f>
        <v>4</v>
      </c>
      <c r="E42" s="2"/>
      <c r="F42" s="36" t="s">
        <v>27</v>
      </c>
      <c r="G42" s="37">
        <f>(COUNT(G33:G40)-COUNTIF(G33:G40,0))</f>
        <v>4</v>
      </c>
      <c r="H42" s="38">
        <f>(COUNT(H33:H40)-COUNTIF(H33:H40,0))</f>
        <v>4</v>
      </c>
    </row>
    <row r="43" spans="2:8" ht="16.2" thickBot="1" x14ac:dyDescent="0.4">
      <c r="B43" s="31" t="s">
        <v>29</v>
      </c>
      <c r="C43" s="39">
        <f>SUM(C33:C40)/(COUNT(C33:C40)-COUNTIF(C33:C40,0))</f>
        <v>4</v>
      </c>
      <c r="D43" s="40">
        <f>SUM(D33:D40)/(COUNT(D33:D40)-COUNTIF(D33:D40,0))</f>
        <v>3.5</v>
      </c>
      <c r="F43" s="31" t="s">
        <v>28</v>
      </c>
      <c r="G43" s="39">
        <f>SUM(G33:G40)/(COUNT(G33:G40)-COUNTIF(G33:G40,0))</f>
        <v>4</v>
      </c>
      <c r="H43" s="40">
        <f>SUM(H33:H40)/(COUNT(H33:H40)-COUNTIF(H33:H40,0))</f>
        <v>6.75</v>
      </c>
    </row>
    <row r="47" spans="2:8" x14ac:dyDescent="0.3">
      <c r="B47" s="23" t="s">
        <v>17</v>
      </c>
    </row>
    <row r="48" spans="2:8" x14ac:dyDescent="0.3">
      <c r="C48" s="5" t="e">
        <f>#REF!</f>
        <v>#REF!</v>
      </c>
      <c r="D48" s="5" t="e">
        <f>#REF!</f>
        <v>#REF!</v>
      </c>
    </row>
    <row r="49" spans="1:5" x14ac:dyDescent="0.3">
      <c r="C49" s="7" t="s">
        <v>12</v>
      </c>
      <c r="D49" s="7" t="s">
        <v>11</v>
      </c>
      <c r="E49" s="7" t="s">
        <v>13</v>
      </c>
    </row>
    <row r="50" spans="1:5" x14ac:dyDescent="0.3">
      <c r="A50" s="5">
        <f t="shared" ref="A50:A57" si="9">A23</f>
        <v>0</v>
      </c>
      <c r="B50" s="3" t="s">
        <v>0</v>
      </c>
      <c r="C50" s="11">
        <f t="shared" ref="C50:C57" si="10">SQRT((E8-$C$43)^2+(F8-$D$43)^2)</f>
        <v>4.6097722286464435</v>
      </c>
      <c r="D50" s="11">
        <f t="shared" ref="D50:D57" si="11">SQRT((E8-$G$43)^2+(F8-$H$43)^2)</f>
        <v>1.6007810593582121</v>
      </c>
      <c r="E50" s="3" t="str">
        <f t="shared" ref="E50:E57" si="12">IF(C50&lt;D50,$C$22,$D$22)</f>
        <v>β</v>
      </c>
    </row>
    <row r="51" spans="1:5" ht="15" thickBot="1" x14ac:dyDescent="0.35">
      <c r="A51" s="5">
        <f t="shared" si="9"/>
        <v>0</v>
      </c>
      <c r="B51" s="3" t="s">
        <v>1</v>
      </c>
      <c r="C51" s="11">
        <f t="shared" si="10"/>
        <v>1.8027756377319946</v>
      </c>
      <c r="D51" s="11">
        <f t="shared" si="11"/>
        <v>2.0155644370746373</v>
      </c>
      <c r="E51" s="18" t="str">
        <f t="shared" si="12"/>
        <v>α</v>
      </c>
    </row>
    <row r="52" spans="1:5" x14ac:dyDescent="0.3">
      <c r="A52" s="5">
        <f t="shared" si="9"/>
        <v>0</v>
      </c>
      <c r="B52" s="3" t="s">
        <v>2</v>
      </c>
      <c r="C52" s="11">
        <f t="shared" si="10"/>
        <v>1.5</v>
      </c>
      <c r="D52" s="11">
        <f>SQRT((E10-$G$43)^2+(F10-$H$43)^2)</f>
        <v>1.75</v>
      </c>
      <c r="E52" s="25" t="str">
        <f t="shared" si="12"/>
        <v>α</v>
      </c>
    </row>
    <row r="53" spans="1:5" ht="15" thickBot="1" x14ac:dyDescent="0.35">
      <c r="A53" s="5">
        <f t="shared" si="9"/>
        <v>0</v>
      </c>
      <c r="B53" s="3" t="s">
        <v>3</v>
      </c>
      <c r="C53" s="11">
        <f t="shared" si="10"/>
        <v>3.5</v>
      </c>
      <c r="D53" s="11">
        <f t="shared" si="11"/>
        <v>0.25</v>
      </c>
      <c r="E53" s="17" t="str">
        <f t="shared" si="12"/>
        <v>β</v>
      </c>
    </row>
    <row r="54" spans="1:5" x14ac:dyDescent="0.3">
      <c r="A54" s="5">
        <f t="shared" si="9"/>
        <v>0</v>
      </c>
      <c r="B54" s="3" t="s">
        <v>5</v>
      </c>
      <c r="C54" s="11">
        <f t="shared" si="10"/>
        <v>1.1180339887498949</v>
      </c>
      <c r="D54" s="11">
        <f t="shared" si="11"/>
        <v>2.9261749776799064</v>
      </c>
      <c r="E54" s="19" t="str">
        <f t="shared" si="12"/>
        <v>α</v>
      </c>
    </row>
    <row r="55" spans="1:5" x14ac:dyDescent="0.3">
      <c r="A55" s="5">
        <f t="shared" si="9"/>
        <v>0</v>
      </c>
      <c r="B55" s="3" t="s">
        <v>6</v>
      </c>
      <c r="C55" s="11">
        <f t="shared" si="10"/>
        <v>2.5</v>
      </c>
      <c r="D55" s="11">
        <f t="shared" si="11"/>
        <v>5.153882032022076</v>
      </c>
      <c r="E55" s="3" t="str">
        <f t="shared" si="12"/>
        <v>α</v>
      </c>
    </row>
    <row r="56" spans="1:5" x14ac:dyDescent="0.3">
      <c r="A56" s="5">
        <f t="shared" si="9"/>
        <v>0</v>
      </c>
      <c r="B56" s="3" t="s">
        <v>7</v>
      </c>
      <c r="C56" s="11">
        <f t="shared" si="10"/>
        <v>3.640054944640259</v>
      </c>
      <c r="D56" s="11">
        <f t="shared" si="11"/>
        <v>1.0307764064044151</v>
      </c>
      <c r="E56" s="3" t="str">
        <f t="shared" si="12"/>
        <v>β</v>
      </c>
    </row>
    <row r="57" spans="1:5" x14ac:dyDescent="0.3">
      <c r="A57" s="5">
        <f t="shared" si="9"/>
        <v>0</v>
      </c>
      <c r="B57" s="3" t="s">
        <v>8</v>
      </c>
      <c r="C57" s="11">
        <f t="shared" si="10"/>
        <v>2.0615528128088303</v>
      </c>
      <c r="D57" s="11">
        <f t="shared" si="11"/>
        <v>4.25</v>
      </c>
      <c r="E57" s="3" t="str">
        <f t="shared" si="12"/>
        <v>α</v>
      </c>
    </row>
    <row r="58" spans="1:5" x14ac:dyDescent="0.3">
      <c r="B58" s="6"/>
    </row>
    <row r="59" spans="1:5" x14ac:dyDescent="0.3">
      <c r="B59" s="4"/>
    </row>
    <row r="60" spans="1:5" x14ac:dyDescent="0.3">
      <c r="B60" s="5"/>
    </row>
    <row r="61" spans="1:5" x14ac:dyDescent="0.3">
      <c r="B61" s="6"/>
    </row>
    <row r="62" spans="1:5" x14ac:dyDescent="0.3">
      <c r="B62" s="6"/>
    </row>
    <row r="63" spans="1:5" x14ac:dyDescent="0.3">
      <c r="B63" s="4"/>
    </row>
    <row r="64" spans="1:5" x14ac:dyDescent="0.3">
      <c r="B64" s="5"/>
    </row>
    <row r="65" spans="2:2" x14ac:dyDescent="0.3">
      <c r="B65" s="6"/>
    </row>
    <row r="66" spans="2:2" x14ac:dyDescent="0.3">
      <c r="B66" s="6"/>
    </row>
    <row r="67" spans="2:2" x14ac:dyDescent="0.3">
      <c r="B67" s="4"/>
    </row>
    <row r="68" spans="2:2" x14ac:dyDescent="0.3">
      <c r="B68" s="5"/>
    </row>
    <row r="69" spans="2:2" x14ac:dyDescent="0.3">
      <c r="B69" s="6"/>
    </row>
    <row r="70" spans="2:2" x14ac:dyDescent="0.3">
      <c r="B70" s="6"/>
    </row>
    <row r="71" spans="2:2" x14ac:dyDescent="0.3">
      <c r="B71" s="4"/>
    </row>
    <row r="72" spans="2:2" x14ac:dyDescent="0.3">
      <c r="B72" s="4"/>
    </row>
    <row r="73" spans="2:2" x14ac:dyDescent="0.3">
      <c r="B73" s="4"/>
    </row>
  </sheetData>
  <mergeCells count="10">
    <mergeCell ref="C21:D21"/>
    <mergeCell ref="N6:O6"/>
    <mergeCell ref="N7:O7"/>
    <mergeCell ref="A5:I5"/>
    <mergeCell ref="H7:I7"/>
    <mergeCell ref="J7:K7"/>
    <mergeCell ref="L7:M7"/>
    <mergeCell ref="H6:I6"/>
    <mergeCell ref="J6:K6"/>
    <mergeCell ref="L6:M6"/>
  </mergeCells>
  <conditionalFormatting sqref="C23:D30">
    <cfRule type="expression" priority="4">
      <formula>"&lt;L25"</formula>
    </cfRule>
  </conditionalFormatting>
  <conditionalFormatting sqref="C50:D57">
    <cfRule type="expression" priority="1">
      <formula>"&lt;L25"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2:L62"/>
  <sheetViews>
    <sheetView showGridLines="0" topLeftCell="A43" workbookViewId="0">
      <selection activeCell="L14" sqref="L14"/>
    </sheetView>
  </sheetViews>
  <sheetFormatPr baseColWidth="10" defaultRowHeight="14.4" x14ac:dyDescent="0.3"/>
  <sheetData>
    <row r="2" spans="1:4" x14ac:dyDescent="0.3">
      <c r="B2" s="3" t="s">
        <v>9</v>
      </c>
      <c r="C2" s="3" t="s">
        <v>20</v>
      </c>
      <c r="D2" s="26" t="s">
        <v>21</v>
      </c>
    </row>
    <row r="3" spans="1:4" x14ac:dyDescent="0.3">
      <c r="B3" s="43" t="s">
        <v>30</v>
      </c>
      <c r="C3" s="43" t="s">
        <v>19</v>
      </c>
      <c r="D3" s="43" t="s">
        <v>4</v>
      </c>
    </row>
    <row r="4" spans="1:4" x14ac:dyDescent="0.3">
      <c r="B4" s="3" t="s">
        <v>0</v>
      </c>
      <c r="C4" s="26">
        <v>3</v>
      </c>
      <c r="D4" s="26">
        <v>8</v>
      </c>
    </row>
    <row r="5" spans="1:4" x14ac:dyDescent="0.3">
      <c r="B5" s="3" t="s">
        <v>1</v>
      </c>
      <c r="C5" s="26">
        <v>5</v>
      </c>
      <c r="D5" s="26">
        <v>5</v>
      </c>
    </row>
    <row r="6" spans="1:4" x14ac:dyDescent="0.3">
      <c r="B6" s="3" t="s">
        <v>2</v>
      </c>
      <c r="C6" s="26">
        <v>4</v>
      </c>
      <c r="D6" s="26">
        <v>5</v>
      </c>
    </row>
    <row r="7" spans="1:4" x14ac:dyDescent="0.3">
      <c r="B7" s="3" t="s">
        <v>3</v>
      </c>
      <c r="C7" s="26">
        <v>4</v>
      </c>
      <c r="D7" s="26">
        <v>7</v>
      </c>
    </row>
    <row r="8" spans="1:4" x14ac:dyDescent="0.3">
      <c r="B8" s="3" t="s">
        <v>5</v>
      </c>
      <c r="C8" s="26">
        <v>3</v>
      </c>
      <c r="D8" s="26">
        <v>4</v>
      </c>
    </row>
    <row r="9" spans="1:4" x14ac:dyDescent="0.3">
      <c r="B9" s="3" t="s">
        <v>6</v>
      </c>
      <c r="C9" s="26">
        <v>2</v>
      </c>
      <c r="D9" s="26">
        <v>2</v>
      </c>
    </row>
    <row r="10" spans="1:4" x14ac:dyDescent="0.3">
      <c r="B10" s="3" t="s">
        <v>7</v>
      </c>
      <c r="C10" s="26">
        <v>5</v>
      </c>
      <c r="D10" s="26">
        <v>7</v>
      </c>
    </row>
    <row r="11" spans="1:4" x14ac:dyDescent="0.3">
      <c r="B11" s="3" t="s">
        <v>8</v>
      </c>
      <c r="C11" s="26">
        <v>6</v>
      </c>
      <c r="D11" s="26">
        <v>3</v>
      </c>
    </row>
    <row r="13" spans="1:4" x14ac:dyDescent="0.3">
      <c r="B13" s="27" t="s">
        <v>14</v>
      </c>
      <c r="C13" s="28">
        <f>'k-MEANS'!C43</f>
        <v>4</v>
      </c>
      <c r="D13" s="42">
        <f>'k-MEANS'!D43</f>
        <v>3.5</v>
      </c>
    </row>
    <row r="14" spans="1:4" x14ac:dyDescent="0.3">
      <c r="B14" s="27" t="s">
        <v>15</v>
      </c>
      <c r="C14" s="28">
        <f>'k-MEANS'!G43</f>
        <v>4</v>
      </c>
      <c r="D14" s="42">
        <f>'k-MEANS'!H43</f>
        <v>6.75</v>
      </c>
    </row>
    <row r="16" spans="1:4" x14ac:dyDescent="0.3">
      <c r="A16" s="23" t="s">
        <v>17</v>
      </c>
    </row>
    <row r="17" spans="1:4" x14ac:dyDescent="0.3">
      <c r="A17" s="1"/>
      <c r="B17" s="5" t="e">
        <f>#REF!</f>
        <v>#REF!</v>
      </c>
      <c r="C17" s="5" t="e">
        <f>#REF!</f>
        <v>#REF!</v>
      </c>
    </row>
    <row r="18" spans="1:4" x14ac:dyDescent="0.3">
      <c r="A18" s="1"/>
      <c r="B18" s="7" t="s">
        <v>12</v>
      </c>
      <c r="C18" s="7" t="s">
        <v>11</v>
      </c>
      <c r="D18" s="7" t="s">
        <v>13</v>
      </c>
    </row>
    <row r="19" spans="1:4" x14ac:dyDescent="0.3">
      <c r="A19" s="3" t="s">
        <v>0</v>
      </c>
      <c r="B19" s="11">
        <f>'k-MEANS'!C50</f>
        <v>4.6097722286464435</v>
      </c>
      <c r="C19" s="11">
        <f>'k-MEANS'!D50</f>
        <v>1.6007810593582121</v>
      </c>
      <c r="D19" s="11" t="str">
        <f>'k-MEANS'!E50</f>
        <v>β</v>
      </c>
    </row>
    <row r="20" spans="1:4" x14ac:dyDescent="0.3">
      <c r="A20" s="3" t="s">
        <v>1</v>
      </c>
      <c r="B20" s="11">
        <f>'k-MEANS'!C51</f>
        <v>1.8027756377319946</v>
      </c>
      <c r="C20" s="11">
        <f>'k-MEANS'!D51</f>
        <v>2.0155644370746373</v>
      </c>
      <c r="D20" s="11" t="str">
        <f>'k-MEANS'!E51</f>
        <v>α</v>
      </c>
    </row>
    <row r="21" spans="1:4" x14ac:dyDescent="0.3">
      <c r="A21" s="3" t="s">
        <v>2</v>
      </c>
      <c r="B21" s="11">
        <f>'k-MEANS'!C52</f>
        <v>1.5</v>
      </c>
      <c r="C21" s="11">
        <f>'k-MEANS'!D52</f>
        <v>1.75</v>
      </c>
      <c r="D21" s="11" t="str">
        <f>'k-MEANS'!E52</f>
        <v>α</v>
      </c>
    </row>
    <row r="22" spans="1:4" x14ac:dyDescent="0.3">
      <c r="A22" s="3" t="s">
        <v>3</v>
      </c>
      <c r="B22" s="11">
        <f>'k-MEANS'!C53</f>
        <v>3.5</v>
      </c>
      <c r="C22" s="11">
        <f>'k-MEANS'!D53</f>
        <v>0.25</v>
      </c>
      <c r="D22" s="11" t="str">
        <f>'k-MEANS'!E53</f>
        <v>β</v>
      </c>
    </row>
    <row r="23" spans="1:4" x14ac:dyDescent="0.3">
      <c r="A23" s="3" t="s">
        <v>5</v>
      </c>
      <c r="B23" s="11">
        <f>'k-MEANS'!C54</f>
        <v>1.1180339887498949</v>
      </c>
      <c r="C23" s="11">
        <f>'k-MEANS'!D54</f>
        <v>2.9261749776799064</v>
      </c>
      <c r="D23" s="11" t="str">
        <f>'k-MEANS'!E54</f>
        <v>α</v>
      </c>
    </row>
    <row r="24" spans="1:4" x14ac:dyDescent="0.3">
      <c r="A24" s="3" t="s">
        <v>6</v>
      </c>
      <c r="B24" s="11">
        <f>'k-MEANS'!C55</f>
        <v>2.5</v>
      </c>
      <c r="C24" s="11">
        <f>'k-MEANS'!D55</f>
        <v>5.153882032022076</v>
      </c>
      <c r="D24" s="11" t="str">
        <f>'k-MEANS'!E55</f>
        <v>α</v>
      </c>
    </row>
    <row r="25" spans="1:4" x14ac:dyDescent="0.3">
      <c r="A25" s="3" t="s">
        <v>7</v>
      </c>
      <c r="B25" s="11">
        <f>'k-MEANS'!C56</f>
        <v>3.640054944640259</v>
      </c>
      <c r="C25" s="11">
        <f>'k-MEANS'!D56</f>
        <v>1.0307764064044151</v>
      </c>
      <c r="D25" s="11" t="str">
        <f>'k-MEANS'!E56</f>
        <v>β</v>
      </c>
    </row>
    <row r="26" spans="1:4" x14ac:dyDescent="0.3">
      <c r="A26" s="3" t="s">
        <v>8</v>
      </c>
      <c r="B26" s="11">
        <f>'k-MEANS'!C57</f>
        <v>2.0615528128088303</v>
      </c>
      <c r="C26" s="11">
        <f>'k-MEANS'!D57</f>
        <v>4.25</v>
      </c>
      <c r="D26" s="11" t="str">
        <f>'k-MEANS'!E57</f>
        <v>α</v>
      </c>
    </row>
    <row r="28" spans="1:4" x14ac:dyDescent="0.3">
      <c r="A28" t="s">
        <v>33</v>
      </c>
    </row>
    <row r="30" spans="1:4" x14ac:dyDescent="0.3">
      <c r="A30" s="3" t="s">
        <v>9</v>
      </c>
      <c r="B30" s="3" t="s">
        <v>20</v>
      </c>
      <c r="C30" s="26" t="s">
        <v>21</v>
      </c>
    </row>
    <row r="31" spans="1:4" x14ac:dyDescent="0.3">
      <c r="A31" s="43" t="s">
        <v>30</v>
      </c>
      <c r="B31" s="43" t="s">
        <v>19</v>
      </c>
      <c r="C31" s="43" t="s">
        <v>4</v>
      </c>
    </row>
    <row r="32" spans="1:4" x14ac:dyDescent="0.3">
      <c r="A32" s="3" t="s">
        <v>34</v>
      </c>
      <c r="B32" s="26">
        <v>5</v>
      </c>
      <c r="C32" s="26">
        <v>2</v>
      </c>
    </row>
    <row r="35" spans="1:5" x14ac:dyDescent="0.3">
      <c r="A35" s="1"/>
      <c r="B35" s="7" t="s">
        <v>34</v>
      </c>
      <c r="C35" s="45" t="s">
        <v>36</v>
      </c>
      <c r="D35" s="46" t="s">
        <v>37</v>
      </c>
      <c r="E35" s="46" t="s">
        <v>38</v>
      </c>
    </row>
    <row r="36" spans="1:5" x14ac:dyDescent="0.3">
      <c r="A36" s="3" t="s">
        <v>0</v>
      </c>
      <c r="B36" s="44">
        <f>SQRT(($B$32-C4)^2+($C$32-D4)^2)</f>
        <v>6.324555320336759</v>
      </c>
      <c r="C36" s="26"/>
      <c r="D36" s="29"/>
      <c r="E36" s="29"/>
    </row>
    <row r="37" spans="1:5" x14ac:dyDescent="0.3">
      <c r="A37" s="3" t="s">
        <v>1</v>
      </c>
      <c r="B37" s="44">
        <f t="shared" ref="B37:B43" si="0">SQRT(($B$32-C5)^2+($C$32-D5)^2)</f>
        <v>3</v>
      </c>
      <c r="C37" s="26"/>
      <c r="D37" s="29"/>
      <c r="E37" s="29" t="str">
        <f>D20</f>
        <v>α</v>
      </c>
    </row>
    <row r="38" spans="1:5" x14ac:dyDescent="0.3">
      <c r="A38" s="3" t="s">
        <v>2</v>
      </c>
      <c r="B38" s="44">
        <f t="shared" si="0"/>
        <v>3.1622776601683795</v>
      </c>
      <c r="C38" s="26"/>
      <c r="D38" s="29"/>
      <c r="E38" s="29"/>
    </row>
    <row r="39" spans="1:5" x14ac:dyDescent="0.3">
      <c r="A39" s="3" t="s">
        <v>3</v>
      </c>
      <c r="B39" s="44">
        <f t="shared" si="0"/>
        <v>5.0990195135927845</v>
      </c>
      <c r="C39" s="26"/>
      <c r="D39" s="29"/>
      <c r="E39" s="29"/>
    </row>
    <row r="40" spans="1:5" x14ac:dyDescent="0.3">
      <c r="A40" s="3" t="s">
        <v>5</v>
      </c>
      <c r="B40" s="44">
        <f t="shared" si="0"/>
        <v>2.8284271247461903</v>
      </c>
      <c r="C40" s="26"/>
      <c r="D40" s="29" t="str">
        <f>D23</f>
        <v>α</v>
      </c>
      <c r="E40" s="29" t="str">
        <f>D40</f>
        <v>α</v>
      </c>
    </row>
    <row r="41" spans="1:5" x14ac:dyDescent="0.3">
      <c r="A41" s="3" t="s">
        <v>6</v>
      </c>
      <c r="B41" s="44">
        <f t="shared" si="0"/>
        <v>3</v>
      </c>
      <c r="C41" s="26"/>
      <c r="D41" s="29"/>
      <c r="E41" s="29" t="str">
        <f>D24</f>
        <v>α</v>
      </c>
    </row>
    <row r="42" spans="1:5" x14ac:dyDescent="0.3">
      <c r="A42" s="3" t="s">
        <v>7</v>
      </c>
      <c r="B42" s="44">
        <f t="shared" si="0"/>
        <v>5</v>
      </c>
      <c r="C42" s="26"/>
      <c r="D42" s="29"/>
      <c r="E42" s="29"/>
    </row>
    <row r="43" spans="1:5" x14ac:dyDescent="0.3">
      <c r="A43" s="3" t="s">
        <v>8</v>
      </c>
      <c r="B43" s="44">
        <f t="shared" si="0"/>
        <v>1.4142135623730951</v>
      </c>
      <c r="C43" s="26" t="str">
        <f>D26</f>
        <v>α</v>
      </c>
      <c r="D43" s="29" t="str">
        <f>C43</f>
        <v>α</v>
      </c>
      <c r="E43" s="29" t="str">
        <f>D43</f>
        <v>α</v>
      </c>
    </row>
    <row r="44" spans="1:5" x14ac:dyDescent="0.3">
      <c r="B44" s="3" t="s">
        <v>39</v>
      </c>
      <c r="C44" s="3">
        <f>MIN(B36:B43)</f>
        <v>1.4142135623730951</v>
      </c>
      <c r="D44" s="3">
        <f>B40</f>
        <v>2.8284271247461903</v>
      </c>
      <c r="E44" s="3">
        <f>B41</f>
        <v>3</v>
      </c>
    </row>
    <row r="45" spans="1:5" x14ac:dyDescent="0.3">
      <c r="B45" s="3" t="s">
        <v>40</v>
      </c>
      <c r="C45" s="3" t="s">
        <v>8</v>
      </c>
      <c r="D45" s="3" t="s">
        <v>5</v>
      </c>
      <c r="E45" s="3" t="str">
        <f>A41</f>
        <v>F</v>
      </c>
    </row>
    <row r="48" spans="1:5" x14ac:dyDescent="0.3">
      <c r="A48" s="3" t="s">
        <v>9</v>
      </c>
      <c r="B48" s="3" t="s">
        <v>20</v>
      </c>
      <c r="C48" s="26" t="s">
        <v>21</v>
      </c>
    </row>
    <row r="49" spans="1:12" x14ac:dyDescent="0.3">
      <c r="A49" s="43" t="s">
        <v>30</v>
      </c>
      <c r="B49" s="43" t="s">
        <v>19</v>
      </c>
      <c r="C49" s="43" t="s">
        <v>4</v>
      </c>
    </row>
    <row r="50" spans="1:12" x14ac:dyDescent="0.3">
      <c r="A50" s="3" t="s">
        <v>35</v>
      </c>
      <c r="B50" s="49">
        <v>2</v>
      </c>
      <c r="C50" s="49">
        <v>6</v>
      </c>
      <c r="L50" s="50"/>
    </row>
    <row r="52" spans="1:12" x14ac:dyDescent="0.3">
      <c r="A52" s="1"/>
      <c r="B52" s="7" t="s">
        <v>35</v>
      </c>
      <c r="C52" s="45" t="s">
        <v>36</v>
      </c>
      <c r="D52" s="46" t="s">
        <v>37</v>
      </c>
      <c r="E52" s="46" t="s">
        <v>38</v>
      </c>
      <c r="F52" s="51"/>
      <c r="G52" s="51"/>
    </row>
    <row r="53" spans="1:12" x14ac:dyDescent="0.3">
      <c r="A53" s="47" t="s">
        <v>0</v>
      </c>
      <c r="B53" s="52">
        <f>SQRT(($B$50-C4)^2+($C$50-D4)^2)</f>
        <v>2.2360679774997898</v>
      </c>
      <c r="C53" s="48" t="s">
        <v>41</v>
      </c>
      <c r="D53" s="48"/>
      <c r="E53" s="48"/>
      <c r="F53" s="51"/>
      <c r="G53" s="51"/>
    </row>
    <row r="54" spans="1:12" x14ac:dyDescent="0.3">
      <c r="A54" s="47" t="s">
        <v>1</v>
      </c>
      <c r="B54" s="52">
        <f t="shared" ref="B54:B60" si="1">SQRT(($B$50-C5)^2+($C$50-D5)^2)</f>
        <v>3.1622776601683795</v>
      </c>
      <c r="C54" s="48"/>
      <c r="D54" s="48"/>
      <c r="E54" s="48"/>
      <c r="F54" s="51"/>
      <c r="G54" s="51"/>
    </row>
    <row r="55" spans="1:12" x14ac:dyDescent="0.3">
      <c r="A55" s="47" t="s">
        <v>2</v>
      </c>
      <c r="B55" s="52">
        <f t="shared" si="1"/>
        <v>2.2360679774997898</v>
      </c>
      <c r="C55" s="48"/>
      <c r="D55" s="48"/>
      <c r="E55" s="48" t="str">
        <f>D21</f>
        <v>α</v>
      </c>
      <c r="F55" s="51"/>
      <c r="G55" s="51"/>
    </row>
    <row r="56" spans="1:12" x14ac:dyDescent="0.3">
      <c r="A56" s="47" t="s">
        <v>3</v>
      </c>
      <c r="B56" s="52">
        <f t="shared" si="1"/>
        <v>2.2360679774997898</v>
      </c>
      <c r="C56" s="48"/>
      <c r="D56" s="48" t="str">
        <f>D22</f>
        <v>β</v>
      </c>
      <c r="E56" s="48" t="str">
        <f>D56</f>
        <v>β</v>
      </c>
      <c r="F56" s="51"/>
      <c r="G56" s="51"/>
    </row>
    <row r="57" spans="1:12" x14ac:dyDescent="0.3">
      <c r="A57" s="47" t="s">
        <v>5</v>
      </c>
      <c r="B57" s="52">
        <f t="shared" si="1"/>
        <v>2.2360679774997898</v>
      </c>
      <c r="C57" s="48"/>
      <c r="D57" s="48"/>
      <c r="E57" s="48"/>
      <c r="F57" s="51"/>
      <c r="G57" s="51"/>
    </row>
    <row r="58" spans="1:12" x14ac:dyDescent="0.3">
      <c r="A58" s="47" t="s">
        <v>6</v>
      </c>
      <c r="B58" s="52">
        <f t="shared" si="1"/>
        <v>4</v>
      </c>
      <c r="C58" s="48"/>
      <c r="D58" s="48"/>
      <c r="E58" s="48"/>
      <c r="F58" s="51"/>
      <c r="G58" s="51"/>
    </row>
    <row r="59" spans="1:12" x14ac:dyDescent="0.3">
      <c r="A59" s="47" t="s">
        <v>7</v>
      </c>
      <c r="B59" s="52">
        <f t="shared" si="1"/>
        <v>3.1622776601683795</v>
      </c>
      <c r="C59" s="48" t="str">
        <f>D25</f>
        <v>β</v>
      </c>
      <c r="D59" s="48" t="str">
        <f>C59</f>
        <v>β</v>
      </c>
      <c r="E59" s="48" t="str">
        <f>D59</f>
        <v>β</v>
      </c>
      <c r="F59" s="51"/>
      <c r="G59" s="51"/>
    </row>
    <row r="60" spans="1:12" x14ac:dyDescent="0.3">
      <c r="A60" s="47" t="s">
        <v>8</v>
      </c>
      <c r="B60" s="52">
        <f t="shared" si="1"/>
        <v>5</v>
      </c>
      <c r="C60" s="48"/>
      <c r="D60" s="48"/>
      <c r="E60" s="48"/>
      <c r="F60" s="51"/>
      <c r="G60" s="51"/>
    </row>
    <row r="61" spans="1:12" x14ac:dyDescent="0.3">
      <c r="B61" s="3" t="s">
        <v>39</v>
      </c>
      <c r="C61" s="3"/>
      <c r="D61" s="3"/>
      <c r="E61" s="3"/>
      <c r="F61" s="51"/>
      <c r="G61" s="51"/>
    </row>
    <row r="62" spans="1:12" x14ac:dyDescent="0.3">
      <c r="B62" s="3" t="s">
        <v>40</v>
      </c>
      <c r="C62" s="3"/>
      <c r="D62" s="3"/>
      <c r="E62" s="3"/>
      <c r="F62" s="51"/>
      <c r="G62" s="51"/>
    </row>
  </sheetData>
  <conditionalFormatting sqref="B20:B26 B53:C58 C53:C59">
    <cfRule type="expression" priority="12">
      <formula>"&lt;L25"</formula>
    </cfRule>
  </conditionalFormatting>
  <conditionalFormatting sqref="B37:B43">
    <cfRule type="expression" priority="8">
      <formula>"&lt;L25"</formula>
    </cfRule>
  </conditionalFormatting>
  <conditionalFormatting sqref="B54:B60">
    <cfRule type="expression" priority="4">
      <formula>"&lt;L25"</formula>
    </cfRule>
  </conditionalFormatting>
  <conditionalFormatting sqref="B36:C43">
    <cfRule type="expression" priority="5">
      <formula>"&lt;L25"</formula>
    </cfRule>
  </conditionalFormatting>
  <conditionalFormatting sqref="B19:D26">
    <cfRule type="expression" priority="9">
      <formula>"&lt;L25"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k-MEANS</vt:lpstr>
      <vt:lpstr>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CMORENO</dc:creator>
  <cp:lastModifiedBy>Marina Pinto Martínez</cp:lastModifiedBy>
  <cp:lastPrinted>2015-09-29T11:01:01Z</cp:lastPrinted>
  <dcterms:created xsi:type="dcterms:W3CDTF">2015-04-12T11:57:11Z</dcterms:created>
  <dcterms:modified xsi:type="dcterms:W3CDTF">2024-03-01T12:37:23Z</dcterms:modified>
</cp:coreProperties>
</file>