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patte\OneDrive\Documents\Arduino\Robot Tank\"/>
    </mc:Choice>
  </mc:AlternateContent>
  <xr:revisionPtr revIDLastSave="2" documentId="8_{32527FD4-45CF-4624-B5EC-F846D13CFEBF}" xr6:coauthVersionLast="43" xr6:coauthVersionMax="43" xr10:uidLastSave="{220F4EE3-3C2F-489F-8284-0191CC3366B9}"/>
  <bookViews>
    <workbookView xWindow="-103" yWindow="-103" windowWidth="25920" windowHeight="16749" xr2:uid="{954DC069-8E75-4B55-807A-C21E36449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Z8" i="1" l="1"/>
  <c r="B6" i="1" l="1"/>
  <c r="H5" i="1"/>
  <c r="H8" i="1" s="1"/>
  <c r="H6" i="1"/>
  <c r="I5" i="1"/>
  <c r="I8" i="1" s="1"/>
  <c r="J5" i="1"/>
  <c r="J8" i="1" s="1"/>
  <c r="K5" i="1"/>
  <c r="K8" i="1" s="1"/>
  <c r="L5" i="1"/>
  <c r="L8" i="1" s="1"/>
  <c r="M5" i="1"/>
  <c r="M8" i="1" s="1"/>
  <c r="N5" i="1"/>
  <c r="N8" i="1" s="1"/>
  <c r="O5" i="1"/>
  <c r="O8" i="1" s="1"/>
  <c r="P5" i="1"/>
  <c r="P8" i="1" s="1"/>
  <c r="Q5" i="1"/>
  <c r="Q8" i="1" s="1"/>
  <c r="R5" i="1"/>
  <c r="R8" i="1" s="1"/>
  <c r="S5" i="1"/>
  <c r="S8" i="1" s="1"/>
  <c r="T5" i="1"/>
  <c r="T8" i="1" s="1"/>
  <c r="U5" i="1"/>
  <c r="U8" i="1" s="1"/>
  <c r="V5" i="1"/>
  <c r="W5" i="1"/>
  <c r="W8" i="1" s="1"/>
  <c r="X5" i="1"/>
  <c r="Y5" i="1"/>
  <c r="Y8" i="1" s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Z11" i="1" s="1"/>
  <c r="B5" i="1"/>
  <c r="B8" i="1" s="1"/>
  <c r="C5" i="1"/>
  <c r="C8" i="1" s="1"/>
  <c r="D5" i="1"/>
  <c r="D8" i="1" s="1"/>
  <c r="E5" i="1"/>
  <c r="E8" i="1" s="1"/>
  <c r="F5" i="1"/>
  <c r="F8" i="1" s="1"/>
  <c r="G5" i="1"/>
  <c r="G8" i="1" s="1"/>
  <c r="C6" i="1"/>
  <c r="D6" i="1"/>
  <c r="E6" i="1"/>
  <c r="F6" i="1"/>
  <c r="G6" i="1"/>
  <c r="Z15" i="1"/>
  <c r="B15" i="1"/>
  <c r="F15" i="1"/>
  <c r="I15" i="1"/>
  <c r="W15" i="1"/>
  <c r="M15" i="1" l="1"/>
  <c r="J22" i="1"/>
  <c r="J25" i="1" s="1"/>
  <c r="G22" i="1"/>
  <c r="G25" i="1" s="1"/>
  <c r="I23" i="1"/>
  <c r="I26" i="1" s="1"/>
  <c r="R23" i="1"/>
  <c r="R26" i="1" s="1"/>
  <c r="C23" i="1"/>
  <c r="C26" i="1" s="1"/>
  <c r="K23" i="1"/>
  <c r="K26" i="1" s="1"/>
  <c r="L23" i="1"/>
  <c r="L26" i="1" s="1"/>
  <c r="W22" i="1"/>
  <c r="W25" i="1" s="1"/>
  <c r="W23" i="1"/>
  <c r="W26" i="1" s="1"/>
  <c r="Q22" i="1"/>
  <c r="Q25" i="1" s="1"/>
  <c r="Y22" i="1"/>
  <c r="Y25" i="1" s="1"/>
  <c r="Z22" i="1"/>
  <c r="Z25" i="1" s="1"/>
  <c r="I22" i="1"/>
  <c r="I25" i="1" s="1"/>
  <c r="S23" i="1"/>
  <c r="S26" i="1" s="1"/>
  <c r="G11" i="1"/>
  <c r="G12" i="1"/>
  <c r="G23" i="1" s="1"/>
  <c r="G26" i="1" s="1"/>
  <c r="E11" i="1"/>
  <c r="E22" i="1" s="1"/>
  <c r="E25" i="1" s="1"/>
  <c r="E12" i="1"/>
  <c r="E23" i="1" s="1"/>
  <c r="E26" i="1" s="1"/>
  <c r="C11" i="1"/>
  <c r="C22" i="1" s="1"/>
  <c r="C25" i="1" s="1"/>
  <c r="C12" i="1"/>
  <c r="Y11" i="1"/>
  <c r="Y32" i="1" s="1"/>
  <c r="Y35" i="1" s="1"/>
  <c r="Y12" i="1"/>
  <c r="Y23" i="1" s="1"/>
  <c r="Y26" i="1" s="1"/>
  <c r="W11" i="1"/>
  <c r="W12" i="1"/>
  <c r="W33" i="1" s="1"/>
  <c r="W36" i="1" s="1"/>
  <c r="U11" i="1"/>
  <c r="U22" i="1" s="1"/>
  <c r="U25" i="1" s="1"/>
  <c r="U12" i="1"/>
  <c r="U23" i="1" s="1"/>
  <c r="U26" i="1" s="1"/>
  <c r="S11" i="1"/>
  <c r="S22" i="1" s="1"/>
  <c r="S25" i="1" s="1"/>
  <c r="S12" i="1"/>
  <c r="Q11" i="1"/>
  <c r="Q12" i="1"/>
  <c r="Q23" i="1" s="1"/>
  <c r="Q26" i="1" s="1"/>
  <c r="O11" i="1"/>
  <c r="O22" i="1" s="1"/>
  <c r="O25" i="1" s="1"/>
  <c r="O12" i="1"/>
  <c r="O23" i="1" s="1"/>
  <c r="O26" i="1" s="1"/>
  <c r="M11" i="1"/>
  <c r="M22" i="1" s="1"/>
  <c r="M25" i="1" s="1"/>
  <c r="M12" i="1"/>
  <c r="M18" i="1" s="1"/>
  <c r="K11" i="1"/>
  <c r="K32" i="1" s="1"/>
  <c r="K35" i="1" s="1"/>
  <c r="K12" i="1"/>
  <c r="K33" i="1" s="1"/>
  <c r="K36" i="1" s="1"/>
  <c r="I11" i="1"/>
  <c r="I12" i="1"/>
  <c r="H11" i="1"/>
  <c r="H32" i="1" s="1"/>
  <c r="H35" i="1" s="1"/>
  <c r="H12" i="1"/>
  <c r="H33" i="1" s="1"/>
  <c r="H36" i="1" s="1"/>
  <c r="Z12" i="1"/>
  <c r="Z23" i="1" s="1"/>
  <c r="Z26" i="1" s="1"/>
  <c r="Y15" i="1"/>
  <c r="Y17" i="1" s="1"/>
  <c r="U15" i="1"/>
  <c r="U17" i="1" s="1"/>
  <c r="K15" i="1"/>
  <c r="F11" i="1"/>
  <c r="F22" i="1" s="1"/>
  <c r="F25" i="1" s="1"/>
  <c r="F12" i="1"/>
  <c r="F33" i="1" s="1"/>
  <c r="F36" i="1" s="1"/>
  <c r="D11" i="1"/>
  <c r="D32" i="1" s="1"/>
  <c r="D35" i="1" s="1"/>
  <c r="D12" i="1"/>
  <c r="D33" i="1" s="1"/>
  <c r="D36" i="1" s="1"/>
  <c r="B12" i="1"/>
  <c r="B33" i="1" s="1"/>
  <c r="B36" i="1" s="1"/>
  <c r="B11" i="1"/>
  <c r="B32" i="1" s="1"/>
  <c r="B35" i="1" s="1"/>
  <c r="X15" i="1"/>
  <c r="X8" i="1"/>
  <c r="V15" i="1"/>
  <c r="V8" i="1"/>
  <c r="T11" i="1"/>
  <c r="T22" i="1" s="1"/>
  <c r="T25" i="1" s="1"/>
  <c r="T12" i="1"/>
  <c r="T23" i="1" s="1"/>
  <c r="T26" i="1" s="1"/>
  <c r="R11" i="1"/>
  <c r="R32" i="1" s="1"/>
  <c r="R35" i="1" s="1"/>
  <c r="R12" i="1"/>
  <c r="P11" i="1"/>
  <c r="P22" i="1" s="1"/>
  <c r="P25" i="1" s="1"/>
  <c r="P12" i="1"/>
  <c r="P23" i="1" s="1"/>
  <c r="P26" i="1" s="1"/>
  <c r="N11" i="1"/>
  <c r="N25" i="1" s="1"/>
  <c r="N12" i="1"/>
  <c r="N33" i="1" s="1"/>
  <c r="N36" i="1" s="1"/>
  <c r="L11" i="1"/>
  <c r="L22" i="1" s="1"/>
  <c r="L25" i="1" s="1"/>
  <c r="L12" i="1"/>
  <c r="J11" i="1"/>
  <c r="J12" i="1"/>
  <c r="J23" i="1" s="1"/>
  <c r="J26" i="1" s="1"/>
  <c r="F32" i="1"/>
  <c r="F35" i="1" s="1"/>
  <c r="F17" i="1"/>
  <c r="Y33" i="1"/>
  <c r="Y36" i="1" s="1"/>
  <c r="W17" i="1"/>
  <c r="I18" i="1"/>
  <c r="W18" i="1"/>
  <c r="D15" i="1"/>
  <c r="D18" i="1" s="1"/>
  <c r="F18" i="1"/>
  <c r="B18" i="1"/>
  <c r="G32" i="1"/>
  <c r="G35" i="1" s="1"/>
  <c r="E32" i="1"/>
  <c r="E35" i="1" s="1"/>
  <c r="G15" i="1"/>
  <c r="G17" i="1" s="1"/>
  <c r="E15" i="1"/>
  <c r="E17" i="1" s="1"/>
  <c r="C15" i="1"/>
  <c r="W32" i="1"/>
  <c r="W35" i="1" s="1"/>
  <c r="U32" i="1"/>
  <c r="U35" i="1" s="1"/>
  <c r="U33" i="1"/>
  <c r="U36" i="1" s="1"/>
  <c r="I33" i="1"/>
  <c r="I36" i="1" s="1"/>
  <c r="Z33" i="1"/>
  <c r="Z36" i="1" s="1"/>
  <c r="Z32" i="1"/>
  <c r="Z35" i="1" s="1"/>
  <c r="Z17" i="1"/>
  <c r="N15" i="1"/>
  <c r="R15" i="1"/>
  <c r="P15" i="1"/>
  <c r="Q32" i="1"/>
  <c r="Q35" i="1" s="1"/>
  <c r="S15" i="1"/>
  <c r="Q15" i="1"/>
  <c r="O15" i="1"/>
  <c r="L15" i="1"/>
  <c r="J15" i="1"/>
  <c r="H15" i="1"/>
  <c r="H17" i="1" s="1"/>
  <c r="T15" i="1"/>
  <c r="T32" i="1"/>
  <c r="T35" i="1" s="1"/>
  <c r="Z18" i="1"/>
  <c r="L32" i="1"/>
  <c r="L35" i="1" s="1"/>
  <c r="Q33" i="1"/>
  <c r="Q36" i="1" s="1"/>
  <c r="D23" i="1" l="1"/>
  <c r="D26" i="1" s="1"/>
  <c r="B22" i="1"/>
  <c r="B25" i="1" s="1"/>
  <c r="K22" i="1"/>
  <c r="K25" i="1" s="1"/>
  <c r="C32" i="1"/>
  <c r="C35" i="1" s="1"/>
  <c r="P32" i="1"/>
  <c r="P35" i="1" s="1"/>
  <c r="R22" i="1"/>
  <c r="R25" i="1" s="1"/>
  <c r="N23" i="1"/>
  <c r="N26" i="1" s="1"/>
  <c r="M23" i="1"/>
  <c r="M26" i="1" s="1"/>
  <c r="D17" i="1"/>
  <c r="U18" i="1"/>
  <c r="F23" i="1"/>
  <c r="F26" i="1" s="1"/>
  <c r="B23" i="1"/>
  <c r="B26" i="1" s="1"/>
  <c r="Y18" i="1"/>
  <c r="C17" i="1"/>
  <c r="H23" i="1"/>
  <c r="H26" i="1" s="1"/>
  <c r="B17" i="1"/>
  <c r="K17" i="1"/>
  <c r="D22" i="1"/>
  <c r="D25" i="1" s="1"/>
  <c r="H22" i="1"/>
  <c r="H25" i="1" s="1"/>
  <c r="V11" i="1"/>
  <c r="V12" i="1"/>
  <c r="V23" i="1" s="1"/>
  <c r="V26" i="1" s="1"/>
  <c r="X11" i="1"/>
  <c r="X22" i="1" s="1"/>
  <c r="X25" i="1" s="1"/>
  <c r="X12" i="1"/>
  <c r="K18" i="1"/>
  <c r="M33" i="1"/>
  <c r="M36" i="1" s="1"/>
  <c r="M17" i="1"/>
  <c r="M32" i="1"/>
  <c r="M35" i="1" s="1"/>
  <c r="I17" i="1"/>
  <c r="I32" i="1"/>
  <c r="I35" i="1" s="1"/>
  <c r="C33" i="1"/>
  <c r="C36" i="1" s="1"/>
  <c r="C18" i="1"/>
  <c r="G33" i="1"/>
  <c r="G36" i="1" s="1"/>
  <c r="G18" i="1"/>
  <c r="E33" i="1"/>
  <c r="E36" i="1" s="1"/>
  <c r="E18" i="1"/>
  <c r="J18" i="1"/>
  <c r="J33" i="1"/>
  <c r="J36" i="1" s="1"/>
  <c r="P18" i="1"/>
  <c r="P33" i="1"/>
  <c r="P36" i="1" s="1"/>
  <c r="T18" i="1"/>
  <c r="T33" i="1"/>
  <c r="T36" i="1" s="1"/>
  <c r="L18" i="1"/>
  <c r="L33" i="1"/>
  <c r="L36" i="1" s="1"/>
  <c r="O18" i="1"/>
  <c r="O33" i="1"/>
  <c r="O36" i="1" s="1"/>
  <c r="S18" i="1"/>
  <c r="S33" i="1"/>
  <c r="S36" i="1" s="1"/>
  <c r="R18" i="1"/>
  <c r="R33" i="1"/>
  <c r="R36" i="1" s="1"/>
  <c r="J17" i="1"/>
  <c r="J32" i="1"/>
  <c r="J35" i="1" s="1"/>
  <c r="N17" i="1"/>
  <c r="N32" i="1"/>
  <c r="N35" i="1" s="1"/>
  <c r="O17" i="1"/>
  <c r="O32" i="1"/>
  <c r="O35" i="1" s="1"/>
  <c r="S17" i="1"/>
  <c r="S32" i="1"/>
  <c r="S35" i="1" s="1"/>
  <c r="P17" i="1"/>
  <c r="V17" i="1"/>
  <c r="N18" i="1"/>
  <c r="Q18" i="1"/>
  <c r="L17" i="1"/>
  <c r="Q17" i="1"/>
  <c r="H18" i="1"/>
  <c r="R17" i="1"/>
  <c r="T17" i="1"/>
  <c r="V32" i="1" l="1"/>
  <c r="V35" i="1" s="1"/>
  <c r="V22" i="1"/>
  <c r="V25" i="1" s="1"/>
  <c r="X33" i="1"/>
  <c r="X36" i="1" s="1"/>
  <c r="X23" i="1"/>
  <c r="X26" i="1" s="1"/>
  <c r="V33" i="1"/>
  <c r="V36" i="1" s="1"/>
  <c r="V18" i="1"/>
  <c r="X18" i="1"/>
  <c r="X32" i="1"/>
  <c r="X35" i="1" s="1"/>
  <c r="X17" i="1"/>
</calcChain>
</file>

<file path=xl/sharedStrings.xml><?xml version="1.0" encoding="utf-8"?>
<sst xmlns="http://schemas.openxmlformats.org/spreadsheetml/2006/main" count="24" uniqueCount="18">
  <si>
    <t>motorLeft</t>
  </si>
  <si>
    <t>motorRight</t>
  </si>
  <si>
    <t>JoystickY</t>
  </si>
  <si>
    <t>JoystickX</t>
  </si>
  <si>
    <t>Direction</t>
  </si>
  <si>
    <t>Joystick Angle</t>
  </si>
  <si>
    <t>Fully Right</t>
  </si>
  <si>
    <t>Full Forward</t>
  </si>
  <si>
    <t>motorLeftDir</t>
  </si>
  <si>
    <t>motorRightDir</t>
  </si>
  <si>
    <t>Full backwards</t>
  </si>
  <si>
    <t>Fully Left</t>
  </si>
  <si>
    <t>MLeftDrive</t>
  </si>
  <si>
    <t>MRightDrive</t>
  </si>
  <si>
    <t>0-1024</t>
  </si>
  <si>
    <t xml:space="preserve">motorspeed </t>
  </si>
  <si>
    <t>MLD %</t>
  </si>
  <si>
    <t>MRD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</si>
</sst>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6CED-E441-4A34-9865-20EC469A336B}">
  <dimension ref="A3:AF36"/>
  <sheetViews>
    <sheetView tabSelected="1" zoomScale="90" zoomScaleNormal="90" workbookViewId="0">
      <selection activeCell="N20" sqref="N20"/>
    </sheetView>
  </sheetViews>
  <sheetFormatPr defaultRowHeight="14.6" x14ac:dyDescent="0.4"/>
  <cols>
    <col min="1" max="1" width="13.53515625" bestFit="1" customWidth="1"/>
    <col min="2" max="7" width="9.15234375" customWidth="1"/>
  </cols>
  <sheetData>
    <row r="3" spans="1:32" x14ac:dyDescent="0.4">
      <c r="A3" s="1"/>
      <c r="B3" s="1" t="s">
        <v>11</v>
      </c>
      <c r="C3" s="1"/>
      <c r="D3" s="1"/>
      <c r="E3" s="1"/>
      <c r="F3" s="1"/>
      <c r="G3" s="1"/>
      <c r="H3" s="1" t="s">
        <v>7</v>
      </c>
      <c r="I3" s="1"/>
      <c r="J3" s="1"/>
      <c r="K3" s="1"/>
      <c r="L3" s="1"/>
      <c r="M3" s="1"/>
      <c r="N3" s="1" t="s">
        <v>6</v>
      </c>
      <c r="O3" s="1"/>
      <c r="P3" s="1"/>
      <c r="Q3" s="1"/>
      <c r="R3" s="1"/>
      <c r="S3" s="1"/>
      <c r="T3" s="1" t="s">
        <v>10</v>
      </c>
      <c r="U3" s="1"/>
      <c r="V3" s="1"/>
      <c r="W3" s="1"/>
      <c r="X3" s="1"/>
      <c r="Y3" s="1"/>
      <c r="Z3" s="1" t="s">
        <v>11</v>
      </c>
    </row>
    <row r="4" spans="1:32" x14ac:dyDescent="0.4">
      <c r="A4" s="1" t="s">
        <v>5</v>
      </c>
      <c r="B4" s="1">
        <v>180</v>
      </c>
      <c r="C4" s="1">
        <v>165</v>
      </c>
      <c r="D4" s="1">
        <v>150</v>
      </c>
      <c r="E4" s="1">
        <v>135</v>
      </c>
      <c r="F4" s="1">
        <v>120</v>
      </c>
      <c r="G4" s="1">
        <v>105</v>
      </c>
      <c r="H4" s="1">
        <v>90</v>
      </c>
      <c r="I4" s="1">
        <v>75</v>
      </c>
      <c r="J4" s="1">
        <v>60</v>
      </c>
      <c r="K4" s="1">
        <v>45</v>
      </c>
      <c r="L4" s="1">
        <v>30</v>
      </c>
      <c r="M4" s="1">
        <v>15</v>
      </c>
      <c r="N4" s="1">
        <v>0</v>
      </c>
      <c r="O4" s="1">
        <v>-15</v>
      </c>
      <c r="P4" s="1">
        <v>-30</v>
      </c>
      <c r="Q4" s="1">
        <v>-45</v>
      </c>
      <c r="R4" s="1">
        <v>-60</v>
      </c>
      <c r="S4" s="1">
        <v>-75</v>
      </c>
      <c r="T4" s="1">
        <v>-90</v>
      </c>
      <c r="U4" s="1">
        <v>-105</v>
      </c>
      <c r="V4" s="1">
        <v>-120</v>
      </c>
      <c r="W4" s="1">
        <v>-135</v>
      </c>
      <c r="X4" s="1">
        <v>-150</v>
      </c>
      <c r="Y4" s="1">
        <v>-165</v>
      </c>
      <c r="Z4" s="1">
        <v>-180</v>
      </c>
    </row>
    <row r="5" spans="1:32" x14ac:dyDescent="0.4">
      <c r="A5" t="s">
        <v>2</v>
      </c>
      <c r="B5" s="3">
        <f t="shared" ref="B5" si="0">ABS(1024-512)*SIN(RADIANS(B4))</f>
        <v>6.2727600891321345E-14</v>
      </c>
      <c r="C5" s="3">
        <f t="shared" ref="C5:D5" si="1">ABS(1024-512)*SIN(RADIANS(C4))</f>
        <v>132.51535109249076</v>
      </c>
      <c r="D5" s="3">
        <f t="shared" si="1"/>
        <v>255.99999999999997</v>
      </c>
      <c r="E5" s="3">
        <f t="shared" ref="E5:F5" si="2">ABS(1024-512)*SIN(RADIANS(E4))</f>
        <v>362.03867196751236</v>
      </c>
      <c r="F5" s="3">
        <f t="shared" si="2"/>
        <v>443.40500673763262</v>
      </c>
      <c r="G5" s="3">
        <f t="shared" ref="G5" si="3">ABS(1024-512)*SIN(RADIANS(G4))</f>
        <v>494.55402306000298</v>
      </c>
      <c r="H5" s="3">
        <f>ABS(1024-512)*SIN(RADIANS(H4))</f>
        <v>512</v>
      </c>
      <c r="I5" s="3">
        <f t="shared" ref="I5:N5" si="4">ABS(1024-512)*SIN(RADIANS(I4))</f>
        <v>494.55402306000298</v>
      </c>
      <c r="J5" s="3">
        <f t="shared" si="4"/>
        <v>443.40500673763256</v>
      </c>
      <c r="K5" s="3">
        <f t="shared" si="4"/>
        <v>362.0386719675123</v>
      </c>
      <c r="L5" s="3">
        <f t="shared" si="4"/>
        <v>255.99999999999997</v>
      </c>
      <c r="M5" s="3">
        <f t="shared" si="4"/>
        <v>132.51535109249062</v>
      </c>
      <c r="N5" s="3">
        <f t="shared" si="4"/>
        <v>0</v>
      </c>
      <c r="O5" s="3">
        <f t="shared" ref="O5" si="5">ABS(1024-512)*SIN(RADIANS(O4))</f>
        <v>-132.51535109249062</v>
      </c>
      <c r="P5" s="3">
        <f t="shared" ref="P5" si="6">ABS(1024-512)*SIN(RADIANS(P4))</f>
        <v>-255.99999999999997</v>
      </c>
      <c r="Q5" s="3">
        <f t="shared" ref="Q5" si="7">ABS(1024-512)*SIN(RADIANS(Q4))</f>
        <v>-362.0386719675123</v>
      </c>
      <c r="R5" s="3">
        <f t="shared" ref="R5" si="8">ABS(1024-512)*SIN(RADIANS(R4))</f>
        <v>-443.40500673763256</v>
      </c>
      <c r="S5" s="3">
        <f t="shared" ref="S5" si="9">ABS(1024-512)*SIN(RADIANS(S4))</f>
        <v>-494.55402306000298</v>
      </c>
      <c r="T5" s="3">
        <f t="shared" ref="T5" si="10">ABS(1024-512)*SIN(RADIANS(T4))</f>
        <v>-512</v>
      </c>
      <c r="U5" s="3">
        <f t="shared" ref="U5" si="11">ABS(1024-512)*SIN(RADIANS(U4))</f>
        <v>-494.55402306000298</v>
      </c>
      <c r="V5" s="3">
        <f t="shared" ref="V5" si="12">ABS(1024-512)*SIN(RADIANS(V4))</f>
        <v>-443.40500673763262</v>
      </c>
      <c r="W5" s="3">
        <f t="shared" ref="W5" si="13">ABS(1024-512)*SIN(RADIANS(W4))</f>
        <v>-362.03867196751236</v>
      </c>
      <c r="X5" s="3">
        <f t="shared" ref="X5" si="14">ABS(1024-512)*SIN(RADIANS(X4))</f>
        <v>-255.99999999999997</v>
      </c>
      <c r="Y5" s="3">
        <f t="shared" ref="Y5" si="15">ABS(1024-512)*SIN(RADIANS(Y4))</f>
        <v>-132.51535109249076</v>
      </c>
      <c r="Z5" s="3">
        <v>0</v>
      </c>
      <c r="AA5" s="2"/>
      <c r="AB5" s="2"/>
      <c r="AC5" s="2"/>
      <c r="AD5" s="2"/>
      <c r="AE5" s="2"/>
      <c r="AF5" s="2"/>
    </row>
    <row r="6" spans="1:32" x14ac:dyDescent="0.4">
      <c r="A6" t="s">
        <v>3</v>
      </c>
      <c r="B6" s="3">
        <f t="shared" ref="B6:G6" si="16">ABS(1024-512)*COS(RADIANS(B4))</f>
        <v>-512</v>
      </c>
      <c r="C6" s="3">
        <f t="shared" si="16"/>
        <v>-494.55402306000292</v>
      </c>
      <c r="D6" s="3">
        <f t="shared" si="16"/>
        <v>-443.40500673763262</v>
      </c>
      <c r="E6" s="3">
        <f t="shared" si="16"/>
        <v>-362.0386719675123</v>
      </c>
      <c r="F6" s="3">
        <f t="shared" si="16"/>
        <v>-255.99999999999989</v>
      </c>
      <c r="G6" s="3">
        <f t="shared" si="16"/>
        <v>-132.51535109249068</v>
      </c>
      <c r="H6" s="3">
        <f>ABS(1024-512)*COS(RADIANS(H4))</f>
        <v>3.1363800445660672E-14</v>
      </c>
      <c r="I6" s="3">
        <f t="shared" ref="I6:N6" si="17">ABS(1024-512)*COS(RADIANS(I4))</f>
        <v>132.51535109249062</v>
      </c>
      <c r="J6" s="3">
        <f t="shared" si="17"/>
        <v>256.00000000000006</v>
      </c>
      <c r="K6" s="3">
        <f t="shared" si="17"/>
        <v>362.03867196751236</v>
      </c>
      <c r="L6" s="3">
        <f t="shared" si="17"/>
        <v>443.40500673763262</v>
      </c>
      <c r="M6" s="3">
        <f t="shared" si="17"/>
        <v>494.55402306000298</v>
      </c>
      <c r="N6" s="3">
        <f t="shared" si="17"/>
        <v>512</v>
      </c>
      <c r="O6" s="3">
        <f t="shared" ref="O6:T6" si="18">ABS(1024-512)*COS(RADIANS(O4))</f>
        <v>494.55402306000298</v>
      </c>
      <c r="P6" s="3">
        <f t="shared" si="18"/>
        <v>443.40500673763262</v>
      </c>
      <c r="Q6" s="3">
        <f t="shared" si="18"/>
        <v>362.03867196751236</v>
      </c>
      <c r="R6" s="3">
        <f t="shared" si="18"/>
        <v>256.00000000000006</v>
      </c>
      <c r="S6" s="3">
        <f t="shared" si="18"/>
        <v>132.51535109249062</v>
      </c>
      <c r="T6" s="3">
        <f t="shared" si="18"/>
        <v>3.1363800445660672E-14</v>
      </c>
      <c r="U6" s="3">
        <f t="shared" ref="U6:Z6" si="19">ABS(1024-512)*COS(RADIANS(U4))</f>
        <v>-132.51535109249068</v>
      </c>
      <c r="V6" s="3">
        <f t="shared" si="19"/>
        <v>-255.99999999999989</v>
      </c>
      <c r="W6" s="3">
        <f t="shared" si="19"/>
        <v>-362.0386719675123</v>
      </c>
      <c r="X6" s="3">
        <f t="shared" si="19"/>
        <v>-443.40500673763262</v>
      </c>
      <c r="Y6" s="3">
        <f t="shared" si="19"/>
        <v>-494.55402306000292</v>
      </c>
      <c r="Z6" s="3">
        <f t="shared" si="19"/>
        <v>-512</v>
      </c>
      <c r="AA6" s="2"/>
      <c r="AB6" s="2"/>
      <c r="AC6" s="2"/>
      <c r="AD6" s="2"/>
      <c r="AE6" s="2"/>
      <c r="AF6" s="2"/>
    </row>
    <row r="7" spans="1:32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32" x14ac:dyDescent="0.4">
      <c r="A8" t="s">
        <v>15</v>
      </c>
      <c r="B8" s="3">
        <f>ABS(B5)</f>
        <v>6.2727600891321345E-14</v>
      </c>
      <c r="C8" s="3">
        <f t="shared" ref="C8:Z8" si="20">ABS(C5)</f>
        <v>132.51535109249076</v>
      </c>
      <c r="D8" s="3">
        <f t="shared" si="20"/>
        <v>255.99999999999997</v>
      </c>
      <c r="E8" s="3">
        <f t="shared" si="20"/>
        <v>362.03867196751236</v>
      </c>
      <c r="F8" s="3">
        <f t="shared" si="20"/>
        <v>443.40500673763262</v>
      </c>
      <c r="G8" s="3">
        <f t="shared" si="20"/>
        <v>494.55402306000298</v>
      </c>
      <c r="H8" s="3">
        <f t="shared" si="20"/>
        <v>512</v>
      </c>
      <c r="I8" s="3">
        <f t="shared" si="20"/>
        <v>494.55402306000298</v>
      </c>
      <c r="J8" s="3">
        <f t="shared" si="20"/>
        <v>443.40500673763256</v>
      </c>
      <c r="K8" s="3">
        <f t="shared" si="20"/>
        <v>362.0386719675123</v>
      </c>
      <c r="L8" s="3">
        <f t="shared" si="20"/>
        <v>255.99999999999997</v>
      </c>
      <c r="M8" s="3">
        <f t="shared" si="20"/>
        <v>132.51535109249062</v>
      </c>
      <c r="N8" s="3">
        <f t="shared" si="20"/>
        <v>0</v>
      </c>
      <c r="O8" s="3">
        <f t="shared" si="20"/>
        <v>132.51535109249062</v>
      </c>
      <c r="P8" s="3">
        <f t="shared" si="20"/>
        <v>255.99999999999997</v>
      </c>
      <c r="Q8" s="3">
        <f t="shared" si="20"/>
        <v>362.0386719675123</v>
      </c>
      <c r="R8" s="3">
        <f t="shared" si="20"/>
        <v>443.40500673763256</v>
      </c>
      <c r="S8" s="3">
        <f t="shared" si="20"/>
        <v>494.55402306000298</v>
      </c>
      <c r="T8" s="3">
        <f t="shared" si="20"/>
        <v>512</v>
      </c>
      <c r="U8" s="3">
        <f t="shared" si="20"/>
        <v>494.55402306000298</v>
      </c>
      <c r="V8" s="3">
        <f t="shared" si="20"/>
        <v>443.40500673763262</v>
      </c>
      <c r="W8" s="3">
        <f t="shared" si="20"/>
        <v>362.03867196751236</v>
      </c>
      <c r="X8" s="3">
        <f t="shared" si="20"/>
        <v>255.99999999999997</v>
      </c>
      <c r="Y8" s="3">
        <f t="shared" si="20"/>
        <v>132.51535109249076</v>
      </c>
      <c r="Z8" s="3">
        <f t="shared" si="20"/>
        <v>0</v>
      </c>
    </row>
    <row r="9" spans="1:32" x14ac:dyDescent="0.4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2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2" x14ac:dyDescent="0.4">
      <c r="A11" t="s">
        <v>0</v>
      </c>
      <c r="B11" s="3">
        <f t="shared" ref="B11:Z11" si="21">B8+(B6/2)</f>
        <v>-255.99999999999994</v>
      </c>
      <c r="C11" s="3">
        <f t="shared" si="21"/>
        <v>-114.7616604375107</v>
      </c>
      <c r="D11" s="3">
        <f t="shared" si="21"/>
        <v>34.297496631183662</v>
      </c>
      <c r="E11" s="3">
        <f t="shared" si="21"/>
        <v>181.01933598375621</v>
      </c>
      <c r="F11" s="3">
        <f t="shared" si="21"/>
        <v>315.40500673763268</v>
      </c>
      <c r="G11" s="3">
        <f t="shared" si="21"/>
        <v>428.29634751375761</v>
      </c>
      <c r="H11" s="3">
        <f t="shared" si="21"/>
        <v>512</v>
      </c>
      <c r="I11" s="3">
        <f t="shared" si="21"/>
        <v>560.81169860624823</v>
      </c>
      <c r="J11" s="3">
        <f t="shared" si="21"/>
        <v>571.40500673763256</v>
      </c>
      <c r="K11" s="3">
        <f t="shared" si="21"/>
        <v>543.05800795126845</v>
      </c>
      <c r="L11" s="3">
        <f t="shared" si="21"/>
        <v>477.70250336881628</v>
      </c>
      <c r="M11" s="3">
        <f t="shared" si="21"/>
        <v>379.79236262249208</v>
      </c>
      <c r="N11" s="3">
        <f t="shared" si="21"/>
        <v>256</v>
      </c>
      <c r="O11" s="3">
        <f t="shared" si="21"/>
        <v>379.79236262249208</v>
      </c>
      <c r="P11" s="3">
        <f t="shared" si="21"/>
        <v>477.70250336881628</v>
      </c>
      <c r="Q11" s="3">
        <f t="shared" si="21"/>
        <v>543.05800795126845</v>
      </c>
      <c r="R11" s="3">
        <f t="shared" si="21"/>
        <v>571.40500673763256</v>
      </c>
      <c r="S11" s="3">
        <f t="shared" si="21"/>
        <v>560.81169860624823</v>
      </c>
      <c r="T11" s="3">
        <f t="shared" si="21"/>
        <v>512</v>
      </c>
      <c r="U11" s="3">
        <f t="shared" si="21"/>
        <v>428.29634751375761</v>
      </c>
      <c r="V11" s="3">
        <f t="shared" si="21"/>
        <v>315.40500673763268</v>
      </c>
      <c r="W11" s="3">
        <f t="shared" si="21"/>
        <v>181.01933598375621</v>
      </c>
      <c r="X11" s="3">
        <f t="shared" si="21"/>
        <v>34.297496631183662</v>
      </c>
      <c r="Y11" s="3">
        <f t="shared" si="21"/>
        <v>-114.7616604375107</v>
      </c>
      <c r="Z11" s="3">
        <f t="shared" si="21"/>
        <v>-256</v>
      </c>
    </row>
    <row r="12" spans="1:32" x14ac:dyDescent="0.4">
      <c r="A12" t="s">
        <v>1</v>
      </c>
      <c r="B12" s="3">
        <f t="shared" ref="B12:Z12" si="22">B8-(B6/2)</f>
        <v>256.00000000000006</v>
      </c>
      <c r="C12" s="3">
        <f t="shared" si="22"/>
        <v>379.79236262249219</v>
      </c>
      <c r="D12" s="3">
        <f t="shared" si="22"/>
        <v>477.70250336881628</v>
      </c>
      <c r="E12" s="3">
        <f t="shared" si="22"/>
        <v>543.05800795126856</v>
      </c>
      <c r="F12" s="3">
        <f t="shared" si="22"/>
        <v>571.40500673763256</v>
      </c>
      <c r="G12" s="3">
        <f t="shared" si="22"/>
        <v>560.81169860624834</v>
      </c>
      <c r="H12" s="3">
        <f t="shared" si="22"/>
        <v>512</v>
      </c>
      <c r="I12" s="3">
        <f t="shared" si="22"/>
        <v>428.29634751375767</v>
      </c>
      <c r="J12" s="3">
        <f t="shared" si="22"/>
        <v>315.40500673763256</v>
      </c>
      <c r="K12" s="3">
        <f t="shared" si="22"/>
        <v>181.01933598375612</v>
      </c>
      <c r="L12" s="3">
        <f t="shared" si="22"/>
        <v>34.297496631183662</v>
      </c>
      <c r="M12" s="3">
        <f t="shared" si="22"/>
        <v>-114.76166043751087</v>
      </c>
      <c r="N12" s="3">
        <f t="shared" si="22"/>
        <v>-256</v>
      </c>
      <c r="O12" s="3">
        <f t="shared" si="22"/>
        <v>-114.76166043751087</v>
      </c>
      <c r="P12" s="3">
        <f t="shared" si="22"/>
        <v>34.297496631183662</v>
      </c>
      <c r="Q12" s="3">
        <f t="shared" si="22"/>
        <v>181.01933598375612</v>
      </c>
      <c r="R12" s="3">
        <f t="shared" si="22"/>
        <v>315.40500673763256</v>
      </c>
      <c r="S12" s="3">
        <f t="shared" si="22"/>
        <v>428.29634751375767</v>
      </c>
      <c r="T12" s="3">
        <f t="shared" si="22"/>
        <v>512</v>
      </c>
      <c r="U12" s="3">
        <f t="shared" si="22"/>
        <v>560.81169860624834</v>
      </c>
      <c r="V12" s="3">
        <f t="shared" si="22"/>
        <v>571.40500673763256</v>
      </c>
      <c r="W12" s="3">
        <f t="shared" si="22"/>
        <v>543.05800795126856</v>
      </c>
      <c r="X12" s="3">
        <f t="shared" si="22"/>
        <v>477.70250336881628</v>
      </c>
      <c r="Y12" s="3">
        <f t="shared" si="22"/>
        <v>379.79236262249219</v>
      </c>
      <c r="Z12" s="3">
        <f t="shared" si="22"/>
        <v>256</v>
      </c>
    </row>
    <row r="13" spans="1:32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5" spans="1:32" x14ac:dyDescent="0.4">
      <c r="A15" t="s">
        <v>4</v>
      </c>
      <c r="B15">
        <f t="shared" ref="B15:Z15" si="23">IF(B5&gt;=0,1,-1)</f>
        <v>1</v>
      </c>
      <c r="C15">
        <f t="shared" si="23"/>
        <v>1</v>
      </c>
      <c r="D15">
        <f t="shared" si="23"/>
        <v>1</v>
      </c>
      <c r="E15">
        <f t="shared" si="23"/>
        <v>1</v>
      </c>
      <c r="F15">
        <f t="shared" si="23"/>
        <v>1</v>
      </c>
      <c r="G15">
        <f t="shared" si="23"/>
        <v>1</v>
      </c>
      <c r="H15">
        <f t="shared" si="23"/>
        <v>1</v>
      </c>
      <c r="I15">
        <f t="shared" si="23"/>
        <v>1</v>
      </c>
      <c r="J15">
        <f t="shared" si="23"/>
        <v>1</v>
      </c>
      <c r="K15">
        <f t="shared" si="23"/>
        <v>1</v>
      </c>
      <c r="L15">
        <f t="shared" si="23"/>
        <v>1</v>
      </c>
      <c r="M15">
        <f t="shared" si="23"/>
        <v>1</v>
      </c>
      <c r="N15">
        <f t="shared" si="23"/>
        <v>1</v>
      </c>
      <c r="O15">
        <f t="shared" si="23"/>
        <v>-1</v>
      </c>
      <c r="P15">
        <f t="shared" si="23"/>
        <v>-1</v>
      </c>
      <c r="Q15">
        <f t="shared" si="23"/>
        <v>-1</v>
      </c>
      <c r="R15">
        <f t="shared" si="23"/>
        <v>-1</v>
      </c>
      <c r="S15">
        <f t="shared" si="23"/>
        <v>-1</v>
      </c>
      <c r="T15">
        <f t="shared" si="23"/>
        <v>-1</v>
      </c>
      <c r="U15">
        <f t="shared" si="23"/>
        <v>-1</v>
      </c>
      <c r="V15">
        <f t="shared" si="23"/>
        <v>-1</v>
      </c>
      <c r="W15">
        <f t="shared" si="23"/>
        <v>-1</v>
      </c>
      <c r="X15">
        <f t="shared" si="23"/>
        <v>-1</v>
      </c>
      <c r="Y15">
        <f t="shared" si="23"/>
        <v>-1</v>
      </c>
      <c r="Z15">
        <f t="shared" si="23"/>
        <v>1</v>
      </c>
    </row>
    <row r="17" spans="1:26" x14ac:dyDescent="0.4">
      <c r="A17" t="s">
        <v>8</v>
      </c>
      <c r="B17" t="str">
        <f t="shared" ref="B17:G17" si="24">IF(B11*B15&gt;0,"forwards","backwards")</f>
        <v>backwards</v>
      </c>
      <c r="C17" t="str">
        <f t="shared" si="24"/>
        <v>backwards</v>
      </c>
      <c r="D17" t="str">
        <f t="shared" si="24"/>
        <v>forwards</v>
      </c>
      <c r="E17" t="str">
        <f t="shared" si="24"/>
        <v>forwards</v>
      </c>
      <c r="F17" t="str">
        <f t="shared" si="24"/>
        <v>forwards</v>
      </c>
      <c r="G17" t="str">
        <f t="shared" si="24"/>
        <v>forwards</v>
      </c>
      <c r="H17" t="str">
        <f>IF(H11*H15&gt;0,"forwards","backwards")</f>
        <v>forwards</v>
      </c>
      <c r="I17" t="str">
        <f t="shared" ref="I17:Z17" si="25">IF(I11*I15&gt;0,"forwards","backwards")</f>
        <v>forwards</v>
      </c>
      <c r="J17" t="str">
        <f t="shared" si="25"/>
        <v>forwards</v>
      </c>
      <c r="K17" t="str">
        <f t="shared" si="25"/>
        <v>forwards</v>
      </c>
      <c r="L17" t="str">
        <f t="shared" si="25"/>
        <v>forwards</v>
      </c>
      <c r="M17" t="str">
        <f t="shared" si="25"/>
        <v>forwards</v>
      </c>
      <c r="N17" t="str">
        <f t="shared" si="25"/>
        <v>forwards</v>
      </c>
      <c r="O17" t="str">
        <f t="shared" si="25"/>
        <v>backwards</v>
      </c>
      <c r="P17" t="str">
        <f t="shared" si="25"/>
        <v>backwards</v>
      </c>
      <c r="Q17" t="str">
        <f t="shared" si="25"/>
        <v>backwards</v>
      </c>
      <c r="R17" t="str">
        <f t="shared" si="25"/>
        <v>backwards</v>
      </c>
      <c r="S17" t="str">
        <f t="shared" si="25"/>
        <v>backwards</v>
      </c>
      <c r="T17" t="str">
        <f t="shared" si="25"/>
        <v>backwards</v>
      </c>
      <c r="U17" t="str">
        <f t="shared" si="25"/>
        <v>backwards</v>
      </c>
      <c r="V17" t="str">
        <f t="shared" si="25"/>
        <v>backwards</v>
      </c>
      <c r="W17" t="str">
        <f t="shared" si="25"/>
        <v>backwards</v>
      </c>
      <c r="X17" t="str">
        <f t="shared" si="25"/>
        <v>backwards</v>
      </c>
      <c r="Y17" t="str">
        <f t="shared" si="25"/>
        <v>forwards</v>
      </c>
      <c r="Z17" t="str">
        <f t="shared" si="25"/>
        <v>backwards</v>
      </c>
    </row>
    <row r="18" spans="1:26" x14ac:dyDescent="0.4">
      <c r="A18" t="s">
        <v>9</v>
      </c>
      <c r="B18" t="str">
        <f t="shared" ref="B18:G18" si="26">IF(B12*B15&gt;0,"forwards","backwards")</f>
        <v>forwards</v>
      </c>
      <c r="C18" t="str">
        <f t="shared" si="26"/>
        <v>forwards</v>
      </c>
      <c r="D18" t="str">
        <f t="shared" si="26"/>
        <v>forwards</v>
      </c>
      <c r="E18" t="str">
        <f t="shared" si="26"/>
        <v>forwards</v>
      </c>
      <c r="F18" t="str">
        <f t="shared" si="26"/>
        <v>forwards</v>
      </c>
      <c r="G18" t="str">
        <f t="shared" si="26"/>
        <v>forwards</v>
      </c>
      <c r="H18" t="str">
        <f>IF(H12*H15&gt;0,"forwards","backwards")</f>
        <v>forwards</v>
      </c>
      <c r="I18" t="str">
        <f t="shared" ref="I18:Z18" si="27">IF(I12*I15&gt;0,"forwards","backwards")</f>
        <v>forwards</v>
      </c>
      <c r="J18" t="str">
        <f t="shared" si="27"/>
        <v>forwards</v>
      </c>
      <c r="K18" t="str">
        <f t="shared" si="27"/>
        <v>forwards</v>
      </c>
      <c r="L18" t="str">
        <f t="shared" si="27"/>
        <v>forwards</v>
      </c>
      <c r="M18" t="str">
        <f t="shared" si="27"/>
        <v>backwards</v>
      </c>
      <c r="N18" t="str">
        <f t="shared" si="27"/>
        <v>backwards</v>
      </c>
      <c r="O18" t="str">
        <f t="shared" si="27"/>
        <v>forwards</v>
      </c>
      <c r="P18" t="str">
        <f t="shared" si="27"/>
        <v>backwards</v>
      </c>
      <c r="Q18" t="str">
        <f t="shared" si="27"/>
        <v>backwards</v>
      </c>
      <c r="R18" t="str">
        <f t="shared" si="27"/>
        <v>backwards</v>
      </c>
      <c r="S18" t="str">
        <f t="shared" si="27"/>
        <v>backwards</v>
      </c>
      <c r="T18" t="str">
        <f t="shared" si="27"/>
        <v>backwards</v>
      </c>
      <c r="U18" t="str">
        <f t="shared" si="27"/>
        <v>backwards</v>
      </c>
      <c r="V18" t="str">
        <f t="shared" si="27"/>
        <v>backwards</v>
      </c>
      <c r="W18" t="str">
        <f t="shared" si="27"/>
        <v>backwards</v>
      </c>
      <c r="X18" t="str">
        <f t="shared" si="27"/>
        <v>backwards</v>
      </c>
      <c r="Y18" t="str">
        <f t="shared" si="27"/>
        <v>backwards</v>
      </c>
      <c r="Z18" t="str">
        <f t="shared" si="27"/>
        <v>forwards</v>
      </c>
    </row>
    <row r="21" spans="1:26" x14ac:dyDescent="0.4">
      <c r="A21" t="s">
        <v>14</v>
      </c>
    </row>
    <row r="22" spans="1:26" x14ac:dyDescent="0.4">
      <c r="A22" t="s">
        <v>12</v>
      </c>
      <c r="B22" s="3">
        <f t="shared" ref="B22:M22" si="28">ABS($B$15*B11*2*B8/512)</f>
        <v>6.2727600891321332E-14</v>
      </c>
      <c r="C22" s="3">
        <f t="shared" si="28"/>
        <v>59.405006737632569</v>
      </c>
      <c r="D22" s="3">
        <f t="shared" si="28"/>
        <v>34.297496631183655</v>
      </c>
      <c r="E22" s="3">
        <f t="shared" si="28"/>
        <v>256.00000000000006</v>
      </c>
      <c r="F22" s="3">
        <f t="shared" si="28"/>
        <v>546.29749663118389</v>
      </c>
      <c r="G22" s="3">
        <f t="shared" si="28"/>
        <v>827.40500673763256</v>
      </c>
      <c r="H22" s="3">
        <f t="shared" si="28"/>
        <v>1024</v>
      </c>
      <c r="I22" s="3">
        <f t="shared" si="28"/>
        <v>1083.4050067376324</v>
      </c>
      <c r="J22" s="3">
        <f t="shared" si="28"/>
        <v>989.70250336881622</v>
      </c>
      <c r="K22" s="3">
        <f t="shared" si="28"/>
        <v>767.99999999999989</v>
      </c>
      <c r="L22" s="3">
        <f t="shared" si="28"/>
        <v>477.70250336881622</v>
      </c>
      <c r="M22" s="3">
        <f t="shared" si="28"/>
        <v>196.59499326236738</v>
      </c>
      <c r="N22" s="3">
        <f>ABS($B$15*N11*2*N8/512)</f>
        <v>0</v>
      </c>
      <c r="O22" s="3">
        <f t="shared" ref="O22:Z22" si="29">ABS($B$15*O11*2*O8/512)</f>
        <v>196.59499326236738</v>
      </c>
      <c r="P22" s="3">
        <f t="shared" si="29"/>
        <v>477.70250336881622</v>
      </c>
      <c r="Q22" s="3">
        <f t="shared" si="29"/>
        <v>767.99999999999989</v>
      </c>
      <c r="R22" s="3">
        <f t="shared" si="29"/>
        <v>989.70250336881622</v>
      </c>
      <c r="S22" s="3">
        <f t="shared" si="29"/>
        <v>1083.4050067376324</v>
      </c>
      <c r="T22" s="3">
        <f t="shared" si="29"/>
        <v>1024</v>
      </c>
      <c r="U22" s="3">
        <f t="shared" si="29"/>
        <v>827.40500673763256</v>
      </c>
      <c r="V22" s="3">
        <f t="shared" si="29"/>
        <v>546.29749663118389</v>
      </c>
      <c r="W22" s="3">
        <f t="shared" si="29"/>
        <v>256.00000000000006</v>
      </c>
      <c r="X22" s="3">
        <f t="shared" si="29"/>
        <v>34.297496631183655</v>
      </c>
      <c r="Y22" s="3">
        <f t="shared" si="29"/>
        <v>59.405006737632569</v>
      </c>
      <c r="Z22" s="3">
        <f t="shared" si="29"/>
        <v>0</v>
      </c>
    </row>
    <row r="23" spans="1:26" x14ac:dyDescent="0.4">
      <c r="A23" t="s">
        <v>13</v>
      </c>
      <c r="B23" s="3">
        <f t="shared" ref="B23:M23" si="30">ABS($B$15*B12*2*B8/512)</f>
        <v>6.2727600891321357E-14</v>
      </c>
      <c r="C23" s="3">
        <f t="shared" si="30"/>
        <v>196.59499326236764</v>
      </c>
      <c r="D23" s="3">
        <f t="shared" si="30"/>
        <v>477.70250336881622</v>
      </c>
      <c r="E23" s="3">
        <f t="shared" si="30"/>
        <v>768.00000000000011</v>
      </c>
      <c r="F23" s="3">
        <f t="shared" si="30"/>
        <v>989.70250336881634</v>
      </c>
      <c r="G23" s="3">
        <f t="shared" si="30"/>
        <v>1083.4050067376327</v>
      </c>
      <c r="H23" s="3">
        <f t="shared" si="30"/>
        <v>1024</v>
      </c>
      <c r="I23" s="3">
        <f t="shared" si="30"/>
        <v>827.40500673763268</v>
      </c>
      <c r="J23" s="3">
        <f t="shared" si="30"/>
        <v>546.29749663118366</v>
      </c>
      <c r="K23" s="3">
        <f t="shared" si="30"/>
        <v>255.99999999999991</v>
      </c>
      <c r="L23" s="3">
        <f t="shared" si="30"/>
        <v>34.297496631183655</v>
      </c>
      <c r="M23" s="3">
        <f t="shared" si="30"/>
        <v>59.40500673763259</v>
      </c>
      <c r="N23" s="3">
        <f>ABS($B$15*N12*2*N8/512)</f>
        <v>0</v>
      </c>
      <c r="O23" s="3">
        <f t="shared" ref="O23:Z23" si="31">ABS($B$15*O12*2*O8/512)</f>
        <v>59.40500673763259</v>
      </c>
      <c r="P23" s="3">
        <f t="shared" si="31"/>
        <v>34.297496631183655</v>
      </c>
      <c r="Q23" s="3">
        <f t="shared" si="31"/>
        <v>255.99999999999991</v>
      </c>
      <c r="R23" s="3">
        <f t="shared" si="31"/>
        <v>546.29749663118366</v>
      </c>
      <c r="S23" s="3">
        <f t="shared" si="31"/>
        <v>827.40500673763268</v>
      </c>
      <c r="T23" s="3">
        <f t="shared" si="31"/>
        <v>1024</v>
      </c>
      <c r="U23" s="3">
        <f t="shared" si="31"/>
        <v>1083.4050067376327</v>
      </c>
      <c r="V23" s="3">
        <f t="shared" si="31"/>
        <v>989.70250336881634</v>
      </c>
      <c r="W23" s="3">
        <f t="shared" si="31"/>
        <v>768.00000000000011</v>
      </c>
      <c r="X23" s="3">
        <f t="shared" si="31"/>
        <v>477.70250336881622</v>
      </c>
      <c r="Y23" s="3">
        <f t="shared" si="31"/>
        <v>196.59499326236764</v>
      </c>
      <c r="Z23" s="3">
        <f t="shared" si="31"/>
        <v>0</v>
      </c>
    </row>
    <row r="25" spans="1:26" x14ac:dyDescent="0.4">
      <c r="A25" t="s">
        <v>16</v>
      </c>
      <c r="B25" s="4">
        <f>B22/1024</f>
        <v>6.1257422745430988E-17</v>
      </c>
      <c r="C25" s="4">
        <f t="shared" ref="C25:Z25" si="32">C22/1024</f>
        <v>5.8012701892219305E-2</v>
      </c>
      <c r="D25" s="4">
        <f t="shared" si="32"/>
        <v>3.3493649053890288E-2</v>
      </c>
      <c r="E25" s="4">
        <f t="shared" si="32"/>
        <v>0.25000000000000006</v>
      </c>
      <c r="F25" s="4">
        <f t="shared" si="32"/>
        <v>0.53349364905389052</v>
      </c>
      <c r="G25" s="4">
        <f t="shared" si="32"/>
        <v>0.8080127018922193</v>
      </c>
      <c r="H25" s="4">
        <f t="shared" si="32"/>
        <v>1</v>
      </c>
      <c r="I25" s="4">
        <f t="shared" si="32"/>
        <v>1.0580127018922192</v>
      </c>
      <c r="J25" s="4">
        <f t="shared" si="32"/>
        <v>0.96650635094610959</v>
      </c>
      <c r="K25" s="4">
        <f t="shared" si="32"/>
        <v>0.74999999999999989</v>
      </c>
      <c r="L25" s="4">
        <f t="shared" si="32"/>
        <v>0.46650635094610959</v>
      </c>
      <c r="M25" s="4">
        <f t="shared" si="32"/>
        <v>0.19198729810778065</v>
      </c>
      <c r="N25" s="4">
        <f t="shared" si="32"/>
        <v>0</v>
      </c>
      <c r="O25" s="4">
        <f t="shared" si="32"/>
        <v>0.19198729810778065</v>
      </c>
      <c r="P25" s="4">
        <f t="shared" si="32"/>
        <v>0.46650635094610959</v>
      </c>
      <c r="Q25" s="4">
        <f t="shared" si="32"/>
        <v>0.74999999999999989</v>
      </c>
      <c r="R25" s="4">
        <f t="shared" si="32"/>
        <v>0.96650635094610959</v>
      </c>
      <c r="S25" s="4">
        <f t="shared" si="32"/>
        <v>1.0580127018922192</v>
      </c>
      <c r="T25" s="4">
        <f t="shared" si="32"/>
        <v>1</v>
      </c>
      <c r="U25" s="4">
        <f t="shared" si="32"/>
        <v>0.8080127018922193</v>
      </c>
      <c r="V25" s="4">
        <f t="shared" si="32"/>
        <v>0.53349364905389052</v>
      </c>
      <c r="W25" s="4">
        <f t="shared" si="32"/>
        <v>0.25000000000000006</v>
      </c>
      <c r="X25" s="4">
        <f t="shared" si="32"/>
        <v>3.3493649053890288E-2</v>
      </c>
      <c r="Y25" s="4">
        <f t="shared" si="32"/>
        <v>5.8012701892219305E-2</v>
      </c>
      <c r="Z25" s="4">
        <f t="shared" si="32"/>
        <v>0</v>
      </c>
    </row>
    <row r="26" spans="1:26" x14ac:dyDescent="0.4">
      <c r="A26" t="s">
        <v>17</v>
      </c>
      <c r="B26" s="4">
        <f>B23/1024</f>
        <v>6.1257422745431013E-17</v>
      </c>
      <c r="C26" s="4">
        <f t="shared" ref="C26:Z26" si="33">C23/1024</f>
        <v>0.1919872981077809</v>
      </c>
      <c r="D26" s="4">
        <f t="shared" si="33"/>
        <v>0.46650635094610959</v>
      </c>
      <c r="E26" s="4">
        <f t="shared" si="33"/>
        <v>0.75000000000000011</v>
      </c>
      <c r="F26" s="4">
        <f t="shared" si="33"/>
        <v>0.9665063509461097</v>
      </c>
      <c r="G26" s="4">
        <f t="shared" si="33"/>
        <v>1.0580127018922194</v>
      </c>
      <c r="H26" s="4">
        <f t="shared" si="33"/>
        <v>1</v>
      </c>
      <c r="I26" s="4">
        <f t="shared" si="33"/>
        <v>0.80801270189221941</v>
      </c>
      <c r="J26" s="4">
        <f t="shared" si="33"/>
        <v>0.5334936490538903</v>
      </c>
      <c r="K26" s="4">
        <f t="shared" si="33"/>
        <v>0.24999999999999992</v>
      </c>
      <c r="L26" s="4">
        <f t="shared" si="33"/>
        <v>3.3493649053890288E-2</v>
      </c>
      <c r="M26" s="4">
        <f t="shared" si="33"/>
        <v>5.8012701892219326E-2</v>
      </c>
      <c r="N26" s="4">
        <f t="shared" si="33"/>
        <v>0</v>
      </c>
      <c r="O26" s="4">
        <f t="shared" si="33"/>
        <v>5.8012701892219326E-2</v>
      </c>
      <c r="P26" s="4">
        <f t="shared" si="33"/>
        <v>3.3493649053890288E-2</v>
      </c>
      <c r="Q26" s="4">
        <f t="shared" si="33"/>
        <v>0.24999999999999992</v>
      </c>
      <c r="R26" s="4">
        <f t="shared" si="33"/>
        <v>0.5334936490538903</v>
      </c>
      <c r="S26" s="4">
        <f t="shared" si="33"/>
        <v>0.80801270189221941</v>
      </c>
      <c r="T26" s="4">
        <f t="shared" si="33"/>
        <v>1</v>
      </c>
      <c r="U26" s="4">
        <f t="shared" si="33"/>
        <v>1.0580127018922194</v>
      </c>
      <c r="V26" s="4">
        <f t="shared" si="33"/>
        <v>0.9665063509461097</v>
      </c>
      <c r="W26" s="4">
        <f t="shared" si="33"/>
        <v>0.75000000000000011</v>
      </c>
      <c r="X26" s="4">
        <f t="shared" si="33"/>
        <v>0.46650635094610959</v>
      </c>
      <c r="Y26" s="4">
        <f t="shared" si="33"/>
        <v>0.1919872981077809</v>
      </c>
      <c r="Z26" s="4">
        <f t="shared" si="33"/>
        <v>0</v>
      </c>
    </row>
    <row r="31" spans="1:26" x14ac:dyDescent="0.4">
      <c r="A31" t="s">
        <v>14</v>
      </c>
    </row>
    <row r="32" spans="1:26" x14ac:dyDescent="0.4">
      <c r="A32" t="s">
        <v>12</v>
      </c>
      <c r="B32" s="3">
        <f>IF(ABS(2*B11)&gt;1024,1024,ABS(2*B11))</f>
        <v>511.99999999999989</v>
      </c>
      <c r="C32" s="3">
        <f t="shared" ref="C32:Z32" si="34">IF(ABS(2*C11)&gt;1024,1024,ABS(2*C11))</f>
        <v>229.5233208750214</v>
      </c>
      <c r="D32" s="3">
        <f t="shared" si="34"/>
        <v>68.594993262367325</v>
      </c>
      <c r="E32" s="3">
        <f t="shared" si="34"/>
        <v>362.03867196751241</v>
      </c>
      <c r="F32" s="3">
        <f t="shared" si="34"/>
        <v>630.81001347526535</v>
      </c>
      <c r="G32" s="3">
        <f t="shared" si="34"/>
        <v>856.59269502751522</v>
      </c>
      <c r="H32" s="3">
        <f t="shared" si="34"/>
        <v>1024</v>
      </c>
      <c r="I32" s="3">
        <f t="shared" si="34"/>
        <v>1024</v>
      </c>
      <c r="J32" s="3">
        <f t="shared" si="34"/>
        <v>1024</v>
      </c>
      <c r="K32" s="3">
        <f t="shared" si="34"/>
        <v>1024</v>
      </c>
      <c r="L32" s="3">
        <f t="shared" si="34"/>
        <v>955.40500673763256</v>
      </c>
      <c r="M32" s="3">
        <f t="shared" si="34"/>
        <v>759.58472524498416</v>
      </c>
      <c r="N32" s="3">
        <f t="shared" si="34"/>
        <v>512</v>
      </c>
      <c r="O32" s="3">
        <f t="shared" si="34"/>
        <v>759.58472524498416</v>
      </c>
      <c r="P32" s="3">
        <f t="shared" si="34"/>
        <v>955.40500673763256</v>
      </c>
      <c r="Q32" s="3">
        <f t="shared" si="34"/>
        <v>1024</v>
      </c>
      <c r="R32" s="3">
        <f t="shared" si="34"/>
        <v>1024</v>
      </c>
      <c r="S32" s="3">
        <f t="shared" si="34"/>
        <v>1024</v>
      </c>
      <c r="T32" s="3">
        <f t="shared" si="34"/>
        <v>1024</v>
      </c>
      <c r="U32" s="3">
        <f t="shared" si="34"/>
        <v>856.59269502751522</v>
      </c>
      <c r="V32" s="3">
        <f t="shared" si="34"/>
        <v>630.81001347526535</v>
      </c>
      <c r="W32" s="3">
        <f t="shared" si="34"/>
        <v>362.03867196751241</v>
      </c>
      <c r="X32" s="3">
        <f t="shared" si="34"/>
        <v>68.594993262367325</v>
      </c>
      <c r="Y32" s="3">
        <f t="shared" si="34"/>
        <v>229.5233208750214</v>
      </c>
      <c r="Z32" s="3">
        <f t="shared" si="34"/>
        <v>512</v>
      </c>
    </row>
    <row r="33" spans="1:26" x14ac:dyDescent="0.4">
      <c r="A33" t="s">
        <v>13</v>
      </c>
      <c r="B33" s="3">
        <f>IF(ABS(2*B12)&gt;1024,1024,ABS(2*B12))</f>
        <v>512.00000000000011</v>
      </c>
      <c r="C33" s="3">
        <f t="shared" ref="C33:Z33" si="35">IF(ABS(2*C12)&gt;1024,1024,ABS(2*C12))</f>
        <v>759.58472524498438</v>
      </c>
      <c r="D33" s="3">
        <f t="shared" si="35"/>
        <v>955.40500673763256</v>
      </c>
      <c r="E33" s="3">
        <f t="shared" si="35"/>
        <v>1024</v>
      </c>
      <c r="F33" s="3">
        <f t="shared" si="35"/>
        <v>1024</v>
      </c>
      <c r="G33" s="3">
        <f t="shared" si="35"/>
        <v>1024</v>
      </c>
      <c r="H33" s="3">
        <f t="shared" si="35"/>
        <v>1024</v>
      </c>
      <c r="I33" s="3">
        <f t="shared" si="35"/>
        <v>856.59269502751533</v>
      </c>
      <c r="J33" s="3">
        <f t="shared" si="35"/>
        <v>630.81001347526512</v>
      </c>
      <c r="K33" s="3">
        <f t="shared" si="35"/>
        <v>362.03867196751224</v>
      </c>
      <c r="L33" s="3">
        <f t="shared" si="35"/>
        <v>68.594993262367325</v>
      </c>
      <c r="M33" s="3">
        <f t="shared" si="35"/>
        <v>229.52332087502174</v>
      </c>
      <c r="N33" s="3">
        <f t="shared" si="35"/>
        <v>512</v>
      </c>
      <c r="O33" s="3">
        <f t="shared" si="35"/>
        <v>229.52332087502174</v>
      </c>
      <c r="P33" s="3">
        <f t="shared" si="35"/>
        <v>68.594993262367325</v>
      </c>
      <c r="Q33" s="3">
        <f t="shared" si="35"/>
        <v>362.03867196751224</v>
      </c>
      <c r="R33" s="3">
        <f t="shared" si="35"/>
        <v>630.81001347526512</v>
      </c>
      <c r="S33" s="3">
        <f t="shared" si="35"/>
        <v>856.59269502751533</v>
      </c>
      <c r="T33" s="3">
        <f t="shared" si="35"/>
        <v>1024</v>
      </c>
      <c r="U33" s="3">
        <f t="shared" si="35"/>
        <v>1024</v>
      </c>
      <c r="V33" s="3">
        <f t="shared" si="35"/>
        <v>1024</v>
      </c>
      <c r="W33" s="3">
        <f t="shared" si="35"/>
        <v>1024</v>
      </c>
      <c r="X33" s="3">
        <f t="shared" si="35"/>
        <v>955.40500673763256</v>
      </c>
      <c r="Y33" s="3">
        <f t="shared" si="35"/>
        <v>759.58472524498438</v>
      </c>
      <c r="Z33" s="3">
        <f t="shared" si="35"/>
        <v>512</v>
      </c>
    </row>
    <row r="35" spans="1:26" x14ac:dyDescent="0.4">
      <c r="A35" t="s">
        <v>16</v>
      </c>
      <c r="B35" s="4">
        <f>B32/1024</f>
        <v>0.49999999999999989</v>
      </c>
      <c r="C35" s="4">
        <f t="shared" ref="C35:Z35" si="36">C32/1024</f>
        <v>0.22414386804201308</v>
      </c>
      <c r="D35" s="4">
        <f t="shared" si="36"/>
        <v>6.6987298107780591E-2</v>
      </c>
      <c r="E35" s="4">
        <f t="shared" si="36"/>
        <v>0.35355339059327384</v>
      </c>
      <c r="F35" s="4">
        <f t="shared" si="36"/>
        <v>0.61602540378443882</v>
      </c>
      <c r="G35" s="4">
        <f t="shared" si="36"/>
        <v>0.83651630373780783</v>
      </c>
      <c r="H35" s="4">
        <f t="shared" si="36"/>
        <v>1</v>
      </c>
      <c r="I35" s="4">
        <f t="shared" si="36"/>
        <v>1</v>
      </c>
      <c r="J35" s="4">
        <f t="shared" si="36"/>
        <v>1</v>
      </c>
      <c r="K35" s="4">
        <f t="shared" si="36"/>
        <v>1</v>
      </c>
      <c r="L35" s="4">
        <f t="shared" si="36"/>
        <v>0.9330127018922193</v>
      </c>
      <c r="M35" s="4">
        <f t="shared" si="36"/>
        <v>0.74178195824705484</v>
      </c>
      <c r="N35" s="4">
        <f t="shared" si="36"/>
        <v>0.5</v>
      </c>
      <c r="O35" s="4">
        <f t="shared" si="36"/>
        <v>0.74178195824705484</v>
      </c>
      <c r="P35" s="4">
        <f t="shared" si="36"/>
        <v>0.9330127018922193</v>
      </c>
      <c r="Q35" s="4">
        <f t="shared" si="36"/>
        <v>1</v>
      </c>
      <c r="R35" s="4">
        <f t="shared" si="36"/>
        <v>1</v>
      </c>
      <c r="S35" s="4">
        <f t="shared" si="36"/>
        <v>1</v>
      </c>
      <c r="T35" s="4">
        <f t="shared" si="36"/>
        <v>1</v>
      </c>
      <c r="U35" s="4">
        <f t="shared" si="36"/>
        <v>0.83651630373780783</v>
      </c>
      <c r="V35" s="4">
        <f t="shared" si="36"/>
        <v>0.61602540378443882</v>
      </c>
      <c r="W35" s="4">
        <f t="shared" si="36"/>
        <v>0.35355339059327384</v>
      </c>
      <c r="X35" s="4">
        <f t="shared" si="36"/>
        <v>6.6987298107780591E-2</v>
      </c>
      <c r="Y35" s="4">
        <f t="shared" si="36"/>
        <v>0.22414386804201308</v>
      </c>
      <c r="Z35" s="4">
        <f t="shared" si="36"/>
        <v>0.5</v>
      </c>
    </row>
    <row r="36" spans="1:26" x14ac:dyDescent="0.4">
      <c r="A36" t="s">
        <v>17</v>
      </c>
      <c r="B36" s="4">
        <f>B33/1024</f>
        <v>0.50000000000000011</v>
      </c>
      <c r="C36" s="4">
        <f t="shared" ref="C36:Z36" si="37">C33/1024</f>
        <v>0.74178195824705506</v>
      </c>
      <c r="D36" s="4">
        <f t="shared" si="37"/>
        <v>0.9330127018922193</v>
      </c>
      <c r="E36" s="4">
        <f t="shared" si="37"/>
        <v>1</v>
      </c>
      <c r="F36" s="4">
        <f t="shared" si="37"/>
        <v>1</v>
      </c>
      <c r="G36" s="4">
        <f t="shared" si="37"/>
        <v>1</v>
      </c>
      <c r="H36" s="4">
        <f t="shared" si="37"/>
        <v>1</v>
      </c>
      <c r="I36" s="4">
        <f t="shared" si="37"/>
        <v>0.83651630373780794</v>
      </c>
      <c r="J36" s="4">
        <f t="shared" si="37"/>
        <v>0.6160254037844386</v>
      </c>
      <c r="K36" s="4">
        <f t="shared" si="37"/>
        <v>0.35355339059327368</v>
      </c>
      <c r="L36" s="4">
        <f t="shared" si="37"/>
        <v>6.6987298107780591E-2</v>
      </c>
      <c r="M36" s="4">
        <f t="shared" si="37"/>
        <v>0.22414386804201342</v>
      </c>
      <c r="N36" s="4">
        <f t="shared" si="37"/>
        <v>0.5</v>
      </c>
      <c r="O36" s="4">
        <f t="shared" si="37"/>
        <v>0.22414386804201342</v>
      </c>
      <c r="P36" s="4">
        <f t="shared" si="37"/>
        <v>6.6987298107780591E-2</v>
      </c>
      <c r="Q36" s="4">
        <f t="shared" si="37"/>
        <v>0.35355339059327368</v>
      </c>
      <c r="R36" s="4">
        <f t="shared" si="37"/>
        <v>0.6160254037844386</v>
      </c>
      <c r="S36" s="4">
        <f t="shared" si="37"/>
        <v>0.83651630373780794</v>
      </c>
      <c r="T36" s="4">
        <f t="shared" si="37"/>
        <v>1</v>
      </c>
      <c r="U36" s="4">
        <f t="shared" si="37"/>
        <v>1</v>
      </c>
      <c r="V36" s="4">
        <f t="shared" si="37"/>
        <v>1</v>
      </c>
      <c r="W36" s="4">
        <f t="shared" si="37"/>
        <v>1</v>
      </c>
      <c r="X36" s="4">
        <f t="shared" si="37"/>
        <v>0.9330127018922193</v>
      </c>
      <c r="Y36" s="4">
        <f t="shared" si="37"/>
        <v>0.74178195824705506</v>
      </c>
      <c r="Z36" s="4">
        <f t="shared" si="37"/>
        <v>0.5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Patterson</dc:creator>
  <cp:lastModifiedBy>Graeme Patterson</cp:lastModifiedBy>
  <dcterms:created xsi:type="dcterms:W3CDTF">2019-04-07T04:08:04Z</dcterms:created>
  <dcterms:modified xsi:type="dcterms:W3CDTF">2019-04-08T04:42:09Z</dcterms:modified>
</cp:coreProperties>
</file>