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53d0780d308fb6/Documents/Arduino/Robot Tank/"/>
    </mc:Choice>
  </mc:AlternateContent>
  <xr:revisionPtr revIDLastSave="0" documentId="8_{32527FD4-45CF-4624-B5EC-F846D13CFEBF}" xr6:coauthVersionLast="43" xr6:coauthVersionMax="43" xr10:uidLastSave="{00000000-0000-0000-0000-000000000000}"/>
  <bookViews>
    <workbookView xWindow="25080" yWindow="180" windowWidth="24870" windowHeight="14580" xr2:uid="{954DC069-8E75-4B55-807A-C21E36449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B28" i="1"/>
  <c r="B6" i="1"/>
  <c r="H5" i="1"/>
  <c r="H6" i="1"/>
  <c r="I5" i="1"/>
  <c r="J5" i="1"/>
  <c r="J8" i="1" s="1"/>
  <c r="K5" i="1"/>
  <c r="L5" i="1"/>
  <c r="L8" i="1" s="1"/>
  <c r="M5" i="1"/>
  <c r="N5" i="1"/>
  <c r="N8" i="1" s="1"/>
  <c r="O5" i="1"/>
  <c r="P5" i="1"/>
  <c r="Q5" i="1"/>
  <c r="R5" i="1"/>
  <c r="R8" i="1" s="1"/>
  <c r="S5" i="1"/>
  <c r="T5" i="1"/>
  <c r="T8" i="1" s="1"/>
  <c r="U5" i="1"/>
  <c r="V5" i="1"/>
  <c r="V17" i="1" s="1"/>
  <c r="W5" i="1"/>
  <c r="X5" i="1"/>
  <c r="X17" i="1" s="1"/>
  <c r="Y5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B5" i="1"/>
  <c r="B8" i="1" s="1"/>
  <c r="C5" i="1"/>
  <c r="C8" i="1" s="1"/>
  <c r="D5" i="1"/>
  <c r="D9" i="1" s="1"/>
  <c r="D14" i="1" s="1"/>
  <c r="E5" i="1"/>
  <c r="F5" i="1"/>
  <c r="F8" i="1" s="1"/>
  <c r="F13" i="1" s="1"/>
  <c r="G5" i="1"/>
  <c r="G8" i="1" s="1"/>
  <c r="C6" i="1"/>
  <c r="D6" i="1"/>
  <c r="E6" i="1"/>
  <c r="F6" i="1"/>
  <c r="G6" i="1"/>
  <c r="E8" i="1"/>
  <c r="P8" i="1"/>
  <c r="X8" i="1"/>
  <c r="X13" i="1" s="1"/>
  <c r="X24" i="1" s="1"/>
  <c r="Z17" i="1"/>
  <c r="H8" i="1"/>
  <c r="H13" i="1" s="1"/>
  <c r="H24" i="1" s="1"/>
  <c r="D8" i="1"/>
  <c r="D13" i="1" s="1"/>
  <c r="D24" i="1" s="1"/>
  <c r="B9" i="1"/>
  <c r="B14" i="1" s="1"/>
  <c r="B25" i="1" s="1"/>
  <c r="F9" i="1"/>
  <c r="F14" i="1" s="1"/>
  <c r="F25" i="1" s="1"/>
  <c r="B17" i="1"/>
  <c r="F17" i="1"/>
  <c r="I17" i="1"/>
  <c r="K17" i="1"/>
  <c r="M17" i="1"/>
  <c r="U17" i="1"/>
  <c r="W17" i="1"/>
  <c r="Y17" i="1"/>
  <c r="U8" i="1"/>
  <c r="W8" i="1"/>
  <c r="Y8" i="1"/>
  <c r="U9" i="1"/>
  <c r="W9" i="1"/>
  <c r="Y9" i="1"/>
  <c r="Y13" i="1"/>
  <c r="Y24" i="1" s="1"/>
  <c r="O8" i="1"/>
  <c r="Q8" i="1"/>
  <c r="S8" i="1"/>
  <c r="I8" i="1"/>
  <c r="K8" i="1"/>
  <c r="M8" i="1"/>
  <c r="I9" i="1"/>
  <c r="K9" i="1"/>
  <c r="M9" i="1"/>
  <c r="F24" i="1" l="1"/>
  <c r="F19" i="1"/>
  <c r="D25" i="1"/>
  <c r="Y14" i="1"/>
  <c r="Y25" i="1" s="1"/>
  <c r="W13" i="1"/>
  <c r="W19" i="1" s="1"/>
  <c r="U14" i="1"/>
  <c r="U20" i="1" s="1"/>
  <c r="B13" i="1"/>
  <c r="M14" i="1"/>
  <c r="M20" i="1" s="1"/>
  <c r="I14" i="1"/>
  <c r="I20" i="1" s="1"/>
  <c r="K13" i="1"/>
  <c r="K19" i="1" s="1"/>
  <c r="W14" i="1"/>
  <c r="W20" i="1" s="1"/>
  <c r="U13" i="1"/>
  <c r="U19" i="1" s="1"/>
  <c r="D17" i="1"/>
  <c r="D20" i="1" s="1"/>
  <c r="E13" i="1"/>
  <c r="G13" i="1"/>
  <c r="C13" i="1"/>
  <c r="B24" i="1"/>
  <c r="B27" i="1" s="1"/>
  <c r="B19" i="1"/>
  <c r="K14" i="1"/>
  <c r="K25" i="1" s="1"/>
  <c r="M13" i="1"/>
  <c r="I13" i="1"/>
  <c r="F20" i="1"/>
  <c r="B20" i="1"/>
  <c r="D19" i="1"/>
  <c r="G24" i="1"/>
  <c r="E24" i="1"/>
  <c r="C24" i="1"/>
  <c r="G17" i="1"/>
  <c r="G19" i="1" s="1"/>
  <c r="E17" i="1"/>
  <c r="E19" i="1" s="1"/>
  <c r="C17" i="1"/>
  <c r="C19" i="1" s="1"/>
  <c r="G9" i="1"/>
  <c r="G14" i="1" s="1"/>
  <c r="E9" i="1"/>
  <c r="E14" i="1" s="1"/>
  <c r="C9" i="1"/>
  <c r="C14" i="1" s="1"/>
  <c r="X19" i="1"/>
  <c r="Y20" i="1"/>
  <c r="Y19" i="1"/>
  <c r="W24" i="1"/>
  <c r="U24" i="1"/>
  <c r="K24" i="1"/>
  <c r="W25" i="1"/>
  <c r="U25" i="1"/>
  <c r="M25" i="1"/>
  <c r="I25" i="1"/>
  <c r="K20" i="1"/>
  <c r="Z9" i="1"/>
  <c r="Z14" i="1" s="1"/>
  <c r="Z25" i="1" s="1"/>
  <c r="X9" i="1"/>
  <c r="X14" i="1" s="1"/>
  <c r="X25" i="1" s="1"/>
  <c r="V9" i="1"/>
  <c r="V14" i="1" s="1"/>
  <c r="V25" i="1" s="1"/>
  <c r="Z8" i="1"/>
  <c r="Z13" i="1" s="1"/>
  <c r="Z24" i="1" s="1"/>
  <c r="V8" i="1"/>
  <c r="V13" i="1" s="1"/>
  <c r="V24" i="1" s="1"/>
  <c r="Z19" i="1"/>
  <c r="R13" i="1"/>
  <c r="R24" i="1" s="1"/>
  <c r="P13" i="1"/>
  <c r="P24" i="1" s="1"/>
  <c r="N17" i="1"/>
  <c r="R17" i="1"/>
  <c r="P17" i="1"/>
  <c r="H9" i="1"/>
  <c r="H14" i="1" s="1"/>
  <c r="H25" i="1" s="1"/>
  <c r="S13" i="1"/>
  <c r="Q13" i="1"/>
  <c r="Q24" i="1" s="1"/>
  <c r="O13" i="1"/>
  <c r="S17" i="1"/>
  <c r="Q17" i="1"/>
  <c r="O17" i="1"/>
  <c r="L17" i="1"/>
  <c r="J17" i="1"/>
  <c r="H17" i="1"/>
  <c r="H19" i="1" s="1"/>
  <c r="T17" i="1"/>
  <c r="T13" i="1"/>
  <c r="T24" i="1" s="1"/>
  <c r="Z20" i="1"/>
  <c r="V20" i="1"/>
  <c r="N13" i="1"/>
  <c r="L13" i="1"/>
  <c r="L24" i="1" s="1"/>
  <c r="J13" i="1"/>
  <c r="T9" i="1"/>
  <c r="T14" i="1" s="1"/>
  <c r="R9" i="1"/>
  <c r="R14" i="1" s="1"/>
  <c r="P9" i="1"/>
  <c r="P14" i="1" s="1"/>
  <c r="S9" i="1"/>
  <c r="S14" i="1" s="1"/>
  <c r="Q9" i="1"/>
  <c r="Q14" i="1" s="1"/>
  <c r="Q25" i="1" s="1"/>
  <c r="O9" i="1"/>
  <c r="O14" i="1" s="1"/>
  <c r="N9" i="1"/>
  <c r="N14" i="1" s="1"/>
  <c r="N25" i="1" s="1"/>
  <c r="L9" i="1"/>
  <c r="L14" i="1" s="1"/>
  <c r="J9" i="1"/>
  <c r="J14" i="1" s="1"/>
  <c r="M19" i="1" l="1"/>
  <c r="M24" i="1"/>
  <c r="I19" i="1"/>
  <c r="I24" i="1"/>
  <c r="C25" i="1"/>
  <c r="C20" i="1"/>
  <c r="G25" i="1"/>
  <c r="G20" i="1"/>
  <c r="E25" i="1"/>
  <c r="E20" i="1"/>
  <c r="J20" i="1"/>
  <c r="J25" i="1"/>
  <c r="P20" i="1"/>
  <c r="P25" i="1"/>
  <c r="T20" i="1"/>
  <c r="T25" i="1"/>
  <c r="L20" i="1"/>
  <c r="L25" i="1"/>
  <c r="O20" i="1"/>
  <c r="O25" i="1"/>
  <c r="S20" i="1"/>
  <c r="S25" i="1"/>
  <c r="R20" i="1"/>
  <c r="R25" i="1"/>
  <c r="J19" i="1"/>
  <c r="J24" i="1"/>
  <c r="N19" i="1"/>
  <c r="N24" i="1"/>
  <c r="X20" i="1"/>
  <c r="O19" i="1"/>
  <c r="O24" i="1"/>
  <c r="S19" i="1"/>
  <c r="S24" i="1"/>
  <c r="P19" i="1"/>
  <c r="V19" i="1"/>
  <c r="N20" i="1"/>
  <c r="Q20" i="1"/>
  <c r="L19" i="1"/>
  <c r="Q19" i="1"/>
  <c r="H20" i="1"/>
  <c r="R19" i="1"/>
  <c r="T19" i="1"/>
</calcChain>
</file>

<file path=xl/sharedStrings.xml><?xml version="1.0" encoding="utf-8"?>
<sst xmlns="http://schemas.openxmlformats.org/spreadsheetml/2006/main" count="22" uniqueCount="19">
  <si>
    <t>motorLeft</t>
  </si>
  <si>
    <t>motorRight</t>
  </si>
  <si>
    <t>steering</t>
  </si>
  <si>
    <t>JoystickY</t>
  </si>
  <si>
    <t>JoystickX</t>
  </si>
  <si>
    <t>Direction</t>
  </si>
  <si>
    <t>Joystick Angle</t>
  </si>
  <si>
    <t>Fully Right</t>
  </si>
  <si>
    <t>Full Forward</t>
  </si>
  <si>
    <t>motorLeftDir</t>
  </si>
  <si>
    <t>motorRightDir</t>
  </si>
  <si>
    <t>Full backwards</t>
  </si>
  <si>
    <t>Fully Left</t>
  </si>
  <si>
    <t>MLeftDrive</t>
  </si>
  <si>
    <t>MRightDrive</t>
  </si>
  <si>
    <t>0-1024</t>
  </si>
  <si>
    <t xml:space="preserve">motorspeed </t>
  </si>
  <si>
    <t>MLD %</t>
  </si>
  <si>
    <t>MRD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</si>
</sst>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6CED-E441-4A34-9865-20EC469A336B}">
  <dimension ref="A3:AF28"/>
  <sheetViews>
    <sheetView tabSelected="1" zoomScale="90" zoomScaleNormal="90" workbookViewId="0">
      <selection activeCell="H33" sqref="H33"/>
    </sheetView>
  </sheetViews>
  <sheetFormatPr defaultRowHeight="15" x14ac:dyDescent="0.25"/>
  <cols>
    <col min="1" max="1" width="13.5703125" bestFit="1" customWidth="1"/>
    <col min="2" max="7" width="9.140625" customWidth="1"/>
  </cols>
  <sheetData>
    <row r="3" spans="1:32" x14ac:dyDescent="0.25">
      <c r="A3" s="1"/>
      <c r="B3" s="1" t="s">
        <v>12</v>
      </c>
      <c r="C3" s="1"/>
      <c r="D3" s="1"/>
      <c r="E3" s="1"/>
      <c r="F3" s="1"/>
      <c r="G3" s="1"/>
      <c r="H3" s="1" t="s">
        <v>8</v>
      </c>
      <c r="I3" s="1"/>
      <c r="J3" s="1"/>
      <c r="K3" s="1"/>
      <c r="L3" s="1"/>
      <c r="M3" s="1"/>
      <c r="N3" s="1" t="s">
        <v>7</v>
      </c>
      <c r="O3" s="1"/>
      <c r="P3" s="1"/>
      <c r="Q3" s="1"/>
      <c r="R3" s="1"/>
      <c r="S3" s="1"/>
      <c r="T3" s="1" t="s">
        <v>11</v>
      </c>
      <c r="U3" s="1"/>
      <c r="V3" s="1"/>
      <c r="W3" s="1"/>
      <c r="X3" s="1"/>
      <c r="Y3" s="1"/>
      <c r="Z3" s="1" t="s">
        <v>12</v>
      </c>
    </row>
    <row r="4" spans="1:32" x14ac:dyDescent="0.25">
      <c r="A4" s="1" t="s">
        <v>6</v>
      </c>
      <c r="B4" s="1">
        <v>180</v>
      </c>
      <c r="C4" s="1">
        <v>165</v>
      </c>
      <c r="D4" s="1">
        <v>150</v>
      </c>
      <c r="E4" s="1">
        <v>135</v>
      </c>
      <c r="F4" s="1">
        <v>120</v>
      </c>
      <c r="G4" s="1">
        <v>105</v>
      </c>
      <c r="H4" s="1">
        <v>90</v>
      </c>
      <c r="I4" s="1">
        <v>75</v>
      </c>
      <c r="J4" s="1">
        <v>60</v>
      </c>
      <c r="K4" s="1">
        <v>45</v>
      </c>
      <c r="L4" s="1">
        <v>30</v>
      </c>
      <c r="M4" s="1">
        <v>15</v>
      </c>
      <c r="N4" s="1">
        <v>0</v>
      </c>
      <c r="O4" s="1">
        <v>-15</v>
      </c>
      <c r="P4" s="1">
        <v>-30</v>
      </c>
      <c r="Q4" s="1">
        <v>-45</v>
      </c>
      <c r="R4" s="1">
        <v>-60</v>
      </c>
      <c r="S4" s="1">
        <v>-75</v>
      </c>
      <c r="T4" s="1">
        <v>-90</v>
      </c>
      <c r="U4" s="1">
        <v>-105</v>
      </c>
      <c r="V4" s="1">
        <v>-120</v>
      </c>
      <c r="W4" s="1">
        <v>-135</v>
      </c>
      <c r="X4" s="1">
        <v>-150</v>
      </c>
      <c r="Y4" s="1">
        <v>-165</v>
      </c>
      <c r="Z4" s="1">
        <v>-180</v>
      </c>
    </row>
    <row r="5" spans="1:32" x14ac:dyDescent="0.25">
      <c r="A5" t="s">
        <v>3</v>
      </c>
      <c r="B5" s="3">
        <f t="shared" ref="B5" si="0">ABS(1024-512)*SIN(RADIANS(B4))</f>
        <v>6.2727600891321345E-14</v>
      </c>
      <c r="C5" s="3">
        <f t="shared" ref="C5:D5" si="1">ABS(1024-512)*SIN(RADIANS(C4))</f>
        <v>132.51535109249076</v>
      </c>
      <c r="D5" s="3">
        <f t="shared" si="1"/>
        <v>255.99999999999997</v>
      </c>
      <c r="E5" s="3">
        <f t="shared" ref="E5:F5" si="2">ABS(1024-512)*SIN(RADIANS(E4))</f>
        <v>362.03867196751236</v>
      </c>
      <c r="F5" s="3">
        <f t="shared" si="2"/>
        <v>443.40500673763262</v>
      </c>
      <c r="G5" s="3">
        <f t="shared" ref="G5" si="3">ABS(1024-512)*SIN(RADIANS(G4))</f>
        <v>494.55402306000298</v>
      </c>
      <c r="H5" s="3">
        <f>ABS(1024-512)*SIN(RADIANS(H4))</f>
        <v>512</v>
      </c>
      <c r="I5" s="3">
        <f t="shared" ref="I5:N5" si="4">ABS(1024-512)*SIN(RADIANS(I4))</f>
        <v>494.55402306000298</v>
      </c>
      <c r="J5" s="3">
        <f t="shared" si="4"/>
        <v>443.40500673763256</v>
      </c>
      <c r="K5" s="3">
        <f t="shared" si="4"/>
        <v>362.0386719675123</v>
      </c>
      <c r="L5" s="3">
        <f t="shared" si="4"/>
        <v>255.99999999999997</v>
      </c>
      <c r="M5" s="3">
        <f t="shared" si="4"/>
        <v>132.51535109249062</v>
      </c>
      <c r="N5" s="3">
        <f t="shared" si="4"/>
        <v>0</v>
      </c>
      <c r="O5" s="3">
        <f t="shared" ref="O5" si="5">ABS(1024-512)*SIN(RADIANS(O4))</f>
        <v>-132.51535109249062</v>
      </c>
      <c r="P5" s="3">
        <f t="shared" ref="P5" si="6">ABS(1024-512)*SIN(RADIANS(P4))</f>
        <v>-255.99999999999997</v>
      </c>
      <c r="Q5" s="3">
        <f t="shared" ref="Q5" si="7">ABS(1024-512)*SIN(RADIANS(Q4))</f>
        <v>-362.0386719675123</v>
      </c>
      <c r="R5" s="3">
        <f t="shared" ref="R5" si="8">ABS(1024-512)*SIN(RADIANS(R4))</f>
        <v>-443.40500673763256</v>
      </c>
      <c r="S5" s="3">
        <f t="shared" ref="S5" si="9">ABS(1024-512)*SIN(RADIANS(S4))</f>
        <v>-494.55402306000298</v>
      </c>
      <c r="T5" s="3">
        <f t="shared" ref="T5" si="10">ABS(1024-512)*SIN(RADIANS(T4))</f>
        <v>-512</v>
      </c>
      <c r="U5" s="3">
        <f t="shared" ref="U5" si="11">ABS(1024-512)*SIN(RADIANS(U4))</f>
        <v>-494.55402306000298</v>
      </c>
      <c r="V5" s="3">
        <f t="shared" ref="V5" si="12">ABS(1024-512)*SIN(RADIANS(V4))</f>
        <v>-443.40500673763262</v>
      </c>
      <c r="W5" s="3">
        <f t="shared" ref="W5" si="13">ABS(1024-512)*SIN(RADIANS(W4))</f>
        <v>-362.03867196751236</v>
      </c>
      <c r="X5" s="3">
        <f t="shared" ref="X5" si="14">ABS(1024-512)*SIN(RADIANS(X4))</f>
        <v>-255.99999999999997</v>
      </c>
      <c r="Y5" s="3">
        <f t="shared" ref="Y5" si="15">ABS(1024-512)*SIN(RADIANS(Y4))</f>
        <v>-132.51535109249076</v>
      </c>
      <c r="Z5" s="3">
        <v>0</v>
      </c>
      <c r="AA5" s="2"/>
      <c r="AB5" s="2"/>
      <c r="AC5" s="2"/>
      <c r="AD5" s="2"/>
      <c r="AE5" s="2"/>
      <c r="AF5" s="2"/>
    </row>
    <row r="6" spans="1:32" x14ac:dyDescent="0.25">
      <c r="A6" t="s">
        <v>4</v>
      </c>
      <c r="B6" s="3">
        <f t="shared" ref="B6:G6" si="16">ABS(1024-512)*COS(RADIANS(B4))</f>
        <v>-512</v>
      </c>
      <c r="C6" s="3">
        <f t="shared" si="16"/>
        <v>-494.55402306000292</v>
      </c>
      <c r="D6" s="3">
        <f t="shared" si="16"/>
        <v>-443.40500673763262</v>
      </c>
      <c r="E6" s="3">
        <f t="shared" si="16"/>
        <v>-362.0386719675123</v>
      </c>
      <c r="F6" s="3">
        <f t="shared" si="16"/>
        <v>-255.99999999999989</v>
      </c>
      <c r="G6" s="3">
        <f t="shared" si="16"/>
        <v>-132.51535109249068</v>
      </c>
      <c r="H6" s="3">
        <f>ABS(1024-512)*COS(RADIANS(H4))</f>
        <v>3.1363800445660672E-14</v>
      </c>
      <c r="I6" s="3">
        <f t="shared" ref="I6:N6" si="17">ABS(1024-512)*COS(RADIANS(I4))</f>
        <v>132.51535109249062</v>
      </c>
      <c r="J6" s="3">
        <f t="shared" si="17"/>
        <v>256.00000000000006</v>
      </c>
      <c r="K6" s="3">
        <f t="shared" si="17"/>
        <v>362.03867196751236</v>
      </c>
      <c r="L6" s="3">
        <f t="shared" si="17"/>
        <v>443.40500673763262</v>
      </c>
      <c r="M6" s="3">
        <f t="shared" si="17"/>
        <v>494.55402306000298</v>
      </c>
      <c r="N6" s="3">
        <f t="shared" si="17"/>
        <v>512</v>
      </c>
      <c r="O6" s="3">
        <f t="shared" ref="O6:T6" si="18">ABS(1024-512)*COS(RADIANS(O4))</f>
        <v>494.55402306000298</v>
      </c>
      <c r="P6" s="3">
        <f t="shared" si="18"/>
        <v>443.40500673763262</v>
      </c>
      <c r="Q6" s="3">
        <f t="shared" si="18"/>
        <v>362.03867196751236</v>
      </c>
      <c r="R6" s="3">
        <f t="shared" si="18"/>
        <v>256.00000000000006</v>
      </c>
      <c r="S6" s="3">
        <f t="shared" si="18"/>
        <v>132.51535109249062</v>
      </c>
      <c r="T6" s="3">
        <f t="shared" si="18"/>
        <v>3.1363800445660672E-14</v>
      </c>
      <c r="U6" s="3">
        <f t="shared" ref="U6:Z6" si="19">ABS(1024-512)*COS(RADIANS(U4))</f>
        <v>-132.51535109249068</v>
      </c>
      <c r="V6" s="3">
        <f t="shared" si="19"/>
        <v>-255.99999999999989</v>
      </c>
      <c r="W6" s="3">
        <f t="shared" si="19"/>
        <v>-362.0386719675123</v>
      </c>
      <c r="X6" s="3">
        <f t="shared" si="19"/>
        <v>-443.40500673763262</v>
      </c>
      <c r="Y6" s="3">
        <f t="shared" si="19"/>
        <v>-494.55402306000292</v>
      </c>
      <c r="Z6" s="3">
        <f t="shared" si="19"/>
        <v>-512</v>
      </c>
      <c r="AA6" s="2"/>
      <c r="AB6" s="2"/>
      <c r="AC6" s="2"/>
      <c r="AD6" s="2"/>
      <c r="AE6" s="2"/>
      <c r="AF6" s="2"/>
    </row>
    <row r="7" spans="1:3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32" x14ac:dyDescent="0.25">
      <c r="A8" t="s">
        <v>0</v>
      </c>
      <c r="B8" s="3">
        <f t="shared" ref="B8:G8" si="20">ABS(B5)</f>
        <v>6.2727600891321345E-14</v>
      </c>
      <c r="C8" s="3">
        <f t="shared" si="20"/>
        <v>132.51535109249076</v>
      </c>
      <c r="D8" s="3">
        <f t="shared" si="20"/>
        <v>255.99999999999997</v>
      </c>
      <c r="E8" s="3">
        <f t="shared" si="20"/>
        <v>362.03867196751236</v>
      </c>
      <c r="F8" s="3">
        <f t="shared" si="20"/>
        <v>443.40500673763262</v>
      </c>
      <c r="G8" s="3">
        <f t="shared" si="20"/>
        <v>494.55402306000298</v>
      </c>
      <c r="H8" s="3">
        <f>ABS(H5)</f>
        <v>512</v>
      </c>
      <c r="I8" s="3">
        <f t="shared" ref="I8:N8" si="21">ABS(I5)</f>
        <v>494.55402306000298</v>
      </c>
      <c r="J8" s="3">
        <f t="shared" si="21"/>
        <v>443.40500673763256</v>
      </c>
      <c r="K8" s="3">
        <f t="shared" si="21"/>
        <v>362.0386719675123</v>
      </c>
      <c r="L8" s="3">
        <f t="shared" si="21"/>
        <v>255.99999999999997</v>
      </c>
      <c r="M8" s="3">
        <f t="shared" si="21"/>
        <v>132.51535109249062</v>
      </c>
      <c r="N8" s="3">
        <f t="shared" si="21"/>
        <v>0</v>
      </c>
      <c r="O8" s="3">
        <f t="shared" ref="O8:T8" si="22">ABS(O5)</f>
        <v>132.51535109249062</v>
      </c>
      <c r="P8" s="3">
        <f t="shared" si="22"/>
        <v>255.99999999999997</v>
      </c>
      <c r="Q8" s="3">
        <f t="shared" si="22"/>
        <v>362.0386719675123</v>
      </c>
      <c r="R8" s="3">
        <f t="shared" si="22"/>
        <v>443.40500673763256</v>
      </c>
      <c r="S8" s="3">
        <f t="shared" si="22"/>
        <v>494.55402306000298</v>
      </c>
      <c r="T8" s="3">
        <f t="shared" si="22"/>
        <v>512</v>
      </c>
      <c r="U8" s="3">
        <f t="shared" ref="U8:Z8" si="23">ABS(U5)</f>
        <v>494.55402306000298</v>
      </c>
      <c r="V8" s="3">
        <f t="shared" si="23"/>
        <v>443.40500673763262</v>
      </c>
      <c r="W8" s="3">
        <f t="shared" si="23"/>
        <v>362.03867196751236</v>
      </c>
      <c r="X8" s="3">
        <f t="shared" si="23"/>
        <v>255.99999999999997</v>
      </c>
      <c r="Y8" s="3">
        <f t="shared" si="23"/>
        <v>132.51535109249076</v>
      </c>
      <c r="Z8" s="3">
        <f t="shared" si="23"/>
        <v>0</v>
      </c>
    </row>
    <row r="9" spans="1:32" x14ac:dyDescent="0.25">
      <c r="A9" t="s">
        <v>1</v>
      </c>
      <c r="B9" s="3">
        <f t="shared" ref="B9:G9" si="24">ABS(B5)</f>
        <v>6.2727600891321345E-14</v>
      </c>
      <c r="C9" s="3">
        <f t="shared" si="24"/>
        <v>132.51535109249076</v>
      </c>
      <c r="D9" s="3">
        <f t="shared" si="24"/>
        <v>255.99999999999997</v>
      </c>
      <c r="E9" s="3">
        <f t="shared" si="24"/>
        <v>362.03867196751236</v>
      </c>
      <c r="F9" s="3">
        <f t="shared" si="24"/>
        <v>443.40500673763262</v>
      </c>
      <c r="G9" s="3">
        <f t="shared" si="24"/>
        <v>494.55402306000298</v>
      </c>
      <c r="H9" s="3">
        <f>ABS(H5)</f>
        <v>512</v>
      </c>
      <c r="I9" s="3">
        <f t="shared" ref="I9:N9" si="25">ABS(I5)</f>
        <v>494.55402306000298</v>
      </c>
      <c r="J9" s="3">
        <f t="shared" si="25"/>
        <v>443.40500673763256</v>
      </c>
      <c r="K9" s="3">
        <f t="shared" si="25"/>
        <v>362.0386719675123</v>
      </c>
      <c r="L9" s="3">
        <f t="shared" si="25"/>
        <v>255.99999999999997</v>
      </c>
      <c r="M9" s="3">
        <f t="shared" si="25"/>
        <v>132.51535109249062</v>
      </c>
      <c r="N9" s="3">
        <f t="shared" si="25"/>
        <v>0</v>
      </c>
      <c r="O9" s="3">
        <f t="shared" ref="O9:T9" si="26">ABS(O5)</f>
        <v>132.51535109249062</v>
      </c>
      <c r="P9" s="3">
        <f t="shared" si="26"/>
        <v>255.99999999999997</v>
      </c>
      <c r="Q9" s="3">
        <f t="shared" si="26"/>
        <v>362.0386719675123</v>
      </c>
      <c r="R9" s="3">
        <f t="shared" si="26"/>
        <v>443.40500673763256</v>
      </c>
      <c r="S9" s="3">
        <f t="shared" si="26"/>
        <v>494.55402306000298</v>
      </c>
      <c r="T9" s="3">
        <f t="shared" si="26"/>
        <v>512</v>
      </c>
      <c r="U9" s="3">
        <f t="shared" ref="U9:Z9" si="27">ABS(U5)</f>
        <v>494.55402306000298</v>
      </c>
      <c r="V9" s="3">
        <f t="shared" si="27"/>
        <v>443.40500673763262</v>
      </c>
      <c r="W9" s="3">
        <f t="shared" si="27"/>
        <v>362.03867196751236</v>
      </c>
      <c r="X9" s="3">
        <f t="shared" si="27"/>
        <v>255.99999999999997</v>
      </c>
      <c r="Y9" s="3">
        <f t="shared" si="27"/>
        <v>132.51535109249076</v>
      </c>
      <c r="Z9" s="3">
        <f t="shared" si="27"/>
        <v>0</v>
      </c>
    </row>
    <row r="10" spans="1:32" x14ac:dyDescent="0.25">
      <c r="A10" t="s">
        <v>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3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32" x14ac:dyDescent="0.25">
      <c r="A12" t="s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32" x14ac:dyDescent="0.25">
      <c r="A13" t="s">
        <v>0</v>
      </c>
      <c r="B13" s="3">
        <f t="shared" ref="B13:G13" si="28">B8+(B6/2)</f>
        <v>-255.99999999999994</v>
      </c>
      <c r="C13" s="3">
        <f t="shared" si="28"/>
        <v>-114.7616604375107</v>
      </c>
      <c r="D13" s="3">
        <f t="shared" si="28"/>
        <v>34.297496631183662</v>
      </c>
      <c r="E13" s="3">
        <f t="shared" si="28"/>
        <v>181.01933598375621</v>
      </c>
      <c r="F13" s="3">
        <f t="shared" si="28"/>
        <v>315.40500673763268</v>
      </c>
      <c r="G13" s="3">
        <f t="shared" si="28"/>
        <v>428.29634751375761</v>
      </c>
      <c r="H13" s="3">
        <f>H8+(H6/2)</f>
        <v>512</v>
      </c>
      <c r="I13" s="3">
        <f>I8+(I6/2)</f>
        <v>560.81169860624823</v>
      </c>
      <c r="J13" s="3">
        <f t="shared" ref="J13:N13" si="29">J8+(J6/2)</f>
        <v>571.40500673763256</v>
      </c>
      <c r="K13" s="3">
        <f t="shared" si="29"/>
        <v>543.05800795126845</v>
      </c>
      <c r="L13" s="3">
        <f t="shared" si="29"/>
        <v>477.70250336881628</v>
      </c>
      <c r="M13" s="3">
        <f t="shared" si="29"/>
        <v>379.79236262249208</v>
      </c>
      <c r="N13" s="3">
        <f t="shared" si="29"/>
        <v>256</v>
      </c>
      <c r="O13" s="3">
        <f t="shared" ref="O13:T13" si="30">O8+(O6/2)</f>
        <v>379.79236262249208</v>
      </c>
      <c r="P13" s="3">
        <f t="shared" si="30"/>
        <v>477.70250336881628</v>
      </c>
      <c r="Q13" s="3">
        <f t="shared" si="30"/>
        <v>543.05800795126845</v>
      </c>
      <c r="R13" s="3">
        <f t="shared" si="30"/>
        <v>571.40500673763256</v>
      </c>
      <c r="S13" s="3">
        <f t="shared" si="30"/>
        <v>560.81169860624823</v>
      </c>
      <c r="T13" s="3">
        <f t="shared" si="30"/>
        <v>512</v>
      </c>
      <c r="U13" s="3">
        <f t="shared" ref="U13:Z13" si="31">U8+(U6/2)</f>
        <v>428.29634751375761</v>
      </c>
      <c r="V13" s="3">
        <f t="shared" si="31"/>
        <v>315.40500673763268</v>
      </c>
      <c r="W13" s="3">
        <f t="shared" si="31"/>
        <v>181.01933598375621</v>
      </c>
      <c r="X13" s="3">
        <f t="shared" si="31"/>
        <v>34.297496631183662</v>
      </c>
      <c r="Y13" s="3">
        <f t="shared" si="31"/>
        <v>-114.7616604375107</v>
      </c>
      <c r="Z13" s="3">
        <f t="shared" si="31"/>
        <v>-256</v>
      </c>
    </row>
    <row r="14" spans="1:32" x14ac:dyDescent="0.25">
      <c r="A14" t="s">
        <v>1</v>
      </c>
      <c r="B14" s="3">
        <f t="shared" ref="B14:G14" si="32">B9-(B6/2)</f>
        <v>256.00000000000006</v>
      </c>
      <c r="C14" s="3">
        <f t="shared" si="32"/>
        <v>379.79236262249219</v>
      </c>
      <c r="D14" s="3">
        <f t="shared" si="32"/>
        <v>477.70250336881628</v>
      </c>
      <c r="E14" s="3">
        <f t="shared" si="32"/>
        <v>543.05800795126856</v>
      </c>
      <c r="F14" s="3">
        <f t="shared" si="32"/>
        <v>571.40500673763256</v>
      </c>
      <c r="G14" s="3">
        <f t="shared" si="32"/>
        <v>560.81169860624834</v>
      </c>
      <c r="H14" s="3">
        <f>H9-(H6/2)</f>
        <v>512</v>
      </c>
      <c r="I14" s="3">
        <f>I9-(I6/2)</f>
        <v>428.29634751375767</v>
      </c>
      <c r="J14" s="3">
        <f t="shared" ref="J14:N14" si="33">J9-(J6/2)</f>
        <v>315.40500673763256</v>
      </c>
      <c r="K14" s="3">
        <f t="shared" si="33"/>
        <v>181.01933598375612</v>
      </c>
      <c r="L14" s="3">
        <f t="shared" si="33"/>
        <v>34.297496631183662</v>
      </c>
      <c r="M14" s="3">
        <f t="shared" si="33"/>
        <v>-114.76166043751087</v>
      </c>
      <c r="N14" s="3">
        <f t="shared" si="33"/>
        <v>-256</v>
      </c>
      <c r="O14" s="3">
        <f t="shared" ref="O14:T14" si="34">O9-(O6/2)</f>
        <v>-114.76166043751087</v>
      </c>
      <c r="P14" s="3">
        <f t="shared" si="34"/>
        <v>34.297496631183662</v>
      </c>
      <c r="Q14" s="3">
        <f t="shared" si="34"/>
        <v>181.01933598375612</v>
      </c>
      <c r="R14" s="3">
        <f t="shared" si="34"/>
        <v>315.40500673763256</v>
      </c>
      <c r="S14" s="3">
        <f t="shared" si="34"/>
        <v>428.29634751375767</v>
      </c>
      <c r="T14" s="3">
        <f t="shared" si="34"/>
        <v>512</v>
      </c>
      <c r="U14" s="3">
        <f t="shared" ref="U14:Z14" si="35">U9-(U6/2)</f>
        <v>560.81169860624834</v>
      </c>
      <c r="V14" s="3">
        <f t="shared" si="35"/>
        <v>571.40500673763256</v>
      </c>
      <c r="W14" s="3">
        <f t="shared" si="35"/>
        <v>543.05800795126856</v>
      </c>
      <c r="X14" s="3">
        <f t="shared" si="35"/>
        <v>477.70250336881628</v>
      </c>
      <c r="Y14" s="3">
        <f t="shared" si="35"/>
        <v>379.79236262249219</v>
      </c>
      <c r="Z14" s="3">
        <f t="shared" si="35"/>
        <v>256</v>
      </c>
    </row>
    <row r="15" spans="1:32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7" spans="1:26" x14ac:dyDescent="0.25">
      <c r="A17" t="s">
        <v>5</v>
      </c>
      <c r="B17">
        <f t="shared" ref="B17:G17" si="36">IF(B5&gt;=0,1,-1)</f>
        <v>1</v>
      </c>
      <c r="C17">
        <f t="shared" si="36"/>
        <v>1</v>
      </c>
      <c r="D17">
        <f t="shared" si="36"/>
        <v>1</v>
      </c>
      <c r="E17">
        <f t="shared" si="36"/>
        <v>1</v>
      </c>
      <c r="F17">
        <f t="shared" si="36"/>
        <v>1</v>
      </c>
      <c r="G17">
        <f t="shared" si="36"/>
        <v>1</v>
      </c>
      <c r="H17">
        <f t="shared" ref="H17:M17" si="37">IF(H5&gt;=0,1,-1)</f>
        <v>1</v>
      </c>
      <c r="I17">
        <f t="shared" si="37"/>
        <v>1</v>
      </c>
      <c r="J17">
        <f t="shared" si="37"/>
        <v>1</v>
      </c>
      <c r="K17">
        <f t="shared" si="37"/>
        <v>1</v>
      </c>
      <c r="L17">
        <f t="shared" si="37"/>
        <v>1</v>
      </c>
      <c r="M17">
        <f t="shared" si="37"/>
        <v>1</v>
      </c>
      <c r="N17">
        <f>IF(N5&gt;=0,1,-1)</f>
        <v>1</v>
      </c>
      <c r="O17">
        <f t="shared" ref="O17:Z17" si="38">IF(O5&gt;=0,1,-1)</f>
        <v>-1</v>
      </c>
      <c r="P17">
        <f t="shared" si="38"/>
        <v>-1</v>
      </c>
      <c r="Q17">
        <f t="shared" si="38"/>
        <v>-1</v>
      </c>
      <c r="R17">
        <f t="shared" si="38"/>
        <v>-1</v>
      </c>
      <c r="S17">
        <f t="shared" si="38"/>
        <v>-1</v>
      </c>
      <c r="T17">
        <f t="shared" si="38"/>
        <v>-1</v>
      </c>
      <c r="U17">
        <f t="shared" si="38"/>
        <v>-1</v>
      </c>
      <c r="V17">
        <f t="shared" si="38"/>
        <v>-1</v>
      </c>
      <c r="W17">
        <f t="shared" si="38"/>
        <v>-1</v>
      </c>
      <c r="X17">
        <f t="shared" si="38"/>
        <v>-1</v>
      </c>
      <c r="Y17">
        <f t="shared" si="38"/>
        <v>-1</v>
      </c>
      <c r="Z17">
        <f t="shared" si="38"/>
        <v>1</v>
      </c>
    </row>
    <row r="19" spans="1:26" x14ac:dyDescent="0.25">
      <c r="A19" t="s">
        <v>9</v>
      </c>
      <c r="B19" t="str">
        <f t="shared" ref="B19:G19" si="39">IF(B13*B17&gt;0,"forwards","backwards")</f>
        <v>backwards</v>
      </c>
      <c r="C19" t="str">
        <f t="shared" si="39"/>
        <v>backwards</v>
      </c>
      <c r="D19" t="str">
        <f t="shared" si="39"/>
        <v>forwards</v>
      </c>
      <c r="E19" t="str">
        <f t="shared" si="39"/>
        <v>forwards</v>
      </c>
      <c r="F19" t="str">
        <f t="shared" si="39"/>
        <v>forwards</v>
      </c>
      <c r="G19" t="str">
        <f t="shared" si="39"/>
        <v>forwards</v>
      </c>
      <c r="H19" t="str">
        <f>IF(H13*H17&gt;0,"forwards","backwards")</f>
        <v>forwards</v>
      </c>
      <c r="I19" t="str">
        <f t="shared" ref="I19:Z19" si="40">IF(I13*I17&gt;0,"forwards","backwards")</f>
        <v>forwards</v>
      </c>
      <c r="J19" t="str">
        <f t="shared" si="40"/>
        <v>forwards</v>
      </c>
      <c r="K19" t="str">
        <f t="shared" si="40"/>
        <v>forwards</v>
      </c>
      <c r="L19" t="str">
        <f t="shared" si="40"/>
        <v>forwards</v>
      </c>
      <c r="M19" t="str">
        <f t="shared" si="40"/>
        <v>forwards</v>
      </c>
      <c r="N19" t="str">
        <f t="shared" si="40"/>
        <v>forwards</v>
      </c>
      <c r="O19" t="str">
        <f t="shared" si="40"/>
        <v>backwards</v>
      </c>
      <c r="P19" t="str">
        <f t="shared" si="40"/>
        <v>backwards</v>
      </c>
      <c r="Q19" t="str">
        <f t="shared" si="40"/>
        <v>backwards</v>
      </c>
      <c r="R19" t="str">
        <f t="shared" si="40"/>
        <v>backwards</v>
      </c>
      <c r="S19" t="str">
        <f t="shared" si="40"/>
        <v>backwards</v>
      </c>
      <c r="T19" t="str">
        <f t="shared" si="40"/>
        <v>backwards</v>
      </c>
      <c r="U19" t="str">
        <f t="shared" si="40"/>
        <v>backwards</v>
      </c>
      <c r="V19" t="str">
        <f t="shared" si="40"/>
        <v>backwards</v>
      </c>
      <c r="W19" t="str">
        <f t="shared" si="40"/>
        <v>backwards</v>
      </c>
      <c r="X19" t="str">
        <f t="shared" si="40"/>
        <v>backwards</v>
      </c>
      <c r="Y19" t="str">
        <f t="shared" si="40"/>
        <v>forwards</v>
      </c>
      <c r="Z19" t="str">
        <f t="shared" si="40"/>
        <v>backwards</v>
      </c>
    </row>
    <row r="20" spans="1:26" x14ac:dyDescent="0.25">
      <c r="A20" t="s">
        <v>10</v>
      </c>
      <c r="B20" t="str">
        <f t="shared" ref="B20:G20" si="41">IF(B14*B17&gt;0,"forwards","backwards")</f>
        <v>forwards</v>
      </c>
      <c r="C20" t="str">
        <f t="shared" si="41"/>
        <v>forwards</v>
      </c>
      <c r="D20" t="str">
        <f t="shared" si="41"/>
        <v>forwards</v>
      </c>
      <c r="E20" t="str">
        <f t="shared" si="41"/>
        <v>forwards</v>
      </c>
      <c r="F20" t="str">
        <f t="shared" si="41"/>
        <v>forwards</v>
      </c>
      <c r="G20" t="str">
        <f t="shared" si="41"/>
        <v>forwards</v>
      </c>
      <c r="H20" t="str">
        <f>IF(H14*H17&gt;0,"forwards","backwards")</f>
        <v>forwards</v>
      </c>
      <c r="I20" t="str">
        <f t="shared" ref="I20:Z20" si="42">IF(I14*I17&gt;0,"forwards","backwards")</f>
        <v>forwards</v>
      </c>
      <c r="J20" t="str">
        <f t="shared" si="42"/>
        <v>forwards</v>
      </c>
      <c r="K20" t="str">
        <f t="shared" si="42"/>
        <v>forwards</v>
      </c>
      <c r="L20" t="str">
        <f t="shared" si="42"/>
        <v>forwards</v>
      </c>
      <c r="M20" t="str">
        <f t="shared" si="42"/>
        <v>backwards</v>
      </c>
      <c r="N20" t="str">
        <f t="shared" si="42"/>
        <v>backwards</v>
      </c>
      <c r="O20" t="str">
        <f t="shared" si="42"/>
        <v>forwards</v>
      </c>
      <c r="P20" t="str">
        <f t="shared" si="42"/>
        <v>backwards</v>
      </c>
      <c r="Q20" t="str">
        <f t="shared" si="42"/>
        <v>backwards</v>
      </c>
      <c r="R20" t="str">
        <f t="shared" si="42"/>
        <v>backwards</v>
      </c>
      <c r="S20" t="str">
        <f t="shared" si="42"/>
        <v>backwards</v>
      </c>
      <c r="T20" t="str">
        <f t="shared" si="42"/>
        <v>backwards</v>
      </c>
      <c r="U20" t="str">
        <f t="shared" si="42"/>
        <v>backwards</v>
      </c>
      <c r="V20" t="str">
        <f t="shared" si="42"/>
        <v>backwards</v>
      </c>
      <c r="W20" t="str">
        <f t="shared" si="42"/>
        <v>backwards</v>
      </c>
      <c r="X20" t="str">
        <f t="shared" si="42"/>
        <v>backwards</v>
      </c>
      <c r="Y20" t="str">
        <f t="shared" si="42"/>
        <v>backwards</v>
      </c>
      <c r="Z20" t="str">
        <f t="shared" si="42"/>
        <v>forwards</v>
      </c>
    </row>
    <row r="23" spans="1:26" x14ac:dyDescent="0.25">
      <c r="A23" t="s">
        <v>15</v>
      </c>
    </row>
    <row r="24" spans="1:26" x14ac:dyDescent="0.25">
      <c r="A24" t="s">
        <v>13</v>
      </c>
      <c r="B24" s="3">
        <f>IF(ABS(2*B13)&gt;1024,1024,ABS(2*B13))</f>
        <v>511.99999999999989</v>
      </c>
      <c r="C24" s="3">
        <f t="shared" ref="C24:Z24" si="43">IF(ABS(2*C13)&gt;1024,1024,ABS(2*C13))</f>
        <v>229.5233208750214</v>
      </c>
      <c r="D24" s="3">
        <f t="shared" si="43"/>
        <v>68.594993262367325</v>
      </c>
      <c r="E24" s="3">
        <f t="shared" si="43"/>
        <v>362.03867196751241</v>
      </c>
      <c r="F24" s="3">
        <f t="shared" si="43"/>
        <v>630.81001347526535</v>
      </c>
      <c r="G24" s="3">
        <f t="shared" si="43"/>
        <v>856.59269502751522</v>
      </c>
      <c r="H24" s="3">
        <f t="shared" si="43"/>
        <v>1024</v>
      </c>
      <c r="I24" s="3">
        <f t="shared" si="43"/>
        <v>1024</v>
      </c>
      <c r="J24" s="3">
        <f t="shared" si="43"/>
        <v>1024</v>
      </c>
      <c r="K24" s="3">
        <f t="shared" si="43"/>
        <v>1024</v>
      </c>
      <c r="L24" s="3">
        <f t="shared" si="43"/>
        <v>955.40500673763256</v>
      </c>
      <c r="M24" s="3">
        <f t="shared" si="43"/>
        <v>759.58472524498416</v>
      </c>
      <c r="N24" s="3">
        <f t="shared" si="43"/>
        <v>512</v>
      </c>
      <c r="O24" s="3">
        <f t="shared" si="43"/>
        <v>759.58472524498416</v>
      </c>
      <c r="P24" s="3">
        <f t="shared" si="43"/>
        <v>955.40500673763256</v>
      </c>
      <c r="Q24" s="3">
        <f t="shared" si="43"/>
        <v>1024</v>
      </c>
      <c r="R24" s="3">
        <f t="shared" si="43"/>
        <v>1024</v>
      </c>
      <c r="S24" s="3">
        <f t="shared" si="43"/>
        <v>1024</v>
      </c>
      <c r="T24" s="3">
        <f t="shared" si="43"/>
        <v>1024</v>
      </c>
      <c r="U24" s="3">
        <f t="shared" si="43"/>
        <v>856.59269502751522</v>
      </c>
      <c r="V24" s="3">
        <f t="shared" si="43"/>
        <v>630.81001347526535</v>
      </c>
      <c r="W24" s="3">
        <f t="shared" si="43"/>
        <v>362.03867196751241</v>
      </c>
      <c r="X24" s="3">
        <f t="shared" si="43"/>
        <v>68.594993262367325</v>
      </c>
      <c r="Y24" s="3">
        <f t="shared" si="43"/>
        <v>229.5233208750214</v>
      </c>
      <c r="Z24" s="3">
        <f t="shared" si="43"/>
        <v>512</v>
      </c>
    </row>
    <row r="25" spans="1:26" x14ac:dyDescent="0.25">
      <c r="A25" t="s">
        <v>14</v>
      </c>
      <c r="B25" s="3">
        <f>IF(ABS(2*B14)&gt;1024,1024,ABS(2*B14))</f>
        <v>512.00000000000011</v>
      </c>
      <c r="C25" s="3">
        <f t="shared" ref="C25:Z25" si="44">IF(ABS(2*C14)&gt;1024,1024,ABS(2*C14))</f>
        <v>759.58472524498438</v>
      </c>
      <c r="D25" s="3">
        <f t="shared" si="44"/>
        <v>955.40500673763256</v>
      </c>
      <c r="E25" s="3">
        <f t="shared" si="44"/>
        <v>1024</v>
      </c>
      <c r="F25" s="3">
        <f t="shared" si="44"/>
        <v>1024</v>
      </c>
      <c r="G25" s="3">
        <f t="shared" si="44"/>
        <v>1024</v>
      </c>
      <c r="H25" s="3">
        <f t="shared" si="44"/>
        <v>1024</v>
      </c>
      <c r="I25" s="3">
        <f t="shared" si="44"/>
        <v>856.59269502751533</v>
      </c>
      <c r="J25" s="3">
        <f t="shared" si="44"/>
        <v>630.81001347526512</v>
      </c>
      <c r="K25" s="3">
        <f t="shared" si="44"/>
        <v>362.03867196751224</v>
      </c>
      <c r="L25" s="3">
        <f t="shared" si="44"/>
        <v>68.594993262367325</v>
      </c>
      <c r="M25" s="3">
        <f t="shared" si="44"/>
        <v>229.52332087502174</v>
      </c>
      <c r="N25" s="3">
        <f t="shared" si="44"/>
        <v>512</v>
      </c>
      <c r="O25" s="3">
        <f t="shared" si="44"/>
        <v>229.52332087502174</v>
      </c>
      <c r="P25" s="3">
        <f t="shared" si="44"/>
        <v>68.594993262367325</v>
      </c>
      <c r="Q25" s="3">
        <f t="shared" si="44"/>
        <v>362.03867196751224</v>
      </c>
      <c r="R25" s="3">
        <f t="shared" si="44"/>
        <v>630.81001347526512</v>
      </c>
      <c r="S25" s="3">
        <f t="shared" si="44"/>
        <v>856.59269502751533</v>
      </c>
      <c r="T25" s="3">
        <f t="shared" si="44"/>
        <v>1024</v>
      </c>
      <c r="U25" s="3">
        <f t="shared" si="44"/>
        <v>1024</v>
      </c>
      <c r="V25" s="3">
        <f t="shared" si="44"/>
        <v>1024</v>
      </c>
      <c r="W25" s="3">
        <f t="shared" si="44"/>
        <v>1024</v>
      </c>
      <c r="X25" s="3">
        <f t="shared" si="44"/>
        <v>955.40500673763256</v>
      </c>
      <c r="Y25" s="3">
        <f t="shared" si="44"/>
        <v>759.58472524498438</v>
      </c>
      <c r="Z25" s="3">
        <f t="shared" si="44"/>
        <v>512</v>
      </c>
    </row>
    <row r="27" spans="1:26" x14ac:dyDescent="0.25">
      <c r="A27" t="s">
        <v>17</v>
      </c>
      <c r="B27" s="4">
        <f>B24/1024</f>
        <v>0.49999999999999989</v>
      </c>
      <c r="C27" s="4">
        <f t="shared" ref="C27:Z27" si="45">C24/1024</f>
        <v>0.22414386804201308</v>
      </c>
      <c r="D27" s="4">
        <f t="shared" si="45"/>
        <v>6.6987298107780591E-2</v>
      </c>
      <c r="E27" s="4">
        <f t="shared" si="45"/>
        <v>0.35355339059327384</v>
      </c>
      <c r="F27" s="4">
        <f t="shared" si="45"/>
        <v>0.61602540378443882</v>
      </c>
      <c r="G27" s="4">
        <f t="shared" si="45"/>
        <v>0.83651630373780783</v>
      </c>
      <c r="H27" s="4">
        <f t="shared" si="45"/>
        <v>1</v>
      </c>
      <c r="I27" s="4">
        <f t="shared" si="45"/>
        <v>1</v>
      </c>
      <c r="J27" s="4">
        <f t="shared" si="45"/>
        <v>1</v>
      </c>
      <c r="K27" s="4">
        <f t="shared" si="45"/>
        <v>1</v>
      </c>
      <c r="L27" s="4">
        <f t="shared" si="45"/>
        <v>0.9330127018922193</v>
      </c>
      <c r="M27" s="4">
        <f t="shared" si="45"/>
        <v>0.74178195824705484</v>
      </c>
      <c r="N27" s="4">
        <f t="shared" si="45"/>
        <v>0.5</v>
      </c>
      <c r="O27" s="4">
        <f t="shared" si="45"/>
        <v>0.74178195824705484</v>
      </c>
      <c r="P27" s="4">
        <f t="shared" si="45"/>
        <v>0.9330127018922193</v>
      </c>
      <c r="Q27" s="4">
        <f t="shared" si="45"/>
        <v>1</v>
      </c>
      <c r="R27" s="4">
        <f t="shared" si="45"/>
        <v>1</v>
      </c>
      <c r="S27" s="4">
        <f t="shared" si="45"/>
        <v>1</v>
      </c>
      <c r="T27" s="4">
        <f t="shared" si="45"/>
        <v>1</v>
      </c>
      <c r="U27" s="4">
        <f t="shared" si="45"/>
        <v>0.83651630373780783</v>
      </c>
      <c r="V27" s="4">
        <f t="shared" si="45"/>
        <v>0.61602540378443882</v>
      </c>
      <c r="W27" s="4">
        <f t="shared" si="45"/>
        <v>0.35355339059327384</v>
      </c>
      <c r="X27" s="4">
        <f t="shared" si="45"/>
        <v>6.6987298107780591E-2</v>
      </c>
      <c r="Y27" s="4">
        <f t="shared" si="45"/>
        <v>0.22414386804201308</v>
      </c>
      <c r="Z27" s="4">
        <f t="shared" si="45"/>
        <v>0.5</v>
      </c>
    </row>
    <row r="28" spans="1:26" x14ac:dyDescent="0.25">
      <c r="A28" t="s">
        <v>18</v>
      </c>
      <c r="B28" s="4">
        <f>B25/1024</f>
        <v>0.50000000000000011</v>
      </c>
      <c r="C28" s="4">
        <f t="shared" ref="C28:Z28" si="46">C25/1024</f>
        <v>0.74178195824705506</v>
      </c>
      <c r="D28" s="4">
        <f t="shared" si="46"/>
        <v>0.9330127018922193</v>
      </c>
      <c r="E28" s="4">
        <f t="shared" si="46"/>
        <v>1</v>
      </c>
      <c r="F28" s="4">
        <f t="shared" si="46"/>
        <v>1</v>
      </c>
      <c r="G28" s="4">
        <f t="shared" si="46"/>
        <v>1</v>
      </c>
      <c r="H28" s="4">
        <f t="shared" si="46"/>
        <v>1</v>
      </c>
      <c r="I28" s="4">
        <f t="shared" si="46"/>
        <v>0.83651630373780794</v>
      </c>
      <c r="J28" s="4">
        <f t="shared" si="46"/>
        <v>0.6160254037844386</v>
      </c>
      <c r="K28" s="4">
        <f t="shared" si="46"/>
        <v>0.35355339059327368</v>
      </c>
      <c r="L28" s="4">
        <f t="shared" si="46"/>
        <v>6.6987298107780591E-2</v>
      </c>
      <c r="M28" s="4">
        <f t="shared" si="46"/>
        <v>0.22414386804201342</v>
      </c>
      <c r="N28" s="4">
        <f t="shared" si="46"/>
        <v>0.5</v>
      </c>
      <c r="O28" s="4">
        <f t="shared" si="46"/>
        <v>0.22414386804201342</v>
      </c>
      <c r="P28" s="4">
        <f t="shared" si="46"/>
        <v>6.6987298107780591E-2</v>
      </c>
      <c r="Q28" s="4">
        <f t="shared" si="46"/>
        <v>0.35355339059327368</v>
      </c>
      <c r="R28" s="4">
        <f t="shared" si="46"/>
        <v>0.6160254037844386</v>
      </c>
      <c r="S28" s="4">
        <f t="shared" si="46"/>
        <v>0.83651630373780794</v>
      </c>
      <c r="T28" s="4">
        <f t="shared" si="46"/>
        <v>1</v>
      </c>
      <c r="U28" s="4">
        <f t="shared" si="46"/>
        <v>1</v>
      </c>
      <c r="V28" s="4">
        <f t="shared" si="46"/>
        <v>1</v>
      </c>
      <c r="W28" s="4">
        <f t="shared" si="46"/>
        <v>1</v>
      </c>
      <c r="X28" s="4">
        <f t="shared" si="46"/>
        <v>0.9330127018922193</v>
      </c>
      <c r="Y28" s="4">
        <f t="shared" si="46"/>
        <v>0.74178195824705506</v>
      </c>
      <c r="Z28" s="4">
        <f t="shared" si="46"/>
        <v>0.5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Patterson</dc:creator>
  <cp:lastModifiedBy>Graeme Patterson</cp:lastModifiedBy>
  <dcterms:created xsi:type="dcterms:W3CDTF">2019-04-07T04:08:04Z</dcterms:created>
  <dcterms:modified xsi:type="dcterms:W3CDTF">2019-04-07T06:18:21Z</dcterms:modified>
</cp:coreProperties>
</file>