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d\Documents\"/>
    </mc:Choice>
  </mc:AlternateContent>
  <xr:revisionPtr revIDLastSave="0" documentId="8_{4665C901-5C35-4147-B481-715D2A6D260E}" xr6:coauthVersionLast="45" xr6:coauthVersionMax="45" xr10:uidLastSave="{00000000-0000-0000-0000-000000000000}"/>
  <bookViews>
    <workbookView xWindow="-110" yWindow="-110" windowWidth="25820" windowHeight="14020" activeTab="1" xr2:uid="{BA3ECA50-B87C-4B2E-94F9-F83045AA013C}"/>
  </bookViews>
  <sheets>
    <sheet name="Summary" sheetId="2" r:id="rId1"/>
    <sheet name="Gantt" sheetId="1" r:id="rId2"/>
    <sheet name="Meeting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G4" i="2"/>
  <c r="C78" i="1"/>
  <c r="B78" i="1"/>
  <c r="B76" i="1"/>
  <c r="C76" i="1"/>
  <c r="C57" i="1"/>
  <c r="B57" i="1"/>
  <c r="B48" i="1"/>
  <c r="C48" i="1"/>
  <c r="C14" i="1"/>
  <c r="B14" i="1"/>
  <c r="L5" i="2" l="1"/>
  <c r="L6" i="2"/>
  <c r="M6" i="2" s="1"/>
  <c r="L7" i="2"/>
  <c r="M7" i="2" s="1"/>
  <c r="L8" i="2"/>
  <c r="M8" i="2" s="1"/>
  <c r="L9" i="2"/>
  <c r="M9" i="2" s="1"/>
  <c r="L4" i="2"/>
  <c r="M4" i="2"/>
  <c r="H9" i="2"/>
  <c r="G9" i="2"/>
  <c r="H8" i="2"/>
  <c r="G8" i="2"/>
  <c r="H7" i="2"/>
  <c r="G7" i="2"/>
  <c r="C7" i="2" s="1"/>
  <c r="H6" i="2"/>
  <c r="H5" i="2"/>
  <c r="G6" i="2"/>
  <c r="G5" i="2"/>
  <c r="T24" i="2"/>
  <c r="U24" i="2"/>
  <c r="V24" i="2" s="1"/>
  <c r="T25" i="2"/>
  <c r="V25" i="2" s="1"/>
  <c r="U25" i="2"/>
  <c r="T26" i="2"/>
  <c r="V26" i="2" s="1"/>
  <c r="U26" i="2"/>
  <c r="H4" i="2"/>
  <c r="K10" i="2"/>
  <c r="U23" i="2"/>
  <c r="T23" i="2"/>
  <c r="U22" i="2"/>
  <c r="T22" i="2"/>
  <c r="U21" i="2"/>
  <c r="T21" i="2"/>
  <c r="C10" i="3"/>
  <c r="D8" i="2" l="1"/>
  <c r="D7" i="2"/>
  <c r="D9" i="2"/>
  <c r="I9" i="2"/>
  <c r="I8" i="2"/>
  <c r="C6" i="2"/>
  <c r="E7" i="2"/>
  <c r="I7" i="2"/>
  <c r="C9" i="2"/>
  <c r="C8" i="2"/>
  <c r="E8" i="2" s="1"/>
  <c r="G10" i="2"/>
  <c r="U27" i="2"/>
  <c r="T27" i="2"/>
  <c r="D5" i="2"/>
  <c r="V23" i="2"/>
  <c r="V22" i="2"/>
  <c r="H10" i="2"/>
  <c r="D6" i="2"/>
  <c r="E6" i="2" s="1"/>
  <c r="C5" i="2"/>
  <c r="I5" i="2"/>
  <c r="D4" i="2"/>
  <c r="C4" i="2"/>
  <c r="V21" i="2"/>
  <c r="M5" i="2"/>
  <c r="M10" i="2" s="1"/>
  <c r="I6" i="2"/>
  <c r="L10" i="2"/>
  <c r="I4" i="2"/>
  <c r="E9" i="2" l="1"/>
  <c r="V27" i="2"/>
  <c r="E5" i="2"/>
  <c r="C10" i="2"/>
  <c r="D10" i="2"/>
  <c r="E4" i="2"/>
  <c r="E10" i="2" s="1"/>
  <c r="I10" i="2"/>
  <c r="C79" i="1" l="1"/>
  <c r="B79" i="1"/>
</calcChain>
</file>

<file path=xl/sharedStrings.xml><?xml version="1.0" encoding="utf-8"?>
<sst xmlns="http://schemas.openxmlformats.org/spreadsheetml/2006/main" count="134" uniqueCount="94">
  <si>
    <t>Predicted Hours</t>
  </si>
  <si>
    <t>Hours Committed</t>
  </si>
  <si>
    <t>Key</t>
  </si>
  <si>
    <t>Complete</t>
  </si>
  <si>
    <t>Active</t>
  </si>
  <si>
    <t>Planned</t>
  </si>
  <si>
    <t>Damon</t>
  </si>
  <si>
    <t>Hours</t>
  </si>
  <si>
    <t>Unity/C# Resarch and Training</t>
  </si>
  <si>
    <t>Asset Research</t>
  </si>
  <si>
    <t>Design Class Heirachy</t>
  </si>
  <si>
    <t>Implement Basic Class Heirarchy</t>
  </si>
  <si>
    <t>Implement Basic Component Heirarchy</t>
  </si>
  <si>
    <t>Implement Basic Behaviors</t>
  </si>
  <si>
    <t>Implement AI Component</t>
  </si>
  <si>
    <t>Implement Adv. Behaviors</t>
  </si>
  <si>
    <t>Test Components and Behaviors</t>
  </si>
  <si>
    <t>Test AI Component</t>
  </si>
  <si>
    <t>Total</t>
  </si>
  <si>
    <t>Kiran</t>
  </si>
  <si>
    <t>Unity Training</t>
  </si>
  <si>
    <t>Indentifying Game Manager Requirements</t>
  </si>
  <si>
    <t>Camera Control</t>
  </si>
  <si>
    <t>Game State Control</t>
  </si>
  <si>
    <t>Loading components in Game Scene</t>
  </si>
  <si>
    <t>Managing Game Stats</t>
  </si>
  <si>
    <t>Design Save/Load features</t>
  </si>
  <si>
    <t>Programming</t>
  </si>
  <si>
    <t>Testing</t>
  </si>
  <si>
    <t>Documentation</t>
  </si>
  <si>
    <t>Max</t>
  </si>
  <si>
    <t>Player Creation</t>
  </si>
  <si>
    <t>Input Mapping</t>
  </si>
  <si>
    <t>Collisions</t>
  </si>
  <si>
    <t>Movement design</t>
  </si>
  <si>
    <t>Attack design</t>
  </si>
  <si>
    <t>Skill tree design</t>
  </si>
  <si>
    <t>Dylan</t>
  </si>
  <si>
    <t>Determine necessary HUD elements</t>
  </si>
  <si>
    <t>Design HUD</t>
  </si>
  <si>
    <t>Design Menus</t>
  </si>
  <si>
    <t>Implement Menus</t>
  </si>
  <si>
    <t>Implement HUD Classes</t>
  </si>
  <si>
    <t>Implement HUD</t>
  </si>
  <si>
    <t>Integrate Sound</t>
  </si>
  <si>
    <t>Graeme</t>
  </si>
  <si>
    <t>World generation by noise</t>
  </si>
  <si>
    <t>Generation in chunks</t>
  </si>
  <si>
    <t>Implementation of biomes</t>
  </si>
  <si>
    <t>Testing for realisticness</t>
  </si>
  <si>
    <t>Integration</t>
  </si>
  <si>
    <t>Mary</t>
  </si>
  <si>
    <t>Design classes</t>
  </si>
  <si>
    <t>Coding Base Classes</t>
  </si>
  <si>
    <t>Coding Sub Classes</t>
  </si>
  <si>
    <t>Integrating classes with player</t>
  </si>
  <si>
    <t>Variable coordination</t>
  </si>
  <si>
    <t>Data structures (for Powerup types)</t>
  </si>
  <si>
    <t>Adding physics</t>
  </si>
  <si>
    <t>Increasing level difficulty integration algorithms</t>
  </si>
  <si>
    <t>Dynamic creation algorithms</t>
  </si>
  <si>
    <t>Testing Object functionality</t>
  </si>
  <si>
    <t>Testing Object generation</t>
  </si>
  <si>
    <t>Timeout functions</t>
  </si>
  <si>
    <t>Separate player stat functionality</t>
  </si>
  <si>
    <t>Installation</t>
  </si>
  <si>
    <t>Research</t>
  </si>
  <si>
    <t>Artwork</t>
  </si>
  <si>
    <t>Group</t>
  </si>
  <si>
    <t>Total Hours</t>
  </si>
  <si>
    <t>Total Cost</t>
  </si>
  <si>
    <t>Date</t>
  </si>
  <si>
    <t>Aug. 30</t>
  </si>
  <si>
    <t>Sept. 1</t>
  </si>
  <si>
    <t>Sept. 13</t>
  </si>
  <si>
    <t>Purpose</t>
  </si>
  <si>
    <t>First Meeting</t>
  </si>
  <si>
    <t>Ananlysis Planning</t>
  </si>
  <si>
    <t>Ananlysis Integration</t>
  </si>
  <si>
    <t>Test Code Integrateion</t>
  </si>
  <si>
    <t xml:space="preserve">Dylan </t>
  </si>
  <si>
    <t>Nov. 10</t>
  </si>
  <si>
    <t>Oct. 11</t>
  </si>
  <si>
    <t>Sept. 20</t>
  </si>
  <si>
    <t>Re-Planning</t>
  </si>
  <si>
    <t>Minimum Viable Product</t>
  </si>
  <si>
    <t>Coding</t>
  </si>
  <si>
    <t>Meetings</t>
  </si>
  <si>
    <t>Systems Analysis</t>
  </si>
  <si>
    <t>Budgeted</t>
  </si>
  <si>
    <t>Actual</t>
  </si>
  <si>
    <t>Deficit</t>
  </si>
  <si>
    <t>Marry</t>
  </si>
  <si>
    <t>Fix Merging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</si>
</sst>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13" borderId="0" applyNumberFormat="0" applyBorder="0" applyAlignment="0" applyProtection="0"/>
    <xf numFmtId="0" fontId="1" fillId="14" borderId="0" applyNumberFormat="0" applyBorder="0" applyAlignment="0" applyProtection="0"/>
  </cellStyleXfs>
  <cellXfs count="50">
    <xf numFmtId="0" fontId="0" fillId="0" borderId="0" xfId="0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5" fillId="7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44" fontId="4" fillId="0" borderId="1" xfId="1" applyFont="1" applyBorder="1" applyAlignment="1">
      <alignment wrapText="1"/>
    </xf>
    <xf numFmtId="0" fontId="2" fillId="2" borderId="0" xfId="2"/>
    <xf numFmtId="0" fontId="0" fillId="0" borderId="0" xfId="0"/>
    <xf numFmtId="0" fontId="0" fillId="0" borderId="0" xfId="0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ont="1" applyFill="1"/>
    <xf numFmtId="0" fontId="0" fillId="0" borderId="0" xfId="0" applyFill="1" applyAlignment="1">
      <alignment horizontal="center"/>
    </xf>
    <xf numFmtId="0" fontId="0" fillId="12" borderId="5" xfId="0" applyFill="1" applyBorder="1"/>
    <xf numFmtId="0" fontId="0" fillId="12" borderId="0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8" fontId="0" fillId="0" borderId="5" xfId="0" applyNumberFormat="1" applyBorder="1"/>
    <xf numFmtId="8" fontId="0" fillId="0" borderId="0" xfId="0" applyNumberFormat="1" applyBorder="1"/>
    <xf numFmtId="8" fontId="0" fillId="0" borderId="6" xfId="0" applyNumberFormat="1" applyBorder="1"/>
    <xf numFmtId="8" fontId="0" fillId="12" borderId="10" xfId="0" applyNumberFormat="1" applyFill="1" applyBorder="1"/>
    <xf numFmtId="8" fontId="0" fillId="12" borderId="11" xfId="0" applyNumberFormat="1" applyFill="1" applyBorder="1"/>
    <xf numFmtId="8" fontId="0" fillId="12" borderId="12" xfId="0" applyNumberFormat="1" applyFill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0" fontId="0" fillId="12" borderId="2" xfId="0" applyFill="1" applyBorder="1"/>
    <xf numFmtId="8" fontId="0" fillId="12" borderId="7" xfId="0" applyNumberFormat="1" applyFill="1" applyBorder="1"/>
    <xf numFmtId="8" fontId="0" fillId="12" borderId="8" xfId="0" applyNumberFormat="1" applyFill="1" applyBorder="1"/>
    <xf numFmtId="8" fontId="0" fillId="12" borderId="9" xfId="0" applyNumberFormat="1" applyFill="1" applyBorder="1"/>
    <xf numFmtId="0" fontId="3" fillId="3" borderId="0" xfId="3"/>
    <xf numFmtId="0" fontId="3" fillId="3" borderId="1" xfId="3" applyBorder="1" applyAlignment="1">
      <alignment wrapText="1"/>
    </xf>
    <xf numFmtId="0" fontId="7" fillId="13" borderId="13" xfId="4" applyBorder="1" applyAlignment="1">
      <alignment wrapText="1"/>
    </xf>
    <xf numFmtId="0" fontId="7" fillId="13" borderId="1" xfId="4" applyBorder="1" applyAlignment="1">
      <alignment wrapText="1"/>
    </xf>
    <xf numFmtId="0" fontId="1" fillId="14" borderId="1" xfId="5" applyBorder="1" applyAlignment="1">
      <alignment wrapText="1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</cellXfs>
  <cellStyles count="6">
    <cellStyle name="40% - Accent4" xfId="5" builtinId="43"/>
    <cellStyle name="Accent3" xfId="4" builtinId="37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/AppData/Local/Temp/Master_Gantt_Sampl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Summary"/>
      <sheetName val="Gantt"/>
      <sheetName val="Meetings"/>
      <sheetName val="SA"/>
    </sheetNames>
    <sheetDataSet>
      <sheetData sheetId="0"/>
      <sheetData sheetId="1"/>
      <sheetData sheetId="2"/>
      <sheetData sheetId="3">
        <row r="5">
          <cell r="C5">
            <v>11</v>
          </cell>
          <cell r="D5">
            <v>13</v>
          </cell>
        </row>
        <row r="9">
          <cell r="C9">
            <v>11</v>
          </cell>
          <cell r="D9">
            <v>10</v>
          </cell>
        </row>
        <row r="15">
          <cell r="C15">
            <v>11</v>
          </cell>
          <cell r="D15">
            <v>15</v>
          </cell>
        </row>
        <row r="16">
          <cell r="C16">
            <v>2</v>
          </cell>
          <cell r="D16">
            <v>2</v>
          </cell>
        </row>
        <row r="17">
          <cell r="C17">
            <v>5</v>
          </cell>
          <cell r="D17">
            <v>4</v>
          </cell>
        </row>
        <row r="18">
          <cell r="C18">
            <v>4</v>
          </cell>
          <cell r="D18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9CAC-02EB-42DC-9720-0C4B57609A52}">
  <dimension ref="A1:Y27"/>
  <sheetViews>
    <sheetView workbookViewId="0">
      <selection activeCell="O28" sqref="O28"/>
    </sheetView>
  </sheetViews>
  <sheetFormatPr defaultRowHeight="14.5" x14ac:dyDescent="0.35"/>
  <cols>
    <col min="3" max="4" width="10.81640625" bestFit="1" customWidth="1"/>
    <col min="5" max="5" width="11.54296875" bestFit="1" customWidth="1"/>
    <col min="7" max="8" width="10.81640625" bestFit="1" customWidth="1"/>
    <col min="9" max="9" width="10.54296875" bestFit="1" customWidth="1"/>
    <col min="11" max="11" width="9.81640625" bestFit="1" customWidth="1"/>
    <col min="12" max="12" width="10.81640625" bestFit="1" customWidth="1"/>
    <col min="13" max="13" width="11.54296875" bestFit="1" customWidth="1"/>
    <col min="15" max="16" width="9.81640625" bestFit="1" customWidth="1"/>
    <col min="17" max="17" width="9" bestFit="1" customWidth="1"/>
  </cols>
  <sheetData>
    <row r="1" spans="1:13" ht="15" thickBo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35">
      <c r="A2" s="16"/>
      <c r="B2" s="16"/>
      <c r="C2" s="47" t="s">
        <v>18</v>
      </c>
      <c r="D2" s="48"/>
      <c r="E2" s="49"/>
      <c r="F2" s="21"/>
      <c r="G2" s="47" t="s">
        <v>86</v>
      </c>
      <c r="H2" s="48"/>
      <c r="I2" s="49"/>
      <c r="J2" s="16"/>
      <c r="K2" s="47" t="s">
        <v>87</v>
      </c>
      <c r="L2" s="48"/>
      <c r="M2" s="49"/>
    </row>
    <row r="3" spans="1:13" ht="15" thickBot="1" x14ac:dyDescent="0.4">
      <c r="A3" s="16"/>
      <c r="B3" s="16"/>
      <c r="C3" s="22" t="s">
        <v>89</v>
      </c>
      <c r="D3" s="23" t="s">
        <v>90</v>
      </c>
      <c r="E3" s="24" t="s">
        <v>91</v>
      </c>
      <c r="F3" s="17"/>
      <c r="G3" s="25" t="s">
        <v>89</v>
      </c>
      <c r="H3" s="26" t="s">
        <v>90</v>
      </c>
      <c r="I3" s="27" t="s">
        <v>91</v>
      </c>
      <c r="J3" s="16"/>
      <c r="K3" s="25" t="s">
        <v>89</v>
      </c>
      <c r="L3" s="26" t="s">
        <v>90</v>
      </c>
      <c r="M3" s="27" t="s">
        <v>91</v>
      </c>
    </row>
    <row r="4" spans="1:13" x14ac:dyDescent="0.35">
      <c r="A4" s="16"/>
      <c r="B4" s="38" t="s">
        <v>6</v>
      </c>
      <c r="C4" s="35">
        <f t="shared" ref="C4:D9" si="0">(G4+K4 +T21)</f>
        <v>11900</v>
      </c>
      <c r="D4" s="36">
        <f t="shared" si="0"/>
        <v>4850</v>
      </c>
      <c r="E4" s="37">
        <f>(C4-D4)</f>
        <v>7050</v>
      </c>
      <c r="F4" s="17"/>
      <c r="G4" s="29">
        <f>Gantt!B14*100</f>
        <v>9800</v>
      </c>
      <c r="H4" s="29">
        <f>Gantt!C13*100</f>
        <v>1500</v>
      </c>
      <c r="I4" s="31">
        <f>(G4-H4)</f>
        <v>8300</v>
      </c>
      <c r="J4" s="16"/>
      <c r="K4" s="35">
        <v>1000</v>
      </c>
      <c r="L4" s="36">
        <f>Meetings!B4*100</f>
        <v>2050</v>
      </c>
      <c r="M4" s="37">
        <f>(K4-L4)</f>
        <v>-1050</v>
      </c>
    </row>
    <row r="5" spans="1:13" x14ac:dyDescent="0.35">
      <c r="A5" s="16"/>
      <c r="B5" s="22" t="s">
        <v>19</v>
      </c>
      <c r="C5" s="29">
        <f t="shared" si="0"/>
        <v>10600</v>
      </c>
      <c r="D5" s="30">
        <f t="shared" si="0"/>
        <v>3250</v>
      </c>
      <c r="E5" s="31">
        <f t="shared" ref="E5:E6" si="1">(C5-D5)</f>
        <v>7350</v>
      </c>
      <c r="F5" s="17"/>
      <c r="G5" s="29">
        <f>Gantt!B26*100</f>
        <v>8500</v>
      </c>
      <c r="H5" s="30">
        <f>Gantt!C26*100</f>
        <v>1300</v>
      </c>
      <c r="I5" s="31">
        <f t="shared" ref="I5:I6" si="2">(G5-H5)</f>
        <v>7200</v>
      </c>
      <c r="J5" s="16"/>
      <c r="K5" s="29">
        <v>1000</v>
      </c>
      <c r="L5" s="30">
        <f>Meetings!B5*100</f>
        <v>950</v>
      </c>
      <c r="M5" s="31">
        <f t="shared" ref="M5:M6" si="3">(K5-L5)</f>
        <v>50</v>
      </c>
    </row>
    <row r="6" spans="1:13" x14ac:dyDescent="0.35">
      <c r="A6" s="16"/>
      <c r="B6" s="22" t="s">
        <v>30</v>
      </c>
      <c r="C6" s="29">
        <f t="shared" si="0"/>
        <v>10000</v>
      </c>
      <c r="D6" s="30">
        <f t="shared" si="0"/>
        <v>6950</v>
      </c>
      <c r="E6" s="31">
        <f t="shared" si="1"/>
        <v>3050</v>
      </c>
      <c r="F6" s="17"/>
      <c r="G6" s="29">
        <f>Gantt!B37*100</f>
        <v>7900</v>
      </c>
      <c r="H6" s="30">
        <f>Gantt!C37*100</f>
        <v>3400</v>
      </c>
      <c r="I6" s="31">
        <f t="shared" si="2"/>
        <v>4500</v>
      </c>
      <c r="J6" s="16"/>
      <c r="K6" s="29">
        <v>1000</v>
      </c>
      <c r="L6" s="30">
        <f>Meetings!B6*100</f>
        <v>2050</v>
      </c>
      <c r="M6" s="31">
        <f t="shared" si="3"/>
        <v>-1050</v>
      </c>
    </row>
    <row r="7" spans="1:13" s="16" customFormat="1" x14ac:dyDescent="0.35">
      <c r="B7" s="22" t="s">
        <v>37</v>
      </c>
      <c r="C7" s="29">
        <f t="shared" si="0"/>
        <v>7200</v>
      </c>
      <c r="D7" s="30">
        <f t="shared" si="0"/>
        <v>7500</v>
      </c>
      <c r="E7" s="31">
        <f t="shared" ref="E7:E9" si="4">(C7-D7)</f>
        <v>-300</v>
      </c>
      <c r="F7" s="17"/>
      <c r="G7" s="29">
        <f>Gantt!B48*100</f>
        <v>6000</v>
      </c>
      <c r="H7" s="30">
        <f>Gantt!C48*100</f>
        <v>6000</v>
      </c>
      <c r="I7" s="31">
        <f t="shared" ref="I7:I9" si="5">(G7-H7)</f>
        <v>0</v>
      </c>
      <c r="K7" s="29">
        <v>1000</v>
      </c>
      <c r="L7" s="30">
        <f>Meetings!B7*100</f>
        <v>1300</v>
      </c>
      <c r="M7" s="31">
        <f t="shared" ref="M7:M9" si="6">(K7-L7)</f>
        <v>-300</v>
      </c>
    </row>
    <row r="8" spans="1:13" s="16" customFormat="1" x14ac:dyDescent="0.35">
      <c r="B8" s="22" t="s">
        <v>45</v>
      </c>
      <c r="C8" s="29">
        <f t="shared" si="0"/>
        <v>6900</v>
      </c>
      <c r="D8" s="30">
        <f t="shared" si="0"/>
        <v>4950</v>
      </c>
      <c r="E8" s="31">
        <f t="shared" si="4"/>
        <v>1950</v>
      </c>
      <c r="F8" s="17"/>
      <c r="G8" s="29">
        <f>Gantt!B57*100</f>
        <v>5400</v>
      </c>
      <c r="H8" s="30">
        <f>Gantt!C57*100</f>
        <v>3300</v>
      </c>
      <c r="I8" s="31">
        <f t="shared" si="5"/>
        <v>2100</v>
      </c>
      <c r="K8" s="29">
        <v>1000</v>
      </c>
      <c r="L8" s="30">
        <f>Meetings!B8*100</f>
        <v>1250</v>
      </c>
      <c r="M8" s="31">
        <f t="shared" si="6"/>
        <v>-250</v>
      </c>
    </row>
    <row r="9" spans="1:13" ht="15" thickBot="1" x14ac:dyDescent="0.4">
      <c r="A9" s="16"/>
      <c r="B9" s="22" t="s">
        <v>92</v>
      </c>
      <c r="C9" s="29">
        <f t="shared" si="0"/>
        <v>8500</v>
      </c>
      <c r="D9" s="30">
        <f t="shared" si="0"/>
        <v>2300</v>
      </c>
      <c r="E9" s="31">
        <f t="shared" si="4"/>
        <v>6200</v>
      </c>
      <c r="F9" s="17"/>
      <c r="G9" s="29">
        <f>Gantt!B76*100</f>
        <v>7100</v>
      </c>
      <c r="H9" s="29">
        <f>Gantt!C75*100</f>
        <v>1300</v>
      </c>
      <c r="I9" s="31">
        <f t="shared" si="5"/>
        <v>5800</v>
      </c>
      <c r="J9" s="16"/>
      <c r="K9" s="29">
        <v>1000</v>
      </c>
      <c r="L9" s="30">
        <f>Meetings!B9*100</f>
        <v>500</v>
      </c>
      <c r="M9" s="31">
        <f t="shared" si="6"/>
        <v>500</v>
      </c>
    </row>
    <row r="10" spans="1:13" ht="15" thickBot="1" x14ac:dyDescent="0.4">
      <c r="A10" s="16"/>
      <c r="B10" s="28" t="s">
        <v>18</v>
      </c>
      <c r="C10" s="39">
        <f>SUM(C4:C9)</f>
        <v>55100</v>
      </c>
      <c r="D10" s="40">
        <f>SUM(D4:D9)</f>
        <v>29800</v>
      </c>
      <c r="E10" s="41">
        <f>SUM(E4:E9)</f>
        <v>25300</v>
      </c>
      <c r="F10" s="17"/>
      <c r="G10" s="32">
        <f>SUM(G4:G9)</f>
        <v>44700</v>
      </c>
      <c r="H10" s="33">
        <f>SUM(H4:H9)</f>
        <v>16800</v>
      </c>
      <c r="I10" s="34">
        <f>SUM(I4:I9)</f>
        <v>27900</v>
      </c>
      <c r="J10" s="16"/>
      <c r="K10" s="32">
        <f>SUM(K4:K9)</f>
        <v>6000</v>
      </c>
      <c r="L10" s="33">
        <f>SUM(L4:L9)</f>
        <v>8100</v>
      </c>
      <c r="M10" s="34">
        <f>SUM(M4:M9)</f>
        <v>-2100</v>
      </c>
    </row>
    <row r="18" spans="19:25" ht="15" thickBot="1" x14ac:dyDescent="0.4">
      <c r="S18" s="16"/>
      <c r="T18" s="16"/>
      <c r="U18" s="16"/>
      <c r="V18" s="16"/>
    </row>
    <row r="19" spans="19:25" x14ac:dyDescent="0.35">
      <c r="S19" s="16"/>
      <c r="T19" s="47" t="s">
        <v>88</v>
      </c>
      <c r="U19" s="48"/>
      <c r="V19" s="49"/>
    </row>
    <row r="20" spans="19:25" ht="15" thickBot="1" x14ac:dyDescent="0.4">
      <c r="S20" s="16"/>
      <c r="T20" s="22" t="s">
        <v>89</v>
      </c>
      <c r="U20" s="23" t="s">
        <v>90</v>
      </c>
      <c r="V20" s="24" t="s">
        <v>91</v>
      </c>
    </row>
    <row r="21" spans="19:25" x14ac:dyDescent="0.35">
      <c r="S21" s="16"/>
      <c r="T21" s="35">
        <f>([1]SA!C5)*100</f>
        <v>1100</v>
      </c>
      <c r="U21" s="36">
        <f>([1]SA!D5)*100</f>
        <v>1300</v>
      </c>
      <c r="V21" s="37">
        <f>(T21-U21)</f>
        <v>-200</v>
      </c>
    </row>
    <row r="22" spans="19:25" x14ac:dyDescent="0.35">
      <c r="S22" s="16"/>
      <c r="T22" s="29">
        <f>([1]SA!C9)*100</f>
        <v>1100</v>
      </c>
      <c r="U22" s="30">
        <f>([1]SA!D9)*100</f>
        <v>1000</v>
      </c>
      <c r="V22" s="31">
        <f t="shared" ref="V22:V23" si="7">(T22-U22)</f>
        <v>100</v>
      </c>
    </row>
    <row r="23" spans="19:25" x14ac:dyDescent="0.35">
      <c r="S23" s="16"/>
      <c r="T23" s="29">
        <f>([1]SA!C15)*100</f>
        <v>1100</v>
      </c>
      <c r="U23" s="30">
        <f>([1]SA!D15)*100</f>
        <v>1500</v>
      </c>
      <c r="V23" s="31">
        <f t="shared" si="7"/>
        <v>-400</v>
      </c>
    </row>
    <row r="24" spans="19:25" x14ac:dyDescent="0.35">
      <c r="S24" s="16"/>
      <c r="T24" s="29">
        <f>([1]SA!C16)*100</f>
        <v>200</v>
      </c>
      <c r="U24" s="30">
        <f>([1]SA!D16)*100</f>
        <v>200</v>
      </c>
      <c r="V24" s="31">
        <f t="shared" ref="V24:V26" si="8">(T24-U24)</f>
        <v>0</v>
      </c>
      <c r="W24" s="16"/>
      <c r="X24" s="16"/>
      <c r="Y24" s="16"/>
    </row>
    <row r="25" spans="19:25" x14ac:dyDescent="0.35">
      <c r="S25" s="16"/>
      <c r="T25" s="29">
        <f>([1]SA!C17)*100</f>
        <v>500</v>
      </c>
      <c r="U25" s="30">
        <f>([1]SA!D17)*100</f>
        <v>400</v>
      </c>
      <c r="V25" s="31">
        <f t="shared" si="8"/>
        <v>100</v>
      </c>
      <c r="W25" s="16"/>
      <c r="X25" s="16"/>
      <c r="Y25" s="16"/>
    </row>
    <row r="26" spans="19:25" x14ac:dyDescent="0.35">
      <c r="S26" s="16"/>
      <c r="T26" s="29">
        <f>([1]SA!C18)*100</f>
        <v>400</v>
      </c>
      <c r="U26" s="30">
        <f>([1]SA!D18)*100</f>
        <v>500</v>
      </c>
      <c r="V26" s="31">
        <f t="shared" si="8"/>
        <v>-100</v>
      </c>
    </row>
    <row r="27" spans="19:25" ht="15" thickBot="1" x14ac:dyDescent="0.4">
      <c r="S27" s="16"/>
      <c r="T27" s="39">
        <f>SUM(T21:T26)</f>
        <v>4400</v>
      </c>
      <c r="U27" s="40">
        <f>SUM(U21:U26)</f>
        <v>4900</v>
      </c>
      <c r="V27" s="41">
        <f>SUM(V21:V26)</f>
        <v>-500</v>
      </c>
    </row>
  </sheetData>
  <mergeCells count="4">
    <mergeCell ref="C2:E2"/>
    <mergeCell ref="G2:I2"/>
    <mergeCell ref="K2:M2"/>
    <mergeCell ref="T19:V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837E-3409-4987-B82F-5C629F79FD10}">
  <dimension ref="A1:AD1018"/>
  <sheetViews>
    <sheetView tabSelected="1" topLeftCell="A22" zoomScale="85" zoomScaleNormal="85" workbookViewId="0">
      <selection activeCell="P45" sqref="P45"/>
    </sheetView>
  </sheetViews>
  <sheetFormatPr defaultRowHeight="14.5" x14ac:dyDescent="0.35"/>
  <cols>
    <col min="1" max="1" width="35.26953125" customWidth="1"/>
    <col min="2" max="2" width="11.26953125" bestFit="1" customWidth="1"/>
    <col min="3" max="3" width="13.7265625" customWidth="1"/>
    <col min="6" max="6" width="9.81640625" bestFit="1" customWidth="1"/>
    <col min="12" max="12" width="10" customWidth="1"/>
  </cols>
  <sheetData>
    <row r="1" spans="1:30" ht="29.5" thickBot="1" x14ac:dyDescent="0.4">
      <c r="A1" s="1"/>
      <c r="B1" s="2" t="s">
        <v>0</v>
      </c>
      <c r="C1" s="2" t="s">
        <v>1</v>
      </c>
      <c r="D1" s="2" t="s">
        <v>2</v>
      </c>
      <c r="E1" s="3"/>
      <c r="F1" s="2" t="s">
        <v>3</v>
      </c>
      <c r="G1" s="1"/>
      <c r="H1" s="4"/>
      <c r="I1" s="2" t="s">
        <v>4</v>
      </c>
      <c r="J1" s="1"/>
      <c r="K1" s="5"/>
      <c r="L1" s="2" t="s">
        <v>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thickBot="1" x14ac:dyDescent="0.4">
      <c r="A2" s="6" t="s">
        <v>6</v>
      </c>
      <c r="B2" s="1"/>
      <c r="C2" s="1"/>
      <c r="D2" s="2" t="s">
        <v>7</v>
      </c>
      <c r="E2" s="7">
        <v>3</v>
      </c>
      <c r="F2" s="7">
        <v>6</v>
      </c>
      <c r="G2" s="7">
        <v>9</v>
      </c>
      <c r="H2" s="7">
        <v>12</v>
      </c>
      <c r="I2" s="7">
        <v>15</v>
      </c>
      <c r="J2" s="7">
        <v>18</v>
      </c>
      <c r="K2" s="7">
        <v>21</v>
      </c>
      <c r="L2" s="7">
        <v>24</v>
      </c>
      <c r="M2" s="7">
        <v>27</v>
      </c>
      <c r="N2" s="7">
        <v>30</v>
      </c>
      <c r="O2" s="7">
        <v>33</v>
      </c>
      <c r="P2" s="7">
        <v>36</v>
      </c>
      <c r="Q2" s="7">
        <v>39</v>
      </c>
      <c r="R2" s="7">
        <v>42</v>
      </c>
      <c r="S2" s="7">
        <v>45</v>
      </c>
      <c r="T2" s="7">
        <v>48</v>
      </c>
      <c r="U2" s="7">
        <v>51</v>
      </c>
      <c r="V2" s="7">
        <v>54</v>
      </c>
      <c r="W2" s="7">
        <v>57</v>
      </c>
      <c r="X2" s="7">
        <v>60</v>
      </c>
      <c r="Y2" s="7">
        <v>63</v>
      </c>
      <c r="Z2" s="7">
        <v>66</v>
      </c>
      <c r="AA2" s="7">
        <v>69</v>
      </c>
      <c r="AB2" s="7">
        <v>72</v>
      </c>
      <c r="AC2" s="7">
        <v>75</v>
      </c>
      <c r="AD2" s="7">
        <v>78</v>
      </c>
    </row>
    <row r="3" spans="1:30" ht="15" thickBot="1" x14ac:dyDescent="0.4">
      <c r="A3" s="1" t="s">
        <v>8</v>
      </c>
      <c r="B3" s="7">
        <v>15</v>
      </c>
      <c r="C3" s="7">
        <v>10</v>
      </c>
      <c r="D3" s="1"/>
      <c r="E3" s="8"/>
      <c r="F3" s="8"/>
      <c r="G3" s="8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" thickBot="1" x14ac:dyDescent="0.4">
      <c r="A4" s="2" t="s">
        <v>9</v>
      </c>
      <c r="B4" s="7">
        <v>4</v>
      </c>
      <c r="C4" s="7">
        <v>3</v>
      </c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thickBot="1" x14ac:dyDescent="0.4">
      <c r="A5" s="2" t="s">
        <v>10</v>
      </c>
      <c r="B5" s="7">
        <v>5</v>
      </c>
      <c r="C5" s="7">
        <v>5</v>
      </c>
      <c r="D5" s="1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" thickBot="1" x14ac:dyDescent="0.4">
      <c r="A6" s="2" t="s">
        <v>11</v>
      </c>
      <c r="B6" s="7">
        <v>8</v>
      </c>
      <c r="C6" s="7">
        <v>4</v>
      </c>
      <c r="D6" s="1"/>
      <c r="E6" s="1"/>
      <c r="F6" s="1"/>
      <c r="G6" s="3"/>
      <c r="H6" s="3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.75" customHeight="1" thickBot="1" x14ac:dyDescent="0.4">
      <c r="A7" s="2" t="s">
        <v>12</v>
      </c>
      <c r="B7" s="7">
        <v>8</v>
      </c>
      <c r="C7" s="7">
        <v>4</v>
      </c>
      <c r="D7" s="1"/>
      <c r="E7" s="1"/>
      <c r="F7" s="1"/>
      <c r="G7" s="3"/>
      <c r="H7" s="3"/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 thickBot="1" x14ac:dyDescent="0.4">
      <c r="A8" s="2" t="s">
        <v>13</v>
      </c>
      <c r="B8" s="7">
        <v>10</v>
      </c>
      <c r="C8" s="7">
        <v>7</v>
      </c>
      <c r="D8" s="1"/>
      <c r="E8" s="1"/>
      <c r="F8" s="1"/>
      <c r="G8" s="1"/>
      <c r="H8" s="1"/>
      <c r="I8" s="1"/>
      <c r="J8" s="3"/>
      <c r="K8" s="3"/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 thickBot="1" x14ac:dyDescent="0.4">
      <c r="A9" s="2" t="s">
        <v>14</v>
      </c>
      <c r="B9" s="7">
        <v>10</v>
      </c>
      <c r="C9" s="7">
        <v>3</v>
      </c>
      <c r="D9" s="1"/>
      <c r="E9" s="1"/>
      <c r="F9" s="1"/>
      <c r="G9" s="1"/>
      <c r="H9" s="1"/>
      <c r="I9" s="1"/>
      <c r="J9" s="3"/>
      <c r="K9" s="3"/>
      <c r="L9" s="1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thickBot="1" x14ac:dyDescent="0.4">
      <c r="A10" s="2" t="s">
        <v>15</v>
      </c>
      <c r="B10" s="7">
        <v>15</v>
      </c>
      <c r="C10" s="7">
        <v>15</v>
      </c>
      <c r="D10" s="1"/>
      <c r="E10" s="1"/>
      <c r="F10" s="1"/>
      <c r="G10" s="1"/>
      <c r="H10" s="1"/>
      <c r="I10" s="1"/>
      <c r="J10" s="3"/>
      <c r="K10" s="3"/>
      <c r="L10" s="3"/>
      <c r="M10" s="3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thickBot="1" x14ac:dyDescent="0.4">
      <c r="A11" s="1" t="s">
        <v>16</v>
      </c>
      <c r="B11" s="9">
        <v>15</v>
      </c>
      <c r="C11" s="9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/>
      <c r="P11" s="3"/>
      <c r="Q11" s="3"/>
      <c r="R11" s="3"/>
      <c r="S11" s="3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thickBot="1" x14ac:dyDescent="0.4">
      <c r="A12" s="2" t="s">
        <v>17</v>
      </c>
      <c r="B12" s="7">
        <v>5</v>
      </c>
      <c r="C12" s="7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/>
      <c r="P12" s="3"/>
      <c r="Q12" s="3"/>
      <c r="R12" s="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thickBot="1" x14ac:dyDescent="0.4">
      <c r="A13" s="2" t="s">
        <v>93</v>
      </c>
      <c r="B13" s="7">
        <v>3</v>
      </c>
      <c r="C13" s="7">
        <v>15</v>
      </c>
      <c r="D13" s="1"/>
      <c r="E13" s="3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16" customFormat="1" ht="15" thickBot="1" x14ac:dyDescent="0.4">
      <c r="A14" s="2" t="s">
        <v>18</v>
      </c>
      <c r="B14" s="7">
        <f>SUM(B3:B13)</f>
        <v>98</v>
      </c>
      <c r="C14" s="7">
        <f>SUM(C3:C13)</f>
        <v>88</v>
      </c>
      <c r="D14" s="1"/>
      <c r="E14" s="3"/>
      <c r="F14" s="3"/>
      <c r="G14" s="3"/>
      <c r="H14" s="3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thickBot="1" x14ac:dyDescent="0.4">
      <c r="A15" s="10" t="s">
        <v>19</v>
      </c>
      <c r="B15" s="1"/>
      <c r="C15" s="1"/>
      <c r="D15" s="2" t="s">
        <v>7</v>
      </c>
      <c r="E15" s="7">
        <v>3</v>
      </c>
      <c r="F15" s="7">
        <v>6</v>
      </c>
      <c r="G15" s="7">
        <v>9</v>
      </c>
      <c r="H15" s="7">
        <v>12</v>
      </c>
      <c r="I15" s="7">
        <v>15</v>
      </c>
      <c r="J15" s="7">
        <v>18</v>
      </c>
      <c r="K15" s="7">
        <v>21</v>
      </c>
      <c r="L15" s="7">
        <v>24</v>
      </c>
      <c r="M15" s="7">
        <v>27</v>
      </c>
      <c r="N15" s="7">
        <v>30</v>
      </c>
      <c r="O15" s="7">
        <v>33</v>
      </c>
      <c r="P15" s="7">
        <v>36</v>
      </c>
      <c r="Q15" s="7">
        <v>39</v>
      </c>
      <c r="R15" s="7">
        <v>42</v>
      </c>
      <c r="S15" s="7">
        <v>45</v>
      </c>
      <c r="T15" s="7">
        <v>48</v>
      </c>
      <c r="U15" s="7">
        <v>51</v>
      </c>
      <c r="V15" s="7">
        <v>54</v>
      </c>
      <c r="W15" s="7">
        <v>57</v>
      </c>
      <c r="X15" s="7">
        <v>60</v>
      </c>
      <c r="Y15" s="7">
        <v>63</v>
      </c>
      <c r="Z15" s="7">
        <v>66</v>
      </c>
      <c r="AA15" s="7">
        <v>69</v>
      </c>
      <c r="AB15" s="7">
        <v>72</v>
      </c>
      <c r="AC15" s="7">
        <v>75</v>
      </c>
      <c r="AD15" s="7">
        <v>78</v>
      </c>
    </row>
    <row r="16" spans="1:30" ht="15" thickBot="1" x14ac:dyDescent="0.4">
      <c r="A16" s="2" t="s">
        <v>20</v>
      </c>
      <c r="B16" s="7">
        <v>15</v>
      </c>
      <c r="C16" s="7">
        <v>6</v>
      </c>
      <c r="D16" s="3"/>
      <c r="E16" s="3"/>
      <c r="F16" s="3"/>
      <c r="G16" s="4"/>
      <c r="H16" s="4"/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29.5" thickBot="1" x14ac:dyDescent="0.4">
      <c r="A17" s="2" t="s">
        <v>21</v>
      </c>
      <c r="B17" s="7">
        <v>5</v>
      </c>
      <c r="C17" s="7">
        <v>3</v>
      </c>
      <c r="D17" s="3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thickBot="1" x14ac:dyDescent="0.4">
      <c r="A18" s="2" t="s">
        <v>22</v>
      </c>
      <c r="B18" s="7">
        <v>8</v>
      </c>
      <c r="C18" s="7">
        <v>1</v>
      </c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thickBot="1" x14ac:dyDescent="0.4">
      <c r="A19" s="2" t="s">
        <v>23</v>
      </c>
      <c r="B19" s="7">
        <v>6</v>
      </c>
      <c r="C19" s="1"/>
      <c r="D19" s="1"/>
      <c r="E19" s="43"/>
      <c r="F19" s="4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thickBot="1" x14ac:dyDescent="0.4">
      <c r="A20" s="2" t="s">
        <v>24</v>
      </c>
      <c r="B20" s="7">
        <v>4</v>
      </c>
      <c r="C20" s="1"/>
      <c r="D20" s="1"/>
      <c r="E20" s="1"/>
      <c r="F20" s="1"/>
      <c r="G20" s="43"/>
      <c r="H20" s="4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thickBot="1" x14ac:dyDescent="0.4">
      <c r="A21" s="2" t="s">
        <v>25</v>
      </c>
      <c r="B21" s="7">
        <v>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thickBot="1" x14ac:dyDescent="0.4">
      <c r="A22" s="2" t="s">
        <v>26</v>
      </c>
      <c r="B22" s="7">
        <v>10</v>
      </c>
      <c r="C22" s="1"/>
      <c r="D22" s="1"/>
      <c r="E22" s="1"/>
      <c r="F22" s="1"/>
      <c r="G22" s="43"/>
      <c r="H22" s="43"/>
      <c r="I22" s="4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thickBot="1" x14ac:dyDescent="0.4">
      <c r="A23" s="2" t="s">
        <v>27</v>
      </c>
      <c r="B23" s="7">
        <v>15</v>
      </c>
      <c r="C23" s="7">
        <v>1</v>
      </c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thickBot="1" x14ac:dyDescent="0.4">
      <c r="A24" s="2" t="s">
        <v>28</v>
      </c>
      <c r="B24" s="7">
        <v>12</v>
      </c>
      <c r="C24" s="7">
        <v>2</v>
      </c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thickBot="1" x14ac:dyDescent="0.4">
      <c r="A25" s="2" t="s">
        <v>29</v>
      </c>
      <c r="B25" s="7">
        <v>4</v>
      </c>
      <c r="C25" s="7"/>
      <c r="D25" s="1"/>
      <c r="E25" s="4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thickBot="1" x14ac:dyDescent="0.4">
      <c r="A26" s="2" t="s">
        <v>18</v>
      </c>
      <c r="B26" s="7">
        <v>85</v>
      </c>
      <c r="C26" s="7">
        <v>13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thickBot="1" x14ac:dyDescent="0.4">
      <c r="A27" s="10" t="s">
        <v>30</v>
      </c>
      <c r="B27" s="1"/>
      <c r="C27" s="1"/>
      <c r="D27" s="2" t="s">
        <v>7</v>
      </c>
      <c r="E27" s="7">
        <v>3</v>
      </c>
      <c r="F27" s="7">
        <v>6</v>
      </c>
      <c r="G27" s="7">
        <v>9</v>
      </c>
      <c r="H27" s="7">
        <v>12</v>
      </c>
      <c r="I27" s="7">
        <v>15</v>
      </c>
      <c r="J27" s="7">
        <v>18</v>
      </c>
      <c r="K27" s="7">
        <v>21</v>
      </c>
      <c r="L27" s="7">
        <v>24</v>
      </c>
      <c r="M27" s="7">
        <v>27</v>
      </c>
      <c r="N27" s="7">
        <v>30</v>
      </c>
      <c r="O27" s="7">
        <v>33</v>
      </c>
      <c r="P27" s="7">
        <v>36</v>
      </c>
      <c r="Q27" s="7">
        <v>39</v>
      </c>
      <c r="R27" s="7">
        <v>42</v>
      </c>
      <c r="S27" s="7">
        <v>45</v>
      </c>
      <c r="T27" s="7">
        <v>48</v>
      </c>
      <c r="U27" s="7">
        <v>51</v>
      </c>
      <c r="V27" s="7">
        <v>54</v>
      </c>
      <c r="W27" s="7">
        <v>57</v>
      </c>
      <c r="X27" s="7">
        <v>60</v>
      </c>
      <c r="Y27" s="7">
        <v>63</v>
      </c>
      <c r="Z27" s="7">
        <v>66</v>
      </c>
      <c r="AA27" s="7">
        <v>69</v>
      </c>
      <c r="AB27" s="7">
        <v>72</v>
      </c>
      <c r="AC27" s="7">
        <v>75</v>
      </c>
      <c r="AD27" s="7">
        <v>78</v>
      </c>
    </row>
    <row r="28" spans="1:30" ht="15" thickBot="1" x14ac:dyDescent="0.4">
      <c r="A28" s="2" t="s">
        <v>31</v>
      </c>
      <c r="B28" s="7">
        <v>5</v>
      </c>
      <c r="C28" s="7">
        <v>5</v>
      </c>
      <c r="D28" s="8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thickBot="1" x14ac:dyDescent="0.4">
      <c r="A29" s="2" t="s">
        <v>32</v>
      </c>
      <c r="B29" s="7">
        <v>2</v>
      </c>
      <c r="C29" s="7">
        <v>1</v>
      </c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thickBot="1" x14ac:dyDescent="0.4">
      <c r="A30" s="2" t="s">
        <v>33</v>
      </c>
      <c r="B30" s="7">
        <v>6</v>
      </c>
      <c r="C30" s="7">
        <v>1</v>
      </c>
      <c r="D30" s="1"/>
      <c r="E30" s="1"/>
      <c r="F30" s="8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thickBot="1" x14ac:dyDescent="0.4">
      <c r="A31" s="2" t="s">
        <v>34</v>
      </c>
      <c r="B31" s="7">
        <v>4</v>
      </c>
      <c r="C31" s="7">
        <v>4</v>
      </c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thickBot="1" x14ac:dyDescent="0.4">
      <c r="A32" s="2" t="s">
        <v>35</v>
      </c>
      <c r="B32" s="7">
        <v>4</v>
      </c>
      <c r="C32" s="7">
        <v>0</v>
      </c>
      <c r="D32" s="1"/>
      <c r="E32" s="1"/>
      <c r="F32" s="1"/>
      <c r="G32" s="1"/>
      <c r="H32" s="1"/>
      <c r="I32" s="1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thickBot="1" x14ac:dyDescent="0.4">
      <c r="A33" s="2" t="s">
        <v>36</v>
      </c>
      <c r="B33" s="7">
        <v>5</v>
      </c>
      <c r="C33" s="7">
        <v>0</v>
      </c>
      <c r="D33" s="1"/>
      <c r="E33" s="1"/>
      <c r="F33" s="1"/>
      <c r="G33" s="1"/>
      <c r="H33" s="1"/>
      <c r="I33" s="1"/>
      <c r="J33" s="1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thickBot="1" x14ac:dyDescent="0.4">
      <c r="A34" s="2" t="s">
        <v>27</v>
      </c>
      <c r="B34" s="7">
        <v>10</v>
      </c>
      <c r="C34" s="7">
        <v>11</v>
      </c>
      <c r="D34" s="1"/>
      <c r="E34" s="1"/>
      <c r="F34" s="1"/>
      <c r="G34" s="1"/>
      <c r="H34" s="1"/>
      <c r="I34" s="1"/>
      <c r="J34" s="1"/>
      <c r="K34" s="12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" thickBot="1" x14ac:dyDescent="0.4">
      <c r="A35" s="2" t="s">
        <v>28</v>
      </c>
      <c r="B35" s="7">
        <v>40</v>
      </c>
      <c r="C35" s="7">
        <v>11</v>
      </c>
      <c r="D35" s="1"/>
      <c r="E35" s="1"/>
      <c r="F35" s="1"/>
      <c r="G35" s="1"/>
      <c r="H35" s="1"/>
      <c r="I35" s="1"/>
      <c r="J35" s="1"/>
      <c r="K35" s="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5" thickBot="1" x14ac:dyDescent="0.4">
      <c r="A36" s="2" t="s">
        <v>29</v>
      </c>
      <c r="B36" s="7">
        <v>3</v>
      </c>
      <c r="C36" s="7">
        <v>1</v>
      </c>
      <c r="D36" s="1"/>
      <c r="E36" s="1"/>
      <c r="F36" s="1"/>
      <c r="G36" s="1"/>
      <c r="H36" s="1"/>
      <c r="I36" s="1"/>
      <c r="J36" s="1"/>
      <c r="K36" s="1"/>
      <c r="L36" s="1"/>
      <c r="M36" s="12"/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ht="15" thickBot="1" x14ac:dyDescent="0.4">
      <c r="A37" s="2" t="s">
        <v>18</v>
      </c>
      <c r="B37" s="7">
        <v>79</v>
      </c>
      <c r="C37" s="7">
        <v>34</v>
      </c>
      <c r="D37" s="1"/>
      <c r="E37" s="1"/>
      <c r="F37" s="1"/>
      <c r="G37" s="1"/>
      <c r="H37" s="1"/>
      <c r="I37" s="1"/>
      <c r="J37" s="1"/>
      <c r="K37" s="1"/>
      <c r="L37" s="1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" thickBot="1" x14ac:dyDescent="0.4">
      <c r="A38" s="2"/>
      <c r="B38" s="7"/>
      <c r="C38" s="7"/>
      <c r="D38" s="1"/>
      <c r="E38" s="1"/>
      <c r="F38" s="1"/>
      <c r="G38" s="1"/>
      <c r="H38" s="1"/>
      <c r="I38" s="1"/>
      <c r="J38" s="1"/>
      <c r="K38" s="1"/>
      <c r="L38" s="1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" thickBot="1" x14ac:dyDescent="0.4">
      <c r="A39" s="10" t="s">
        <v>37</v>
      </c>
      <c r="B39" s="1"/>
      <c r="C39" s="1"/>
      <c r="D39" s="2" t="s">
        <v>7</v>
      </c>
      <c r="E39" s="7">
        <v>3</v>
      </c>
      <c r="F39" s="7">
        <v>6</v>
      </c>
      <c r="G39" s="7">
        <v>9</v>
      </c>
      <c r="H39" s="7">
        <v>12</v>
      </c>
      <c r="I39" s="7">
        <v>15</v>
      </c>
      <c r="J39" s="7">
        <v>18</v>
      </c>
      <c r="K39" s="7">
        <v>21</v>
      </c>
      <c r="L39" s="7">
        <v>24</v>
      </c>
      <c r="M39" s="7">
        <v>27</v>
      </c>
      <c r="N39" s="7">
        <v>30</v>
      </c>
      <c r="O39" s="7">
        <v>33</v>
      </c>
      <c r="P39" s="7">
        <v>36</v>
      </c>
      <c r="Q39" s="7">
        <v>39</v>
      </c>
      <c r="R39" s="7">
        <v>42</v>
      </c>
      <c r="S39" s="7">
        <v>45</v>
      </c>
      <c r="T39" s="7">
        <v>48</v>
      </c>
      <c r="U39" s="7">
        <v>51</v>
      </c>
      <c r="V39" s="7">
        <v>54</v>
      </c>
      <c r="W39" s="7">
        <v>57</v>
      </c>
      <c r="X39" s="7">
        <v>60</v>
      </c>
      <c r="Y39" s="7">
        <v>63</v>
      </c>
      <c r="Z39" s="7">
        <v>66</v>
      </c>
      <c r="AA39" s="7">
        <v>69</v>
      </c>
      <c r="AB39" s="7">
        <v>72</v>
      </c>
      <c r="AC39" s="7">
        <v>75</v>
      </c>
      <c r="AD39" s="7">
        <v>78</v>
      </c>
    </row>
    <row r="40" spans="1:30" ht="15" thickBot="1" x14ac:dyDescent="0.4">
      <c r="A40" s="2" t="s">
        <v>38</v>
      </c>
      <c r="B40" s="7">
        <v>3</v>
      </c>
      <c r="C40" s="7">
        <v>4</v>
      </c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" thickBot="1" x14ac:dyDescent="0.4">
      <c r="A41" s="2" t="s">
        <v>39</v>
      </c>
      <c r="B41" s="7">
        <v>6</v>
      </c>
      <c r="C41" s="7">
        <v>6</v>
      </c>
      <c r="D41" s="1"/>
      <c r="E41" s="1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" thickBot="1" x14ac:dyDescent="0.4">
      <c r="A42" s="2" t="s">
        <v>40</v>
      </c>
      <c r="B42" s="7">
        <v>6</v>
      </c>
      <c r="C42" s="7">
        <v>3</v>
      </c>
      <c r="D42" s="1"/>
      <c r="E42" s="1"/>
      <c r="F42" s="1"/>
      <c r="G42" s="1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" thickBot="1" x14ac:dyDescent="0.4">
      <c r="A43" s="2" t="s">
        <v>41</v>
      </c>
      <c r="B43" s="7">
        <v>9</v>
      </c>
      <c r="C43" s="7">
        <v>12</v>
      </c>
      <c r="D43" s="1"/>
      <c r="E43" s="1"/>
      <c r="F43" s="1"/>
      <c r="G43" s="1"/>
      <c r="H43" s="1"/>
      <c r="I43" s="1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" thickBot="1" x14ac:dyDescent="0.4">
      <c r="A44" s="2" t="s">
        <v>42</v>
      </c>
      <c r="B44" s="7">
        <v>9</v>
      </c>
      <c r="C44" s="1">
        <v>11</v>
      </c>
      <c r="D44" s="1"/>
      <c r="E44" s="1"/>
      <c r="F44" s="1"/>
      <c r="G44" s="1"/>
      <c r="H44" s="1"/>
      <c r="I44" s="1"/>
      <c r="J44" s="1"/>
      <c r="K44" s="1"/>
      <c r="L44" s="1"/>
      <c r="M44" s="44"/>
      <c r="N44" s="45"/>
      <c r="O44" s="4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" thickBot="1" x14ac:dyDescent="0.4">
      <c r="A45" s="2" t="s">
        <v>43</v>
      </c>
      <c r="B45" s="7">
        <v>12</v>
      </c>
      <c r="C45" s="7">
        <v>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45"/>
      <c r="Q45" s="45"/>
      <c r="R45" s="45"/>
      <c r="S45" s="45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" thickBot="1" x14ac:dyDescent="0.4">
      <c r="A46" s="2" t="s">
        <v>44</v>
      </c>
      <c r="B46" s="7">
        <v>9</v>
      </c>
      <c r="C46" s="1"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5"/>
      <c r="U46" s="5"/>
      <c r="V46" s="5"/>
      <c r="W46" s="1"/>
      <c r="X46" s="1"/>
      <c r="Y46" s="1"/>
      <c r="Z46" s="1"/>
      <c r="AA46" s="1"/>
      <c r="AB46" s="1"/>
      <c r="AC46" s="1"/>
      <c r="AD46" s="1"/>
    </row>
    <row r="47" spans="1:30" ht="15" thickBot="1" x14ac:dyDescent="0.4">
      <c r="A47" s="2" t="s">
        <v>28</v>
      </c>
      <c r="B47" s="7">
        <v>6</v>
      </c>
      <c r="C47" s="1">
        <v>15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5"/>
      <c r="X47" s="45"/>
      <c r="Y47" s="1"/>
      <c r="Z47" s="1"/>
      <c r="AA47" s="1"/>
      <c r="AB47" s="1"/>
    </row>
    <row r="48" spans="1:30" ht="15" thickBot="1" x14ac:dyDescent="0.4">
      <c r="A48" s="2" t="s">
        <v>18</v>
      </c>
      <c r="B48" s="7">
        <f>SUM(B40:B47)</f>
        <v>60</v>
      </c>
      <c r="C48" s="7">
        <f>SUM(C40:C47)</f>
        <v>60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" thickBot="1" x14ac:dyDescent="0.4">
      <c r="A49" s="10" t="s">
        <v>45</v>
      </c>
      <c r="B49" s="1"/>
      <c r="C49" s="1"/>
      <c r="D49" s="2" t="s">
        <v>7</v>
      </c>
      <c r="E49" s="7">
        <v>3</v>
      </c>
      <c r="F49" s="7">
        <v>6</v>
      </c>
      <c r="G49" s="7">
        <v>9</v>
      </c>
      <c r="H49" s="7">
        <v>12</v>
      </c>
      <c r="I49" s="7">
        <v>15</v>
      </c>
      <c r="J49" s="7">
        <v>18</v>
      </c>
      <c r="K49" s="7">
        <v>21</v>
      </c>
      <c r="L49" s="7">
        <v>24</v>
      </c>
      <c r="M49" s="7">
        <v>27</v>
      </c>
      <c r="N49" s="7">
        <v>30</v>
      </c>
      <c r="O49" s="7">
        <v>33</v>
      </c>
      <c r="P49" s="7">
        <v>36</v>
      </c>
      <c r="Q49" s="7">
        <v>39</v>
      </c>
      <c r="R49" s="7">
        <v>42</v>
      </c>
      <c r="S49" s="7">
        <v>45</v>
      </c>
      <c r="T49" s="7">
        <v>48</v>
      </c>
      <c r="U49" s="7">
        <v>51</v>
      </c>
      <c r="V49" s="7">
        <v>54</v>
      </c>
      <c r="W49" s="7">
        <v>57</v>
      </c>
      <c r="X49" s="7">
        <v>60</v>
      </c>
      <c r="Y49" s="7">
        <v>63</v>
      </c>
      <c r="Z49" s="7">
        <v>66</v>
      </c>
      <c r="AA49" s="7">
        <v>69</v>
      </c>
      <c r="AB49" s="7">
        <v>72</v>
      </c>
      <c r="AC49" s="7">
        <v>75</v>
      </c>
      <c r="AD49" s="7">
        <v>78</v>
      </c>
    </row>
    <row r="50" spans="1:30" ht="15" thickBot="1" x14ac:dyDescent="0.4">
      <c r="A50" s="2" t="s">
        <v>46</v>
      </c>
      <c r="B50" s="7">
        <v>18</v>
      </c>
      <c r="C50" s="7">
        <v>18</v>
      </c>
      <c r="D50" s="1"/>
      <c r="E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thickBot="1" x14ac:dyDescent="0.4">
      <c r="A51" s="2" t="s">
        <v>47</v>
      </c>
      <c r="B51" s="7">
        <v>9</v>
      </c>
      <c r="C51" s="7">
        <v>6</v>
      </c>
      <c r="D51" s="1"/>
      <c r="E51" s="1"/>
      <c r="F51" s="1"/>
      <c r="G51" s="1"/>
      <c r="H51" s="1"/>
      <c r="I51" s="1"/>
      <c r="J51" s="1"/>
      <c r="K51" s="45"/>
      <c r="L51" s="45"/>
      <c r="M51" s="4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" thickBot="1" x14ac:dyDescent="0.4">
      <c r="A52" s="2" t="s">
        <v>48</v>
      </c>
      <c r="B52" s="7">
        <v>9</v>
      </c>
      <c r="C52" s="1">
        <v>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45"/>
      <c r="O52" s="45"/>
      <c r="P52" s="45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thickBot="1" x14ac:dyDescent="0.4">
      <c r="A53" s="2" t="s">
        <v>49</v>
      </c>
      <c r="B53" s="7">
        <v>6</v>
      </c>
      <c r="C53" s="1">
        <v>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45"/>
      <c r="R53" s="4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" thickBot="1" x14ac:dyDescent="0.4">
      <c r="A54" s="2" t="s">
        <v>28</v>
      </c>
      <c r="B54" s="7">
        <v>6</v>
      </c>
      <c r="C54" s="1">
        <v>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45"/>
      <c r="T54" s="45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thickBot="1" x14ac:dyDescent="0.4">
      <c r="A55" s="2" t="s">
        <v>29</v>
      </c>
      <c r="B55" s="7">
        <v>3</v>
      </c>
      <c r="C55" s="1">
        <v>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5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 thickBot="1" x14ac:dyDescent="0.4">
      <c r="A56" s="2" t="s">
        <v>50</v>
      </c>
      <c r="B56" s="7">
        <v>3</v>
      </c>
      <c r="C56" s="1">
        <v>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45"/>
      <c r="W56" s="1"/>
      <c r="X56" s="1"/>
      <c r="Y56" s="1"/>
      <c r="Z56" s="1"/>
      <c r="AA56" s="1"/>
      <c r="AB56" s="1"/>
      <c r="AC56" s="1"/>
      <c r="AD56" s="1"/>
    </row>
    <row r="57" spans="1:30" ht="15" thickBot="1" x14ac:dyDescent="0.4">
      <c r="A57" s="2" t="s">
        <v>18</v>
      </c>
      <c r="B57" s="7">
        <f>SUM(B50:B56)</f>
        <v>54</v>
      </c>
      <c r="C57" s="7">
        <f>SUM(C50:C56)</f>
        <v>33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 thickBot="1" x14ac:dyDescent="0.4">
      <c r="A58" s="10" t="s">
        <v>51</v>
      </c>
      <c r="B58" s="1"/>
      <c r="C58" s="1"/>
      <c r="D58" s="2" t="s">
        <v>7</v>
      </c>
      <c r="E58" s="7">
        <v>3</v>
      </c>
      <c r="F58" s="7">
        <v>6</v>
      </c>
      <c r="G58" s="7">
        <v>9</v>
      </c>
      <c r="H58" s="7">
        <v>12</v>
      </c>
      <c r="I58" s="7">
        <v>15</v>
      </c>
      <c r="J58" s="7">
        <v>18</v>
      </c>
      <c r="K58" s="7">
        <v>21</v>
      </c>
      <c r="L58" s="7">
        <v>24</v>
      </c>
      <c r="M58" s="7">
        <v>27</v>
      </c>
      <c r="N58" s="7">
        <v>30</v>
      </c>
      <c r="O58" s="7">
        <v>33</v>
      </c>
      <c r="P58" s="7">
        <v>36</v>
      </c>
      <c r="Q58" s="7">
        <v>39</v>
      </c>
      <c r="R58" s="7">
        <v>42</v>
      </c>
      <c r="S58" s="7">
        <v>45</v>
      </c>
      <c r="T58" s="7">
        <v>48</v>
      </c>
      <c r="U58" s="7">
        <v>51</v>
      </c>
      <c r="V58" s="7">
        <v>54</v>
      </c>
      <c r="W58" s="7">
        <v>57</v>
      </c>
      <c r="X58" s="7">
        <v>60</v>
      </c>
      <c r="Y58" s="7">
        <v>63</v>
      </c>
      <c r="Z58" s="7">
        <v>66</v>
      </c>
      <c r="AA58" s="7">
        <v>69</v>
      </c>
      <c r="AB58" s="7">
        <v>72</v>
      </c>
      <c r="AC58" s="7">
        <v>75</v>
      </c>
      <c r="AD58" s="7">
        <v>78</v>
      </c>
    </row>
    <row r="59" spans="1:30" ht="15" thickBot="1" x14ac:dyDescent="0.4">
      <c r="A59" s="2" t="s">
        <v>52</v>
      </c>
      <c r="B59" s="7">
        <v>1</v>
      </c>
      <c r="C59" s="7">
        <v>1</v>
      </c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 thickBot="1" x14ac:dyDescent="0.4">
      <c r="A60" s="2" t="s">
        <v>53</v>
      </c>
      <c r="B60" s="7">
        <v>2</v>
      </c>
      <c r="C60" s="7">
        <v>0.5</v>
      </c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thickBot="1" x14ac:dyDescent="0.4">
      <c r="A61" s="2" t="s">
        <v>54</v>
      </c>
      <c r="B61" s="7">
        <v>5</v>
      </c>
      <c r="C61" s="7">
        <v>5.5</v>
      </c>
      <c r="D61" s="1"/>
      <c r="E61" s="1"/>
      <c r="F61" s="3"/>
      <c r="G61" s="4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 thickBot="1" x14ac:dyDescent="0.4">
      <c r="A62" s="2" t="s">
        <v>55</v>
      </c>
      <c r="B62" s="7">
        <v>6</v>
      </c>
      <c r="C62" s="7">
        <v>2</v>
      </c>
      <c r="D62" s="1"/>
      <c r="E62" s="1"/>
      <c r="F62" s="45"/>
      <c r="G62" s="4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thickBot="1" x14ac:dyDescent="0.4">
      <c r="A63" s="2" t="s">
        <v>56</v>
      </c>
      <c r="B63" s="7">
        <v>1</v>
      </c>
      <c r="C63" s="1">
        <v>1</v>
      </c>
      <c r="D63" s="1"/>
      <c r="E63" s="1"/>
      <c r="F63" s="4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thickBot="1" x14ac:dyDescent="0.4">
      <c r="A64" s="2" t="s">
        <v>57</v>
      </c>
      <c r="B64" s="7">
        <v>3</v>
      </c>
      <c r="C64" s="1">
        <v>2</v>
      </c>
      <c r="D64" s="1"/>
      <c r="E64" s="1"/>
      <c r="F64" s="4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thickBot="1" x14ac:dyDescent="0.4">
      <c r="A65" s="2" t="s">
        <v>58</v>
      </c>
      <c r="B65" s="7">
        <v>3</v>
      </c>
      <c r="C65" s="1">
        <v>0.25</v>
      </c>
      <c r="D65" s="1"/>
      <c r="E65" s="1"/>
      <c r="F65" s="4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29.5" thickBot="1" x14ac:dyDescent="0.4">
      <c r="A66" s="2" t="s">
        <v>59</v>
      </c>
      <c r="B66" s="7">
        <v>5</v>
      </c>
      <c r="C66" s="1">
        <v>2</v>
      </c>
      <c r="D66" s="1"/>
      <c r="E66" s="1"/>
      <c r="F66" s="1"/>
      <c r="G66" s="1"/>
      <c r="H66" s="45"/>
      <c r="I66" s="4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thickBot="1" x14ac:dyDescent="0.4">
      <c r="A67" s="2" t="s">
        <v>60</v>
      </c>
      <c r="B67" s="7">
        <v>5</v>
      </c>
      <c r="C67" s="1">
        <v>0.75</v>
      </c>
      <c r="D67" s="1"/>
      <c r="E67" s="1"/>
      <c r="F67" s="1"/>
      <c r="G67" s="1"/>
      <c r="H67" s="45"/>
      <c r="I67" s="4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thickBot="1" x14ac:dyDescent="0.4">
      <c r="A68" s="2" t="s">
        <v>61</v>
      </c>
      <c r="B68" s="7">
        <v>3</v>
      </c>
      <c r="C68" s="1">
        <v>2</v>
      </c>
      <c r="D68" s="1"/>
      <c r="E68" s="1"/>
      <c r="F68" s="1"/>
      <c r="G68" s="1"/>
      <c r="H68" s="1"/>
      <c r="I68" s="1"/>
      <c r="J68" s="4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thickBot="1" x14ac:dyDescent="0.4">
      <c r="A69" s="2" t="s">
        <v>62</v>
      </c>
      <c r="B69" s="7">
        <v>5</v>
      </c>
      <c r="C69" s="7">
        <v>3</v>
      </c>
      <c r="D69" s="1"/>
      <c r="E69" s="1"/>
      <c r="F69" s="1"/>
      <c r="G69" s="1"/>
      <c r="H69" s="1"/>
      <c r="I69" s="1"/>
      <c r="J69" s="45"/>
      <c r="K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thickBot="1" x14ac:dyDescent="0.4">
      <c r="A70" s="1" t="s">
        <v>63</v>
      </c>
      <c r="B70" s="7">
        <v>6</v>
      </c>
      <c r="C70" s="1">
        <v>5</v>
      </c>
      <c r="D70" s="1"/>
      <c r="E70" s="1"/>
      <c r="F70" s="45"/>
      <c r="G70" s="4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thickBot="1" x14ac:dyDescent="0.4">
      <c r="A71" s="1" t="s">
        <v>64</v>
      </c>
      <c r="B71" s="7">
        <v>2</v>
      </c>
      <c r="C71" s="1">
        <v>0.25</v>
      </c>
      <c r="D71" s="1"/>
      <c r="E71" s="1"/>
      <c r="F71" s="4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thickBot="1" x14ac:dyDescent="0.4">
      <c r="A72" s="2" t="s">
        <v>29</v>
      </c>
      <c r="B72" s="7">
        <v>3</v>
      </c>
      <c r="C72" s="1">
        <v>3</v>
      </c>
      <c r="D72" s="1"/>
      <c r="E72" s="1"/>
      <c r="F72" s="1"/>
      <c r="G72" s="1"/>
      <c r="H72" s="1"/>
      <c r="I72" s="1"/>
      <c r="J72" s="1"/>
      <c r="K72" s="1"/>
      <c r="L72" s="4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thickBot="1" x14ac:dyDescent="0.4">
      <c r="A73" s="2" t="s">
        <v>65</v>
      </c>
      <c r="B73" s="7">
        <v>3</v>
      </c>
      <c r="C73" s="7"/>
      <c r="D73" s="1"/>
      <c r="E73" s="1"/>
      <c r="F73" s="1"/>
      <c r="G73" s="1"/>
      <c r="H73" s="1"/>
      <c r="I73" s="1"/>
      <c r="J73" s="1"/>
      <c r="K73" s="1"/>
      <c r="L73" s="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thickBot="1" x14ac:dyDescent="0.4">
      <c r="A74" s="2" t="s">
        <v>66</v>
      </c>
      <c r="B74" s="7">
        <v>14</v>
      </c>
      <c r="C74" s="7">
        <v>0.5</v>
      </c>
      <c r="D74" s="1"/>
      <c r="E74" s="45"/>
      <c r="F74" s="45"/>
      <c r="G74" s="45"/>
      <c r="H74" s="4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thickBot="1" x14ac:dyDescent="0.4">
      <c r="A75" s="2" t="s">
        <v>67</v>
      </c>
      <c r="B75" s="7">
        <v>4</v>
      </c>
      <c r="C75" s="7">
        <v>13</v>
      </c>
      <c r="D75" s="1"/>
      <c r="E75" s="45"/>
      <c r="F75" s="4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thickBot="1" x14ac:dyDescent="0.4">
      <c r="A76" s="2" t="s">
        <v>18</v>
      </c>
      <c r="B76" s="7">
        <f>SUM(B59:B75)</f>
        <v>71</v>
      </c>
      <c r="C76">
        <f>SUM(C59:C75)</f>
        <v>41.75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thickBot="1" x14ac:dyDescent="0.4">
      <c r="A77" s="10" t="s">
        <v>68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thickBot="1" x14ac:dyDescent="0.4">
      <c r="A78" s="1" t="s">
        <v>69</v>
      </c>
      <c r="B78" s="1">
        <f>SUM(B14,B76,B57,B48,B37,B26)</f>
        <v>447</v>
      </c>
      <c r="C78" s="1">
        <f>SUM(C14,C76,C57,C48,C37,C26)</f>
        <v>269.75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thickBot="1" x14ac:dyDescent="0.4">
      <c r="A79" s="1" t="s">
        <v>70</v>
      </c>
      <c r="B79" s="14">
        <f>B78*100</f>
        <v>44700</v>
      </c>
      <c r="C79" s="14">
        <f>C78*100</f>
        <v>26975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" thickBo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" thickBo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" thickBo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" thickBo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" thickBo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" thickBo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" thickBo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" thickBo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" thickBo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" thickBo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" thickBo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" thickBo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" thickBo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" thickBo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" thickBo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" thickBo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" thickBo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" thickBo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" thickBo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" thickBo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" thickBot="1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" thickBot="1" x14ac:dyDescent="0.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" thickBot="1" x14ac:dyDescent="0.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" thickBot="1" x14ac:dyDescent="0.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" thickBot="1" x14ac:dyDescent="0.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" thickBot="1" x14ac:dyDescent="0.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" thickBot="1" x14ac:dyDescent="0.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" thickBot="1" x14ac:dyDescent="0.4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5" thickBot="1" x14ac:dyDescent="0.4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5" thickBot="1" x14ac:dyDescent="0.4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5" thickBot="1" x14ac:dyDescent="0.4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5" thickBot="1" x14ac:dyDescent="0.4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5" thickBot="1" x14ac:dyDescent="0.4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5" thickBot="1" x14ac:dyDescent="0.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5" thickBot="1" x14ac:dyDescent="0.4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5" thickBot="1" x14ac:dyDescent="0.4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5" thickBot="1" x14ac:dyDescent="0.4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5" thickBot="1" x14ac:dyDescent="0.4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D663-4B59-4F6F-8B46-B33AC2A82F35}">
  <dimension ref="A1:H10"/>
  <sheetViews>
    <sheetView workbookViewId="0">
      <selection activeCell="B10" sqref="B10"/>
    </sheetView>
  </sheetViews>
  <sheetFormatPr defaultRowHeight="14.5" x14ac:dyDescent="0.35"/>
  <cols>
    <col min="4" max="4" width="13.26953125" customWidth="1"/>
    <col min="5" max="5" width="14.81640625" customWidth="1"/>
    <col min="6" max="6" width="14.81640625" style="16" customWidth="1"/>
    <col min="7" max="7" width="13.26953125" customWidth="1"/>
    <col min="8" max="8" width="16.453125" customWidth="1"/>
  </cols>
  <sheetData>
    <row r="1" spans="1:8" x14ac:dyDescent="0.35">
      <c r="A1" s="16"/>
      <c r="B1" s="18" t="s">
        <v>71</v>
      </c>
      <c r="C1" s="18" t="s">
        <v>72</v>
      </c>
      <c r="D1" s="18" t="s">
        <v>73</v>
      </c>
      <c r="E1" s="18" t="s">
        <v>74</v>
      </c>
      <c r="F1" s="18" t="s">
        <v>83</v>
      </c>
      <c r="G1" s="18" t="s">
        <v>82</v>
      </c>
      <c r="H1" s="18" t="s">
        <v>81</v>
      </c>
    </row>
    <row r="2" spans="1:8" ht="29" x14ac:dyDescent="0.35">
      <c r="A2" s="16"/>
      <c r="B2" s="18" t="s">
        <v>75</v>
      </c>
      <c r="C2" s="19" t="s">
        <v>76</v>
      </c>
      <c r="D2" s="19" t="s">
        <v>77</v>
      </c>
      <c r="E2" s="19" t="s">
        <v>78</v>
      </c>
      <c r="F2" s="19" t="s">
        <v>84</v>
      </c>
      <c r="G2" s="19" t="s">
        <v>85</v>
      </c>
      <c r="H2" s="19" t="s">
        <v>79</v>
      </c>
    </row>
    <row r="3" spans="1:8" x14ac:dyDescent="0.35">
      <c r="A3" s="16"/>
      <c r="B3" s="18" t="s">
        <v>7</v>
      </c>
      <c r="C3" s="18">
        <v>1.5</v>
      </c>
      <c r="D3" s="18">
        <v>4</v>
      </c>
      <c r="E3" s="18">
        <v>2</v>
      </c>
      <c r="F3" s="18">
        <v>2</v>
      </c>
      <c r="G3" s="18">
        <v>3</v>
      </c>
      <c r="H3" s="18">
        <v>8</v>
      </c>
    </row>
    <row r="4" spans="1:8" x14ac:dyDescent="0.35">
      <c r="A4" s="18" t="s">
        <v>6</v>
      </c>
      <c r="B4" s="18">
        <v>20.5</v>
      </c>
      <c r="C4" s="15"/>
      <c r="D4" s="15"/>
      <c r="E4" s="15"/>
      <c r="F4" s="15"/>
      <c r="G4" s="15"/>
      <c r="H4" s="15"/>
    </row>
    <row r="5" spans="1:8" x14ac:dyDescent="0.35">
      <c r="A5" s="18" t="s">
        <v>19</v>
      </c>
      <c r="B5" s="18">
        <v>9.5</v>
      </c>
      <c r="C5" s="15"/>
      <c r="D5" s="15"/>
      <c r="E5" s="15"/>
      <c r="F5" s="15"/>
      <c r="G5" s="42"/>
      <c r="H5" s="42"/>
    </row>
    <row r="6" spans="1:8" x14ac:dyDescent="0.35">
      <c r="A6" s="18" t="s">
        <v>30</v>
      </c>
      <c r="B6" s="18">
        <v>20.5</v>
      </c>
      <c r="C6" s="15"/>
      <c r="D6" s="15"/>
      <c r="E6" s="15"/>
      <c r="F6" s="15"/>
      <c r="G6" s="15"/>
      <c r="H6" s="15"/>
    </row>
    <row r="7" spans="1:8" x14ac:dyDescent="0.35">
      <c r="A7" s="18" t="s">
        <v>80</v>
      </c>
      <c r="B7" s="18">
        <v>13</v>
      </c>
      <c r="C7" s="42"/>
      <c r="D7" s="42"/>
      <c r="E7" s="42"/>
      <c r="F7" s="15"/>
      <c r="G7" s="15"/>
      <c r="H7" s="15"/>
    </row>
    <row r="8" spans="1:8" s="16" customFormat="1" x14ac:dyDescent="0.35">
      <c r="A8" s="18" t="s">
        <v>45</v>
      </c>
      <c r="B8" s="18">
        <v>12.5</v>
      </c>
      <c r="C8" s="15"/>
      <c r="D8" s="15"/>
      <c r="E8" s="15"/>
      <c r="F8" s="15"/>
      <c r="G8" s="15"/>
      <c r="H8" s="42"/>
    </row>
    <row r="9" spans="1:8" s="16" customFormat="1" x14ac:dyDescent="0.35">
      <c r="A9" s="18" t="s">
        <v>51</v>
      </c>
      <c r="B9" s="18">
        <v>5</v>
      </c>
      <c r="C9" s="42"/>
      <c r="D9" s="42"/>
      <c r="E9" s="42"/>
      <c r="F9" s="15"/>
      <c r="G9" s="15"/>
      <c r="H9" s="15"/>
    </row>
    <row r="10" spans="1:8" x14ac:dyDescent="0.35">
      <c r="A10" s="18" t="s">
        <v>18</v>
      </c>
      <c r="B10" s="20">
        <f>SUM(B4:B9)</f>
        <v>81</v>
      </c>
      <c r="C10" s="20">
        <f>1.5*4</f>
        <v>6</v>
      </c>
      <c r="D10" s="20">
        <v>16</v>
      </c>
      <c r="E10" s="20">
        <v>8</v>
      </c>
      <c r="F10" s="20">
        <v>10</v>
      </c>
      <c r="G10" s="20">
        <v>15</v>
      </c>
      <c r="H10" s="20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Gantt</vt:lpstr>
      <vt:lpstr>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Card</dc:creator>
  <cp:lastModifiedBy>cardd</cp:lastModifiedBy>
  <dcterms:created xsi:type="dcterms:W3CDTF">2019-11-05T02:00:31Z</dcterms:created>
  <dcterms:modified xsi:type="dcterms:W3CDTF">2019-11-19T16:57:35Z</dcterms:modified>
</cp:coreProperties>
</file>