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defaultThemeVersion="124226"/>
  <bookViews>
    <workbookView xWindow="323" yWindow="81" windowWidth="20900" windowHeight="8842" activeTab="4"/>
  </bookViews>
  <sheets>
    <sheet name="Ducati" sheetId="4" r:id="rId1"/>
    <sheet name="Vergleich" sheetId="6" r:id="rId2"/>
    <sheet name="xx" sheetId="5" r:id="rId3"/>
    <sheet name="Vergleich (2)" sheetId="7" r:id="rId4"/>
    <sheet name="Tabelle2" sheetId="8" r:id="rId5"/>
  </sheets>
  <calcPr calcId="145621"/>
</workbook>
</file>

<file path=xl/calcChain.xml><?xml version="1.0" encoding="utf-8"?>
<calcChain xmlns="http://schemas.openxmlformats.org/spreadsheetml/2006/main">
  <c r="I39" i="7" l="1"/>
  <c r="H39" i="7"/>
  <c r="H61" i="7"/>
  <c r="I61" i="7"/>
  <c r="J61" i="7"/>
  <c r="K61" i="7"/>
  <c r="L61" i="7"/>
  <c r="M61" i="7"/>
  <c r="H62" i="7"/>
  <c r="I62" i="7"/>
  <c r="J62" i="7"/>
  <c r="K62" i="7"/>
  <c r="L62" i="7"/>
  <c r="M62" i="7"/>
  <c r="H63" i="7"/>
  <c r="I63" i="7"/>
  <c r="J63" i="7"/>
  <c r="K63" i="7"/>
  <c r="L63" i="7"/>
  <c r="M63" i="7"/>
  <c r="H64" i="7"/>
  <c r="I64" i="7"/>
  <c r="J64" i="7"/>
  <c r="K64" i="7"/>
  <c r="L64" i="7"/>
  <c r="M64" i="7"/>
  <c r="H65" i="7"/>
  <c r="I65" i="7"/>
  <c r="J65" i="7"/>
  <c r="K65" i="7"/>
  <c r="L65" i="7"/>
  <c r="M65" i="7"/>
  <c r="H66" i="7"/>
  <c r="I66" i="7"/>
  <c r="J66" i="7"/>
  <c r="K66" i="7"/>
  <c r="L66" i="7"/>
  <c r="M66" i="7"/>
  <c r="H67" i="7"/>
  <c r="I67" i="7"/>
  <c r="J67" i="7"/>
  <c r="K67" i="7"/>
  <c r="L67" i="7"/>
  <c r="M67" i="7"/>
  <c r="H68" i="7"/>
  <c r="I68" i="7"/>
  <c r="J68" i="7"/>
  <c r="K68" i="7"/>
  <c r="L68" i="7"/>
  <c r="M68" i="7"/>
  <c r="H69" i="7"/>
  <c r="I69" i="7"/>
  <c r="J69" i="7"/>
  <c r="K69" i="7"/>
  <c r="L69" i="7"/>
  <c r="M69" i="7"/>
  <c r="H70" i="7"/>
  <c r="I70" i="7"/>
  <c r="J70" i="7"/>
  <c r="K70" i="7"/>
  <c r="L70" i="7"/>
  <c r="M70" i="7"/>
  <c r="H71" i="7"/>
  <c r="I71" i="7"/>
  <c r="J71" i="7"/>
  <c r="K71" i="7"/>
  <c r="L71" i="7"/>
  <c r="M71" i="7"/>
  <c r="H72" i="7"/>
  <c r="I72" i="7"/>
  <c r="J72" i="7"/>
  <c r="K72" i="7"/>
  <c r="L72" i="7"/>
  <c r="M72" i="7"/>
  <c r="H73" i="7"/>
  <c r="I73" i="7"/>
  <c r="J73" i="7"/>
  <c r="K73" i="7"/>
  <c r="L73" i="7"/>
  <c r="M73" i="7"/>
  <c r="H74" i="7"/>
  <c r="I74" i="7"/>
  <c r="J74" i="7"/>
  <c r="K74" i="7"/>
  <c r="L74" i="7"/>
  <c r="M74" i="7"/>
  <c r="H75" i="7"/>
  <c r="I75" i="7"/>
  <c r="J75" i="7"/>
  <c r="K75" i="7"/>
  <c r="L75" i="7"/>
  <c r="M75" i="7"/>
  <c r="H76" i="7"/>
  <c r="I76" i="7"/>
  <c r="J76" i="7"/>
  <c r="K76" i="7"/>
  <c r="L76" i="7"/>
  <c r="M76" i="7"/>
  <c r="H77" i="7"/>
  <c r="I77" i="7"/>
  <c r="J77" i="7"/>
  <c r="K77" i="7"/>
  <c r="L77" i="7"/>
  <c r="M77" i="7"/>
  <c r="H78" i="7"/>
  <c r="I78" i="7"/>
  <c r="J78" i="7"/>
  <c r="K78" i="7"/>
  <c r="L78" i="7"/>
  <c r="M78" i="7"/>
  <c r="H79" i="7"/>
  <c r="I79" i="7"/>
  <c r="J79" i="7"/>
  <c r="K79" i="7"/>
  <c r="L79" i="7"/>
  <c r="M79" i="7"/>
  <c r="H80" i="7"/>
  <c r="I80" i="7"/>
  <c r="J80" i="7"/>
  <c r="K80" i="7"/>
  <c r="L80" i="7"/>
  <c r="M80" i="7"/>
  <c r="H81" i="7"/>
  <c r="I81" i="7"/>
  <c r="J81" i="7"/>
  <c r="K81" i="7"/>
  <c r="L81" i="7"/>
  <c r="M81" i="7"/>
  <c r="H82" i="7"/>
  <c r="I82" i="7"/>
  <c r="J82" i="7"/>
  <c r="K82" i="7"/>
  <c r="L82" i="7"/>
  <c r="M82" i="7"/>
  <c r="H83" i="7"/>
  <c r="I83" i="7"/>
  <c r="J83" i="7"/>
  <c r="K83" i="7"/>
  <c r="L83" i="7"/>
  <c r="M83" i="7"/>
  <c r="H84" i="7"/>
  <c r="I84" i="7"/>
  <c r="J84" i="7"/>
  <c r="K84" i="7"/>
  <c r="L84" i="7"/>
  <c r="M84" i="7"/>
  <c r="H85" i="7"/>
  <c r="I85" i="7"/>
  <c r="J85" i="7"/>
  <c r="K85" i="7"/>
  <c r="L85" i="7"/>
  <c r="M85" i="7"/>
  <c r="H86" i="7"/>
  <c r="I86" i="7"/>
  <c r="J86" i="7"/>
  <c r="K86" i="7"/>
  <c r="L86" i="7"/>
  <c r="M86" i="7"/>
  <c r="H60" i="7"/>
  <c r="I60" i="7"/>
  <c r="J60" i="7"/>
  <c r="K60" i="7"/>
  <c r="L60" i="7"/>
  <c r="M60" i="7"/>
  <c r="M23" i="7"/>
  <c r="L23" i="7"/>
  <c r="K23" i="7"/>
  <c r="J23" i="7"/>
  <c r="I23" i="7"/>
  <c r="H23" i="7"/>
  <c r="L13" i="7"/>
  <c r="L15" i="7" s="1"/>
  <c r="J13" i="7"/>
  <c r="J15" i="7" s="1"/>
  <c r="H13" i="7"/>
  <c r="H15" i="7" s="1"/>
  <c r="H11" i="7"/>
  <c r="M13" i="7" s="1"/>
  <c r="M8" i="7"/>
  <c r="L8" i="7"/>
  <c r="K8" i="7"/>
  <c r="J8" i="7"/>
  <c r="I8" i="7"/>
  <c r="H8" i="7"/>
  <c r="G8" i="7"/>
  <c r="H47" i="7" s="1"/>
  <c r="F8" i="7"/>
  <c r="D6" i="7"/>
  <c r="M15" i="7" l="1"/>
  <c r="M14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24" i="7"/>
  <c r="H14" i="7"/>
  <c r="J4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24" i="7"/>
  <c r="M59" i="7"/>
  <c r="M58" i="7"/>
  <c r="M57" i="7"/>
  <c r="M56" i="7"/>
  <c r="M55" i="7"/>
  <c r="M54" i="7"/>
  <c r="M53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24" i="7"/>
  <c r="I10" i="7"/>
  <c r="I16" i="7" s="1"/>
  <c r="K10" i="7"/>
  <c r="K16" i="7" s="1"/>
  <c r="M10" i="7"/>
  <c r="M16" i="7" s="1"/>
  <c r="J14" i="7"/>
  <c r="L14" i="7"/>
  <c r="J24" i="7"/>
  <c r="L39" i="7"/>
  <c r="H41" i="7"/>
  <c r="L41" i="7"/>
  <c r="J42" i="7"/>
  <c r="H43" i="7"/>
  <c r="L43" i="7"/>
  <c r="J44" i="7"/>
  <c r="H45" i="7"/>
  <c r="L45" i="7"/>
  <c r="J46" i="7"/>
  <c r="H59" i="7"/>
  <c r="H58" i="7"/>
  <c r="H57" i="7"/>
  <c r="H56" i="7"/>
  <c r="H55" i="7"/>
  <c r="H54" i="7"/>
  <c r="H53" i="7"/>
  <c r="H52" i="7"/>
  <c r="H51" i="7"/>
  <c r="H50" i="7"/>
  <c r="H49" i="7"/>
  <c r="H48" i="7"/>
  <c r="J59" i="7"/>
  <c r="J58" i="7"/>
  <c r="J57" i="7"/>
  <c r="J56" i="7"/>
  <c r="J55" i="7"/>
  <c r="J54" i="7"/>
  <c r="J53" i="7"/>
  <c r="J52" i="7"/>
  <c r="J51" i="7"/>
  <c r="J50" i="7"/>
  <c r="J49" i="7"/>
  <c r="J48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H10" i="7"/>
  <c r="H16" i="7" s="1"/>
  <c r="J10" i="7"/>
  <c r="J16" i="7" s="1"/>
  <c r="L10" i="7"/>
  <c r="L16" i="7" s="1"/>
  <c r="I13" i="7"/>
  <c r="K13" i="7"/>
  <c r="H24" i="7"/>
  <c r="L24" i="7"/>
  <c r="J39" i="7"/>
  <c r="H40" i="7"/>
  <c r="L40" i="7"/>
  <c r="J41" i="7"/>
  <c r="H42" i="7"/>
  <c r="L42" i="7"/>
  <c r="J43" i="7"/>
  <c r="H44" i="7"/>
  <c r="L44" i="7"/>
  <c r="J45" i="7"/>
  <c r="H46" i="7"/>
  <c r="L46" i="7"/>
  <c r="J47" i="7"/>
  <c r="H40" i="6"/>
  <c r="I40" i="6"/>
  <c r="J40" i="6"/>
  <c r="K40" i="6"/>
  <c r="L40" i="6"/>
  <c r="M40" i="6"/>
  <c r="H41" i="6"/>
  <c r="I41" i="6"/>
  <c r="J41" i="6"/>
  <c r="K41" i="6"/>
  <c r="L41" i="6"/>
  <c r="M41" i="6"/>
  <c r="H42" i="6"/>
  <c r="I42" i="6"/>
  <c r="J42" i="6"/>
  <c r="K42" i="6"/>
  <c r="L42" i="6"/>
  <c r="M42" i="6"/>
  <c r="H43" i="6"/>
  <c r="I43" i="6"/>
  <c r="J43" i="6"/>
  <c r="K43" i="6"/>
  <c r="L43" i="6"/>
  <c r="M43" i="6"/>
  <c r="H44" i="6"/>
  <c r="I44" i="6"/>
  <c r="J44" i="6"/>
  <c r="K44" i="6"/>
  <c r="L44" i="6"/>
  <c r="M44" i="6"/>
  <c r="H45" i="6"/>
  <c r="I45" i="6"/>
  <c r="J45" i="6"/>
  <c r="K45" i="6"/>
  <c r="L45" i="6"/>
  <c r="M45" i="6"/>
  <c r="H46" i="6"/>
  <c r="I46" i="6"/>
  <c r="J46" i="6"/>
  <c r="K46" i="6"/>
  <c r="L46" i="6"/>
  <c r="M46" i="6"/>
  <c r="H47" i="6"/>
  <c r="I47" i="6"/>
  <c r="J47" i="6"/>
  <c r="K47" i="6"/>
  <c r="L47" i="6"/>
  <c r="M47" i="6"/>
  <c r="H48" i="6"/>
  <c r="I48" i="6"/>
  <c r="J48" i="6"/>
  <c r="K48" i="6"/>
  <c r="L48" i="6"/>
  <c r="M48" i="6"/>
  <c r="H49" i="6"/>
  <c r="I49" i="6"/>
  <c r="J49" i="6"/>
  <c r="K49" i="6"/>
  <c r="L49" i="6"/>
  <c r="M49" i="6"/>
  <c r="H50" i="6"/>
  <c r="I50" i="6"/>
  <c r="J50" i="6"/>
  <c r="K50" i="6"/>
  <c r="L50" i="6"/>
  <c r="M50" i="6"/>
  <c r="H51" i="6"/>
  <c r="I51" i="6"/>
  <c r="J51" i="6"/>
  <c r="K51" i="6"/>
  <c r="L51" i="6"/>
  <c r="M51" i="6"/>
  <c r="H52" i="6"/>
  <c r="I52" i="6"/>
  <c r="J52" i="6"/>
  <c r="K52" i="6"/>
  <c r="L52" i="6"/>
  <c r="M52" i="6"/>
  <c r="H53" i="6"/>
  <c r="I53" i="6"/>
  <c r="J53" i="6"/>
  <c r="K53" i="6"/>
  <c r="L53" i="6"/>
  <c r="M53" i="6"/>
  <c r="H54" i="6"/>
  <c r="I54" i="6"/>
  <c r="J54" i="6"/>
  <c r="K54" i="6"/>
  <c r="L54" i="6"/>
  <c r="M54" i="6"/>
  <c r="H55" i="6"/>
  <c r="I55" i="6"/>
  <c r="J55" i="6"/>
  <c r="K55" i="6"/>
  <c r="L55" i="6"/>
  <c r="M55" i="6"/>
  <c r="H56" i="6"/>
  <c r="I56" i="6"/>
  <c r="J56" i="6"/>
  <c r="K56" i="6"/>
  <c r="L56" i="6"/>
  <c r="M56" i="6"/>
  <c r="H57" i="6"/>
  <c r="I57" i="6"/>
  <c r="J57" i="6"/>
  <c r="K57" i="6"/>
  <c r="L57" i="6"/>
  <c r="M57" i="6"/>
  <c r="H58" i="6"/>
  <c r="I58" i="6"/>
  <c r="J58" i="6"/>
  <c r="K58" i="6"/>
  <c r="L58" i="6"/>
  <c r="M58" i="6"/>
  <c r="H59" i="6"/>
  <c r="I59" i="6"/>
  <c r="J59" i="6"/>
  <c r="K59" i="6"/>
  <c r="L59" i="6"/>
  <c r="M59" i="6"/>
  <c r="M39" i="6"/>
  <c r="L39" i="6"/>
  <c r="K39" i="6"/>
  <c r="J39" i="6"/>
  <c r="I39" i="6"/>
  <c r="H39" i="6"/>
  <c r="J17" i="7" l="1"/>
  <c r="J18" i="7"/>
  <c r="K18" i="7"/>
  <c r="K17" i="7"/>
  <c r="I15" i="7"/>
  <c r="I14" i="7"/>
  <c r="K15" i="7"/>
  <c r="K14" i="7"/>
  <c r="L18" i="7"/>
  <c r="L17" i="7"/>
  <c r="H18" i="7"/>
  <c r="H17" i="7"/>
  <c r="M18" i="7"/>
  <c r="M17" i="7"/>
  <c r="I18" i="7"/>
  <c r="I17" i="7"/>
  <c r="F8" i="6"/>
  <c r="D6" i="6"/>
  <c r="H10" i="6" s="1"/>
  <c r="M23" i="6"/>
  <c r="L23" i="6"/>
  <c r="K23" i="6"/>
  <c r="J23" i="6"/>
  <c r="I23" i="6"/>
  <c r="H23" i="6"/>
  <c r="H11" i="6"/>
  <c r="M13" i="6" s="1"/>
  <c r="M8" i="6"/>
  <c r="L8" i="6"/>
  <c r="K8" i="6"/>
  <c r="J8" i="6"/>
  <c r="I8" i="6"/>
  <c r="H8" i="6"/>
  <c r="G8" i="6"/>
  <c r="I21" i="7" l="1"/>
  <c r="I20" i="7"/>
  <c r="I19" i="7"/>
  <c r="M21" i="7"/>
  <c r="M20" i="7"/>
  <c r="M19" i="7"/>
  <c r="H20" i="7"/>
  <c r="H21" i="7"/>
  <c r="H19" i="7"/>
  <c r="L20" i="7"/>
  <c r="L21" i="7"/>
  <c r="L19" i="7"/>
  <c r="K21" i="7"/>
  <c r="K20" i="7"/>
  <c r="K19" i="7"/>
  <c r="J21" i="7"/>
  <c r="J19" i="7"/>
  <c r="J20" i="7"/>
  <c r="H24" i="6"/>
  <c r="J24" i="6"/>
  <c r="L24" i="6"/>
  <c r="H16" i="6"/>
  <c r="J10" i="6"/>
  <c r="L10" i="6"/>
  <c r="L16" i="6" s="1"/>
  <c r="M24" i="6"/>
  <c r="K24" i="6"/>
  <c r="I24" i="6"/>
  <c r="I10" i="6"/>
  <c r="I16" i="6" s="1"/>
  <c r="K10" i="6"/>
  <c r="K16" i="6" s="1"/>
  <c r="M10" i="6"/>
  <c r="M16" i="6" s="1"/>
  <c r="J16" i="6"/>
  <c r="J18" i="6" s="1"/>
  <c r="J13" i="6"/>
  <c r="J15" i="6" s="1"/>
  <c r="H13" i="6"/>
  <c r="H15" i="6" s="1"/>
  <c r="L13" i="6"/>
  <c r="L15" i="6" s="1"/>
  <c r="M15" i="6"/>
  <c r="M14" i="6"/>
  <c r="H14" i="6"/>
  <c r="I13" i="6"/>
  <c r="K13" i="6"/>
  <c r="M41" i="4"/>
  <c r="L41" i="4"/>
  <c r="K41" i="4"/>
  <c r="J41" i="4"/>
  <c r="I41" i="4"/>
  <c r="H41" i="4"/>
  <c r="M39" i="4"/>
  <c r="L39" i="4"/>
  <c r="K39" i="4"/>
  <c r="J39" i="4"/>
  <c r="M38" i="4"/>
  <c r="L38" i="4"/>
  <c r="K38" i="4"/>
  <c r="J38" i="4"/>
  <c r="M37" i="4"/>
  <c r="L37" i="4"/>
  <c r="K37" i="4"/>
  <c r="J37" i="4"/>
  <c r="I37" i="4"/>
  <c r="I39" i="4"/>
  <c r="I38" i="4"/>
  <c r="H38" i="4"/>
  <c r="H39" i="4"/>
  <c r="H37" i="4"/>
  <c r="H11" i="4"/>
  <c r="F8" i="4"/>
  <c r="D6" i="4"/>
  <c r="H8" i="4"/>
  <c r="M8" i="4"/>
  <c r="L8" i="4"/>
  <c r="K8" i="4"/>
  <c r="J8" i="4"/>
  <c r="I8" i="4"/>
  <c r="G8" i="4"/>
  <c r="L10" i="4" s="1"/>
  <c r="L16" i="4" s="1"/>
  <c r="L18" i="4" s="1"/>
  <c r="L17" i="6" l="1"/>
  <c r="L18" i="6"/>
  <c r="H17" i="6"/>
  <c r="H19" i="6" s="1"/>
  <c r="H18" i="6"/>
  <c r="M17" i="6"/>
  <c r="M21" i="6" s="1"/>
  <c r="M18" i="6"/>
  <c r="I17" i="6"/>
  <c r="I18" i="6"/>
  <c r="K17" i="6"/>
  <c r="K18" i="6"/>
  <c r="L14" i="6"/>
  <c r="J17" i="6"/>
  <c r="J14" i="6"/>
  <c r="K15" i="6"/>
  <c r="K14" i="6"/>
  <c r="K21" i="6" s="1"/>
  <c r="I15" i="6"/>
  <c r="I14" i="6"/>
  <c r="I20" i="6" s="1"/>
  <c r="M13" i="4"/>
  <c r="H13" i="4"/>
  <c r="H15" i="4" s="1"/>
  <c r="L17" i="4"/>
  <c r="M10" i="4"/>
  <c r="M16" i="4" s="1"/>
  <c r="M18" i="4" s="1"/>
  <c r="J13" i="4"/>
  <c r="L13" i="4"/>
  <c r="I13" i="4"/>
  <c r="K13" i="4"/>
  <c r="J10" i="4"/>
  <c r="H10" i="4"/>
  <c r="I10" i="4"/>
  <c r="K10" i="4"/>
  <c r="K16" i="4" s="1"/>
  <c r="K18" i="4" s="1"/>
  <c r="M20" i="6" l="1"/>
  <c r="I19" i="6"/>
  <c r="H21" i="6"/>
  <c r="K20" i="6"/>
  <c r="I21" i="6"/>
  <c r="L21" i="6"/>
  <c r="H20" i="6"/>
  <c r="L19" i="6"/>
  <c r="M19" i="6"/>
  <c r="L20" i="6"/>
  <c r="J20" i="6"/>
  <c r="J21" i="6"/>
  <c r="J19" i="6"/>
  <c r="K19" i="6"/>
  <c r="L21" i="4"/>
  <c r="I14" i="4"/>
  <c r="I15" i="4"/>
  <c r="J14" i="4"/>
  <c r="J15" i="4"/>
  <c r="M14" i="4"/>
  <c r="M15" i="4"/>
  <c r="K14" i="4"/>
  <c r="K15" i="4"/>
  <c r="L14" i="4"/>
  <c r="L20" i="4" s="1"/>
  <c r="L15" i="4"/>
  <c r="H14" i="4"/>
  <c r="K17" i="4"/>
  <c r="K21" i="4" s="1"/>
  <c r="H16" i="4"/>
  <c r="M17" i="4"/>
  <c r="M21" i="4" s="1"/>
  <c r="I16" i="4"/>
  <c r="I18" i="4" s="1"/>
  <c r="J16" i="4"/>
  <c r="L19" i="4" l="1"/>
  <c r="J17" i="4"/>
  <c r="J18" i="4"/>
  <c r="I17" i="4"/>
  <c r="H17" i="4"/>
  <c r="H18" i="4"/>
  <c r="J19" i="4"/>
  <c r="M19" i="4"/>
  <c r="M20" i="4"/>
  <c r="K19" i="4"/>
  <c r="K20" i="4"/>
  <c r="H21" i="4" l="1"/>
  <c r="H20" i="4"/>
  <c r="I20" i="4"/>
  <c r="I21" i="4"/>
  <c r="J20" i="4"/>
  <c r="J21" i="4"/>
  <c r="I19" i="4"/>
  <c r="H19" i="4"/>
</calcChain>
</file>

<file path=xl/sharedStrings.xml><?xml version="1.0" encoding="utf-8"?>
<sst xmlns="http://schemas.openxmlformats.org/spreadsheetml/2006/main" count="132" uniqueCount="36">
  <si>
    <t>D</t>
  </si>
  <si>
    <t>Reifen</t>
  </si>
  <si>
    <t>D-Metr.</t>
  </si>
  <si>
    <t>Getriebe 1.</t>
  </si>
  <si>
    <t>Getriebe 2.</t>
  </si>
  <si>
    <t>Getriebe 3.</t>
  </si>
  <si>
    <t>Getriebe 4.</t>
  </si>
  <si>
    <t>Getriebe 5.</t>
  </si>
  <si>
    <t>Getriebe 6.</t>
  </si>
  <si>
    <t>Dacho/Imp.</t>
  </si>
  <si>
    <t>Ritzel v./h.</t>
  </si>
  <si>
    <t>Überseztung</t>
  </si>
  <si>
    <t>Drehzahl</t>
  </si>
  <si>
    <t>kmh</t>
  </si>
  <si>
    <t>U-km</t>
  </si>
  <si>
    <t>Kupplung</t>
  </si>
  <si>
    <t>Imp./Zünd</t>
  </si>
  <si>
    <t>Imp./Rad</t>
  </si>
  <si>
    <t>Hz.-Zünd.</t>
  </si>
  <si>
    <t>Hz.-Rad</t>
  </si>
  <si>
    <t>Imp.-Zünd/sec</t>
  </si>
  <si>
    <t>Imp.-Rad/sec</t>
  </si>
  <si>
    <t>Differenz-Impulse-pro/sec.</t>
  </si>
  <si>
    <t>Imp.-Zeit/sec</t>
  </si>
  <si>
    <t>Impuls-Verhältnis Rad/Zündung</t>
  </si>
  <si>
    <t>auto</t>
  </si>
  <si>
    <t>auto-hartkopie</t>
  </si>
  <si>
    <t>Getriebe 1.G</t>
  </si>
  <si>
    <t>Getriebe 2.G</t>
  </si>
  <si>
    <t>Getriebe 3.G</t>
  </si>
  <si>
    <t>Getriebe 4.G</t>
  </si>
  <si>
    <t>Getriebe 5.G</t>
  </si>
  <si>
    <t>Getriebe 6.G</t>
  </si>
  <si>
    <t>Durchmesser</t>
  </si>
  <si>
    <t>D-in-Metr.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</si>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</sst>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0" borderId="1" xfId="0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164" fontId="0" fillId="3" borderId="1" xfId="0" applyNumberFormat="1" applyFill="1" applyBorder="1"/>
    <xf numFmtId="0" fontId="1" fillId="0" borderId="2" xfId="0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4" xfId="0" applyNumberFormat="1" applyFont="1" applyBorder="1"/>
    <xf numFmtId="0" fontId="1" fillId="0" borderId="5" xfId="0" applyFont="1" applyFill="1" applyBorder="1"/>
    <xf numFmtId="2" fontId="1" fillId="0" borderId="6" xfId="0" applyNumberFormat="1" applyFont="1" applyBorder="1"/>
    <xf numFmtId="0" fontId="1" fillId="2" borderId="7" xfId="0" applyFont="1" applyFill="1" applyBorder="1"/>
    <xf numFmtId="0" fontId="2" fillId="2" borderId="6" xfId="0" applyFont="1" applyFill="1" applyBorder="1"/>
    <xf numFmtId="2" fontId="2" fillId="0" borderId="3" xfId="0" applyNumberFormat="1" applyFont="1" applyBorder="1"/>
    <xf numFmtId="2" fontId="2" fillId="0" borderId="0" xfId="0" applyNumberFormat="1" applyFont="1"/>
    <xf numFmtId="2" fontId="0" fillId="2" borderId="1" xfId="0" applyNumberFormat="1" applyFill="1" applyBorder="1"/>
    <xf numFmtId="0" fontId="0" fillId="2" borderId="1" xfId="0" applyFill="1" applyBorder="1"/>
    <xf numFmtId="2" fontId="0" fillId="2" borderId="0" xfId="0" applyNumberFormat="1" applyFill="1"/>
    <xf numFmtId="0" fontId="0" fillId="4" borderId="0" xfId="0" applyFill="1"/>
    <xf numFmtId="2" fontId="0" fillId="4" borderId="1" xfId="0" applyNumberFormat="1" applyFill="1" applyBorder="1"/>
    <xf numFmtId="2" fontId="0" fillId="2" borderId="0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5:P41"/>
  <sheetViews>
    <sheetView topLeftCell="A26" workbookViewId="0">
      <selection activeCell="O24" sqref="O24"/>
    </sheetView>
  </sheetViews>
  <sheetFormatPr baseColWidth="10" defaultRowHeight="14.15" x14ac:dyDescent="0.25"/>
  <sheetData>
    <row r="5" spans="1:16" x14ac:dyDescent="0.25">
      <c r="B5" t="s">
        <v>1</v>
      </c>
      <c r="C5" t="s">
        <v>2</v>
      </c>
      <c r="D5" t="s">
        <v>14</v>
      </c>
      <c r="E5" t="s">
        <v>9</v>
      </c>
      <c r="F5" t="s">
        <v>15</v>
      </c>
      <c r="G5" t="s">
        <v>10</v>
      </c>
      <c r="H5" t="s">
        <v>3</v>
      </c>
      <c r="I5" t="s">
        <v>4</v>
      </c>
      <c r="J5" t="s">
        <v>5</v>
      </c>
      <c r="K5" t="s">
        <v>6</v>
      </c>
      <c r="L5" t="s">
        <v>7</v>
      </c>
      <c r="M5" t="s">
        <v>8</v>
      </c>
      <c r="N5" t="s">
        <v>13</v>
      </c>
    </row>
    <row r="6" spans="1:16" x14ac:dyDescent="0.25">
      <c r="B6" t="s">
        <v>0</v>
      </c>
      <c r="C6">
        <v>0.61</v>
      </c>
      <c r="D6">
        <f>C6*3.14/1000</f>
        <v>1.9154E-3</v>
      </c>
      <c r="E6">
        <v>4</v>
      </c>
      <c r="F6">
        <v>32</v>
      </c>
      <c r="G6">
        <v>15</v>
      </c>
      <c r="H6">
        <v>15</v>
      </c>
      <c r="I6">
        <v>17</v>
      </c>
      <c r="J6">
        <v>20</v>
      </c>
      <c r="K6">
        <v>22</v>
      </c>
      <c r="L6">
        <v>24</v>
      </c>
      <c r="M6">
        <v>28</v>
      </c>
    </row>
    <row r="7" spans="1:16" x14ac:dyDescent="0.25">
      <c r="F7">
        <v>59</v>
      </c>
      <c r="G7">
        <v>41</v>
      </c>
      <c r="H7">
        <v>37</v>
      </c>
      <c r="I7">
        <v>30</v>
      </c>
      <c r="J7">
        <v>27</v>
      </c>
      <c r="K7">
        <v>24</v>
      </c>
      <c r="L7">
        <v>23</v>
      </c>
      <c r="M7">
        <v>24</v>
      </c>
    </row>
    <row r="8" spans="1:16" x14ac:dyDescent="0.25">
      <c r="B8" s="5" t="s">
        <v>11</v>
      </c>
      <c r="C8" s="5"/>
      <c r="D8" s="5"/>
      <c r="E8" s="5"/>
      <c r="F8" s="6">
        <f>F6/F7</f>
        <v>0.5423728813559322</v>
      </c>
      <c r="G8" s="6">
        <f>G6/G7</f>
        <v>0.36585365853658536</v>
      </c>
      <c r="H8" s="6">
        <f>H6/H7</f>
        <v>0.40540540540540543</v>
      </c>
      <c r="I8" s="6">
        <f t="shared" ref="I8:M8" si="0">I6/I7</f>
        <v>0.56666666666666665</v>
      </c>
      <c r="J8" s="6">
        <f t="shared" si="0"/>
        <v>0.7407407407407407</v>
      </c>
      <c r="K8" s="6">
        <f t="shared" si="0"/>
        <v>0.91666666666666663</v>
      </c>
      <c r="L8" s="6">
        <f t="shared" si="0"/>
        <v>1.0434782608695652</v>
      </c>
      <c r="M8" s="6">
        <f t="shared" si="0"/>
        <v>1.1666666666666667</v>
      </c>
      <c r="N8" s="1"/>
      <c r="O8" s="1"/>
      <c r="P8" s="1"/>
    </row>
    <row r="9" spans="1:16" x14ac:dyDescent="0.25">
      <c r="B9" t="s">
        <v>12</v>
      </c>
      <c r="C9" s="2">
        <v>3500</v>
      </c>
    </row>
    <row r="10" spans="1:16" x14ac:dyDescent="0.25">
      <c r="B10" s="5" t="s">
        <v>13</v>
      </c>
      <c r="C10" s="5"/>
      <c r="D10" s="5"/>
      <c r="E10" s="5"/>
      <c r="F10" s="5"/>
      <c r="G10" s="6"/>
      <c r="H10" s="6">
        <f>$C$9*H8*$F$8*$G$8*$D$6*60</f>
        <v>32.357404779728057</v>
      </c>
      <c r="I10" s="6">
        <f t="shared" ref="I10:M10" si="1">$C$9*I8*$F$8*$G$8*$D$6*60</f>
        <v>45.228461347664322</v>
      </c>
      <c r="J10" s="6">
        <f t="shared" si="1"/>
        <v>59.122171696293236</v>
      </c>
      <c r="K10" s="6">
        <f t="shared" si="1"/>
        <v>73.16368747416287</v>
      </c>
      <c r="L10" s="6">
        <f t="shared" si="1"/>
        <v>83.285146215647856</v>
      </c>
      <c r="M10" s="6">
        <f t="shared" si="1"/>
        <v>93.117420421661848</v>
      </c>
      <c r="N10" s="1"/>
      <c r="O10" s="1"/>
      <c r="P10" s="1"/>
    </row>
    <row r="11" spans="1:16" x14ac:dyDescent="0.25">
      <c r="B11" t="s">
        <v>16</v>
      </c>
      <c r="C11" s="1"/>
      <c r="D11" s="1"/>
      <c r="E11" s="1"/>
      <c r="F11" s="1"/>
      <c r="G11" s="1"/>
      <c r="H11" s="1">
        <f>C9/2</f>
        <v>1750</v>
      </c>
      <c r="I11" s="1"/>
      <c r="J11" s="1"/>
      <c r="K11" s="1"/>
      <c r="L11" s="1"/>
      <c r="M11" s="1"/>
      <c r="N11" s="1"/>
    </row>
    <row r="12" spans="1:16" x14ac:dyDescent="0.25">
      <c r="B12" t="s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6" x14ac:dyDescent="0.25">
      <c r="B13" s="5" t="s">
        <v>18</v>
      </c>
      <c r="C13" s="6"/>
      <c r="D13" s="6"/>
      <c r="E13" s="6"/>
      <c r="F13" s="6"/>
      <c r="G13" s="6"/>
      <c r="H13" s="6">
        <f>$H$11/60</f>
        <v>29.166666666666668</v>
      </c>
      <c r="I13" s="6">
        <f>$H$11/60</f>
        <v>29.166666666666668</v>
      </c>
      <c r="J13" s="6">
        <f t="shared" ref="J13:M13" si="2">$H$11/60</f>
        <v>29.166666666666668</v>
      </c>
      <c r="K13" s="6">
        <f t="shared" si="2"/>
        <v>29.166666666666668</v>
      </c>
      <c r="L13" s="6">
        <f t="shared" si="2"/>
        <v>29.166666666666668</v>
      </c>
      <c r="M13" s="6">
        <f t="shared" si="2"/>
        <v>29.166666666666668</v>
      </c>
      <c r="N13" s="1"/>
    </row>
    <row r="14" spans="1:16" x14ac:dyDescent="0.25">
      <c r="A14" s="3"/>
      <c r="B14" s="9" t="s">
        <v>20</v>
      </c>
      <c r="C14" s="10"/>
      <c r="D14" s="10"/>
      <c r="E14" s="10"/>
      <c r="F14" s="10"/>
      <c r="G14" s="10"/>
      <c r="H14" s="10">
        <f>H13</f>
        <v>29.166666666666668</v>
      </c>
      <c r="I14" s="10">
        <f t="shared" ref="I14:M14" si="3">I13</f>
        <v>29.166666666666668</v>
      </c>
      <c r="J14" s="10">
        <f t="shared" si="3"/>
        <v>29.166666666666668</v>
      </c>
      <c r="K14" s="10">
        <f t="shared" si="3"/>
        <v>29.166666666666668</v>
      </c>
      <c r="L14" s="10">
        <f t="shared" si="3"/>
        <v>29.166666666666668</v>
      </c>
      <c r="M14" s="10">
        <f t="shared" si="3"/>
        <v>29.166666666666668</v>
      </c>
      <c r="N14" s="4"/>
    </row>
    <row r="15" spans="1:16" x14ac:dyDescent="0.25">
      <c r="A15" s="3"/>
      <c r="B15" s="9" t="s">
        <v>23</v>
      </c>
      <c r="C15" s="10"/>
      <c r="D15" s="10"/>
      <c r="E15" s="10"/>
      <c r="F15" s="10"/>
      <c r="G15" s="10"/>
      <c r="H15" s="10">
        <f>1/H13</f>
        <v>3.4285714285714287E-2</v>
      </c>
      <c r="I15" s="10">
        <f t="shared" ref="I15:M15" si="4">1/I13</f>
        <v>3.4285714285714287E-2</v>
      </c>
      <c r="J15" s="10">
        <f t="shared" si="4"/>
        <v>3.4285714285714287E-2</v>
      </c>
      <c r="K15" s="10">
        <f t="shared" si="4"/>
        <v>3.4285714285714287E-2</v>
      </c>
      <c r="L15" s="10">
        <f t="shared" si="4"/>
        <v>3.4285714285714287E-2</v>
      </c>
      <c r="M15" s="10">
        <f t="shared" si="4"/>
        <v>3.4285714285714287E-2</v>
      </c>
      <c r="N15" s="4"/>
    </row>
    <row r="16" spans="1:16" x14ac:dyDescent="0.25">
      <c r="B16" s="8" t="s">
        <v>19</v>
      </c>
      <c r="C16" s="8"/>
      <c r="D16" s="8"/>
      <c r="E16" s="8"/>
      <c r="F16" s="8"/>
      <c r="G16" s="8"/>
      <c r="H16" s="7">
        <f t="shared" ref="H16:M16" si="5">(H10*$E$6/$D$6)/3600</f>
        <v>18.770320547914597</v>
      </c>
      <c r="I16" s="7">
        <f t="shared" si="5"/>
        <v>26.236736943640619</v>
      </c>
      <c r="J16" s="7">
        <f t="shared" si="5"/>
        <v>34.296388161621728</v>
      </c>
      <c r="K16" s="7">
        <f t="shared" si="5"/>
        <v>42.441780350006887</v>
      </c>
      <c r="L16" s="7">
        <f t="shared" si="5"/>
        <v>48.313172888545388</v>
      </c>
      <c r="M16" s="7">
        <f t="shared" si="5"/>
        <v>54.016811354554221</v>
      </c>
    </row>
    <row r="17" spans="1:15" x14ac:dyDescent="0.25">
      <c r="B17" s="9" t="s">
        <v>21</v>
      </c>
      <c r="C17" s="9"/>
      <c r="D17" s="9"/>
      <c r="E17" s="9"/>
      <c r="F17" s="9"/>
      <c r="G17" s="9"/>
      <c r="H17" s="10">
        <f>H16*$E$6</f>
        <v>75.081282191658389</v>
      </c>
      <c r="I17" s="10">
        <f t="shared" ref="I17:M17" si="6">I16*$E$6</f>
        <v>104.94694777456247</v>
      </c>
      <c r="J17" s="10">
        <f t="shared" si="6"/>
        <v>137.18555264648691</v>
      </c>
      <c r="K17" s="10">
        <f t="shared" si="6"/>
        <v>169.76712140002755</v>
      </c>
      <c r="L17" s="10">
        <f t="shared" si="6"/>
        <v>193.25269155418155</v>
      </c>
      <c r="M17" s="10">
        <f t="shared" si="6"/>
        <v>216.06724541821688</v>
      </c>
      <c r="N17" s="1"/>
    </row>
    <row r="18" spans="1:15" x14ac:dyDescent="0.25">
      <c r="B18" s="9" t="s">
        <v>23</v>
      </c>
      <c r="C18" s="9"/>
      <c r="D18" s="9"/>
      <c r="E18" s="9"/>
      <c r="F18" s="9"/>
      <c r="G18" s="9"/>
      <c r="H18" s="13">
        <f>1/H16</f>
        <v>5.3275595238095233E-2</v>
      </c>
      <c r="I18" s="13">
        <f>1/I16</f>
        <v>3.8114495798319332E-2</v>
      </c>
      <c r="J18" s="13">
        <f t="shared" ref="J18:M18" si="7">1/J16</f>
        <v>2.9157589285714287E-2</v>
      </c>
      <c r="K18" s="13">
        <f t="shared" si="7"/>
        <v>2.3561688311688315E-2</v>
      </c>
      <c r="L18" s="13">
        <f t="shared" si="7"/>
        <v>2.0698288690476192E-2</v>
      </c>
      <c r="M18" s="13">
        <f t="shared" si="7"/>
        <v>1.8512755102040816E-2</v>
      </c>
      <c r="N18" s="1"/>
    </row>
    <row r="19" spans="1:15" x14ac:dyDescent="0.25">
      <c r="B19" s="5" t="s">
        <v>22</v>
      </c>
      <c r="C19" s="5"/>
      <c r="D19" s="5"/>
      <c r="E19" s="5"/>
      <c r="F19" s="5"/>
      <c r="G19" s="5"/>
      <c r="H19" s="6">
        <f>H17-H14</f>
        <v>45.914615524991717</v>
      </c>
      <c r="I19" s="6">
        <f t="shared" ref="I19:M19" si="8">I17-I14</f>
        <v>75.780281107895803</v>
      </c>
      <c r="J19" s="6">
        <f t="shared" si="8"/>
        <v>108.01888597982024</v>
      </c>
      <c r="K19" s="6">
        <f t="shared" si="8"/>
        <v>140.60045473336089</v>
      </c>
      <c r="L19" s="6">
        <f t="shared" si="8"/>
        <v>164.0860248875149</v>
      </c>
      <c r="M19" s="6">
        <f t="shared" si="8"/>
        <v>186.90057875155023</v>
      </c>
      <c r="N19" s="1"/>
    </row>
    <row r="20" spans="1:15" x14ac:dyDescent="0.25">
      <c r="B20" s="5" t="s">
        <v>24</v>
      </c>
      <c r="C20" s="5"/>
      <c r="D20" s="5"/>
      <c r="E20" s="5"/>
      <c r="F20" s="5"/>
      <c r="G20" s="5"/>
      <c r="H20" s="6">
        <f t="shared" ref="H20:M20" si="9">H17/H14</f>
        <v>2.5742153894282875</v>
      </c>
      <c r="I20" s="6">
        <f t="shared" si="9"/>
        <v>3.5981810665564273</v>
      </c>
      <c r="J20" s="6">
        <f t="shared" si="9"/>
        <v>4.7035046621652654</v>
      </c>
      <c r="K20" s="6">
        <f t="shared" si="9"/>
        <v>5.8205870194295155</v>
      </c>
      <c r="L20" s="6">
        <f t="shared" si="9"/>
        <v>6.6258065675719386</v>
      </c>
      <c r="M20" s="6">
        <f t="shared" si="9"/>
        <v>7.408019842910293</v>
      </c>
      <c r="N20" s="1"/>
    </row>
    <row r="21" spans="1:15" x14ac:dyDescent="0.25">
      <c r="B21" s="11"/>
      <c r="C21" s="11"/>
      <c r="D21" s="11"/>
      <c r="E21" s="11"/>
      <c r="F21" s="11"/>
      <c r="G21" s="11"/>
      <c r="H21" s="12">
        <f>H17-H14</f>
        <v>45.914615524991717</v>
      </c>
      <c r="I21" s="12">
        <f t="shared" ref="I21:M21" si="10">I17-I14</f>
        <v>75.780281107895803</v>
      </c>
      <c r="J21" s="12">
        <f t="shared" si="10"/>
        <v>108.01888597982024</v>
      </c>
      <c r="K21" s="12">
        <f t="shared" si="10"/>
        <v>140.60045473336089</v>
      </c>
      <c r="L21" s="12">
        <f t="shared" si="10"/>
        <v>164.0860248875149</v>
      </c>
      <c r="M21" s="12">
        <f t="shared" si="10"/>
        <v>186.90057875155023</v>
      </c>
      <c r="N21" s="12"/>
    </row>
    <row r="22" spans="1:15" x14ac:dyDescent="0.25">
      <c r="B22" s="11"/>
      <c r="C22" s="11"/>
      <c r="D22" s="11"/>
      <c r="E22" s="11"/>
      <c r="F22" s="11"/>
      <c r="G22" s="11"/>
      <c r="H22" s="12"/>
      <c r="I22" s="12"/>
      <c r="J22" s="12"/>
      <c r="K22" s="12"/>
      <c r="L22" s="12"/>
      <c r="M22" s="12"/>
      <c r="N22" s="1"/>
    </row>
    <row r="23" spans="1:15" x14ac:dyDescent="0.25">
      <c r="A23" s="1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 t="s">
        <v>18</v>
      </c>
      <c r="C24" s="1">
        <v>1000</v>
      </c>
      <c r="D24" s="1"/>
      <c r="E24" s="1"/>
      <c r="F24" s="1"/>
      <c r="G24" s="1"/>
      <c r="H24" s="1">
        <v>8.3333333333333339</v>
      </c>
      <c r="I24" s="1">
        <v>8.3333333333333339</v>
      </c>
      <c r="J24" s="1">
        <v>8.3333333333333339</v>
      </c>
      <c r="K24" s="1">
        <v>8.3333333333333339</v>
      </c>
      <c r="L24" s="1">
        <v>8.3333333333333339</v>
      </c>
      <c r="M24" s="1">
        <v>8.3333333333333339</v>
      </c>
      <c r="N24" s="1"/>
      <c r="O24" s="1"/>
    </row>
    <row r="25" spans="1:15" x14ac:dyDescent="0.25">
      <c r="A25" s="1"/>
      <c r="B25" s="1"/>
      <c r="C25" s="1">
        <v>2000</v>
      </c>
      <c r="D25" s="1"/>
      <c r="E25" s="1"/>
      <c r="F25" s="1"/>
      <c r="G25" s="1"/>
      <c r="H25" s="1">
        <v>16.666666666666668</v>
      </c>
      <c r="I25" s="1">
        <v>16.666666666666668</v>
      </c>
      <c r="J25" s="1">
        <v>16.666666666666668</v>
      </c>
      <c r="K25" s="1">
        <v>16.666666666666668</v>
      </c>
      <c r="L25" s="1">
        <v>16.666666666666668</v>
      </c>
      <c r="M25" s="1">
        <v>16.666666666666668</v>
      </c>
      <c r="N25" s="1"/>
      <c r="O25" s="1"/>
    </row>
    <row r="26" spans="1:15" x14ac:dyDescent="0.25">
      <c r="A26" s="1"/>
      <c r="B26" s="1"/>
      <c r="C26" s="1">
        <v>3000</v>
      </c>
      <c r="D26" s="1"/>
      <c r="E26" s="1"/>
      <c r="F26" s="1"/>
      <c r="G26" s="1"/>
      <c r="H26">
        <v>25</v>
      </c>
      <c r="I26">
        <v>25</v>
      </c>
      <c r="J26">
        <v>25</v>
      </c>
      <c r="K26">
        <v>25</v>
      </c>
      <c r="L26">
        <v>25</v>
      </c>
      <c r="M26">
        <v>25</v>
      </c>
      <c r="N26" s="1"/>
      <c r="O26" s="1"/>
    </row>
    <row r="27" spans="1:15" x14ac:dyDescent="0.25">
      <c r="A27" s="1"/>
      <c r="B27" s="1"/>
      <c r="C27" s="1">
        <v>4000</v>
      </c>
      <c r="D27" s="1"/>
      <c r="E27" s="1"/>
      <c r="F27" s="1"/>
      <c r="G27" s="1"/>
      <c r="N27" s="1"/>
      <c r="O27" s="1"/>
    </row>
    <row r="28" spans="1:15" x14ac:dyDescent="0.25">
      <c r="A28" s="1"/>
      <c r="B28" s="1"/>
      <c r="C28" s="1">
        <v>5000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1"/>
      <c r="B29" s="1"/>
      <c r="C29" s="1">
        <v>6000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5">
      <c r="A30" s="1"/>
      <c r="B30" s="1"/>
      <c r="C30" s="1">
        <v>7000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25">
      <c r="A31" s="1"/>
      <c r="B31" s="1"/>
      <c r="C31" s="1">
        <v>8000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4" t="s">
        <v>19</v>
      </c>
      <c r="C33" s="1">
        <v>1000</v>
      </c>
      <c r="D33" s="1"/>
      <c r="E33" s="1"/>
      <c r="F33" s="1"/>
      <c r="G33" s="1"/>
      <c r="H33" s="1">
        <v>5.3629487279755983</v>
      </c>
      <c r="I33" s="1">
        <v>7.4962105553258906</v>
      </c>
      <c r="J33" s="1">
        <v>9.7989680461776345</v>
      </c>
      <c r="K33" s="1">
        <v>12.126222957144829</v>
      </c>
      <c r="L33" s="1">
        <v>13.80376368244154</v>
      </c>
      <c r="M33" s="1">
        <v>15.433374672729782</v>
      </c>
      <c r="N33" s="1"/>
      <c r="O33" s="1"/>
    </row>
    <row r="34" spans="1:15" x14ac:dyDescent="0.25">
      <c r="A34" s="1"/>
      <c r="B34" s="1"/>
      <c r="C34" s="1">
        <v>2000</v>
      </c>
      <c r="D34" s="1"/>
      <c r="E34" s="1"/>
      <c r="F34" s="1"/>
      <c r="G34" s="1"/>
      <c r="H34" s="1">
        <v>10.725897455951197</v>
      </c>
      <c r="I34" s="1">
        <v>14.992421110651781</v>
      </c>
      <c r="J34" s="1">
        <v>19.597936092355269</v>
      </c>
      <c r="K34" s="1">
        <v>24.252445914289659</v>
      </c>
      <c r="L34" s="1">
        <v>27.607527364883079</v>
      </c>
      <c r="M34" s="1">
        <v>30.866749345459564</v>
      </c>
      <c r="N34" s="1"/>
      <c r="O34" s="1"/>
    </row>
    <row r="35" spans="1:15" x14ac:dyDescent="0.25">
      <c r="A35" s="1"/>
      <c r="B35" s="1"/>
      <c r="C35" s="1">
        <v>3000</v>
      </c>
      <c r="D35" s="1"/>
      <c r="E35" s="1"/>
      <c r="F35" s="1"/>
      <c r="G35" s="1"/>
      <c r="H35" s="1">
        <v>16.088846183926794</v>
      </c>
      <c r="I35" s="1">
        <v>22.488631665977682</v>
      </c>
      <c r="J35" s="1">
        <v>29.396904138532914</v>
      </c>
      <c r="K35" s="1">
        <v>36.378668871434478</v>
      </c>
      <c r="L35" s="1">
        <v>41.411291047324625</v>
      </c>
      <c r="M35" s="1">
        <v>46.300124018189329</v>
      </c>
      <c r="N35" s="1"/>
      <c r="O35" s="1"/>
    </row>
    <row r="36" spans="1:15" x14ac:dyDescent="0.25">
      <c r="A36" s="1"/>
      <c r="B36" s="1"/>
      <c r="C36" s="1">
        <v>4000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25">
      <c r="A37" s="1"/>
      <c r="B37" s="1"/>
      <c r="C37" s="1">
        <v>5000</v>
      </c>
      <c r="D37" s="1"/>
      <c r="E37" s="1"/>
      <c r="F37" s="1"/>
      <c r="G37" s="1"/>
      <c r="H37" s="1">
        <f>H24/H33</f>
        <v>1.5538715277777779</v>
      </c>
      <c r="I37" s="1">
        <f>I24/I33</f>
        <v>1.1116727941176474</v>
      </c>
      <c r="J37" s="1">
        <f t="shared" ref="J37:M37" si="11">J24/J33</f>
        <v>0.85042968750000025</v>
      </c>
      <c r="K37" s="1">
        <f t="shared" si="11"/>
        <v>0.68721590909090891</v>
      </c>
      <c r="L37" s="1">
        <f t="shared" si="11"/>
        <v>0.60370008680555565</v>
      </c>
      <c r="M37" s="1">
        <f t="shared" si="11"/>
        <v>0.53995535714285703</v>
      </c>
      <c r="N37" s="1"/>
      <c r="O37" s="1"/>
    </row>
    <row r="38" spans="1:15" x14ac:dyDescent="0.25">
      <c r="A38" s="1"/>
      <c r="B38" s="1"/>
      <c r="C38" s="1">
        <v>6000</v>
      </c>
      <c r="D38" s="1"/>
      <c r="E38" s="1"/>
      <c r="F38" s="1"/>
      <c r="G38" s="1"/>
      <c r="H38" s="1">
        <f>H25/H34</f>
        <v>1.5538715277777779</v>
      </c>
      <c r="I38" s="1">
        <f>I25/I34</f>
        <v>1.1116727941176474</v>
      </c>
      <c r="J38" s="1">
        <f t="shared" ref="J38:M38" si="12">J25/J34</f>
        <v>0.85042968750000025</v>
      </c>
      <c r="K38" s="1">
        <f t="shared" si="12"/>
        <v>0.68721590909090891</v>
      </c>
      <c r="L38" s="1">
        <f t="shared" si="12"/>
        <v>0.60370008680555565</v>
      </c>
      <c r="M38" s="1">
        <f t="shared" si="12"/>
        <v>0.53995535714285703</v>
      </c>
      <c r="N38" s="1"/>
      <c r="O38" s="1"/>
    </row>
    <row r="39" spans="1:15" x14ac:dyDescent="0.25">
      <c r="A39" s="1"/>
      <c r="B39" s="1"/>
      <c r="C39" s="1">
        <v>7000</v>
      </c>
      <c r="D39" s="1"/>
      <c r="E39" s="1"/>
      <c r="F39" s="1"/>
      <c r="G39" s="1"/>
      <c r="H39" s="1">
        <f t="shared" ref="H39:I39" si="13">H26/H35</f>
        <v>1.5538715277777779</v>
      </c>
      <c r="I39" s="1">
        <f t="shared" si="13"/>
        <v>1.1116727941176467</v>
      </c>
      <c r="J39" s="1">
        <f t="shared" ref="J39:M39" si="14">J26/J35</f>
        <v>0.85042968749999992</v>
      </c>
      <c r="K39" s="1">
        <f t="shared" si="14"/>
        <v>0.68721590909090913</v>
      </c>
      <c r="L39" s="1">
        <f t="shared" si="14"/>
        <v>0.60370008680555554</v>
      </c>
      <c r="M39" s="1">
        <f t="shared" si="14"/>
        <v>0.53995535714285725</v>
      </c>
      <c r="N39" s="1"/>
      <c r="O39" s="1"/>
    </row>
    <row r="40" spans="1:15" x14ac:dyDescent="0.25">
      <c r="A40" s="1"/>
      <c r="B40" s="1"/>
      <c r="C40" s="1">
        <v>8000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25">
      <c r="A41" s="1"/>
      <c r="B41" s="1"/>
      <c r="C41" s="1"/>
      <c r="D41" s="1"/>
      <c r="E41" s="1"/>
      <c r="F41" s="1"/>
      <c r="G41" s="1"/>
      <c r="H41" s="1">
        <f>H37-I37</f>
        <v>0.44219873366013052</v>
      </c>
      <c r="I41" s="1">
        <f>I37-J37</f>
        <v>0.26124310661764716</v>
      </c>
      <c r="J41" s="1">
        <f t="shared" ref="J41:M41" si="15">J37-K37</f>
        <v>0.16321377840909135</v>
      </c>
      <c r="K41" s="1">
        <f t="shared" si="15"/>
        <v>8.3515822285353258E-2</v>
      </c>
      <c r="L41" s="1">
        <f t="shared" si="15"/>
        <v>6.3744729662698618E-2</v>
      </c>
      <c r="M41" s="1">
        <f t="shared" si="15"/>
        <v>0.53995535714285703</v>
      </c>
      <c r="N41" s="1"/>
      <c r="O41" s="1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59"/>
  <sheetViews>
    <sheetView topLeftCell="A36" workbookViewId="0">
      <selection activeCell="P39" sqref="P39"/>
    </sheetView>
  </sheetViews>
  <sheetFormatPr baseColWidth="10" defaultRowHeight="14.15" x14ac:dyDescent="0.25"/>
  <sheetData>
    <row r="5" spans="1:16" x14ac:dyDescent="0.25">
      <c r="B5" t="s">
        <v>1</v>
      </c>
      <c r="C5" t="s">
        <v>34</v>
      </c>
      <c r="D5" t="s">
        <v>14</v>
      </c>
      <c r="E5" t="s">
        <v>9</v>
      </c>
      <c r="F5" t="s">
        <v>15</v>
      </c>
      <c r="G5" t="s">
        <v>10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</row>
    <row r="6" spans="1:16" x14ac:dyDescent="0.25">
      <c r="B6" t="s">
        <v>33</v>
      </c>
      <c r="C6">
        <v>0.65</v>
      </c>
      <c r="D6">
        <f>C6*3.14/1000</f>
        <v>2.0410000000000003E-3</v>
      </c>
      <c r="E6">
        <v>4</v>
      </c>
      <c r="F6">
        <v>32</v>
      </c>
      <c r="G6">
        <v>15</v>
      </c>
      <c r="H6">
        <v>15</v>
      </c>
      <c r="I6">
        <v>17</v>
      </c>
      <c r="J6">
        <v>20</v>
      </c>
      <c r="K6">
        <v>22</v>
      </c>
      <c r="L6">
        <v>24</v>
      </c>
      <c r="M6">
        <v>28</v>
      </c>
    </row>
    <row r="7" spans="1:16" x14ac:dyDescent="0.25">
      <c r="F7">
        <v>59</v>
      </c>
      <c r="G7">
        <v>41</v>
      </c>
      <c r="H7">
        <v>37</v>
      </c>
      <c r="I7">
        <v>30</v>
      </c>
      <c r="J7">
        <v>27</v>
      </c>
      <c r="K7">
        <v>24</v>
      </c>
      <c r="L7">
        <v>23</v>
      </c>
      <c r="M7">
        <v>24</v>
      </c>
    </row>
    <row r="8" spans="1:16" x14ac:dyDescent="0.25">
      <c r="B8" s="5" t="s">
        <v>11</v>
      </c>
      <c r="C8" s="5"/>
      <c r="D8" s="5"/>
      <c r="E8" s="5"/>
      <c r="F8" s="6">
        <f>F6/F7</f>
        <v>0.5423728813559322</v>
      </c>
      <c r="G8" s="6">
        <f>G6/G7</f>
        <v>0.36585365853658536</v>
      </c>
      <c r="H8" s="6">
        <f>H6/H7</f>
        <v>0.40540540540540543</v>
      </c>
      <c r="I8" s="6">
        <f t="shared" ref="I8:M8" si="0">I6/I7</f>
        <v>0.56666666666666665</v>
      </c>
      <c r="J8" s="6">
        <f t="shared" si="0"/>
        <v>0.7407407407407407</v>
      </c>
      <c r="K8" s="6">
        <f t="shared" si="0"/>
        <v>0.91666666666666663</v>
      </c>
      <c r="L8" s="6">
        <f t="shared" si="0"/>
        <v>1.0434782608695652</v>
      </c>
      <c r="M8" s="6">
        <f t="shared" si="0"/>
        <v>1.1666666666666667</v>
      </c>
      <c r="N8" s="1"/>
      <c r="O8" s="1"/>
      <c r="P8" s="1"/>
    </row>
    <row r="9" spans="1:16" x14ac:dyDescent="0.25">
      <c r="B9" t="s">
        <v>12</v>
      </c>
      <c r="C9" s="2">
        <v>4250</v>
      </c>
    </row>
    <row r="10" spans="1:16" x14ac:dyDescent="0.25">
      <c r="B10" s="25" t="s">
        <v>13</v>
      </c>
      <c r="C10" s="25"/>
      <c r="D10" s="25"/>
      <c r="E10" s="25"/>
      <c r="F10" s="25"/>
      <c r="G10" s="24"/>
      <c r="H10" s="24">
        <f>$C$9*$H$8*$F$8*$G$8*$D$6*60</f>
        <v>41.867602203278111</v>
      </c>
      <c r="I10" s="24">
        <f>$C$9*$I$8*$F$8*$G$8*$D$6*60</f>
        <v>58.521603968582077</v>
      </c>
      <c r="J10" s="24">
        <f>$C$9*$J$8*$F$8*$G$8*$D$6*60</f>
        <v>76.498828717100722</v>
      </c>
      <c r="K10" s="24">
        <f>$C$9*$K$8*$F$8*$G$8*$D$6*60</f>
        <v>94.667300537412174</v>
      </c>
      <c r="L10" s="24">
        <f>$C$9*$L$8*$F$8*$G$8*$D$6*60</f>
        <v>107.76356741017671</v>
      </c>
      <c r="M10" s="24">
        <f>$C$9*$M$8*$F$8*$G$8*$D$6*60</f>
        <v>120.48565522943368</v>
      </c>
      <c r="N10" s="1"/>
      <c r="O10" s="1"/>
      <c r="P10" s="1"/>
    </row>
    <row r="11" spans="1:16" x14ac:dyDescent="0.25">
      <c r="B11" t="s">
        <v>16</v>
      </c>
      <c r="C11" s="1"/>
      <c r="D11" s="1"/>
      <c r="E11" s="1"/>
      <c r="F11" s="1"/>
      <c r="G11" s="1"/>
      <c r="H11" s="1">
        <f>C9/2</f>
        <v>2125</v>
      </c>
      <c r="I11" s="1"/>
      <c r="J11" s="1"/>
      <c r="K11" s="1"/>
      <c r="L11" s="1"/>
      <c r="M11" s="1"/>
      <c r="N11" s="1"/>
    </row>
    <row r="12" spans="1:16" x14ac:dyDescent="0.25">
      <c r="B12" t="s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6" x14ac:dyDescent="0.25">
      <c r="B13" s="5" t="s">
        <v>18</v>
      </c>
      <c r="C13" s="6"/>
      <c r="D13" s="6"/>
      <c r="E13" s="6"/>
      <c r="F13" s="6"/>
      <c r="G13" s="6"/>
      <c r="H13" s="6">
        <f>$H$11/60</f>
        <v>35.416666666666664</v>
      </c>
      <c r="I13" s="6">
        <f>$H$11/60</f>
        <v>35.416666666666664</v>
      </c>
      <c r="J13" s="6">
        <f t="shared" ref="J13:M13" si="1">$H$11/60</f>
        <v>35.416666666666664</v>
      </c>
      <c r="K13" s="6">
        <f t="shared" si="1"/>
        <v>35.416666666666664</v>
      </c>
      <c r="L13" s="6">
        <f t="shared" si="1"/>
        <v>35.416666666666664</v>
      </c>
      <c r="M13" s="6">
        <f t="shared" si="1"/>
        <v>35.416666666666664</v>
      </c>
      <c r="N13" s="1"/>
    </row>
    <row r="14" spans="1:16" x14ac:dyDescent="0.25">
      <c r="A14" s="3"/>
      <c r="B14" s="9" t="s">
        <v>20</v>
      </c>
      <c r="C14" s="10"/>
      <c r="D14" s="10"/>
      <c r="E14" s="10"/>
      <c r="F14" s="10"/>
      <c r="G14" s="10"/>
      <c r="H14" s="10">
        <f>H13</f>
        <v>35.416666666666664</v>
      </c>
      <c r="I14" s="10">
        <f t="shared" ref="I14:M14" si="2">I13</f>
        <v>35.416666666666664</v>
      </c>
      <c r="J14" s="10">
        <f t="shared" si="2"/>
        <v>35.416666666666664</v>
      </c>
      <c r="K14" s="10">
        <f t="shared" si="2"/>
        <v>35.416666666666664</v>
      </c>
      <c r="L14" s="10">
        <f t="shared" si="2"/>
        <v>35.416666666666664</v>
      </c>
      <c r="M14" s="10">
        <f t="shared" si="2"/>
        <v>35.416666666666664</v>
      </c>
      <c r="N14" s="4"/>
    </row>
    <row r="15" spans="1:16" x14ac:dyDescent="0.25">
      <c r="A15" s="3"/>
      <c r="B15" s="9" t="s">
        <v>23</v>
      </c>
      <c r="C15" s="10"/>
      <c r="D15" s="10"/>
      <c r="E15" s="10"/>
      <c r="F15" s="10"/>
      <c r="G15" s="10"/>
      <c r="H15" s="10">
        <f>1/H13</f>
        <v>2.823529411764706E-2</v>
      </c>
      <c r="I15" s="10">
        <f t="shared" ref="I15:M15" si="3">1/I13</f>
        <v>2.823529411764706E-2</v>
      </c>
      <c r="J15" s="10">
        <f t="shared" si="3"/>
        <v>2.823529411764706E-2</v>
      </c>
      <c r="K15" s="10">
        <f t="shared" si="3"/>
        <v>2.823529411764706E-2</v>
      </c>
      <c r="L15" s="10">
        <f t="shared" si="3"/>
        <v>2.823529411764706E-2</v>
      </c>
      <c r="M15" s="10">
        <f t="shared" si="3"/>
        <v>2.823529411764706E-2</v>
      </c>
      <c r="N15" s="4"/>
    </row>
    <row r="16" spans="1:16" x14ac:dyDescent="0.25">
      <c r="B16" s="8" t="s">
        <v>19</v>
      </c>
      <c r="C16" s="8"/>
      <c r="D16" s="8"/>
      <c r="E16" s="8"/>
      <c r="F16" s="8"/>
      <c r="G16" s="8"/>
      <c r="H16" s="7">
        <f t="shared" ref="H16:M16" si="4">(H10*$E$6/$D$6)/3600</f>
        <v>22.792532093896295</v>
      </c>
      <c r="I16" s="7">
        <f t="shared" si="4"/>
        <v>31.858894860135045</v>
      </c>
      <c r="J16" s="7">
        <f t="shared" si="4"/>
        <v>41.645614196254947</v>
      </c>
      <c r="K16" s="7">
        <f t="shared" si="4"/>
        <v>51.536447567865508</v>
      </c>
      <c r="L16" s="7">
        <f t="shared" si="4"/>
        <v>58.665995650376559</v>
      </c>
      <c r="M16" s="7">
        <f t="shared" si="4"/>
        <v>65.591842359101562</v>
      </c>
    </row>
    <row r="17" spans="1:15" x14ac:dyDescent="0.25">
      <c r="B17" s="9" t="s">
        <v>21</v>
      </c>
      <c r="C17" s="9"/>
      <c r="D17" s="9"/>
      <c r="E17" s="9"/>
      <c r="F17" s="9"/>
      <c r="G17" s="9"/>
      <c r="H17" s="10">
        <f>H16*$E$6</f>
        <v>91.170128375585179</v>
      </c>
      <c r="I17" s="10">
        <f t="shared" ref="I17:M17" si="5">I16*$E$6</f>
        <v>127.43557944054018</v>
      </c>
      <c r="J17" s="10">
        <f t="shared" si="5"/>
        <v>166.58245678501979</v>
      </c>
      <c r="K17" s="10">
        <f t="shared" si="5"/>
        <v>206.14579027146203</v>
      </c>
      <c r="L17" s="10">
        <f t="shared" si="5"/>
        <v>234.66398260150623</v>
      </c>
      <c r="M17" s="10">
        <f t="shared" si="5"/>
        <v>262.36736943640625</v>
      </c>
      <c r="N17" s="1"/>
    </row>
    <row r="18" spans="1:15" x14ac:dyDescent="0.25">
      <c r="B18" s="9" t="s">
        <v>23</v>
      </c>
      <c r="C18" s="9"/>
      <c r="D18" s="9"/>
      <c r="E18" s="9"/>
      <c r="F18" s="9"/>
      <c r="G18" s="9"/>
      <c r="H18" s="13">
        <f>1/H16</f>
        <v>4.3874019607843137E-2</v>
      </c>
      <c r="I18" s="13">
        <f>1/I16</f>
        <v>3.1388408304498266E-2</v>
      </c>
      <c r="J18" s="13">
        <f t="shared" ref="J18:M18" si="6">1/J16</f>
        <v>2.4012132352941182E-2</v>
      </c>
      <c r="K18" s="13">
        <f t="shared" si="6"/>
        <v>1.940374331550802E-2</v>
      </c>
      <c r="L18" s="13">
        <f t="shared" si="6"/>
        <v>1.7045649509803917E-2</v>
      </c>
      <c r="M18" s="13">
        <f t="shared" si="6"/>
        <v>1.5245798319327731E-2</v>
      </c>
      <c r="N18" s="1"/>
    </row>
    <row r="19" spans="1:15" x14ac:dyDescent="0.25">
      <c r="B19" s="5" t="s">
        <v>22</v>
      </c>
      <c r="C19" s="5"/>
      <c r="D19" s="5"/>
      <c r="E19" s="5"/>
      <c r="F19" s="5"/>
      <c r="G19" s="5"/>
      <c r="H19" s="6">
        <f>H17-H14</f>
        <v>55.753461708918515</v>
      </c>
      <c r="I19" s="6">
        <f t="shared" ref="I19:M19" si="7">I17-I14</f>
        <v>92.018912773873524</v>
      </c>
      <c r="J19" s="6">
        <f t="shared" si="7"/>
        <v>131.16579011835313</v>
      </c>
      <c r="K19" s="6">
        <f t="shared" si="7"/>
        <v>170.72912360479538</v>
      </c>
      <c r="L19" s="6">
        <f t="shared" si="7"/>
        <v>199.24731593483958</v>
      </c>
      <c r="M19" s="6">
        <f t="shared" si="7"/>
        <v>226.95070276973959</v>
      </c>
      <c r="N19" s="1"/>
    </row>
    <row r="20" spans="1:15" x14ac:dyDescent="0.25">
      <c r="B20" s="5" t="s">
        <v>24</v>
      </c>
      <c r="C20" s="5"/>
      <c r="D20" s="5"/>
      <c r="E20" s="5"/>
      <c r="F20" s="5"/>
      <c r="G20" s="5"/>
      <c r="H20" s="6">
        <f t="shared" ref="H20:M20" si="8">H17/H14</f>
        <v>2.5742153894282875</v>
      </c>
      <c r="I20" s="6">
        <f t="shared" si="8"/>
        <v>3.5981810665564287</v>
      </c>
      <c r="J20" s="6">
        <f t="shared" si="8"/>
        <v>4.7035046621652645</v>
      </c>
      <c r="K20" s="6">
        <f t="shared" si="8"/>
        <v>5.8205870194295164</v>
      </c>
      <c r="L20" s="6">
        <f t="shared" si="8"/>
        <v>6.6258065675719413</v>
      </c>
      <c r="M20" s="6">
        <f t="shared" si="8"/>
        <v>7.4080198429102948</v>
      </c>
      <c r="N20" s="1"/>
    </row>
    <row r="21" spans="1:15" x14ac:dyDescent="0.25">
      <c r="B21" s="11"/>
      <c r="C21" s="11"/>
      <c r="D21" s="11"/>
      <c r="E21" s="11"/>
      <c r="F21" s="11"/>
      <c r="G21" s="11"/>
      <c r="H21" s="12">
        <f>H17-H14</f>
        <v>55.753461708918515</v>
      </c>
      <c r="I21" s="12">
        <f t="shared" ref="I21:M21" si="9">I17-I14</f>
        <v>92.018912773873524</v>
      </c>
      <c r="J21" s="12">
        <f t="shared" si="9"/>
        <v>131.16579011835313</v>
      </c>
      <c r="K21" s="12">
        <f t="shared" si="9"/>
        <v>170.72912360479538</v>
      </c>
      <c r="L21" s="12">
        <f t="shared" si="9"/>
        <v>199.24731593483958</v>
      </c>
      <c r="M21" s="12">
        <f t="shared" si="9"/>
        <v>226.95070276973959</v>
      </c>
      <c r="N21" s="12"/>
    </row>
    <row r="22" spans="1:15" ht="14.8" thickBo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2"/>
      <c r="L22" s="12"/>
      <c r="M22" s="12"/>
      <c r="N22" s="1"/>
    </row>
    <row r="23" spans="1:15" ht="14.8" thickBot="1" x14ac:dyDescent="0.3">
      <c r="A23" s="1"/>
      <c r="B23" s="18" t="s">
        <v>25</v>
      </c>
      <c r="C23" s="19"/>
      <c r="D23" s="19"/>
      <c r="E23" s="19"/>
      <c r="F23" s="19"/>
      <c r="G23" s="19"/>
      <c r="H23" s="21">
        <f>$C$9</f>
        <v>4250</v>
      </c>
      <c r="I23" s="21">
        <f t="shared" ref="I23:M23" si="10">$C$9</f>
        <v>4250</v>
      </c>
      <c r="J23" s="21">
        <f t="shared" si="10"/>
        <v>4250</v>
      </c>
      <c r="K23" s="21">
        <f t="shared" si="10"/>
        <v>4250</v>
      </c>
      <c r="L23" s="21">
        <f t="shared" si="10"/>
        <v>4250</v>
      </c>
      <c r="M23" s="20">
        <f t="shared" si="10"/>
        <v>4250</v>
      </c>
      <c r="N23" s="1"/>
      <c r="O23" s="1"/>
    </row>
    <row r="24" spans="1:15" ht="14.8" thickBot="1" x14ac:dyDescent="0.3">
      <c r="A24" s="1"/>
      <c r="B24" s="14" t="s">
        <v>13</v>
      </c>
      <c r="C24" s="15"/>
      <c r="D24" s="15"/>
      <c r="E24" s="15"/>
      <c r="F24" s="15"/>
      <c r="G24" s="16"/>
      <c r="H24" s="22">
        <f>$C$9*$H$8*$F$8*$G$8*$D$6*60</f>
        <v>41.867602203278111</v>
      </c>
      <c r="I24" s="22">
        <f>$C$9*$I$8*$F$8*$G$8*$D$6*60</f>
        <v>58.521603968582077</v>
      </c>
      <c r="J24" s="22">
        <f>$C$9*$J$8*$F$8*$G$8*$D$6*60</f>
        <v>76.498828717100722</v>
      </c>
      <c r="K24" s="22">
        <f>$C$9*$K$8*$F$8*$G$8*$D$6*60</f>
        <v>94.667300537412174</v>
      </c>
      <c r="L24" s="22">
        <f>$C$9*$L$8*$F$8*$G$8*$D$6*60</f>
        <v>107.76356741017671</v>
      </c>
      <c r="M24" s="17">
        <f>$C$9*$M$8*$F$8*$G$8*$D$6*60</f>
        <v>120.48565522943368</v>
      </c>
      <c r="N24" s="1"/>
      <c r="O24" s="1"/>
    </row>
    <row r="25" spans="1:15" ht="14.8" thickBot="1" x14ac:dyDescent="0.3">
      <c r="A25" s="1"/>
      <c r="B25" s="1"/>
      <c r="C25" s="1"/>
      <c r="D25" s="1"/>
      <c r="E25" s="1"/>
      <c r="F25" s="1"/>
      <c r="G25" s="1"/>
      <c r="H25" s="23"/>
      <c r="I25" s="23"/>
      <c r="J25" s="23"/>
      <c r="K25" s="23"/>
      <c r="L25" s="23"/>
      <c r="M25" s="1"/>
      <c r="N25" s="1"/>
      <c r="O25" s="1"/>
    </row>
    <row r="26" spans="1:15" ht="14.8" thickBot="1" x14ac:dyDescent="0.3">
      <c r="A26" s="1"/>
      <c r="B26" s="18" t="s">
        <v>26</v>
      </c>
      <c r="C26" s="19"/>
      <c r="D26" s="19"/>
      <c r="E26" s="19"/>
      <c r="F26" s="19"/>
      <c r="G26" s="19"/>
      <c r="H26" s="21">
        <v>3500</v>
      </c>
      <c r="I26" s="21">
        <v>3500</v>
      </c>
      <c r="J26" s="21">
        <v>3500</v>
      </c>
      <c r="K26" s="21">
        <v>3500</v>
      </c>
      <c r="L26" s="21">
        <v>3500</v>
      </c>
      <c r="M26" s="20">
        <v>3500</v>
      </c>
      <c r="N26" s="1"/>
      <c r="O26" s="1"/>
    </row>
    <row r="27" spans="1:15" ht="14.8" thickBot="1" x14ac:dyDescent="0.3">
      <c r="A27" s="1"/>
      <c r="B27" s="14" t="s">
        <v>13</v>
      </c>
      <c r="C27" s="15"/>
      <c r="D27" s="15"/>
      <c r="E27" s="15"/>
      <c r="F27" s="15"/>
      <c r="G27" s="16"/>
      <c r="H27" s="22">
        <v>34.479201814464325</v>
      </c>
      <c r="I27" s="22">
        <v>48.19426209177346</v>
      </c>
      <c r="J27" s="22">
        <v>62.999035414082954</v>
      </c>
      <c r="K27" s="22">
        <v>77.961306324927662</v>
      </c>
      <c r="L27" s="22">
        <v>88.746467278969035</v>
      </c>
      <c r="M27" s="17">
        <v>99.223480777180669</v>
      </c>
      <c r="N27" s="1"/>
      <c r="O27" s="1"/>
    </row>
    <row r="28" spans="1:15" ht="14.8" thickBot="1" x14ac:dyDescent="0.3">
      <c r="A28" s="1"/>
      <c r="B28" s="1"/>
      <c r="C28" s="1"/>
      <c r="D28" s="1"/>
      <c r="E28" s="1"/>
      <c r="F28" s="1"/>
      <c r="G28" s="1"/>
      <c r="H28" s="23"/>
      <c r="I28" s="23"/>
      <c r="J28" s="23"/>
      <c r="K28" s="23"/>
      <c r="L28" s="23"/>
      <c r="M28" s="1"/>
      <c r="N28" s="1"/>
      <c r="O28" s="1"/>
    </row>
    <row r="29" spans="1:15" ht="14.8" thickBot="1" x14ac:dyDescent="0.3">
      <c r="A29" s="1"/>
      <c r="B29" s="18" t="s">
        <v>26</v>
      </c>
      <c r="C29" s="19"/>
      <c r="D29" s="19"/>
      <c r="E29" s="19"/>
      <c r="F29" s="19"/>
      <c r="G29" s="19"/>
      <c r="H29" s="21">
        <v>3750</v>
      </c>
      <c r="I29" s="21">
        <v>3750</v>
      </c>
      <c r="J29" s="21">
        <v>3750</v>
      </c>
      <c r="K29" s="21">
        <v>3750</v>
      </c>
      <c r="L29" s="21">
        <v>3750</v>
      </c>
      <c r="M29" s="20">
        <v>3750</v>
      </c>
      <c r="N29" s="1"/>
      <c r="O29" s="1"/>
    </row>
    <row r="30" spans="1:15" ht="14.8" thickBot="1" x14ac:dyDescent="0.3">
      <c r="A30" s="1"/>
      <c r="B30" s="14" t="s">
        <v>13</v>
      </c>
      <c r="C30" s="15"/>
      <c r="D30" s="15"/>
      <c r="E30" s="15"/>
      <c r="F30" s="15"/>
      <c r="G30" s="16"/>
      <c r="H30" s="22">
        <v>36.942001944068927</v>
      </c>
      <c r="I30" s="22">
        <v>51.636709384042994</v>
      </c>
      <c r="J30" s="22">
        <v>67.498966515088895</v>
      </c>
      <c r="K30" s="22">
        <v>83.529971062422518</v>
      </c>
      <c r="L30" s="22">
        <v>95.085500656038249</v>
      </c>
      <c r="M30" s="17">
        <v>106.31087226126499</v>
      </c>
      <c r="N30" s="1"/>
      <c r="O30" s="1"/>
    </row>
    <row r="31" spans="1:15" ht="14.8" thickBot="1" x14ac:dyDescent="0.3">
      <c r="A31" s="1"/>
      <c r="B31" s="1"/>
      <c r="C31" s="1"/>
      <c r="D31" s="1"/>
      <c r="E31" s="1"/>
      <c r="F31" s="1"/>
      <c r="G31" s="1"/>
      <c r="H31" s="23"/>
      <c r="I31" s="23"/>
      <c r="J31" s="23"/>
      <c r="K31" s="23"/>
      <c r="L31" s="23"/>
      <c r="M31" s="1"/>
      <c r="N31" s="1"/>
      <c r="O31" s="1"/>
    </row>
    <row r="32" spans="1:15" ht="14.8" thickBot="1" x14ac:dyDescent="0.3">
      <c r="A32" s="1"/>
      <c r="B32" s="18" t="s">
        <v>26</v>
      </c>
      <c r="C32" s="19"/>
      <c r="D32" s="19"/>
      <c r="E32" s="19"/>
      <c r="F32" s="19"/>
      <c r="G32" s="19"/>
      <c r="H32" s="21">
        <v>4000</v>
      </c>
      <c r="I32" s="21">
        <v>4000</v>
      </c>
      <c r="J32" s="21">
        <v>4000</v>
      </c>
      <c r="K32" s="21">
        <v>4000</v>
      </c>
      <c r="L32" s="21">
        <v>4000</v>
      </c>
      <c r="M32" s="20">
        <v>4000</v>
      </c>
      <c r="N32" s="1"/>
      <c r="O32" s="1"/>
    </row>
    <row r="33" spans="1:15" ht="14.8" thickBot="1" x14ac:dyDescent="0.3">
      <c r="A33" s="1"/>
      <c r="B33" s="14" t="s">
        <v>13</v>
      </c>
      <c r="C33" s="15"/>
      <c r="D33" s="15"/>
      <c r="E33" s="15"/>
      <c r="F33" s="15"/>
      <c r="G33" s="16"/>
      <c r="H33" s="22">
        <v>39.404802073673515</v>
      </c>
      <c r="I33" s="22">
        <v>55.079156676312536</v>
      </c>
      <c r="J33" s="22">
        <v>71.998897616094794</v>
      </c>
      <c r="K33" s="22">
        <v>89.098635799917332</v>
      </c>
      <c r="L33" s="22">
        <v>101.42453403310748</v>
      </c>
      <c r="M33" s="17">
        <v>113.39826374534935</v>
      </c>
      <c r="N33" s="1"/>
      <c r="O33" s="1"/>
    </row>
    <row r="34" spans="1:15" ht="14.8" thickBot="1" x14ac:dyDescent="0.3">
      <c r="A34" s="1"/>
      <c r="B34" s="1"/>
      <c r="C34" s="1"/>
      <c r="D34" s="1"/>
      <c r="E34" s="1"/>
      <c r="F34" s="1"/>
      <c r="G34" s="1"/>
      <c r="H34" s="23"/>
      <c r="I34" s="23"/>
      <c r="J34" s="23"/>
      <c r="K34" s="23"/>
      <c r="L34" s="23"/>
      <c r="M34" s="1"/>
      <c r="N34" s="1"/>
      <c r="O34" s="1"/>
    </row>
    <row r="35" spans="1:15" ht="14.8" thickBot="1" x14ac:dyDescent="0.3">
      <c r="A35" s="1"/>
      <c r="B35" s="18" t="s">
        <v>26</v>
      </c>
      <c r="C35" s="19"/>
      <c r="D35" s="19"/>
      <c r="E35" s="19"/>
      <c r="F35" s="19"/>
      <c r="G35" s="19"/>
      <c r="H35" s="21">
        <v>4250</v>
      </c>
      <c r="I35" s="21">
        <v>4250</v>
      </c>
      <c r="J35" s="21">
        <v>4250</v>
      </c>
      <c r="K35" s="21">
        <v>4250</v>
      </c>
      <c r="L35" s="21">
        <v>4250</v>
      </c>
      <c r="M35" s="20">
        <v>4250</v>
      </c>
      <c r="N35" s="1"/>
      <c r="O35" s="1"/>
    </row>
    <row r="36" spans="1:15" ht="14.8" thickBot="1" x14ac:dyDescent="0.3">
      <c r="A36" s="1"/>
      <c r="B36" s="14" t="s">
        <v>13</v>
      </c>
      <c r="C36" s="15"/>
      <c r="D36" s="15"/>
      <c r="E36" s="15"/>
      <c r="F36" s="15"/>
      <c r="G36" s="16"/>
      <c r="H36" s="22">
        <v>41.867602203278111</v>
      </c>
      <c r="I36" s="22">
        <v>58.521603968582077</v>
      </c>
      <c r="J36" s="22">
        <v>76.498828717100722</v>
      </c>
      <c r="K36" s="22">
        <v>94.667300537412174</v>
      </c>
      <c r="L36" s="22">
        <v>107.76356741017671</v>
      </c>
      <c r="M36" s="17">
        <v>120.48565522943368</v>
      </c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1"/>
      <c r="D38" s="1"/>
      <c r="E38" s="1"/>
      <c r="F38" s="1"/>
      <c r="G38" s="1"/>
      <c r="H38" t="s">
        <v>27</v>
      </c>
      <c r="I38" t="s">
        <v>28</v>
      </c>
      <c r="J38" t="s">
        <v>29</v>
      </c>
      <c r="K38" t="s">
        <v>30</v>
      </c>
      <c r="L38" t="s">
        <v>31</v>
      </c>
      <c r="M38" t="s">
        <v>32</v>
      </c>
      <c r="N38" s="1"/>
      <c r="O38" s="1"/>
    </row>
    <row r="39" spans="1:15" x14ac:dyDescent="0.25">
      <c r="A39" s="1"/>
      <c r="B39" s="2" t="s">
        <v>12</v>
      </c>
      <c r="C39" s="2">
        <v>3500</v>
      </c>
      <c r="D39" s="26"/>
      <c r="E39" s="26"/>
      <c r="F39" s="26"/>
      <c r="G39" s="26"/>
      <c r="H39" s="24">
        <f>C39*$H$8*$F$8*$G$8*$D$6*60</f>
        <v>34.479201814464325</v>
      </c>
      <c r="I39" s="24">
        <f>C39*$I$8*$F$8*$G$8*$D$6*60</f>
        <v>48.19426209177346</v>
      </c>
      <c r="J39" s="24">
        <f>C39*$J$8*$F$8*$G$8*$D$6*60</f>
        <v>62.999035414082954</v>
      </c>
      <c r="K39" s="24">
        <f>C39*$K$8*$F$8*$G$8*$D$6*60</f>
        <v>77.961306324927662</v>
      </c>
      <c r="L39" s="24">
        <f>C39*$L$8*$F$8*$G$8*$D$6*60</f>
        <v>88.746467278969035</v>
      </c>
      <c r="M39" s="24">
        <f>C39*$M$8*$F$8*$G$8*$D$6*60</f>
        <v>99.223480777180669</v>
      </c>
      <c r="N39" s="1" t="s">
        <v>35</v>
      </c>
      <c r="O39" s="1"/>
    </row>
    <row r="40" spans="1:15" x14ac:dyDescent="0.25">
      <c r="A40" s="1"/>
      <c r="B40" s="1"/>
      <c r="C40" s="2">
        <v>3600</v>
      </c>
      <c r="D40" s="1"/>
      <c r="E40" s="1"/>
      <c r="F40" s="1"/>
      <c r="G40" s="1"/>
      <c r="H40" s="24">
        <f t="shared" ref="H40:H59" si="11">C40*$H$8*$F$8*$G$8*$D$6*60</f>
        <v>35.464321866306165</v>
      </c>
      <c r="I40" s="24">
        <f t="shared" ref="I40:I59" si="12">C40*$I$8*$F$8*$G$8*$D$6*60</f>
        <v>49.571241008681284</v>
      </c>
      <c r="J40" s="24">
        <f t="shared" ref="J40:J59" si="13">C40*$J$8*$F$8*$G$8*$D$6*60</f>
        <v>64.799007854485325</v>
      </c>
      <c r="K40" s="24">
        <f t="shared" ref="K40:K59" si="14">C40*$K$8*$F$8*$G$8*$D$6*60</f>
        <v>80.188772219925596</v>
      </c>
      <c r="L40" s="24">
        <f t="shared" ref="L40:L59" si="15">C40*$L$8*$F$8*$G$8*$D$6*60</f>
        <v>91.282080629796724</v>
      </c>
      <c r="M40" s="24">
        <f t="shared" ref="M40:M59" si="16">C40*$M$8*$F$8*$G$8*$D$6*60</f>
        <v>102.0584373708144</v>
      </c>
      <c r="N40" s="1"/>
      <c r="O40" s="1"/>
    </row>
    <row r="41" spans="1:15" x14ac:dyDescent="0.25">
      <c r="A41" s="1"/>
      <c r="B41" s="1"/>
      <c r="C41" s="2">
        <v>3700</v>
      </c>
      <c r="D41" s="1"/>
      <c r="E41" s="1"/>
      <c r="F41" s="1"/>
      <c r="G41" s="1"/>
      <c r="H41" s="24">
        <f t="shared" si="11"/>
        <v>36.449441918147997</v>
      </c>
      <c r="I41" s="24">
        <f t="shared" si="12"/>
        <v>50.948219925589093</v>
      </c>
      <c r="J41" s="24">
        <f t="shared" si="13"/>
        <v>66.598980294887681</v>
      </c>
      <c r="K41" s="24">
        <f t="shared" si="14"/>
        <v>82.41623811492353</v>
      </c>
      <c r="L41" s="24">
        <f t="shared" si="15"/>
        <v>93.817693980624412</v>
      </c>
      <c r="M41" s="24">
        <f t="shared" si="16"/>
        <v>104.89339396444814</v>
      </c>
      <c r="N41" s="1"/>
      <c r="O41" s="1"/>
    </row>
    <row r="42" spans="1:15" x14ac:dyDescent="0.25">
      <c r="C42" s="2">
        <v>3800</v>
      </c>
      <c r="H42" s="24">
        <f t="shared" si="11"/>
        <v>37.434561969989844</v>
      </c>
      <c r="I42" s="24">
        <f t="shared" si="12"/>
        <v>52.325198842496917</v>
      </c>
      <c r="J42" s="24">
        <f t="shared" si="13"/>
        <v>68.398952735290067</v>
      </c>
      <c r="K42" s="24">
        <f t="shared" si="14"/>
        <v>84.643704009921464</v>
      </c>
      <c r="L42" s="24">
        <f t="shared" si="15"/>
        <v>96.353307331452072</v>
      </c>
      <c r="M42" s="24">
        <f t="shared" si="16"/>
        <v>107.72835055808189</v>
      </c>
    </row>
    <row r="43" spans="1:15" x14ac:dyDescent="0.25">
      <c r="C43" s="2">
        <v>3900</v>
      </c>
      <c r="H43" s="24">
        <f t="shared" si="11"/>
        <v>38.419682021831676</v>
      </c>
      <c r="I43" s="24">
        <f t="shared" si="12"/>
        <v>53.702177759404726</v>
      </c>
      <c r="J43" s="24">
        <f t="shared" si="13"/>
        <v>70.198925175692423</v>
      </c>
      <c r="K43" s="24">
        <f t="shared" si="14"/>
        <v>86.871169904919412</v>
      </c>
      <c r="L43" s="24">
        <f t="shared" si="15"/>
        <v>98.888920682279775</v>
      </c>
      <c r="M43" s="24">
        <f t="shared" si="16"/>
        <v>110.56330715171559</v>
      </c>
    </row>
    <row r="44" spans="1:15" x14ac:dyDescent="0.25">
      <c r="C44" s="2">
        <v>4000</v>
      </c>
      <c r="D44" s="2"/>
      <c r="E44" s="2"/>
      <c r="F44" s="2"/>
      <c r="G44" s="2"/>
      <c r="H44" s="24">
        <f t="shared" si="11"/>
        <v>39.404802073673515</v>
      </c>
      <c r="I44" s="24">
        <f t="shared" si="12"/>
        <v>55.079156676312536</v>
      </c>
      <c r="J44" s="24">
        <f t="shared" si="13"/>
        <v>71.998897616094794</v>
      </c>
      <c r="K44" s="24">
        <f t="shared" si="14"/>
        <v>89.098635799917332</v>
      </c>
      <c r="L44" s="24">
        <f t="shared" si="15"/>
        <v>101.42453403310748</v>
      </c>
      <c r="M44" s="24">
        <f t="shared" si="16"/>
        <v>113.39826374534935</v>
      </c>
      <c r="N44" t="s">
        <v>35</v>
      </c>
    </row>
    <row r="45" spans="1:15" x14ac:dyDescent="0.25">
      <c r="C45" s="2">
        <v>4100</v>
      </c>
      <c r="H45" s="24">
        <f t="shared" si="11"/>
        <v>40.389922125515355</v>
      </c>
      <c r="I45" s="24">
        <f t="shared" si="12"/>
        <v>56.456135593220353</v>
      </c>
      <c r="J45" s="24">
        <f t="shared" si="13"/>
        <v>73.798870056497194</v>
      </c>
      <c r="K45" s="24">
        <f t="shared" si="14"/>
        <v>91.326101694915266</v>
      </c>
      <c r="L45" s="24">
        <f t="shared" si="15"/>
        <v>103.96014738393515</v>
      </c>
      <c r="M45" s="24">
        <f t="shared" si="16"/>
        <v>116.23322033898307</v>
      </c>
    </row>
    <row r="46" spans="1:15" x14ac:dyDescent="0.25">
      <c r="C46" s="2">
        <v>4200</v>
      </c>
      <c r="H46" s="24">
        <f t="shared" si="11"/>
        <v>41.375042177357187</v>
      </c>
      <c r="I46" s="24">
        <f t="shared" si="12"/>
        <v>57.833114510128162</v>
      </c>
      <c r="J46" s="24">
        <f t="shared" si="13"/>
        <v>75.59884249689955</v>
      </c>
      <c r="K46" s="24">
        <f t="shared" si="14"/>
        <v>93.5535675899132</v>
      </c>
      <c r="L46" s="24">
        <f t="shared" si="15"/>
        <v>106.49576073476285</v>
      </c>
      <c r="M46" s="24">
        <f t="shared" si="16"/>
        <v>119.06817693261679</v>
      </c>
    </row>
    <row r="47" spans="1:15" x14ac:dyDescent="0.25">
      <c r="C47" s="2">
        <v>4300</v>
      </c>
      <c r="H47" s="24">
        <f t="shared" si="11"/>
        <v>42.360162229199034</v>
      </c>
      <c r="I47" s="24">
        <f t="shared" si="12"/>
        <v>59.210093427035972</v>
      </c>
      <c r="J47" s="24">
        <f t="shared" si="13"/>
        <v>77.398814937301921</v>
      </c>
      <c r="K47" s="24">
        <f t="shared" si="14"/>
        <v>95.78103348491112</v>
      </c>
      <c r="L47" s="24">
        <f t="shared" si="15"/>
        <v>109.03137408559053</v>
      </c>
      <c r="M47" s="24">
        <f t="shared" si="16"/>
        <v>121.90313352625056</v>
      </c>
    </row>
    <row r="48" spans="1:15" x14ac:dyDescent="0.25">
      <c r="C48" s="2">
        <v>4400</v>
      </c>
      <c r="H48" s="24">
        <f t="shared" si="11"/>
        <v>43.345282281040873</v>
      </c>
      <c r="I48" s="24">
        <f t="shared" si="12"/>
        <v>60.587072343943788</v>
      </c>
      <c r="J48" s="24">
        <f t="shared" si="13"/>
        <v>79.198787377704292</v>
      </c>
      <c r="K48" s="24">
        <f t="shared" si="14"/>
        <v>98.008499379909054</v>
      </c>
      <c r="L48" s="24">
        <f t="shared" si="15"/>
        <v>111.56698743641823</v>
      </c>
      <c r="M48" s="24">
        <f t="shared" si="16"/>
        <v>124.73809011988428</v>
      </c>
    </row>
    <row r="49" spans="3:14" x14ac:dyDescent="0.25">
      <c r="C49" s="27">
        <v>4500</v>
      </c>
      <c r="D49" s="27"/>
      <c r="E49" s="27"/>
      <c r="F49" s="27"/>
      <c r="G49" s="27"/>
      <c r="H49" s="28">
        <f t="shared" si="11"/>
        <v>44.330402332882706</v>
      </c>
      <c r="I49" s="28">
        <f t="shared" si="12"/>
        <v>61.964051260851591</v>
      </c>
      <c r="J49" s="28">
        <f t="shared" si="13"/>
        <v>80.998759818106663</v>
      </c>
      <c r="K49" s="28">
        <f t="shared" si="14"/>
        <v>100.235965274907</v>
      </c>
      <c r="L49" s="28">
        <f t="shared" si="15"/>
        <v>114.10260078724589</v>
      </c>
      <c r="M49" s="28">
        <f t="shared" si="16"/>
        <v>127.57304671351801</v>
      </c>
      <c r="N49" t="s">
        <v>35</v>
      </c>
    </row>
    <row r="50" spans="3:14" x14ac:dyDescent="0.25">
      <c r="C50" s="2">
        <v>4600</v>
      </c>
      <c r="H50" s="24">
        <f t="shared" si="11"/>
        <v>45.315522384724545</v>
      </c>
      <c r="I50" s="24">
        <f t="shared" si="12"/>
        <v>63.341030177759407</v>
      </c>
      <c r="J50" s="24">
        <f t="shared" si="13"/>
        <v>82.79873225850902</v>
      </c>
      <c r="K50" s="24">
        <f t="shared" si="14"/>
        <v>102.46343116990492</v>
      </c>
      <c r="L50" s="24">
        <f t="shared" si="15"/>
        <v>116.63821413807359</v>
      </c>
      <c r="M50" s="24">
        <f t="shared" si="16"/>
        <v>130.40800330715174</v>
      </c>
    </row>
    <row r="51" spans="3:14" x14ac:dyDescent="0.25">
      <c r="C51" s="2">
        <v>4700</v>
      </c>
      <c r="H51" s="24">
        <f t="shared" si="11"/>
        <v>46.300642436566378</v>
      </c>
      <c r="I51" s="24">
        <f t="shared" si="12"/>
        <v>64.718009094667238</v>
      </c>
      <c r="J51" s="24">
        <f t="shared" si="13"/>
        <v>84.598704698911391</v>
      </c>
      <c r="K51" s="24">
        <f t="shared" si="14"/>
        <v>104.69089706490286</v>
      </c>
      <c r="L51" s="24">
        <f t="shared" si="15"/>
        <v>119.17382748890127</v>
      </c>
      <c r="M51" s="24">
        <f t="shared" si="16"/>
        <v>133.24295990078548</v>
      </c>
    </row>
    <row r="52" spans="3:14" x14ac:dyDescent="0.25">
      <c r="C52" s="2">
        <v>4800</v>
      </c>
      <c r="H52" s="24">
        <f t="shared" si="11"/>
        <v>47.285762488408224</v>
      </c>
      <c r="I52" s="24">
        <f t="shared" si="12"/>
        <v>66.094988011575026</v>
      </c>
      <c r="J52" s="24">
        <f t="shared" si="13"/>
        <v>86.398677139313762</v>
      </c>
      <c r="K52" s="24">
        <f t="shared" si="14"/>
        <v>106.91836295990079</v>
      </c>
      <c r="L52" s="24">
        <f t="shared" si="15"/>
        <v>121.70944083972897</v>
      </c>
      <c r="M52" s="24">
        <f t="shared" si="16"/>
        <v>136.07791649441921</v>
      </c>
    </row>
    <row r="53" spans="3:14" x14ac:dyDescent="0.25">
      <c r="C53" s="2">
        <v>4900</v>
      </c>
      <c r="H53" s="24">
        <f t="shared" si="11"/>
        <v>48.270882540250057</v>
      </c>
      <c r="I53" s="24">
        <f t="shared" si="12"/>
        <v>67.471966928482843</v>
      </c>
      <c r="J53" s="24">
        <f t="shared" si="13"/>
        <v>88.198649579716147</v>
      </c>
      <c r="K53" s="24">
        <f t="shared" si="14"/>
        <v>109.14582885489872</v>
      </c>
      <c r="L53" s="24">
        <f t="shared" si="15"/>
        <v>124.24505419055664</v>
      </c>
      <c r="M53" s="24">
        <f t="shared" si="16"/>
        <v>138.91287308805295</v>
      </c>
    </row>
    <row r="54" spans="3:14" x14ac:dyDescent="0.25">
      <c r="C54" s="2">
        <v>5000</v>
      </c>
      <c r="D54" s="2"/>
      <c r="E54" s="2"/>
      <c r="F54" s="2"/>
      <c r="G54" s="2"/>
      <c r="H54" s="24">
        <f t="shared" si="11"/>
        <v>49.256002592091889</v>
      </c>
      <c r="I54" s="24">
        <f t="shared" si="12"/>
        <v>68.848945845390674</v>
      </c>
      <c r="J54" s="24">
        <f t="shared" si="13"/>
        <v>89.998622020118518</v>
      </c>
      <c r="K54" s="24">
        <f t="shared" si="14"/>
        <v>111.37329474989666</v>
      </c>
      <c r="L54" s="24">
        <f t="shared" si="15"/>
        <v>126.78066754138436</v>
      </c>
      <c r="M54" s="24">
        <f t="shared" si="16"/>
        <v>141.74782968168671</v>
      </c>
      <c r="N54" t="s">
        <v>35</v>
      </c>
    </row>
    <row r="55" spans="3:14" x14ac:dyDescent="0.25">
      <c r="C55" s="2">
        <v>5100</v>
      </c>
      <c r="H55" s="24">
        <f t="shared" si="11"/>
        <v>50.241122643933728</v>
      </c>
      <c r="I55" s="24">
        <f t="shared" si="12"/>
        <v>70.22592476229849</v>
      </c>
      <c r="J55" s="24">
        <f t="shared" si="13"/>
        <v>91.798594460520874</v>
      </c>
      <c r="K55" s="24">
        <f t="shared" si="14"/>
        <v>113.60076064489459</v>
      </c>
      <c r="L55" s="24">
        <f t="shared" si="15"/>
        <v>129.31628089221201</v>
      </c>
      <c r="M55" s="24">
        <f t="shared" si="16"/>
        <v>144.58278627532039</v>
      </c>
    </row>
    <row r="56" spans="3:14" x14ac:dyDescent="0.25">
      <c r="C56" s="2">
        <v>5200</v>
      </c>
      <c r="H56" s="24">
        <f t="shared" si="11"/>
        <v>51.226242695775575</v>
      </c>
      <c r="I56" s="24">
        <f t="shared" si="12"/>
        <v>71.602903679206293</v>
      </c>
      <c r="J56" s="24">
        <f t="shared" si="13"/>
        <v>93.598566900923259</v>
      </c>
      <c r="K56" s="24">
        <f t="shared" si="14"/>
        <v>115.82822653989251</v>
      </c>
      <c r="L56" s="24">
        <f t="shared" si="15"/>
        <v>131.85189424303971</v>
      </c>
      <c r="M56" s="24">
        <f t="shared" si="16"/>
        <v>147.41774286895412</v>
      </c>
    </row>
    <row r="57" spans="3:14" x14ac:dyDescent="0.25">
      <c r="C57" s="2">
        <v>5300</v>
      </c>
      <c r="H57" s="24">
        <f t="shared" si="11"/>
        <v>52.2113627476174</v>
      </c>
      <c r="I57" s="24">
        <f t="shared" si="12"/>
        <v>72.979882596114095</v>
      </c>
      <c r="J57" s="24">
        <f t="shared" si="13"/>
        <v>95.39853934132563</v>
      </c>
      <c r="K57" s="24">
        <f t="shared" si="14"/>
        <v>118.05569243489046</v>
      </c>
      <c r="L57" s="24">
        <f t="shared" si="15"/>
        <v>134.38750759386741</v>
      </c>
      <c r="M57" s="24">
        <f t="shared" si="16"/>
        <v>150.25269946258791</v>
      </c>
    </row>
    <row r="58" spans="3:14" x14ac:dyDescent="0.25">
      <c r="C58" s="2">
        <v>5400</v>
      </c>
      <c r="H58" s="24">
        <f t="shared" si="11"/>
        <v>53.196482799459233</v>
      </c>
      <c r="I58" s="24">
        <f t="shared" si="12"/>
        <v>74.356861513021926</v>
      </c>
      <c r="J58" s="24">
        <f t="shared" si="13"/>
        <v>97.198511781728001</v>
      </c>
      <c r="K58" s="24">
        <f t="shared" si="14"/>
        <v>120.28315832988839</v>
      </c>
      <c r="L58" s="24">
        <f t="shared" si="15"/>
        <v>136.92312094469509</v>
      </c>
      <c r="M58" s="24">
        <f t="shared" si="16"/>
        <v>153.08765605622159</v>
      </c>
    </row>
    <row r="59" spans="3:14" x14ac:dyDescent="0.25">
      <c r="C59" s="2">
        <v>5500</v>
      </c>
      <c r="D59" s="2"/>
      <c r="E59" s="2"/>
      <c r="F59" s="2"/>
      <c r="G59" s="2"/>
      <c r="H59" s="24">
        <f t="shared" si="11"/>
        <v>54.181602851301086</v>
      </c>
      <c r="I59" s="24">
        <f t="shared" si="12"/>
        <v>75.733840429929728</v>
      </c>
      <c r="J59" s="24">
        <f t="shared" si="13"/>
        <v>98.998484222130344</v>
      </c>
      <c r="K59" s="24">
        <f t="shared" si="14"/>
        <v>122.51062422488631</v>
      </c>
      <c r="L59" s="24">
        <f t="shared" si="15"/>
        <v>139.45873429552279</v>
      </c>
      <c r="M59" s="24">
        <f t="shared" si="16"/>
        <v>155.92261264985535</v>
      </c>
      <c r="N59" t="s">
        <v>35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baseColWidth="10" defaultRowHeight="14.15" x14ac:dyDescent="0.25"/>
  <sheetData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P86"/>
  <sheetViews>
    <sheetView topLeftCell="A58" workbookViewId="0">
      <selection activeCell="C38" sqref="C38:M86"/>
    </sheetView>
  </sheetViews>
  <sheetFormatPr baseColWidth="10" defaultRowHeight="14.15" x14ac:dyDescent="0.25"/>
  <sheetData>
    <row r="5" spans="1:16" x14ac:dyDescent="0.25">
      <c r="B5" t="s">
        <v>1</v>
      </c>
      <c r="C5" t="s">
        <v>34</v>
      </c>
      <c r="D5" t="s">
        <v>14</v>
      </c>
      <c r="E5" t="s">
        <v>9</v>
      </c>
      <c r="F5" t="s">
        <v>15</v>
      </c>
      <c r="G5" t="s">
        <v>10</v>
      </c>
      <c r="H5" t="s">
        <v>27</v>
      </c>
      <c r="I5" t="s">
        <v>28</v>
      </c>
      <c r="J5" t="s">
        <v>29</v>
      </c>
      <c r="K5" t="s">
        <v>30</v>
      </c>
      <c r="L5" t="s">
        <v>31</v>
      </c>
      <c r="M5" t="s">
        <v>32</v>
      </c>
    </row>
    <row r="6" spans="1:16" x14ac:dyDescent="0.25">
      <c r="B6" t="s">
        <v>33</v>
      </c>
      <c r="C6">
        <v>0.65</v>
      </c>
      <c r="D6">
        <f>C6*3.14/1000</f>
        <v>2.0410000000000003E-3</v>
      </c>
      <c r="E6">
        <v>4</v>
      </c>
      <c r="F6">
        <v>32</v>
      </c>
      <c r="G6">
        <v>15</v>
      </c>
      <c r="H6">
        <v>15</v>
      </c>
      <c r="I6">
        <v>17</v>
      </c>
      <c r="J6">
        <v>20</v>
      </c>
      <c r="K6">
        <v>22</v>
      </c>
      <c r="L6">
        <v>24</v>
      </c>
      <c r="M6">
        <v>28</v>
      </c>
    </row>
    <row r="7" spans="1:16" x14ac:dyDescent="0.25">
      <c r="F7">
        <v>59</v>
      </c>
      <c r="G7">
        <v>41</v>
      </c>
      <c r="H7">
        <v>37</v>
      </c>
      <c r="I7">
        <v>30</v>
      </c>
      <c r="J7">
        <v>27</v>
      </c>
      <c r="K7">
        <v>24</v>
      </c>
      <c r="L7">
        <v>23</v>
      </c>
      <c r="M7">
        <v>24</v>
      </c>
    </row>
    <row r="8" spans="1:16" x14ac:dyDescent="0.25">
      <c r="B8" s="5" t="s">
        <v>11</v>
      </c>
      <c r="C8" s="5"/>
      <c r="D8" s="5"/>
      <c r="E8" s="5"/>
      <c r="F8" s="6">
        <f>F6/F7</f>
        <v>0.5423728813559322</v>
      </c>
      <c r="G8" s="6">
        <f>G6/G7</f>
        <v>0.36585365853658536</v>
      </c>
      <c r="H8" s="6">
        <f>H6/H7</f>
        <v>0.40540540540540543</v>
      </c>
      <c r="I8" s="6">
        <f t="shared" ref="I8:M8" si="0">I6/I7</f>
        <v>0.56666666666666665</v>
      </c>
      <c r="J8" s="6">
        <f t="shared" si="0"/>
        <v>0.7407407407407407</v>
      </c>
      <c r="K8" s="6">
        <f t="shared" si="0"/>
        <v>0.91666666666666663</v>
      </c>
      <c r="L8" s="6">
        <f t="shared" si="0"/>
        <v>1.0434782608695652</v>
      </c>
      <c r="M8" s="6">
        <f t="shared" si="0"/>
        <v>1.1666666666666667</v>
      </c>
      <c r="N8" s="1"/>
      <c r="O8" s="1"/>
      <c r="P8" s="1"/>
    </row>
    <row r="9" spans="1:16" x14ac:dyDescent="0.25">
      <c r="B9" t="s">
        <v>12</v>
      </c>
      <c r="C9" s="2">
        <v>4250</v>
      </c>
    </row>
    <row r="10" spans="1:16" x14ac:dyDescent="0.25">
      <c r="B10" s="25" t="s">
        <v>13</v>
      </c>
      <c r="C10" s="25"/>
      <c r="D10" s="25"/>
      <c r="E10" s="25"/>
      <c r="F10" s="25"/>
      <c r="G10" s="24"/>
      <c r="H10" s="24">
        <f>$C$9*$H$8*$F$8*$G$8*$D$6*60</f>
        <v>41.867602203278111</v>
      </c>
      <c r="I10" s="24">
        <f>$C$9*$I$8*$F$8*$G$8*$D$6*60</f>
        <v>58.521603968582077</v>
      </c>
      <c r="J10" s="24">
        <f>$C$9*$J$8*$F$8*$G$8*$D$6*60</f>
        <v>76.498828717100722</v>
      </c>
      <c r="K10" s="24">
        <f>$C$9*$K$8*$F$8*$G$8*$D$6*60</f>
        <v>94.667300537412174</v>
      </c>
      <c r="L10" s="24">
        <f>$C$9*$L$8*$F$8*$G$8*$D$6*60</f>
        <v>107.76356741017671</v>
      </c>
      <c r="M10" s="24">
        <f>$C$9*$M$8*$F$8*$G$8*$D$6*60</f>
        <v>120.48565522943368</v>
      </c>
      <c r="N10" s="1"/>
      <c r="O10" s="1"/>
      <c r="P10" s="1"/>
    </row>
    <row r="11" spans="1:16" x14ac:dyDescent="0.25">
      <c r="B11" t="s">
        <v>16</v>
      </c>
      <c r="C11" s="1"/>
      <c r="D11" s="1"/>
      <c r="E11" s="1"/>
      <c r="F11" s="1"/>
      <c r="G11" s="1"/>
      <c r="H11" s="1">
        <f>C9/2</f>
        <v>2125</v>
      </c>
      <c r="I11" s="1"/>
      <c r="J11" s="1"/>
      <c r="K11" s="1"/>
      <c r="L11" s="1"/>
      <c r="M11" s="1"/>
      <c r="N11" s="1"/>
    </row>
    <row r="12" spans="1:16" x14ac:dyDescent="0.25">
      <c r="B12" t="s">
        <v>17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6" x14ac:dyDescent="0.25">
      <c r="B13" s="5" t="s">
        <v>18</v>
      </c>
      <c r="C13" s="6"/>
      <c r="D13" s="6"/>
      <c r="E13" s="6"/>
      <c r="F13" s="6"/>
      <c r="G13" s="6"/>
      <c r="H13" s="6">
        <f>$H$11/60</f>
        <v>35.416666666666664</v>
      </c>
      <c r="I13" s="6">
        <f>$H$11/60</f>
        <v>35.416666666666664</v>
      </c>
      <c r="J13" s="6">
        <f t="shared" ref="J13:M13" si="1">$H$11/60</f>
        <v>35.416666666666664</v>
      </c>
      <c r="K13" s="6">
        <f t="shared" si="1"/>
        <v>35.416666666666664</v>
      </c>
      <c r="L13" s="6">
        <f t="shared" si="1"/>
        <v>35.416666666666664</v>
      </c>
      <c r="M13" s="6">
        <f t="shared" si="1"/>
        <v>35.416666666666664</v>
      </c>
      <c r="N13" s="1"/>
    </row>
    <row r="14" spans="1:16" x14ac:dyDescent="0.25">
      <c r="A14" s="3"/>
      <c r="B14" s="9" t="s">
        <v>20</v>
      </c>
      <c r="C14" s="10"/>
      <c r="D14" s="10"/>
      <c r="E14" s="10"/>
      <c r="F14" s="10"/>
      <c r="G14" s="10"/>
      <c r="H14" s="10">
        <f>H13</f>
        <v>35.416666666666664</v>
      </c>
      <c r="I14" s="10">
        <f t="shared" ref="I14:M14" si="2">I13</f>
        <v>35.416666666666664</v>
      </c>
      <c r="J14" s="10">
        <f t="shared" si="2"/>
        <v>35.416666666666664</v>
      </c>
      <c r="K14" s="10">
        <f t="shared" si="2"/>
        <v>35.416666666666664</v>
      </c>
      <c r="L14" s="10">
        <f t="shared" si="2"/>
        <v>35.416666666666664</v>
      </c>
      <c r="M14" s="10">
        <f t="shared" si="2"/>
        <v>35.416666666666664</v>
      </c>
      <c r="N14" s="4"/>
    </row>
    <row r="15" spans="1:16" x14ac:dyDescent="0.25">
      <c r="A15" s="3"/>
      <c r="B15" s="9" t="s">
        <v>23</v>
      </c>
      <c r="C15" s="10"/>
      <c r="D15" s="10"/>
      <c r="E15" s="10"/>
      <c r="F15" s="10"/>
      <c r="G15" s="10"/>
      <c r="H15" s="10">
        <f>1/H13</f>
        <v>2.823529411764706E-2</v>
      </c>
      <c r="I15" s="10">
        <f t="shared" ref="I15:M15" si="3">1/I13</f>
        <v>2.823529411764706E-2</v>
      </c>
      <c r="J15" s="10">
        <f t="shared" si="3"/>
        <v>2.823529411764706E-2</v>
      </c>
      <c r="K15" s="10">
        <f t="shared" si="3"/>
        <v>2.823529411764706E-2</v>
      </c>
      <c r="L15" s="10">
        <f t="shared" si="3"/>
        <v>2.823529411764706E-2</v>
      </c>
      <c r="M15" s="10">
        <f t="shared" si="3"/>
        <v>2.823529411764706E-2</v>
      </c>
      <c r="N15" s="4"/>
    </row>
    <row r="16" spans="1:16" x14ac:dyDescent="0.25">
      <c r="B16" s="8" t="s">
        <v>19</v>
      </c>
      <c r="C16" s="8"/>
      <c r="D16" s="8"/>
      <c r="E16" s="8"/>
      <c r="F16" s="8"/>
      <c r="G16" s="8"/>
      <c r="H16" s="7">
        <f t="shared" ref="H16:M16" si="4">(H10*$E$6/$D$6)/3600</f>
        <v>22.792532093896295</v>
      </c>
      <c r="I16" s="7">
        <f t="shared" si="4"/>
        <v>31.858894860135045</v>
      </c>
      <c r="J16" s="7">
        <f t="shared" si="4"/>
        <v>41.645614196254947</v>
      </c>
      <c r="K16" s="7">
        <f t="shared" si="4"/>
        <v>51.536447567865508</v>
      </c>
      <c r="L16" s="7">
        <f t="shared" si="4"/>
        <v>58.665995650376559</v>
      </c>
      <c r="M16" s="7">
        <f t="shared" si="4"/>
        <v>65.591842359101562</v>
      </c>
    </row>
    <row r="17" spans="1:15" x14ac:dyDescent="0.25">
      <c r="B17" s="9" t="s">
        <v>21</v>
      </c>
      <c r="C17" s="9"/>
      <c r="D17" s="9"/>
      <c r="E17" s="9"/>
      <c r="F17" s="9"/>
      <c r="G17" s="9"/>
      <c r="H17" s="10">
        <f>H16*$E$6</f>
        <v>91.170128375585179</v>
      </c>
      <c r="I17" s="10">
        <f t="shared" ref="I17:M17" si="5">I16*$E$6</f>
        <v>127.43557944054018</v>
      </c>
      <c r="J17" s="10">
        <f t="shared" si="5"/>
        <v>166.58245678501979</v>
      </c>
      <c r="K17" s="10">
        <f t="shared" si="5"/>
        <v>206.14579027146203</v>
      </c>
      <c r="L17" s="10">
        <f t="shared" si="5"/>
        <v>234.66398260150623</v>
      </c>
      <c r="M17" s="10">
        <f t="shared" si="5"/>
        <v>262.36736943640625</v>
      </c>
      <c r="N17" s="1"/>
    </row>
    <row r="18" spans="1:15" x14ac:dyDescent="0.25">
      <c r="B18" s="9" t="s">
        <v>23</v>
      </c>
      <c r="C18" s="9"/>
      <c r="D18" s="9"/>
      <c r="E18" s="9"/>
      <c r="F18" s="9"/>
      <c r="G18" s="9"/>
      <c r="H18" s="13">
        <f>1/H16</f>
        <v>4.3874019607843137E-2</v>
      </c>
      <c r="I18" s="13">
        <f>1/I16</f>
        <v>3.1388408304498266E-2</v>
      </c>
      <c r="J18" s="13">
        <f t="shared" ref="J18:M18" si="6">1/J16</f>
        <v>2.4012132352941182E-2</v>
      </c>
      <c r="K18" s="13">
        <f t="shared" si="6"/>
        <v>1.940374331550802E-2</v>
      </c>
      <c r="L18" s="13">
        <f t="shared" si="6"/>
        <v>1.7045649509803917E-2</v>
      </c>
      <c r="M18" s="13">
        <f t="shared" si="6"/>
        <v>1.5245798319327731E-2</v>
      </c>
      <c r="N18" s="1"/>
    </row>
    <row r="19" spans="1:15" x14ac:dyDescent="0.25">
      <c r="B19" s="5" t="s">
        <v>22</v>
      </c>
      <c r="C19" s="5"/>
      <c r="D19" s="5"/>
      <c r="E19" s="5"/>
      <c r="F19" s="5"/>
      <c r="G19" s="5"/>
      <c r="H19" s="6">
        <f>H17-H14</f>
        <v>55.753461708918515</v>
      </c>
      <c r="I19" s="6">
        <f t="shared" ref="I19:M19" si="7">I17-I14</f>
        <v>92.018912773873524</v>
      </c>
      <c r="J19" s="6">
        <f t="shared" si="7"/>
        <v>131.16579011835313</v>
      </c>
      <c r="K19" s="6">
        <f t="shared" si="7"/>
        <v>170.72912360479538</v>
      </c>
      <c r="L19" s="6">
        <f t="shared" si="7"/>
        <v>199.24731593483958</v>
      </c>
      <c r="M19" s="6">
        <f t="shared" si="7"/>
        <v>226.95070276973959</v>
      </c>
      <c r="N19" s="1"/>
    </row>
    <row r="20" spans="1:15" x14ac:dyDescent="0.25">
      <c r="B20" s="5" t="s">
        <v>24</v>
      </c>
      <c r="C20" s="5"/>
      <c r="D20" s="5"/>
      <c r="E20" s="5"/>
      <c r="F20" s="5"/>
      <c r="G20" s="5"/>
      <c r="H20" s="6">
        <f t="shared" ref="H20:M20" si="8">H17/H14</f>
        <v>2.5742153894282875</v>
      </c>
      <c r="I20" s="6">
        <f t="shared" si="8"/>
        <v>3.5981810665564287</v>
      </c>
      <c r="J20" s="6">
        <f t="shared" si="8"/>
        <v>4.7035046621652645</v>
      </c>
      <c r="K20" s="6">
        <f t="shared" si="8"/>
        <v>5.8205870194295164</v>
      </c>
      <c r="L20" s="6">
        <f t="shared" si="8"/>
        <v>6.6258065675719413</v>
      </c>
      <c r="M20" s="6">
        <f t="shared" si="8"/>
        <v>7.4080198429102948</v>
      </c>
      <c r="N20" s="1"/>
    </row>
    <row r="21" spans="1:15" x14ac:dyDescent="0.25">
      <c r="B21" s="11"/>
      <c r="C21" s="11"/>
      <c r="D21" s="11"/>
      <c r="E21" s="11"/>
      <c r="F21" s="11"/>
      <c r="G21" s="11"/>
      <c r="H21" s="12">
        <f>H17-H14</f>
        <v>55.753461708918515</v>
      </c>
      <c r="I21" s="12">
        <f t="shared" ref="I21:M21" si="9">I17-I14</f>
        <v>92.018912773873524</v>
      </c>
      <c r="J21" s="12">
        <f t="shared" si="9"/>
        <v>131.16579011835313</v>
      </c>
      <c r="K21" s="12">
        <f t="shared" si="9"/>
        <v>170.72912360479538</v>
      </c>
      <c r="L21" s="12">
        <f t="shared" si="9"/>
        <v>199.24731593483958</v>
      </c>
      <c r="M21" s="12">
        <f t="shared" si="9"/>
        <v>226.95070276973959</v>
      </c>
      <c r="N21" s="12"/>
    </row>
    <row r="22" spans="1:15" ht="14.8" thickBo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2"/>
      <c r="L22" s="12"/>
      <c r="M22" s="12"/>
      <c r="N22" s="1"/>
    </row>
    <row r="23" spans="1:15" ht="14.8" thickBot="1" x14ac:dyDescent="0.3">
      <c r="A23" s="1"/>
      <c r="B23" s="18" t="s">
        <v>25</v>
      </c>
      <c r="C23" s="19"/>
      <c r="D23" s="19"/>
      <c r="E23" s="19"/>
      <c r="F23" s="19"/>
      <c r="G23" s="19"/>
      <c r="H23" s="21">
        <f>$C$9</f>
        <v>4250</v>
      </c>
      <c r="I23" s="21">
        <f t="shared" ref="I23:M23" si="10">$C$9</f>
        <v>4250</v>
      </c>
      <c r="J23" s="21">
        <f t="shared" si="10"/>
        <v>4250</v>
      </c>
      <c r="K23" s="21">
        <f t="shared" si="10"/>
        <v>4250</v>
      </c>
      <c r="L23" s="21">
        <f t="shared" si="10"/>
        <v>4250</v>
      </c>
      <c r="M23" s="20">
        <f t="shared" si="10"/>
        <v>4250</v>
      </c>
      <c r="N23" s="1"/>
      <c r="O23" s="1"/>
    </row>
    <row r="24" spans="1:15" ht="14.8" thickBot="1" x14ac:dyDescent="0.3">
      <c r="A24" s="1"/>
      <c r="B24" s="14" t="s">
        <v>13</v>
      </c>
      <c r="C24" s="15"/>
      <c r="D24" s="15"/>
      <c r="E24" s="15"/>
      <c r="F24" s="15"/>
      <c r="G24" s="16"/>
      <c r="H24" s="22">
        <f>$C$9*$H$8*$F$8*$G$8*$D$6*60</f>
        <v>41.867602203278111</v>
      </c>
      <c r="I24" s="22">
        <f>$C$9*$I$8*$F$8*$G$8*$D$6*60</f>
        <v>58.521603968582077</v>
      </c>
      <c r="J24" s="22">
        <f>$C$9*$J$8*$F$8*$G$8*$D$6*60</f>
        <v>76.498828717100722</v>
      </c>
      <c r="K24" s="22">
        <f>$C$9*$K$8*$F$8*$G$8*$D$6*60</f>
        <v>94.667300537412174</v>
      </c>
      <c r="L24" s="22">
        <f>$C$9*$L$8*$F$8*$G$8*$D$6*60</f>
        <v>107.76356741017671</v>
      </c>
      <c r="M24" s="17">
        <f>$C$9*$M$8*$F$8*$G$8*$D$6*60</f>
        <v>120.48565522943368</v>
      </c>
      <c r="N24" s="1"/>
      <c r="O24" s="1"/>
    </row>
    <row r="25" spans="1:15" ht="14.8" thickBot="1" x14ac:dyDescent="0.3">
      <c r="A25" s="1"/>
      <c r="B25" s="1"/>
      <c r="C25" s="1"/>
      <c r="D25" s="1"/>
      <c r="E25" s="1"/>
      <c r="F25" s="1"/>
      <c r="G25" s="1"/>
      <c r="H25" s="23"/>
      <c r="I25" s="23"/>
      <c r="J25" s="23"/>
      <c r="K25" s="23"/>
      <c r="L25" s="23"/>
      <c r="M25" s="1"/>
      <c r="N25" s="1"/>
      <c r="O25" s="1"/>
    </row>
    <row r="26" spans="1:15" ht="14.8" thickBot="1" x14ac:dyDescent="0.3">
      <c r="A26" s="1"/>
      <c r="B26" s="18" t="s">
        <v>26</v>
      </c>
      <c r="C26" s="19"/>
      <c r="D26" s="19"/>
      <c r="E26" s="19"/>
      <c r="F26" s="19"/>
      <c r="G26" s="19"/>
      <c r="H26" s="21">
        <v>3500</v>
      </c>
      <c r="I26" s="21">
        <v>3500</v>
      </c>
      <c r="J26" s="21">
        <v>3500</v>
      </c>
      <c r="K26" s="21">
        <v>3500</v>
      </c>
      <c r="L26" s="21">
        <v>3500</v>
      </c>
      <c r="M26" s="20">
        <v>3500</v>
      </c>
      <c r="N26" s="1"/>
      <c r="O26" s="1"/>
    </row>
    <row r="27" spans="1:15" ht="14.8" thickBot="1" x14ac:dyDescent="0.3">
      <c r="A27" s="1"/>
      <c r="B27" s="14" t="s">
        <v>13</v>
      </c>
      <c r="C27" s="15"/>
      <c r="D27" s="15"/>
      <c r="E27" s="15"/>
      <c r="F27" s="15"/>
      <c r="G27" s="16"/>
      <c r="H27" s="22">
        <v>34.479201814464325</v>
      </c>
      <c r="I27" s="22">
        <v>48.19426209177346</v>
      </c>
      <c r="J27" s="22">
        <v>62.999035414082954</v>
      </c>
      <c r="K27" s="22">
        <v>77.961306324927662</v>
      </c>
      <c r="L27" s="22">
        <v>88.746467278969035</v>
      </c>
      <c r="M27" s="17">
        <v>99.223480777180669</v>
      </c>
      <c r="N27" s="1"/>
      <c r="O27" s="1"/>
    </row>
    <row r="28" spans="1:15" ht="14.8" thickBot="1" x14ac:dyDescent="0.3">
      <c r="A28" s="1"/>
      <c r="B28" s="1"/>
      <c r="C28" s="1"/>
      <c r="D28" s="1"/>
      <c r="E28" s="1"/>
      <c r="F28" s="1"/>
      <c r="G28" s="1"/>
      <c r="H28" s="23"/>
      <c r="I28" s="23"/>
      <c r="J28" s="23"/>
      <c r="K28" s="23"/>
      <c r="L28" s="23"/>
      <c r="M28" s="1"/>
      <c r="N28" s="1"/>
      <c r="O28" s="1"/>
    </row>
    <row r="29" spans="1:15" ht="14.8" thickBot="1" x14ac:dyDescent="0.3">
      <c r="A29" s="1"/>
      <c r="B29" s="18" t="s">
        <v>26</v>
      </c>
      <c r="C29" s="19"/>
      <c r="D29" s="19"/>
      <c r="E29" s="19"/>
      <c r="F29" s="19"/>
      <c r="G29" s="19"/>
      <c r="H29" s="21">
        <v>3750</v>
      </c>
      <c r="I29" s="21">
        <v>3750</v>
      </c>
      <c r="J29" s="21">
        <v>3750</v>
      </c>
      <c r="K29" s="21">
        <v>3750</v>
      </c>
      <c r="L29" s="21">
        <v>3750</v>
      </c>
      <c r="M29" s="20">
        <v>3750</v>
      </c>
      <c r="N29" s="1"/>
      <c r="O29" s="1"/>
    </row>
    <row r="30" spans="1:15" ht="14.8" thickBot="1" x14ac:dyDescent="0.3">
      <c r="A30" s="1"/>
      <c r="B30" s="14" t="s">
        <v>13</v>
      </c>
      <c r="C30" s="15"/>
      <c r="D30" s="15"/>
      <c r="E30" s="15"/>
      <c r="F30" s="15"/>
      <c r="G30" s="16"/>
      <c r="H30" s="22">
        <v>36.942001944068927</v>
      </c>
      <c r="I30" s="22">
        <v>51.636709384042994</v>
      </c>
      <c r="J30" s="22">
        <v>67.498966515088895</v>
      </c>
      <c r="K30" s="22">
        <v>83.529971062422518</v>
      </c>
      <c r="L30" s="22">
        <v>95.085500656038249</v>
      </c>
      <c r="M30" s="17">
        <v>106.31087226126499</v>
      </c>
      <c r="N30" s="1"/>
      <c r="O30" s="1"/>
    </row>
    <row r="31" spans="1:15" ht="14.8" thickBot="1" x14ac:dyDescent="0.3">
      <c r="A31" s="1"/>
      <c r="B31" s="1"/>
      <c r="C31" s="1"/>
      <c r="D31" s="1"/>
      <c r="E31" s="1"/>
      <c r="F31" s="1"/>
      <c r="G31" s="1"/>
      <c r="H31" s="23"/>
      <c r="I31" s="23"/>
      <c r="J31" s="23"/>
      <c r="K31" s="23"/>
      <c r="L31" s="23"/>
      <c r="M31" s="1"/>
      <c r="N31" s="1"/>
      <c r="O31" s="1"/>
    </row>
    <row r="32" spans="1:15" ht="14.8" thickBot="1" x14ac:dyDescent="0.3">
      <c r="A32" s="1"/>
      <c r="B32" s="18" t="s">
        <v>26</v>
      </c>
      <c r="C32" s="19"/>
      <c r="D32" s="19"/>
      <c r="E32" s="19"/>
      <c r="F32" s="19"/>
      <c r="G32" s="19"/>
      <c r="H32" s="21">
        <v>4000</v>
      </c>
      <c r="I32" s="21">
        <v>4000</v>
      </c>
      <c r="J32" s="21">
        <v>4000</v>
      </c>
      <c r="K32" s="21">
        <v>4000</v>
      </c>
      <c r="L32" s="21">
        <v>4000</v>
      </c>
      <c r="M32" s="20">
        <v>4000</v>
      </c>
      <c r="N32" s="1"/>
      <c r="O32" s="1"/>
    </row>
    <row r="33" spans="1:15" ht="14.8" thickBot="1" x14ac:dyDescent="0.3">
      <c r="A33" s="1"/>
      <c r="B33" s="14" t="s">
        <v>13</v>
      </c>
      <c r="C33" s="15"/>
      <c r="D33" s="15"/>
      <c r="E33" s="15"/>
      <c r="F33" s="15"/>
      <c r="G33" s="16"/>
      <c r="H33" s="22">
        <v>39.404802073673515</v>
      </c>
      <c r="I33" s="22">
        <v>55.079156676312536</v>
      </c>
      <c r="J33" s="22">
        <v>71.998897616094794</v>
      </c>
      <c r="K33" s="22">
        <v>89.098635799917332</v>
      </c>
      <c r="L33" s="22">
        <v>101.42453403310748</v>
      </c>
      <c r="M33" s="17">
        <v>113.39826374534935</v>
      </c>
      <c r="N33" s="1"/>
      <c r="O33" s="1"/>
    </row>
    <row r="34" spans="1:15" ht="14.8" thickBot="1" x14ac:dyDescent="0.3">
      <c r="A34" s="1"/>
      <c r="B34" s="1"/>
      <c r="C34" s="1"/>
      <c r="D34" s="1"/>
      <c r="E34" s="1"/>
      <c r="F34" s="1"/>
      <c r="G34" s="1"/>
      <c r="H34" s="23"/>
      <c r="I34" s="23"/>
      <c r="J34" s="23"/>
      <c r="K34" s="23"/>
      <c r="L34" s="23"/>
      <c r="M34" s="1"/>
      <c r="N34" s="1"/>
      <c r="O34" s="1"/>
    </row>
    <row r="35" spans="1:15" ht="14.8" thickBot="1" x14ac:dyDescent="0.3">
      <c r="A35" s="1"/>
      <c r="B35" s="18" t="s">
        <v>26</v>
      </c>
      <c r="C35" s="19"/>
      <c r="D35" s="19"/>
      <c r="E35" s="19"/>
      <c r="F35" s="19"/>
      <c r="G35" s="19"/>
      <c r="H35" s="21">
        <v>4250</v>
      </c>
      <c r="I35" s="21">
        <v>4250</v>
      </c>
      <c r="J35" s="21">
        <v>4250</v>
      </c>
      <c r="K35" s="21">
        <v>4250</v>
      </c>
      <c r="L35" s="21">
        <v>4250</v>
      </c>
      <c r="M35" s="20">
        <v>4250</v>
      </c>
      <c r="N35" s="1"/>
      <c r="O35" s="1"/>
    </row>
    <row r="36" spans="1:15" ht="14.8" thickBot="1" x14ac:dyDescent="0.3">
      <c r="A36" s="1"/>
      <c r="B36" s="14" t="s">
        <v>13</v>
      </c>
      <c r="C36" s="15"/>
      <c r="D36" s="15"/>
      <c r="E36" s="15"/>
      <c r="F36" s="15"/>
      <c r="G36" s="16"/>
      <c r="H36" s="22">
        <v>41.867602203278111</v>
      </c>
      <c r="I36" s="22">
        <v>58.521603968582077</v>
      </c>
      <c r="J36" s="22">
        <v>76.498828717100722</v>
      </c>
      <c r="K36" s="22">
        <v>94.667300537412174</v>
      </c>
      <c r="L36" s="22">
        <v>107.76356741017671</v>
      </c>
      <c r="M36" s="17">
        <v>120.48565522943368</v>
      </c>
      <c r="N36" s="1"/>
      <c r="O36" s="1"/>
    </row>
    <row r="37" spans="1:1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1"/>
      <c r="C38" s="2" t="s">
        <v>12</v>
      </c>
      <c r="D38" s="1"/>
      <c r="E38" s="1"/>
      <c r="F38" s="1"/>
      <c r="G38" s="1"/>
      <c r="H38" t="s">
        <v>27</v>
      </c>
      <c r="I38" t="s">
        <v>28</v>
      </c>
      <c r="J38" t="s">
        <v>29</v>
      </c>
      <c r="K38" t="s">
        <v>30</v>
      </c>
      <c r="L38" t="s">
        <v>31</v>
      </c>
      <c r="M38" t="s">
        <v>32</v>
      </c>
      <c r="N38" s="1"/>
      <c r="O38" s="1"/>
    </row>
    <row r="39" spans="1:15" x14ac:dyDescent="0.25">
      <c r="A39" s="1"/>
      <c r="C39" s="2">
        <v>3500</v>
      </c>
      <c r="D39" s="26"/>
      <c r="E39" s="26"/>
      <c r="F39" s="26"/>
      <c r="G39" s="26"/>
      <c r="H39" s="24">
        <f>C39*$H$8*$F$8*$G$8*$D$6*60</f>
        <v>34.479201814464325</v>
      </c>
      <c r="I39" s="24">
        <f>C39*$I$8*$F$8*$G$8*$D$6*60</f>
        <v>48.19426209177346</v>
      </c>
      <c r="J39" s="24">
        <f>C39*$J$8*$F$8*$G$8*$D$6*60</f>
        <v>62.999035414082954</v>
      </c>
      <c r="K39" s="24">
        <f>C39*$K$8*$F$8*$G$8*$D$6*60</f>
        <v>77.961306324927662</v>
      </c>
      <c r="L39" s="24">
        <f>C39*$L$8*$F$8*$G$8*$D$6*60</f>
        <v>88.746467278969035</v>
      </c>
      <c r="M39" s="24">
        <f>C39*$M$8*$F$8*$G$8*$D$6*60</f>
        <v>99.223480777180669</v>
      </c>
      <c r="N39" s="1" t="s">
        <v>35</v>
      </c>
      <c r="O39" s="1"/>
    </row>
    <row r="40" spans="1:15" x14ac:dyDescent="0.25">
      <c r="A40" s="1"/>
      <c r="B40" s="1"/>
      <c r="C40" s="2">
        <v>3600</v>
      </c>
      <c r="D40" s="1"/>
      <c r="E40" s="1"/>
      <c r="F40" s="1"/>
      <c r="G40" s="1"/>
      <c r="H40" s="24">
        <f t="shared" ref="H40:H60" si="11">C40*$H$8*$F$8*$G$8*$D$6*60</f>
        <v>35.464321866306165</v>
      </c>
      <c r="I40" s="24">
        <f t="shared" ref="I40:I60" si="12">C40*$I$8*$F$8*$G$8*$D$6*60</f>
        <v>49.571241008681284</v>
      </c>
      <c r="J40" s="24">
        <f t="shared" ref="J40:J60" si="13">C40*$J$8*$F$8*$G$8*$D$6*60</f>
        <v>64.799007854485325</v>
      </c>
      <c r="K40" s="24">
        <f t="shared" ref="K40:K60" si="14">C40*$K$8*$F$8*$G$8*$D$6*60</f>
        <v>80.188772219925596</v>
      </c>
      <c r="L40" s="24">
        <f t="shared" ref="L40:L60" si="15">C40*$L$8*$F$8*$G$8*$D$6*60</f>
        <v>91.282080629796724</v>
      </c>
      <c r="M40" s="24">
        <f t="shared" ref="M40:M60" si="16">C40*$M$8*$F$8*$G$8*$D$6*60</f>
        <v>102.0584373708144</v>
      </c>
      <c r="N40" s="1"/>
      <c r="O40" s="1"/>
    </row>
    <row r="41" spans="1:15" x14ac:dyDescent="0.25">
      <c r="A41" s="1"/>
      <c r="B41" s="1"/>
      <c r="C41" s="2">
        <v>3700</v>
      </c>
      <c r="D41" s="1"/>
      <c r="E41" s="1"/>
      <c r="F41" s="1"/>
      <c r="G41" s="1"/>
      <c r="H41" s="24">
        <f t="shared" si="11"/>
        <v>36.449441918147997</v>
      </c>
      <c r="I41" s="24">
        <f t="shared" si="12"/>
        <v>50.948219925589093</v>
      </c>
      <c r="J41" s="24">
        <f t="shared" si="13"/>
        <v>66.598980294887681</v>
      </c>
      <c r="K41" s="24">
        <f t="shared" si="14"/>
        <v>82.41623811492353</v>
      </c>
      <c r="L41" s="24">
        <f t="shared" si="15"/>
        <v>93.817693980624412</v>
      </c>
      <c r="M41" s="24">
        <f t="shared" si="16"/>
        <v>104.89339396444814</v>
      </c>
      <c r="N41" s="1"/>
      <c r="O41" s="1"/>
    </row>
    <row r="42" spans="1:15" x14ac:dyDescent="0.25">
      <c r="C42" s="2">
        <v>3800</v>
      </c>
      <c r="H42" s="24">
        <f t="shared" si="11"/>
        <v>37.434561969989844</v>
      </c>
      <c r="I42" s="24">
        <f t="shared" si="12"/>
        <v>52.325198842496917</v>
      </c>
      <c r="J42" s="24">
        <f t="shared" si="13"/>
        <v>68.398952735290067</v>
      </c>
      <c r="K42" s="24">
        <f t="shared" si="14"/>
        <v>84.643704009921464</v>
      </c>
      <c r="L42" s="24">
        <f t="shared" si="15"/>
        <v>96.353307331452072</v>
      </c>
      <c r="M42" s="24">
        <f t="shared" si="16"/>
        <v>107.72835055808189</v>
      </c>
    </row>
    <row r="43" spans="1:15" x14ac:dyDescent="0.25">
      <c r="C43" s="2">
        <v>3900</v>
      </c>
      <c r="H43" s="24">
        <f t="shared" si="11"/>
        <v>38.419682021831676</v>
      </c>
      <c r="I43" s="24">
        <f t="shared" si="12"/>
        <v>53.702177759404726</v>
      </c>
      <c r="J43" s="24">
        <f t="shared" si="13"/>
        <v>70.198925175692423</v>
      </c>
      <c r="K43" s="24">
        <f t="shared" si="14"/>
        <v>86.871169904919412</v>
      </c>
      <c r="L43" s="24">
        <f t="shared" si="15"/>
        <v>98.888920682279775</v>
      </c>
      <c r="M43" s="24">
        <f t="shared" si="16"/>
        <v>110.56330715171559</v>
      </c>
    </row>
    <row r="44" spans="1:15" x14ac:dyDescent="0.25">
      <c r="C44" s="2">
        <v>4000</v>
      </c>
      <c r="D44" s="2"/>
      <c r="E44" s="2"/>
      <c r="F44" s="2"/>
      <c r="G44" s="2"/>
      <c r="H44" s="24">
        <f t="shared" si="11"/>
        <v>39.404802073673515</v>
      </c>
      <c r="I44" s="24">
        <f t="shared" si="12"/>
        <v>55.079156676312536</v>
      </c>
      <c r="J44" s="24">
        <f t="shared" si="13"/>
        <v>71.998897616094794</v>
      </c>
      <c r="K44" s="24">
        <f t="shared" si="14"/>
        <v>89.098635799917332</v>
      </c>
      <c r="L44" s="24">
        <f t="shared" si="15"/>
        <v>101.42453403310748</v>
      </c>
      <c r="M44" s="24">
        <f t="shared" si="16"/>
        <v>113.39826374534935</v>
      </c>
      <c r="N44" t="s">
        <v>35</v>
      </c>
    </row>
    <row r="45" spans="1:15" x14ac:dyDescent="0.25">
      <c r="C45" s="2">
        <v>4100</v>
      </c>
      <c r="H45" s="24">
        <f t="shared" si="11"/>
        <v>40.389922125515355</v>
      </c>
      <c r="I45" s="24">
        <f t="shared" si="12"/>
        <v>56.456135593220353</v>
      </c>
      <c r="J45" s="24">
        <f t="shared" si="13"/>
        <v>73.798870056497194</v>
      </c>
      <c r="K45" s="24">
        <f t="shared" si="14"/>
        <v>91.326101694915266</v>
      </c>
      <c r="L45" s="24">
        <f t="shared" si="15"/>
        <v>103.96014738393515</v>
      </c>
      <c r="M45" s="24">
        <f t="shared" si="16"/>
        <v>116.23322033898307</v>
      </c>
    </row>
    <row r="46" spans="1:15" x14ac:dyDescent="0.25">
      <c r="C46" s="2">
        <v>4200</v>
      </c>
      <c r="H46" s="24">
        <f t="shared" si="11"/>
        <v>41.375042177357187</v>
      </c>
      <c r="I46" s="24">
        <f t="shared" si="12"/>
        <v>57.833114510128162</v>
      </c>
      <c r="J46" s="24">
        <f t="shared" si="13"/>
        <v>75.59884249689955</v>
      </c>
      <c r="K46" s="24">
        <f t="shared" si="14"/>
        <v>93.5535675899132</v>
      </c>
      <c r="L46" s="24">
        <f t="shared" si="15"/>
        <v>106.49576073476285</v>
      </c>
      <c r="M46" s="24">
        <f t="shared" si="16"/>
        <v>119.06817693261679</v>
      </c>
    </row>
    <row r="47" spans="1:15" x14ac:dyDescent="0.25">
      <c r="C47" s="2">
        <v>4300</v>
      </c>
      <c r="H47" s="24">
        <f t="shared" si="11"/>
        <v>42.360162229199034</v>
      </c>
      <c r="I47" s="24">
        <f t="shared" si="12"/>
        <v>59.210093427035972</v>
      </c>
      <c r="J47" s="24">
        <f t="shared" si="13"/>
        <v>77.398814937301921</v>
      </c>
      <c r="K47" s="24">
        <f t="shared" si="14"/>
        <v>95.78103348491112</v>
      </c>
      <c r="L47" s="24">
        <f t="shared" si="15"/>
        <v>109.03137408559053</v>
      </c>
      <c r="M47" s="24">
        <f t="shared" si="16"/>
        <v>121.90313352625056</v>
      </c>
    </row>
    <row r="48" spans="1:15" x14ac:dyDescent="0.25">
      <c r="C48" s="2">
        <v>4400</v>
      </c>
      <c r="H48" s="24">
        <f t="shared" si="11"/>
        <v>43.345282281040873</v>
      </c>
      <c r="I48" s="24">
        <f t="shared" si="12"/>
        <v>60.587072343943788</v>
      </c>
      <c r="J48" s="24">
        <f t="shared" si="13"/>
        <v>79.198787377704292</v>
      </c>
      <c r="K48" s="24">
        <f t="shared" si="14"/>
        <v>98.008499379909054</v>
      </c>
      <c r="L48" s="24">
        <f t="shared" si="15"/>
        <v>111.56698743641823</v>
      </c>
      <c r="M48" s="24">
        <f t="shared" si="16"/>
        <v>124.73809011988428</v>
      </c>
    </row>
    <row r="49" spans="3:14" x14ac:dyDescent="0.25">
      <c r="C49" s="27">
        <v>4500</v>
      </c>
      <c r="D49" s="27"/>
      <c r="E49" s="27"/>
      <c r="F49" s="27"/>
      <c r="G49" s="27"/>
      <c r="H49" s="28">
        <f t="shared" si="11"/>
        <v>44.330402332882706</v>
      </c>
      <c r="I49" s="28">
        <f t="shared" si="12"/>
        <v>61.964051260851591</v>
      </c>
      <c r="J49" s="28">
        <f t="shared" si="13"/>
        <v>80.998759818106663</v>
      </c>
      <c r="K49" s="28">
        <f t="shared" si="14"/>
        <v>100.235965274907</v>
      </c>
      <c r="L49" s="28">
        <f t="shared" si="15"/>
        <v>114.10260078724589</v>
      </c>
      <c r="M49" s="28">
        <f t="shared" si="16"/>
        <v>127.57304671351801</v>
      </c>
      <c r="N49" t="s">
        <v>35</v>
      </c>
    </row>
    <row r="50" spans="3:14" x14ac:dyDescent="0.25">
      <c r="C50" s="2">
        <v>4600</v>
      </c>
      <c r="H50" s="24">
        <f t="shared" si="11"/>
        <v>45.315522384724545</v>
      </c>
      <c r="I50" s="24">
        <f t="shared" si="12"/>
        <v>63.341030177759407</v>
      </c>
      <c r="J50" s="24">
        <f t="shared" si="13"/>
        <v>82.79873225850902</v>
      </c>
      <c r="K50" s="24">
        <f t="shared" si="14"/>
        <v>102.46343116990492</v>
      </c>
      <c r="L50" s="24">
        <f t="shared" si="15"/>
        <v>116.63821413807359</v>
      </c>
      <c r="M50" s="24">
        <f t="shared" si="16"/>
        <v>130.40800330715174</v>
      </c>
    </row>
    <row r="51" spans="3:14" x14ac:dyDescent="0.25">
      <c r="C51" s="2">
        <v>4700</v>
      </c>
      <c r="H51" s="24">
        <f t="shared" si="11"/>
        <v>46.300642436566378</v>
      </c>
      <c r="I51" s="24">
        <f t="shared" si="12"/>
        <v>64.718009094667238</v>
      </c>
      <c r="J51" s="24">
        <f t="shared" si="13"/>
        <v>84.598704698911391</v>
      </c>
      <c r="K51" s="24">
        <f t="shared" si="14"/>
        <v>104.69089706490286</v>
      </c>
      <c r="L51" s="24">
        <f t="shared" si="15"/>
        <v>119.17382748890127</v>
      </c>
      <c r="M51" s="24">
        <f t="shared" si="16"/>
        <v>133.24295990078548</v>
      </c>
    </row>
    <row r="52" spans="3:14" x14ac:dyDescent="0.25">
      <c r="C52" s="2">
        <v>4800</v>
      </c>
      <c r="H52" s="24">
        <f t="shared" si="11"/>
        <v>47.285762488408224</v>
      </c>
      <c r="I52" s="24">
        <f t="shared" si="12"/>
        <v>66.094988011575026</v>
      </c>
      <c r="J52" s="24">
        <f t="shared" si="13"/>
        <v>86.398677139313762</v>
      </c>
      <c r="K52" s="24">
        <f t="shared" si="14"/>
        <v>106.91836295990079</v>
      </c>
      <c r="L52" s="24">
        <f t="shared" si="15"/>
        <v>121.70944083972897</v>
      </c>
      <c r="M52" s="24">
        <f t="shared" si="16"/>
        <v>136.07791649441921</v>
      </c>
    </row>
    <row r="53" spans="3:14" x14ac:dyDescent="0.25">
      <c r="C53" s="2">
        <v>4900</v>
      </c>
      <c r="H53" s="24">
        <f t="shared" si="11"/>
        <v>48.270882540250057</v>
      </c>
      <c r="I53" s="24">
        <f t="shared" si="12"/>
        <v>67.471966928482843</v>
      </c>
      <c r="J53" s="24">
        <f t="shared" si="13"/>
        <v>88.198649579716147</v>
      </c>
      <c r="K53" s="24">
        <f t="shared" si="14"/>
        <v>109.14582885489872</v>
      </c>
      <c r="L53" s="24">
        <f t="shared" si="15"/>
        <v>124.24505419055664</v>
      </c>
      <c r="M53" s="24">
        <f t="shared" si="16"/>
        <v>138.91287308805295</v>
      </c>
    </row>
    <row r="54" spans="3:14" x14ac:dyDescent="0.25">
      <c r="C54" s="2">
        <v>5000</v>
      </c>
      <c r="D54" s="2"/>
      <c r="E54" s="2"/>
      <c r="F54" s="2"/>
      <c r="G54" s="2"/>
      <c r="H54" s="24">
        <f t="shared" si="11"/>
        <v>49.256002592091889</v>
      </c>
      <c r="I54" s="24">
        <f t="shared" si="12"/>
        <v>68.848945845390674</v>
      </c>
      <c r="J54" s="24">
        <f t="shared" si="13"/>
        <v>89.998622020118518</v>
      </c>
      <c r="K54" s="24">
        <f t="shared" si="14"/>
        <v>111.37329474989666</v>
      </c>
      <c r="L54" s="24">
        <f t="shared" si="15"/>
        <v>126.78066754138436</v>
      </c>
      <c r="M54" s="24">
        <f t="shared" si="16"/>
        <v>141.74782968168671</v>
      </c>
      <c r="N54" t="s">
        <v>35</v>
      </c>
    </row>
    <row r="55" spans="3:14" x14ac:dyDescent="0.25">
      <c r="C55" s="2">
        <v>5100</v>
      </c>
      <c r="H55" s="24">
        <f t="shared" si="11"/>
        <v>50.241122643933728</v>
      </c>
      <c r="I55" s="24">
        <f t="shared" si="12"/>
        <v>70.22592476229849</v>
      </c>
      <c r="J55" s="24">
        <f t="shared" si="13"/>
        <v>91.798594460520874</v>
      </c>
      <c r="K55" s="24">
        <f t="shared" si="14"/>
        <v>113.60076064489459</v>
      </c>
      <c r="L55" s="24">
        <f t="shared" si="15"/>
        <v>129.31628089221201</v>
      </c>
      <c r="M55" s="24">
        <f t="shared" si="16"/>
        <v>144.58278627532039</v>
      </c>
    </row>
    <row r="56" spans="3:14" x14ac:dyDescent="0.25">
      <c r="C56" s="2">
        <v>5200</v>
      </c>
      <c r="H56" s="24">
        <f t="shared" si="11"/>
        <v>51.226242695775575</v>
      </c>
      <c r="I56" s="24">
        <f t="shared" si="12"/>
        <v>71.602903679206293</v>
      </c>
      <c r="J56" s="24">
        <f t="shared" si="13"/>
        <v>93.598566900923259</v>
      </c>
      <c r="K56" s="24">
        <f t="shared" si="14"/>
        <v>115.82822653989251</v>
      </c>
      <c r="L56" s="24">
        <f t="shared" si="15"/>
        <v>131.85189424303971</v>
      </c>
      <c r="M56" s="24">
        <f t="shared" si="16"/>
        <v>147.41774286895412</v>
      </c>
    </row>
    <row r="57" spans="3:14" x14ac:dyDescent="0.25">
      <c r="C57" s="2">
        <v>5300</v>
      </c>
      <c r="H57" s="24">
        <f t="shared" si="11"/>
        <v>52.2113627476174</v>
      </c>
      <c r="I57" s="24">
        <f t="shared" si="12"/>
        <v>72.979882596114095</v>
      </c>
      <c r="J57" s="24">
        <f t="shared" si="13"/>
        <v>95.39853934132563</v>
      </c>
      <c r="K57" s="24">
        <f t="shared" si="14"/>
        <v>118.05569243489046</v>
      </c>
      <c r="L57" s="24">
        <f t="shared" si="15"/>
        <v>134.38750759386741</v>
      </c>
      <c r="M57" s="24">
        <f t="shared" si="16"/>
        <v>150.25269946258791</v>
      </c>
    </row>
    <row r="58" spans="3:14" x14ac:dyDescent="0.25">
      <c r="C58" s="2">
        <v>5400</v>
      </c>
      <c r="H58" s="24">
        <f t="shared" si="11"/>
        <v>53.196482799459233</v>
      </c>
      <c r="I58" s="24">
        <f t="shared" si="12"/>
        <v>74.356861513021926</v>
      </c>
      <c r="J58" s="24">
        <f t="shared" si="13"/>
        <v>97.198511781728001</v>
      </c>
      <c r="K58" s="24">
        <f t="shared" si="14"/>
        <v>120.28315832988839</v>
      </c>
      <c r="L58" s="24">
        <f t="shared" si="15"/>
        <v>136.92312094469509</v>
      </c>
      <c r="M58" s="24">
        <f t="shared" si="16"/>
        <v>153.08765605622159</v>
      </c>
    </row>
    <row r="59" spans="3:14" x14ac:dyDescent="0.25">
      <c r="C59" s="2">
        <v>5500</v>
      </c>
      <c r="D59" s="2"/>
      <c r="E59" s="2"/>
      <c r="F59" s="2"/>
      <c r="G59" s="2"/>
      <c r="H59" s="24">
        <f t="shared" si="11"/>
        <v>54.181602851301086</v>
      </c>
      <c r="I59" s="24">
        <f t="shared" si="12"/>
        <v>75.733840429929728</v>
      </c>
      <c r="J59" s="24">
        <f t="shared" si="13"/>
        <v>98.998484222130344</v>
      </c>
      <c r="K59" s="24">
        <f t="shared" si="14"/>
        <v>122.51062422488631</v>
      </c>
      <c r="L59" s="24">
        <f t="shared" si="15"/>
        <v>139.45873429552279</v>
      </c>
      <c r="M59" s="24">
        <f t="shared" si="16"/>
        <v>155.92261264985535</v>
      </c>
      <c r="N59" t="s">
        <v>35</v>
      </c>
    </row>
    <row r="60" spans="3:14" x14ac:dyDescent="0.25">
      <c r="C60" s="2">
        <v>5600</v>
      </c>
      <c r="H60" s="29">
        <f t="shared" si="11"/>
        <v>55.166722903142919</v>
      </c>
      <c r="I60" s="29">
        <f t="shared" si="12"/>
        <v>77.110819346837545</v>
      </c>
      <c r="J60" s="29">
        <f t="shared" si="13"/>
        <v>100.79845666253273</v>
      </c>
      <c r="K60" s="29">
        <f t="shared" si="14"/>
        <v>124.73809011988425</v>
      </c>
      <c r="L60" s="29">
        <f t="shared" si="15"/>
        <v>141.99434764635046</v>
      </c>
      <c r="M60" s="29">
        <f t="shared" si="16"/>
        <v>158.75756924348909</v>
      </c>
    </row>
    <row r="61" spans="3:14" x14ac:dyDescent="0.25">
      <c r="C61" s="2">
        <v>5700</v>
      </c>
      <c r="H61" s="29">
        <f t="shared" ref="H61:H86" si="17">C61*$H$8*$F$8*$G$8*$D$6*60</f>
        <v>56.151842954984758</v>
      </c>
      <c r="I61" s="29">
        <f t="shared" ref="I61:I86" si="18">C61*$I$8*$F$8*$G$8*$D$6*60</f>
        <v>78.487798263745361</v>
      </c>
      <c r="J61" s="29">
        <f t="shared" ref="J61:J86" si="19">C61*$J$8*$F$8*$G$8*$D$6*60</f>
        <v>102.5984291029351</v>
      </c>
      <c r="K61" s="29">
        <f t="shared" ref="K61:K86" si="20">C61*$K$8*$F$8*$G$8*$D$6*60</f>
        <v>126.9655560148822</v>
      </c>
      <c r="L61" s="29">
        <f t="shared" ref="L61:L86" si="21">C61*$L$8*$F$8*$G$8*$D$6*60</f>
        <v>144.52996099717816</v>
      </c>
      <c r="M61" s="29">
        <f t="shared" ref="M61:M86" si="22">C61*$M$8*$F$8*$G$8*$D$6*60</f>
        <v>161.59252583712279</v>
      </c>
    </row>
    <row r="62" spans="3:14" x14ac:dyDescent="0.25">
      <c r="C62" s="2">
        <v>5800</v>
      </c>
      <c r="H62" s="29">
        <f t="shared" si="17"/>
        <v>57.136963006826605</v>
      </c>
      <c r="I62" s="29">
        <f t="shared" si="18"/>
        <v>79.864777180653164</v>
      </c>
      <c r="J62" s="29">
        <f t="shared" si="19"/>
        <v>104.39840154333746</v>
      </c>
      <c r="K62" s="29">
        <f t="shared" si="20"/>
        <v>129.19302190988012</v>
      </c>
      <c r="L62" s="29">
        <f t="shared" si="21"/>
        <v>147.06557434800587</v>
      </c>
      <c r="M62" s="29">
        <f t="shared" si="22"/>
        <v>164.42748243075656</v>
      </c>
    </row>
    <row r="63" spans="3:14" x14ac:dyDescent="0.25">
      <c r="C63" s="2">
        <v>5900</v>
      </c>
      <c r="H63" s="29">
        <f t="shared" si="17"/>
        <v>58.122083058668444</v>
      </c>
      <c r="I63" s="29">
        <f t="shared" si="18"/>
        <v>81.24175609756098</v>
      </c>
      <c r="J63" s="29">
        <f t="shared" si="19"/>
        <v>106.19837398373986</v>
      </c>
      <c r="K63" s="29">
        <f t="shared" si="20"/>
        <v>131.42048780487806</v>
      </c>
      <c r="L63" s="29">
        <f t="shared" si="21"/>
        <v>149.60118769883354</v>
      </c>
      <c r="M63" s="29">
        <f t="shared" si="22"/>
        <v>167.26243902439029</v>
      </c>
    </row>
    <row r="64" spans="3:14" x14ac:dyDescent="0.25">
      <c r="C64" s="2">
        <v>6000</v>
      </c>
      <c r="H64" s="29">
        <f t="shared" si="17"/>
        <v>59.107203110510262</v>
      </c>
      <c r="I64" s="29">
        <f t="shared" si="18"/>
        <v>82.618735014468811</v>
      </c>
      <c r="J64" s="29">
        <f t="shared" si="19"/>
        <v>107.99834642414223</v>
      </c>
      <c r="K64" s="29">
        <f t="shared" si="20"/>
        <v>133.64795369987601</v>
      </c>
      <c r="L64" s="29">
        <f t="shared" si="21"/>
        <v>152.13680104966122</v>
      </c>
      <c r="M64" s="29">
        <f t="shared" si="22"/>
        <v>170.09739561802402</v>
      </c>
    </row>
    <row r="65" spans="3:13" x14ac:dyDescent="0.25">
      <c r="C65" s="2">
        <v>6100</v>
      </c>
      <c r="H65" s="29">
        <f t="shared" si="17"/>
        <v>60.092323162352095</v>
      </c>
      <c r="I65" s="29">
        <f t="shared" si="18"/>
        <v>83.995713931376599</v>
      </c>
      <c r="J65" s="29">
        <f t="shared" si="19"/>
        <v>109.79831886454458</v>
      </c>
      <c r="K65" s="29">
        <f t="shared" si="20"/>
        <v>135.8754195948739</v>
      </c>
      <c r="L65" s="29">
        <f t="shared" si="21"/>
        <v>154.67241440048889</v>
      </c>
      <c r="M65" s="29">
        <f t="shared" si="22"/>
        <v>172.93235221165773</v>
      </c>
    </row>
    <row r="66" spans="3:13" x14ac:dyDescent="0.25">
      <c r="C66" s="2">
        <v>6200</v>
      </c>
      <c r="H66" s="29">
        <f t="shared" si="17"/>
        <v>61.077443214193956</v>
      </c>
      <c r="I66" s="29">
        <f t="shared" si="18"/>
        <v>85.372692848284402</v>
      </c>
      <c r="J66" s="29">
        <f t="shared" si="19"/>
        <v>111.59829130494695</v>
      </c>
      <c r="K66" s="29">
        <f t="shared" si="20"/>
        <v>138.10288548987185</v>
      </c>
      <c r="L66" s="29">
        <f t="shared" si="21"/>
        <v>157.20802775131659</v>
      </c>
      <c r="M66" s="29">
        <f t="shared" si="22"/>
        <v>175.76730880529146</v>
      </c>
    </row>
    <row r="67" spans="3:13" x14ac:dyDescent="0.25">
      <c r="C67" s="2">
        <v>6300</v>
      </c>
      <c r="H67" s="29">
        <f t="shared" si="17"/>
        <v>62.062563266035788</v>
      </c>
      <c r="I67" s="29">
        <f t="shared" si="18"/>
        <v>86.749671765192232</v>
      </c>
      <c r="J67" s="29">
        <f t="shared" si="19"/>
        <v>113.39826374534931</v>
      </c>
      <c r="K67" s="29">
        <f t="shared" si="20"/>
        <v>140.3303513848698</v>
      </c>
      <c r="L67" s="29">
        <f t="shared" si="21"/>
        <v>159.7436411021443</v>
      </c>
      <c r="M67" s="29">
        <f t="shared" si="22"/>
        <v>178.60226539892523</v>
      </c>
    </row>
    <row r="68" spans="3:13" x14ac:dyDescent="0.25">
      <c r="C68" s="2">
        <v>6400</v>
      </c>
      <c r="H68" s="29">
        <f t="shared" si="17"/>
        <v>63.047683317877635</v>
      </c>
      <c r="I68" s="29">
        <f t="shared" si="18"/>
        <v>88.126650682100049</v>
      </c>
      <c r="J68" s="29">
        <f t="shared" si="19"/>
        <v>115.1982361857517</v>
      </c>
      <c r="K68" s="29">
        <f t="shared" si="20"/>
        <v>142.55781727986769</v>
      </c>
      <c r="L68" s="29">
        <f t="shared" si="21"/>
        <v>162.27925445297194</v>
      </c>
      <c r="M68" s="29">
        <f t="shared" si="22"/>
        <v>181.43722199255893</v>
      </c>
    </row>
    <row r="69" spans="3:13" x14ac:dyDescent="0.25">
      <c r="C69" s="2">
        <v>6500</v>
      </c>
      <c r="H69" s="29">
        <f t="shared" si="17"/>
        <v>64.03280336971946</v>
      </c>
      <c r="I69" s="29">
        <f t="shared" si="18"/>
        <v>89.503629599007851</v>
      </c>
      <c r="J69" s="29">
        <f t="shared" si="19"/>
        <v>116.99820862615408</v>
      </c>
      <c r="K69" s="29">
        <f t="shared" si="20"/>
        <v>144.78528317486567</v>
      </c>
      <c r="L69" s="29">
        <f t="shared" si="21"/>
        <v>164.81486780379964</v>
      </c>
      <c r="M69" s="29">
        <f t="shared" si="22"/>
        <v>184.27217858619267</v>
      </c>
    </row>
    <row r="70" spans="3:13" x14ac:dyDescent="0.25">
      <c r="C70" s="2">
        <v>6600</v>
      </c>
      <c r="H70" s="29">
        <f t="shared" si="17"/>
        <v>65.017923421561292</v>
      </c>
      <c r="I70" s="29">
        <f t="shared" si="18"/>
        <v>90.880608515915668</v>
      </c>
      <c r="J70" s="29">
        <f t="shared" si="19"/>
        <v>118.79818106655642</v>
      </c>
      <c r="K70" s="29">
        <f t="shared" si="20"/>
        <v>147.01274906986362</v>
      </c>
      <c r="L70" s="29">
        <f t="shared" si="21"/>
        <v>167.35048115462735</v>
      </c>
      <c r="M70" s="29">
        <f t="shared" si="22"/>
        <v>187.1071351798264</v>
      </c>
    </row>
    <row r="71" spans="3:13" x14ac:dyDescent="0.25">
      <c r="C71" s="2">
        <v>6700</v>
      </c>
      <c r="H71" s="29">
        <f t="shared" si="17"/>
        <v>66.003043473403139</v>
      </c>
      <c r="I71" s="29">
        <f t="shared" si="18"/>
        <v>92.257587432823499</v>
      </c>
      <c r="J71" s="29">
        <f t="shared" si="19"/>
        <v>120.59815350695879</v>
      </c>
      <c r="K71" s="29">
        <f t="shared" si="20"/>
        <v>149.24021496486151</v>
      </c>
      <c r="L71" s="29">
        <f t="shared" si="21"/>
        <v>169.88609450545502</v>
      </c>
      <c r="M71" s="29">
        <f t="shared" si="22"/>
        <v>189.94209177346016</v>
      </c>
    </row>
    <row r="72" spans="3:13" x14ac:dyDescent="0.25">
      <c r="C72" s="2">
        <v>6800</v>
      </c>
      <c r="H72" s="29">
        <f t="shared" si="17"/>
        <v>66.988163525244985</v>
      </c>
      <c r="I72" s="29">
        <f t="shared" si="18"/>
        <v>93.634566349731301</v>
      </c>
      <c r="J72" s="29">
        <f t="shared" si="19"/>
        <v>122.39812594736117</v>
      </c>
      <c r="K72" s="29">
        <f t="shared" si="20"/>
        <v>151.46768085985946</v>
      </c>
      <c r="L72" s="29">
        <f t="shared" si="21"/>
        <v>172.42170785628269</v>
      </c>
      <c r="M72" s="29">
        <f t="shared" si="22"/>
        <v>192.77704836709387</v>
      </c>
    </row>
    <row r="73" spans="3:13" x14ac:dyDescent="0.25">
      <c r="C73" s="2">
        <v>6900</v>
      </c>
      <c r="H73" s="29">
        <f t="shared" si="17"/>
        <v>67.973283577086818</v>
      </c>
      <c r="I73" s="29">
        <f t="shared" si="18"/>
        <v>95.011545266639118</v>
      </c>
      <c r="J73" s="29">
        <f t="shared" si="19"/>
        <v>124.19809838776351</v>
      </c>
      <c r="K73" s="29">
        <f t="shared" si="20"/>
        <v>153.6951467548574</v>
      </c>
      <c r="L73" s="29">
        <f t="shared" si="21"/>
        <v>174.9573212071104</v>
      </c>
      <c r="M73" s="29">
        <f t="shared" si="22"/>
        <v>195.6120049607276</v>
      </c>
    </row>
    <row r="74" spans="3:13" x14ac:dyDescent="0.25">
      <c r="C74" s="2">
        <v>7000</v>
      </c>
      <c r="H74" s="29">
        <f t="shared" si="17"/>
        <v>68.95840362892865</v>
      </c>
      <c r="I74" s="29">
        <f t="shared" si="18"/>
        <v>96.38852418354692</v>
      </c>
      <c r="J74" s="29">
        <f t="shared" si="19"/>
        <v>125.99807082816591</v>
      </c>
      <c r="K74" s="29">
        <f t="shared" si="20"/>
        <v>155.92261264985532</v>
      </c>
      <c r="L74" s="29">
        <f t="shared" si="21"/>
        <v>177.49293455793807</v>
      </c>
      <c r="M74" s="29">
        <f t="shared" si="22"/>
        <v>198.44696155436134</v>
      </c>
    </row>
    <row r="75" spans="3:13" x14ac:dyDescent="0.25">
      <c r="C75" s="2">
        <v>7100</v>
      </c>
      <c r="H75" s="29">
        <f t="shared" si="17"/>
        <v>69.943523680770497</v>
      </c>
      <c r="I75" s="29">
        <f t="shared" si="18"/>
        <v>97.765503100454723</v>
      </c>
      <c r="J75" s="29">
        <f t="shared" si="19"/>
        <v>127.79804326856831</v>
      </c>
      <c r="K75" s="29">
        <f t="shared" si="20"/>
        <v>158.15007854485324</v>
      </c>
      <c r="L75" s="29">
        <f t="shared" si="21"/>
        <v>180.02854790876577</v>
      </c>
      <c r="M75" s="29">
        <f t="shared" si="22"/>
        <v>201.28191814799504</v>
      </c>
    </row>
    <row r="76" spans="3:13" x14ac:dyDescent="0.25">
      <c r="C76" s="2">
        <v>7200</v>
      </c>
      <c r="H76" s="29">
        <f t="shared" si="17"/>
        <v>70.928643732612329</v>
      </c>
      <c r="I76" s="29">
        <f t="shared" si="18"/>
        <v>99.142482017362568</v>
      </c>
      <c r="J76" s="29">
        <f t="shared" si="19"/>
        <v>129.59801570897065</v>
      </c>
      <c r="K76" s="29">
        <f t="shared" si="20"/>
        <v>160.37754443985119</v>
      </c>
      <c r="L76" s="29">
        <f t="shared" si="21"/>
        <v>182.56416125959345</v>
      </c>
      <c r="M76" s="29">
        <f t="shared" si="22"/>
        <v>204.11687474162881</v>
      </c>
    </row>
    <row r="77" spans="3:13" x14ac:dyDescent="0.25">
      <c r="C77" s="2">
        <v>7300</v>
      </c>
      <c r="H77" s="29">
        <f t="shared" si="17"/>
        <v>71.913763784454162</v>
      </c>
      <c r="I77" s="29">
        <f t="shared" si="18"/>
        <v>100.51946093427038</v>
      </c>
      <c r="J77" s="29">
        <f t="shared" si="19"/>
        <v>131.39798814937302</v>
      </c>
      <c r="K77" s="29">
        <f t="shared" si="20"/>
        <v>162.60501033484911</v>
      </c>
      <c r="L77" s="29">
        <f t="shared" si="21"/>
        <v>185.09977461042109</v>
      </c>
      <c r="M77" s="29">
        <f t="shared" si="22"/>
        <v>206.9518313352626</v>
      </c>
    </row>
    <row r="78" spans="3:13" x14ac:dyDescent="0.25">
      <c r="C78" s="2">
        <v>7400</v>
      </c>
      <c r="H78" s="29">
        <f t="shared" si="17"/>
        <v>72.898883836295994</v>
      </c>
      <c r="I78" s="29">
        <f t="shared" si="18"/>
        <v>101.89643985117819</v>
      </c>
      <c r="J78" s="29">
        <f t="shared" si="19"/>
        <v>133.19796058977536</v>
      </c>
      <c r="K78" s="29">
        <f t="shared" si="20"/>
        <v>164.83247622984706</v>
      </c>
      <c r="L78" s="29">
        <f t="shared" si="21"/>
        <v>187.63538796124882</v>
      </c>
      <c r="M78" s="29">
        <f t="shared" si="22"/>
        <v>209.78678792889627</v>
      </c>
    </row>
    <row r="79" spans="3:13" x14ac:dyDescent="0.25">
      <c r="C79" s="2">
        <v>7500</v>
      </c>
      <c r="H79" s="29">
        <f t="shared" si="17"/>
        <v>73.884003888137855</v>
      </c>
      <c r="I79" s="29">
        <f t="shared" si="18"/>
        <v>103.27341876808599</v>
      </c>
      <c r="J79" s="29">
        <f t="shared" si="19"/>
        <v>134.99793303017779</v>
      </c>
      <c r="K79" s="29">
        <f t="shared" si="20"/>
        <v>167.05994212484504</v>
      </c>
      <c r="L79" s="29">
        <f t="shared" si="21"/>
        <v>190.1710013120765</v>
      </c>
      <c r="M79" s="29">
        <f t="shared" si="22"/>
        <v>212.62174452252998</v>
      </c>
    </row>
    <row r="80" spans="3:13" x14ac:dyDescent="0.25">
      <c r="C80" s="2">
        <v>7600</v>
      </c>
      <c r="H80" s="29">
        <f t="shared" si="17"/>
        <v>74.869123939979687</v>
      </c>
      <c r="I80" s="29">
        <f t="shared" si="18"/>
        <v>104.65039768499383</v>
      </c>
      <c r="J80" s="29">
        <f t="shared" si="19"/>
        <v>136.79790547058013</v>
      </c>
      <c r="K80" s="29">
        <f t="shared" si="20"/>
        <v>169.28740801984293</v>
      </c>
      <c r="L80" s="29">
        <f t="shared" si="21"/>
        <v>192.70661466290414</v>
      </c>
      <c r="M80" s="29">
        <f t="shared" si="22"/>
        <v>215.45670111616377</v>
      </c>
    </row>
    <row r="81" spans="3:13" x14ac:dyDescent="0.25">
      <c r="C81" s="2">
        <v>7700</v>
      </c>
      <c r="H81" s="29">
        <f t="shared" si="17"/>
        <v>75.854243991821519</v>
      </c>
      <c r="I81" s="29">
        <f t="shared" si="18"/>
        <v>106.02737660190162</v>
      </c>
      <c r="J81" s="29">
        <f t="shared" si="19"/>
        <v>138.59787791098248</v>
      </c>
      <c r="K81" s="29">
        <f t="shared" si="20"/>
        <v>171.51487391484085</v>
      </c>
      <c r="L81" s="29">
        <f t="shared" si="21"/>
        <v>195.24222801373188</v>
      </c>
      <c r="M81" s="29">
        <f t="shared" si="22"/>
        <v>218.29165770979748</v>
      </c>
    </row>
    <row r="82" spans="3:13" x14ac:dyDescent="0.25">
      <c r="C82" s="2">
        <v>7800</v>
      </c>
      <c r="H82" s="29">
        <f t="shared" si="17"/>
        <v>76.839364043663352</v>
      </c>
      <c r="I82" s="29">
        <f t="shared" si="18"/>
        <v>107.40435551880945</v>
      </c>
      <c r="J82" s="29">
        <f t="shared" si="19"/>
        <v>140.39785035138485</v>
      </c>
      <c r="K82" s="29">
        <f t="shared" si="20"/>
        <v>173.74233980983882</v>
      </c>
      <c r="L82" s="29">
        <f t="shared" si="21"/>
        <v>197.77784136455955</v>
      </c>
      <c r="M82" s="29">
        <f t="shared" si="22"/>
        <v>221.12661430343118</v>
      </c>
    </row>
    <row r="83" spans="3:13" x14ac:dyDescent="0.25">
      <c r="C83" s="2">
        <v>7900</v>
      </c>
      <c r="H83" s="29">
        <f t="shared" si="17"/>
        <v>77.824484095505198</v>
      </c>
      <c r="I83" s="29">
        <f t="shared" si="18"/>
        <v>108.78133443571726</v>
      </c>
      <c r="J83" s="29">
        <f t="shared" si="19"/>
        <v>142.19782279178725</v>
      </c>
      <c r="K83" s="29">
        <f t="shared" si="20"/>
        <v>175.96980570483672</v>
      </c>
      <c r="L83" s="29">
        <f t="shared" si="21"/>
        <v>200.31345471538728</v>
      </c>
      <c r="M83" s="29">
        <f t="shared" si="22"/>
        <v>223.96157089706497</v>
      </c>
    </row>
    <row r="84" spans="3:13" x14ac:dyDescent="0.25">
      <c r="C84" s="2">
        <v>8000</v>
      </c>
      <c r="H84" s="29">
        <f t="shared" si="17"/>
        <v>78.809604147347031</v>
      </c>
      <c r="I84" s="29">
        <f t="shared" si="18"/>
        <v>110.15831335262507</v>
      </c>
      <c r="J84" s="29">
        <f t="shared" si="19"/>
        <v>143.99779523218959</v>
      </c>
      <c r="K84" s="29">
        <f t="shared" si="20"/>
        <v>178.19727159983466</v>
      </c>
      <c r="L84" s="29">
        <f t="shared" si="21"/>
        <v>202.84906806621495</v>
      </c>
      <c r="M84" s="29">
        <f t="shared" si="22"/>
        <v>226.79652749069871</v>
      </c>
    </row>
    <row r="85" spans="3:13" x14ac:dyDescent="0.25">
      <c r="C85" s="2">
        <v>8100</v>
      </c>
      <c r="H85" s="29">
        <f t="shared" si="17"/>
        <v>79.794724199188863</v>
      </c>
      <c r="I85" s="29">
        <f t="shared" si="18"/>
        <v>111.53529226953289</v>
      </c>
      <c r="J85" s="29">
        <f t="shared" si="19"/>
        <v>145.79776767259199</v>
      </c>
      <c r="K85" s="29">
        <f t="shared" si="20"/>
        <v>180.42473749483258</v>
      </c>
      <c r="L85" s="29">
        <f t="shared" si="21"/>
        <v>205.38468141704266</v>
      </c>
      <c r="M85" s="29">
        <f t="shared" si="22"/>
        <v>229.63148408433236</v>
      </c>
    </row>
    <row r="86" spans="3:13" x14ac:dyDescent="0.25">
      <c r="C86" s="2">
        <v>8200</v>
      </c>
      <c r="H86" s="29">
        <f t="shared" si="17"/>
        <v>80.77984425103071</v>
      </c>
      <c r="I86" s="29">
        <f t="shared" si="18"/>
        <v>112.91227118644071</v>
      </c>
      <c r="J86" s="29">
        <f t="shared" si="19"/>
        <v>147.59774011299439</v>
      </c>
      <c r="K86" s="29">
        <f t="shared" si="20"/>
        <v>182.65220338983053</v>
      </c>
      <c r="L86" s="29">
        <f t="shared" si="21"/>
        <v>207.9202947678703</v>
      </c>
      <c r="M86" s="29">
        <f t="shared" si="22"/>
        <v>232.46644067796615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1"/>
  <sheetViews>
    <sheetView tabSelected="1" workbookViewId="0">
      <selection activeCell="O9" sqref="O9"/>
    </sheetView>
  </sheetViews>
  <sheetFormatPr baseColWidth="10" defaultRowHeight="14.15" x14ac:dyDescent="0.25"/>
  <sheetData>
    <row r="3" spans="3:12" x14ac:dyDescent="0.25">
      <c r="C3" s="1"/>
      <c r="D3" s="1"/>
      <c r="E3" s="1"/>
      <c r="F3" t="s">
        <v>12</v>
      </c>
      <c r="G3" t="s">
        <v>27</v>
      </c>
      <c r="H3" t="s">
        <v>28</v>
      </c>
      <c r="I3" t="s">
        <v>29</v>
      </c>
      <c r="J3" t="s">
        <v>30</v>
      </c>
      <c r="K3" t="s">
        <v>31</v>
      </c>
      <c r="L3" t="s">
        <v>32</v>
      </c>
    </row>
    <row r="4" spans="3:12" x14ac:dyDescent="0.25">
      <c r="C4" s="1"/>
      <c r="D4" s="1"/>
      <c r="E4" s="1"/>
      <c r="F4">
        <v>3500</v>
      </c>
      <c r="G4" s="1">
        <v>34.479201814464325</v>
      </c>
      <c r="H4" s="1">
        <v>48.19426209177346</v>
      </c>
      <c r="I4" s="1">
        <v>62.999035414082954</v>
      </c>
      <c r="J4" s="1">
        <v>77.961306324927662</v>
      </c>
      <c r="K4" s="1">
        <v>88.746467278969035</v>
      </c>
      <c r="L4" s="1">
        <v>99.223480777180669</v>
      </c>
    </row>
    <row r="5" spans="3:12" x14ac:dyDescent="0.25">
      <c r="C5" s="1"/>
      <c r="D5" s="1"/>
      <c r="E5" s="1"/>
      <c r="F5">
        <v>3600</v>
      </c>
      <c r="G5" s="1">
        <v>35.464321866306165</v>
      </c>
      <c r="H5" s="1">
        <v>49.571241008681284</v>
      </c>
      <c r="I5" s="1">
        <v>64.799007854485325</v>
      </c>
      <c r="J5" s="1">
        <v>80.188772219925596</v>
      </c>
      <c r="K5" s="1">
        <v>91.282080629796724</v>
      </c>
      <c r="L5" s="1">
        <v>102.0584373708144</v>
      </c>
    </row>
    <row r="6" spans="3:12" x14ac:dyDescent="0.25">
      <c r="C6" s="1"/>
      <c r="D6" s="1"/>
      <c r="E6" s="1"/>
      <c r="F6">
        <v>3700</v>
      </c>
      <c r="G6" s="1">
        <v>36.449441918147997</v>
      </c>
      <c r="H6" s="1">
        <v>50.948219925589093</v>
      </c>
      <c r="I6" s="1">
        <v>66.598980294887681</v>
      </c>
      <c r="J6" s="1">
        <v>82.41623811492353</v>
      </c>
      <c r="K6" s="1">
        <v>93.817693980624412</v>
      </c>
      <c r="L6" s="1">
        <v>104.89339396444814</v>
      </c>
    </row>
    <row r="7" spans="3:12" x14ac:dyDescent="0.25">
      <c r="F7">
        <v>3800</v>
      </c>
      <c r="G7" s="1">
        <v>37.434561969989844</v>
      </c>
      <c r="H7" s="1">
        <v>52.325198842496917</v>
      </c>
      <c r="I7" s="1">
        <v>68.398952735290067</v>
      </c>
      <c r="J7" s="1">
        <v>84.643704009921464</v>
      </c>
      <c r="K7" s="1">
        <v>96.353307331452072</v>
      </c>
      <c r="L7" s="1">
        <v>107.72835055808189</v>
      </c>
    </row>
    <row r="8" spans="3:12" x14ac:dyDescent="0.25">
      <c r="F8">
        <v>3900</v>
      </c>
      <c r="G8" s="1">
        <v>38.419682021831676</v>
      </c>
      <c r="H8" s="1">
        <v>53.702177759404726</v>
      </c>
      <c r="I8" s="1">
        <v>70.198925175692423</v>
      </c>
      <c r="J8" s="1">
        <v>86.871169904919412</v>
      </c>
      <c r="K8" s="1">
        <v>98.888920682279775</v>
      </c>
      <c r="L8" s="1">
        <v>110.56330715171559</v>
      </c>
    </row>
    <row r="9" spans="3:12" x14ac:dyDescent="0.25">
      <c r="F9">
        <v>4000</v>
      </c>
      <c r="G9" s="1">
        <v>39.404802073673515</v>
      </c>
      <c r="H9" s="1">
        <v>55.079156676312536</v>
      </c>
      <c r="I9" s="1">
        <v>71.998897616094794</v>
      </c>
      <c r="J9" s="1">
        <v>89.098635799917332</v>
      </c>
      <c r="K9" s="1">
        <v>101.42453403310748</v>
      </c>
      <c r="L9" s="1">
        <v>113.39826374534935</v>
      </c>
    </row>
    <row r="10" spans="3:12" x14ac:dyDescent="0.25">
      <c r="F10">
        <v>4100</v>
      </c>
      <c r="G10" s="1">
        <v>40.389922125515355</v>
      </c>
      <c r="H10" s="1">
        <v>56.456135593220353</v>
      </c>
      <c r="I10" s="1">
        <v>73.798870056497194</v>
      </c>
      <c r="J10" s="1">
        <v>91.326101694915266</v>
      </c>
      <c r="K10" s="1">
        <v>103.96014738393515</v>
      </c>
      <c r="L10" s="1">
        <v>116.23322033898307</v>
      </c>
    </row>
    <row r="11" spans="3:12" x14ac:dyDescent="0.25">
      <c r="F11">
        <v>4200</v>
      </c>
      <c r="G11" s="1">
        <v>41.375042177357187</v>
      </c>
      <c r="H11" s="1">
        <v>57.833114510128162</v>
      </c>
      <c r="I11" s="1">
        <v>75.59884249689955</v>
      </c>
      <c r="J11" s="1">
        <v>93.5535675899132</v>
      </c>
      <c r="K11" s="1">
        <v>106.49576073476285</v>
      </c>
      <c r="L11" s="1">
        <v>119.06817693261679</v>
      </c>
    </row>
    <row r="12" spans="3:12" x14ac:dyDescent="0.25">
      <c r="F12">
        <v>4300</v>
      </c>
      <c r="G12" s="1">
        <v>42.360162229199034</v>
      </c>
      <c r="H12" s="1">
        <v>59.210093427035972</v>
      </c>
      <c r="I12" s="1">
        <v>77.398814937301921</v>
      </c>
      <c r="J12" s="1">
        <v>95.78103348491112</v>
      </c>
      <c r="K12" s="1">
        <v>109.03137408559053</v>
      </c>
      <c r="L12" s="1">
        <v>121.90313352625056</v>
      </c>
    </row>
    <row r="13" spans="3:12" x14ac:dyDescent="0.25">
      <c r="F13">
        <v>4400</v>
      </c>
      <c r="G13" s="1">
        <v>43.345282281040873</v>
      </c>
      <c r="H13" s="1">
        <v>60.587072343943788</v>
      </c>
      <c r="I13" s="1">
        <v>79.198787377704292</v>
      </c>
      <c r="J13" s="1">
        <v>98.008499379909054</v>
      </c>
      <c r="K13" s="1">
        <v>111.56698743641823</v>
      </c>
      <c r="L13" s="1">
        <v>124.73809011988428</v>
      </c>
    </row>
    <row r="14" spans="3:12" x14ac:dyDescent="0.25">
      <c r="F14">
        <v>4500</v>
      </c>
      <c r="G14" s="1">
        <v>44.330402332882706</v>
      </c>
      <c r="H14" s="1">
        <v>61.964051260851591</v>
      </c>
      <c r="I14" s="1">
        <v>80.998759818106663</v>
      </c>
      <c r="J14" s="1">
        <v>100.235965274907</v>
      </c>
      <c r="K14" s="1">
        <v>114.10260078724589</v>
      </c>
      <c r="L14" s="1">
        <v>127.57304671351801</v>
      </c>
    </row>
    <row r="15" spans="3:12" x14ac:dyDescent="0.25">
      <c r="F15">
        <v>4600</v>
      </c>
      <c r="G15" s="1">
        <v>45.315522384724545</v>
      </c>
      <c r="H15" s="1">
        <v>63.341030177759407</v>
      </c>
      <c r="I15" s="1">
        <v>82.79873225850902</v>
      </c>
      <c r="J15" s="1">
        <v>102.46343116990492</v>
      </c>
      <c r="K15" s="1">
        <v>116.63821413807359</v>
      </c>
      <c r="L15" s="1">
        <v>130.40800330715174</v>
      </c>
    </row>
    <row r="16" spans="3:12" x14ac:dyDescent="0.25">
      <c r="F16">
        <v>4700</v>
      </c>
      <c r="G16" s="1">
        <v>46.300642436566378</v>
      </c>
      <c r="H16" s="1">
        <v>64.718009094667238</v>
      </c>
      <c r="I16" s="1">
        <v>84.598704698911391</v>
      </c>
      <c r="J16" s="1">
        <v>104.69089706490286</v>
      </c>
      <c r="K16" s="1">
        <v>119.17382748890127</v>
      </c>
      <c r="L16" s="1">
        <v>133.24295990078548</v>
      </c>
    </row>
    <row r="17" spans="6:12" x14ac:dyDescent="0.25">
      <c r="F17">
        <v>4800</v>
      </c>
      <c r="G17" s="1">
        <v>47.285762488408224</v>
      </c>
      <c r="H17" s="1">
        <v>66.094988011575026</v>
      </c>
      <c r="I17" s="1">
        <v>86.398677139313762</v>
      </c>
      <c r="J17" s="1">
        <v>106.91836295990079</v>
      </c>
      <c r="K17" s="1">
        <v>121.70944083972897</v>
      </c>
      <c r="L17" s="1">
        <v>136.07791649441921</v>
      </c>
    </row>
    <row r="18" spans="6:12" x14ac:dyDescent="0.25">
      <c r="F18">
        <v>4900</v>
      </c>
      <c r="G18" s="1">
        <v>48.270882540250057</v>
      </c>
      <c r="H18" s="1">
        <v>67.471966928482843</v>
      </c>
      <c r="I18" s="1">
        <v>88.198649579716147</v>
      </c>
      <c r="J18" s="1">
        <v>109.14582885489872</v>
      </c>
      <c r="K18" s="1">
        <v>124.24505419055664</v>
      </c>
      <c r="L18" s="1">
        <v>138.91287308805295</v>
      </c>
    </row>
    <row r="19" spans="6:12" x14ac:dyDescent="0.25">
      <c r="F19">
        <v>5000</v>
      </c>
      <c r="G19" s="1">
        <v>49.256002592091889</v>
      </c>
      <c r="H19" s="1">
        <v>68.848945845390674</v>
      </c>
      <c r="I19" s="1">
        <v>89.998622020118518</v>
      </c>
      <c r="J19" s="1">
        <v>111.37329474989666</v>
      </c>
      <c r="K19" s="1">
        <v>126.78066754138436</v>
      </c>
      <c r="L19" s="1">
        <v>141.74782968168671</v>
      </c>
    </row>
    <row r="20" spans="6:12" x14ac:dyDescent="0.25">
      <c r="F20">
        <v>5100</v>
      </c>
      <c r="G20" s="1">
        <v>50.241122643933728</v>
      </c>
      <c r="H20" s="1">
        <v>70.22592476229849</v>
      </c>
      <c r="I20" s="1">
        <v>91.798594460520874</v>
      </c>
      <c r="J20" s="1">
        <v>113.60076064489459</v>
      </c>
      <c r="K20" s="1">
        <v>129.31628089221201</v>
      </c>
      <c r="L20" s="1">
        <v>144.58278627532039</v>
      </c>
    </row>
    <row r="21" spans="6:12" x14ac:dyDescent="0.25">
      <c r="F21">
        <v>5200</v>
      </c>
      <c r="G21" s="1">
        <v>51.226242695775575</v>
      </c>
      <c r="H21" s="1">
        <v>71.602903679206293</v>
      </c>
      <c r="I21" s="1">
        <v>93.598566900923259</v>
      </c>
      <c r="J21" s="1">
        <v>115.82822653989251</v>
      </c>
      <c r="K21" s="1">
        <v>131.85189424303971</v>
      </c>
      <c r="L21" s="1">
        <v>147.41774286895412</v>
      </c>
    </row>
    <row r="22" spans="6:12" x14ac:dyDescent="0.25">
      <c r="F22">
        <v>5300</v>
      </c>
      <c r="G22" s="1">
        <v>52.2113627476174</v>
      </c>
      <c r="H22" s="1">
        <v>72.979882596114095</v>
      </c>
      <c r="I22" s="1">
        <v>95.39853934132563</v>
      </c>
      <c r="J22" s="1">
        <v>118.05569243489046</v>
      </c>
      <c r="K22" s="1">
        <v>134.38750759386741</v>
      </c>
      <c r="L22" s="1">
        <v>150.25269946258791</v>
      </c>
    </row>
    <row r="23" spans="6:12" x14ac:dyDescent="0.25">
      <c r="F23">
        <v>5400</v>
      </c>
      <c r="G23" s="1">
        <v>53.196482799459233</v>
      </c>
      <c r="H23" s="1">
        <v>74.356861513021926</v>
      </c>
      <c r="I23" s="1">
        <v>97.198511781728001</v>
      </c>
      <c r="J23" s="1">
        <v>120.28315832988839</v>
      </c>
      <c r="K23" s="1">
        <v>136.92312094469509</v>
      </c>
      <c r="L23" s="1">
        <v>153.08765605622159</v>
      </c>
    </row>
    <row r="24" spans="6:12" x14ac:dyDescent="0.25">
      <c r="F24">
        <v>5500</v>
      </c>
      <c r="G24" s="1">
        <v>54.181602851301086</v>
      </c>
      <c r="H24" s="1">
        <v>75.733840429929728</v>
      </c>
      <c r="I24" s="1">
        <v>98.998484222130344</v>
      </c>
      <c r="J24" s="1">
        <v>122.51062422488631</v>
      </c>
      <c r="K24" s="1">
        <v>139.45873429552279</v>
      </c>
      <c r="L24" s="1">
        <v>155.92261264985535</v>
      </c>
    </row>
    <row r="25" spans="6:12" x14ac:dyDescent="0.25">
      <c r="F25">
        <v>5600</v>
      </c>
      <c r="G25" s="1">
        <v>55.166722903142919</v>
      </c>
      <c r="H25" s="1">
        <v>77.110819346837545</v>
      </c>
      <c r="I25" s="1">
        <v>100.79845666253273</v>
      </c>
      <c r="J25" s="1">
        <v>124.73809011988425</v>
      </c>
      <c r="K25" s="1">
        <v>141.99434764635046</v>
      </c>
      <c r="L25" s="1">
        <v>158.75756924348909</v>
      </c>
    </row>
    <row r="26" spans="6:12" x14ac:dyDescent="0.25">
      <c r="F26">
        <v>5700</v>
      </c>
      <c r="G26" s="1">
        <v>56.151842954984758</v>
      </c>
      <c r="H26" s="1">
        <v>78.487798263745361</v>
      </c>
      <c r="I26" s="1">
        <v>102.5984291029351</v>
      </c>
      <c r="J26" s="1">
        <v>126.9655560148822</v>
      </c>
      <c r="K26" s="1">
        <v>144.52996099717816</v>
      </c>
      <c r="L26" s="1">
        <v>161.59252583712279</v>
      </c>
    </row>
    <row r="27" spans="6:12" x14ac:dyDescent="0.25">
      <c r="F27">
        <v>5800</v>
      </c>
      <c r="G27" s="1">
        <v>57.136963006826605</v>
      </c>
      <c r="H27" s="1">
        <v>79.864777180653164</v>
      </c>
      <c r="I27" s="1">
        <v>104.39840154333746</v>
      </c>
      <c r="J27" s="1">
        <v>129.19302190988012</v>
      </c>
      <c r="K27" s="1">
        <v>147.06557434800587</v>
      </c>
      <c r="L27" s="1">
        <v>164.42748243075656</v>
      </c>
    </row>
    <row r="28" spans="6:12" x14ac:dyDescent="0.25">
      <c r="F28">
        <v>5900</v>
      </c>
      <c r="G28" s="1">
        <v>58.122083058668444</v>
      </c>
      <c r="H28" s="1">
        <v>81.24175609756098</v>
      </c>
      <c r="I28" s="1">
        <v>106.19837398373986</v>
      </c>
      <c r="J28" s="1">
        <v>131.42048780487806</v>
      </c>
      <c r="K28" s="1">
        <v>149.60118769883354</v>
      </c>
      <c r="L28" s="1">
        <v>167.26243902439029</v>
      </c>
    </row>
    <row r="29" spans="6:12" x14ac:dyDescent="0.25">
      <c r="F29">
        <v>6000</v>
      </c>
      <c r="G29" s="1">
        <v>59.107203110510262</v>
      </c>
      <c r="H29" s="1">
        <v>82.618735014468811</v>
      </c>
      <c r="I29" s="1">
        <v>107.99834642414223</v>
      </c>
      <c r="J29" s="1">
        <v>133.64795369987601</v>
      </c>
      <c r="K29" s="1">
        <v>152.13680104966122</v>
      </c>
      <c r="L29" s="1">
        <v>170.09739561802402</v>
      </c>
    </row>
    <row r="30" spans="6:12" x14ac:dyDescent="0.25">
      <c r="F30">
        <v>6100</v>
      </c>
      <c r="G30" s="1">
        <v>60.092323162352095</v>
      </c>
      <c r="H30" s="1">
        <v>83.995713931376599</v>
      </c>
      <c r="I30" s="1">
        <v>109.79831886454458</v>
      </c>
      <c r="J30" s="1">
        <v>135.8754195948739</v>
      </c>
      <c r="K30" s="1">
        <v>154.67241440048889</v>
      </c>
      <c r="L30" s="1">
        <v>172.93235221165773</v>
      </c>
    </row>
    <row r="31" spans="6:12" x14ac:dyDescent="0.25">
      <c r="F31">
        <v>6200</v>
      </c>
      <c r="G31" s="1">
        <v>61.077443214193956</v>
      </c>
      <c r="H31" s="1">
        <v>85.372692848284402</v>
      </c>
      <c r="I31" s="1">
        <v>111.59829130494695</v>
      </c>
      <c r="J31" s="1">
        <v>138.10288548987185</v>
      </c>
      <c r="K31" s="1">
        <v>157.20802775131659</v>
      </c>
      <c r="L31" s="1">
        <v>175.76730880529146</v>
      </c>
    </row>
    <row r="32" spans="6:12" x14ac:dyDescent="0.25">
      <c r="F32">
        <v>6300</v>
      </c>
      <c r="G32" s="1">
        <v>62.062563266035788</v>
      </c>
      <c r="H32" s="1">
        <v>86.749671765192232</v>
      </c>
      <c r="I32" s="1">
        <v>113.39826374534931</v>
      </c>
      <c r="J32" s="1">
        <v>140.3303513848698</v>
      </c>
      <c r="K32" s="1">
        <v>159.7436411021443</v>
      </c>
      <c r="L32" s="1">
        <v>178.60226539892523</v>
      </c>
    </row>
    <row r="33" spans="6:12" x14ac:dyDescent="0.25">
      <c r="F33">
        <v>6400</v>
      </c>
      <c r="G33" s="1">
        <v>63.047683317877635</v>
      </c>
      <c r="H33" s="1">
        <v>88.126650682100049</v>
      </c>
      <c r="I33" s="1">
        <v>115.1982361857517</v>
      </c>
      <c r="J33" s="1">
        <v>142.55781727986769</v>
      </c>
      <c r="K33" s="1">
        <v>162.27925445297194</v>
      </c>
      <c r="L33" s="1">
        <v>181.43722199255893</v>
      </c>
    </row>
    <row r="34" spans="6:12" x14ac:dyDescent="0.25">
      <c r="F34">
        <v>6500</v>
      </c>
      <c r="G34" s="1">
        <v>64.03280336971946</v>
      </c>
      <c r="H34" s="1">
        <v>89.503629599007851</v>
      </c>
      <c r="I34" s="1">
        <v>116.99820862615408</v>
      </c>
      <c r="J34" s="1">
        <v>144.78528317486567</v>
      </c>
      <c r="K34" s="1">
        <v>164.81486780379964</v>
      </c>
      <c r="L34" s="1">
        <v>184.27217858619267</v>
      </c>
    </row>
    <row r="35" spans="6:12" x14ac:dyDescent="0.25">
      <c r="F35">
        <v>6600</v>
      </c>
      <c r="G35" s="1">
        <v>65.017923421561292</v>
      </c>
      <c r="H35" s="1">
        <v>90.880608515915668</v>
      </c>
      <c r="I35" s="1">
        <v>118.79818106655642</v>
      </c>
      <c r="J35" s="1">
        <v>147.01274906986362</v>
      </c>
      <c r="K35" s="1">
        <v>167.35048115462735</v>
      </c>
      <c r="L35" s="1">
        <v>187.1071351798264</v>
      </c>
    </row>
    <row r="36" spans="6:12" x14ac:dyDescent="0.25">
      <c r="F36">
        <v>6700</v>
      </c>
      <c r="G36" s="1">
        <v>66.003043473403139</v>
      </c>
      <c r="H36" s="1">
        <v>92.257587432823499</v>
      </c>
      <c r="I36" s="1">
        <v>120.59815350695879</v>
      </c>
      <c r="J36" s="1">
        <v>149.24021496486151</v>
      </c>
      <c r="K36" s="1">
        <v>169.88609450545502</v>
      </c>
      <c r="L36" s="1">
        <v>189.94209177346016</v>
      </c>
    </row>
    <row r="37" spans="6:12" x14ac:dyDescent="0.25">
      <c r="F37">
        <v>6800</v>
      </c>
      <c r="G37" s="1">
        <v>66.988163525244985</v>
      </c>
      <c r="H37" s="1">
        <v>93.634566349731301</v>
      </c>
      <c r="I37" s="1">
        <v>122.39812594736117</v>
      </c>
      <c r="J37" s="1">
        <v>151.46768085985946</v>
      </c>
      <c r="K37" s="1">
        <v>172.42170785628269</v>
      </c>
      <c r="L37" s="1">
        <v>192.77704836709387</v>
      </c>
    </row>
    <row r="38" spans="6:12" x14ac:dyDescent="0.25">
      <c r="F38">
        <v>6900</v>
      </c>
      <c r="G38" s="1">
        <v>67.973283577086818</v>
      </c>
      <c r="H38" s="1">
        <v>95.011545266639118</v>
      </c>
      <c r="I38" s="1">
        <v>124.19809838776351</v>
      </c>
      <c r="J38" s="1">
        <v>153.6951467548574</v>
      </c>
      <c r="K38" s="1">
        <v>174.9573212071104</v>
      </c>
      <c r="L38" s="1">
        <v>195.6120049607276</v>
      </c>
    </row>
    <row r="39" spans="6:12" x14ac:dyDescent="0.25">
      <c r="F39">
        <v>7000</v>
      </c>
      <c r="G39" s="1">
        <v>68.95840362892865</v>
      </c>
      <c r="H39" s="1">
        <v>96.38852418354692</v>
      </c>
      <c r="I39" s="1">
        <v>125.99807082816591</v>
      </c>
      <c r="J39" s="1">
        <v>155.92261264985532</v>
      </c>
      <c r="K39" s="1">
        <v>177.49293455793807</v>
      </c>
      <c r="L39" s="1">
        <v>198.44696155436134</v>
      </c>
    </row>
    <row r="40" spans="6:12" x14ac:dyDescent="0.25">
      <c r="F40">
        <v>7100</v>
      </c>
      <c r="G40" s="1">
        <v>69.943523680770497</v>
      </c>
      <c r="H40" s="1">
        <v>97.765503100454723</v>
      </c>
      <c r="I40" s="1">
        <v>127.79804326856831</v>
      </c>
      <c r="J40" s="1">
        <v>158.15007854485324</v>
      </c>
      <c r="K40" s="1">
        <v>180.02854790876577</v>
      </c>
      <c r="L40" s="1">
        <v>201.28191814799504</v>
      </c>
    </row>
    <row r="41" spans="6:12" x14ac:dyDescent="0.25">
      <c r="F41">
        <v>7200</v>
      </c>
      <c r="G41" s="1">
        <v>70.928643732612329</v>
      </c>
      <c r="H41" s="1">
        <v>99.142482017362568</v>
      </c>
      <c r="I41" s="1">
        <v>129.59801570897065</v>
      </c>
      <c r="J41" s="1">
        <v>160.37754443985119</v>
      </c>
      <c r="K41" s="1">
        <v>182.56416125959345</v>
      </c>
      <c r="L41" s="1">
        <v>204.11687474162881</v>
      </c>
    </row>
    <row r="42" spans="6:12" x14ac:dyDescent="0.25">
      <c r="F42">
        <v>7300</v>
      </c>
      <c r="G42" s="1">
        <v>71.913763784454162</v>
      </c>
      <c r="H42" s="1">
        <v>100.51946093427038</v>
      </c>
      <c r="I42" s="1">
        <v>131.39798814937302</v>
      </c>
      <c r="J42" s="1">
        <v>162.60501033484911</v>
      </c>
      <c r="K42" s="1">
        <v>185.09977461042109</v>
      </c>
      <c r="L42" s="1">
        <v>206.9518313352626</v>
      </c>
    </row>
    <row r="43" spans="6:12" x14ac:dyDescent="0.25">
      <c r="F43">
        <v>7400</v>
      </c>
      <c r="G43" s="1">
        <v>72.898883836295994</v>
      </c>
      <c r="H43" s="1">
        <v>101.89643985117819</v>
      </c>
      <c r="I43" s="1">
        <v>133.19796058977536</v>
      </c>
      <c r="J43" s="1">
        <v>164.83247622984706</v>
      </c>
      <c r="K43" s="1">
        <v>187.63538796124882</v>
      </c>
      <c r="L43" s="1">
        <v>209.78678792889627</v>
      </c>
    </row>
    <row r="44" spans="6:12" x14ac:dyDescent="0.25">
      <c r="F44">
        <v>7500</v>
      </c>
      <c r="G44" s="1">
        <v>73.884003888137855</v>
      </c>
      <c r="H44" s="1">
        <v>103.27341876808599</v>
      </c>
      <c r="I44" s="1">
        <v>134.99793303017779</v>
      </c>
      <c r="J44" s="1">
        <v>167.05994212484504</v>
      </c>
      <c r="K44" s="1">
        <v>190.1710013120765</v>
      </c>
      <c r="L44" s="1">
        <v>212.62174452252998</v>
      </c>
    </row>
    <row r="45" spans="6:12" x14ac:dyDescent="0.25">
      <c r="F45">
        <v>7600</v>
      </c>
      <c r="G45" s="1">
        <v>74.869123939979687</v>
      </c>
      <c r="H45" s="1">
        <v>104.65039768499383</v>
      </c>
      <c r="I45" s="1">
        <v>136.79790547058013</v>
      </c>
      <c r="J45" s="1">
        <v>169.28740801984293</v>
      </c>
      <c r="K45" s="1">
        <v>192.70661466290414</v>
      </c>
      <c r="L45" s="1">
        <v>215.45670111616377</v>
      </c>
    </row>
    <row r="46" spans="6:12" x14ac:dyDescent="0.25">
      <c r="F46">
        <v>7700</v>
      </c>
      <c r="G46" s="1">
        <v>75.854243991821519</v>
      </c>
      <c r="H46" s="1">
        <v>106.02737660190162</v>
      </c>
      <c r="I46" s="1">
        <v>138.59787791098248</v>
      </c>
      <c r="J46" s="1">
        <v>171.51487391484085</v>
      </c>
      <c r="K46" s="1">
        <v>195.24222801373188</v>
      </c>
      <c r="L46" s="1">
        <v>218.29165770979748</v>
      </c>
    </row>
    <row r="47" spans="6:12" x14ac:dyDescent="0.25">
      <c r="F47">
        <v>7800</v>
      </c>
      <c r="G47" s="1">
        <v>76.839364043663352</v>
      </c>
      <c r="H47" s="1">
        <v>107.40435551880945</v>
      </c>
      <c r="I47" s="1">
        <v>140.39785035138485</v>
      </c>
      <c r="J47" s="1">
        <v>173.74233980983882</v>
      </c>
      <c r="K47" s="1">
        <v>197.77784136455955</v>
      </c>
      <c r="L47" s="1">
        <v>221.12661430343118</v>
      </c>
    </row>
    <row r="48" spans="6:12" x14ac:dyDescent="0.25">
      <c r="F48">
        <v>7900</v>
      </c>
      <c r="G48" s="1">
        <v>77.824484095505198</v>
      </c>
      <c r="H48" s="1">
        <v>108.78133443571726</v>
      </c>
      <c r="I48" s="1">
        <v>142.19782279178725</v>
      </c>
      <c r="J48" s="1">
        <v>175.96980570483672</v>
      </c>
      <c r="K48" s="1">
        <v>200.31345471538728</v>
      </c>
      <c r="L48" s="1">
        <v>223.96157089706497</v>
      </c>
    </row>
    <row r="49" spans="6:12" x14ac:dyDescent="0.25">
      <c r="F49">
        <v>8000</v>
      </c>
      <c r="G49" s="1">
        <v>78.809604147347031</v>
      </c>
      <c r="H49" s="1">
        <v>110.15831335262507</v>
      </c>
      <c r="I49" s="1">
        <v>143.99779523218959</v>
      </c>
      <c r="J49" s="1">
        <v>178.19727159983466</v>
      </c>
      <c r="K49" s="1">
        <v>202.84906806621495</v>
      </c>
      <c r="L49" s="1">
        <v>226.79652749069871</v>
      </c>
    </row>
    <row r="50" spans="6:12" x14ac:dyDescent="0.25">
      <c r="F50">
        <v>8100</v>
      </c>
      <c r="G50" s="1">
        <v>79.794724199188863</v>
      </c>
      <c r="H50" s="1">
        <v>111.53529226953289</v>
      </c>
      <c r="I50" s="1">
        <v>145.79776767259199</v>
      </c>
      <c r="J50" s="1">
        <v>180.42473749483258</v>
      </c>
      <c r="K50" s="1">
        <v>205.38468141704266</v>
      </c>
      <c r="L50" s="1">
        <v>229.63148408433236</v>
      </c>
    </row>
    <row r="51" spans="6:12" x14ac:dyDescent="0.25">
      <c r="F51">
        <v>8200</v>
      </c>
      <c r="G51" s="1">
        <v>80.77984425103071</v>
      </c>
      <c r="H51" s="1">
        <v>112.91227118644071</v>
      </c>
      <c r="I51" s="1">
        <v>147.59774011299439</v>
      </c>
      <c r="J51" s="1">
        <v>182.65220338983053</v>
      </c>
      <c r="K51" s="1">
        <v>207.9202947678703</v>
      </c>
      <c r="L51" s="1">
        <v>232.46644067796615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Ducati</vt:lpstr>
      <vt:lpstr>Vergleich</vt:lpstr>
      <vt:lpstr>xx</vt:lpstr>
      <vt:lpstr>Vergleich (2)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Unger Josef</dc:creator>
  <cp:lastModifiedBy>Unger Josef</cp:lastModifiedBy>
  <dcterms:created xsi:type="dcterms:W3CDTF">2013-05-30T08:50:50Z</dcterms:created>
  <dcterms:modified xsi:type="dcterms:W3CDTF">2014-06-06T04:51:31Z</dcterms:modified>
</cp:coreProperties>
</file>