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790\Documents\adpl\hardware\"/>
    </mc:Choice>
  </mc:AlternateContent>
  <bookViews>
    <workbookView xWindow="0" yWindow="0" windowWidth="21600" windowHeight="10320"/>
  </bookViews>
  <sheets>
    <sheet name="Final parts lis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4" l="1"/>
  <c r="F58" i="4"/>
  <c r="F55" i="4"/>
  <c r="F57" i="4"/>
  <c r="F46" i="4"/>
  <c r="F40" i="4"/>
  <c r="F41" i="4"/>
  <c r="F42" i="4"/>
  <c r="F43" i="4"/>
  <c r="F44" i="4"/>
  <c r="F45" i="4"/>
  <c r="F4" i="4"/>
  <c r="F39" i="4"/>
  <c r="F38" i="4"/>
  <c r="F37" i="4"/>
  <c r="F75" i="4"/>
  <c r="F61" i="4"/>
  <c r="F56" i="4"/>
  <c r="F60" i="4"/>
  <c r="F18" i="4"/>
  <c r="F23" i="4" l="1"/>
  <c r="F5" i="4"/>
  <c r="F74" i="4"/>
  <c r="F68" i="4"/>
  <c r="F67" i="4"/>
  <c r="F66" i="4"/>
  <c r="F50" i="4"/>
  <c r="F51" i="4"/>
  <c r="F72" i="4"/>
  <c r="F73" i="4"/>
  <c r="F7" i="4"/>
  <c r="F8" i="4"/>
  <c r="D9" i="4"/>
  <c r="F9" i="4" s="1"/>
  <c r="D10" i="4"/>
  <c r="F10" i="4" s="1"/>
  <c r="F11" i="4"/>
  <c r="D12" i="4"/>
  <c r="F12" i="4" s="1"/>
  <c r="F13" i="4"/>
  <c r="F17" i="4"/>
  <c r="F20" i="4"/>
  <c r="D22" i="4"/>
  <c r="F22" i="4" s="1"/>
  <c r="F24" i="4"/>
  <c r="F26" i="4"/>
  <c r="F27" i="4"/>
  <c r="F28" i="4"/>
  <c r="F29" i="4"/>
  <c r="F30" i="4"/>
  <c r="D31" i="4"/>
  <c r="F31" i="4" s="1"/>
  <c r="F15" i="4"/>
  <c r="F33" i="4"/>
  <c r="F35" i="4"/>
  <c r="F36" i="4"/>
  <c r="F47" i="4"/>
  <c r="F48" i="4"/>
  <c r="F49" i="4"/>
  <c r="F52" i="4"/>
  <c r="F53" i="4"/>
  <c r="F54" i="4"/>
  <c r="F63" i="4"/>
  <c r="F64" i="4"/>
  <c r="F65" i="4"/>
  <c r="F69" i="4"/>
  <c r="F76" i="4"/>
  <c r="F71" i="4"/>
  <c r="F70" i="4"/>
  <c r="F78" i="4" l="1"/>
</calcChain>
</file>

<file path=xl/sharedStrings.xml><?xml version="1.0" encoding="utf-8"?>
<sst xmlns="http://schemas.openxmlformats.org/spreadsheetml/2006/main" count="276" uniqueCount="206">
  <si>
    <t>Name</t>
  </si>
  <si>
    <t>Part #</t>
  </si>
  <si>
    <t>Quantity</t>
  </si>
  <si>
    <t>Price/unit</t>
  </si>
  <si>
    <t>Notes</t>
  </si>
  <si>
    <t>Supplier</t>
  </si>
  <si>
    <t>Power supply</t>
  </si>
  <si>
    <t>Ignitor</t>
  </si>
  <si>
    <t>Battery holder</t>
  </si>
  <si>
    <t>Valve</t>
  </si>
  <si>
    <t>McMaster</t>
  </si>
  <si>
    <t>Amazon</t>
  </si>
  <si>
    <t>1N914</t>
  </si>
  <si>
    <t>Diodes - General Purpose, Power, Switching 100V 4.0ns Diode Single Junction</t>
  </si>
  <si>
    <t>660-CF1/4CT52R102J</t>
  </si>
  <si>
    <t>Carbon Film Resistors 1K ohm 5%</t>
  </si>
  <si>
    <t>Mouser</t>
  </si>
  <si>
    <t>http://www.amazon.com/Brinkmann-Universal-Electronic-Igniter-Kit/dp/B007VAXQF8/ref=sr_1_3?ie=UTF8&amp;qid=1431529812&amp;sr=8-3&amp;keywords=brinkman+universal+igniter</t>
  </si>
  <si>
    <t>AA battery</t>
  </si>
  <si>
    <t>Cole Parmer</t>
  </si>
  <si>
    <t xml:space="preserve">http://www.coleparmer.com/Product/NPT_Male_Adapter_to_Hose_Barb_1_2_NPT_to_1_4_ID_PP_10_Pk/WU-40610-44 </t>
  </si>
  <si>
    <t>WU-40610-44</t>
  </si>
  <si>
    <t>http://www.alibaba.com/product-detail/CWX-15Q-series-3-4-SS304_1809778717.html</t>
  </si>
  <si>
    <t>CWX-15Q, CR-02</t>
  </si>
  <si>
    <t>Alibaba</t>
  </si>
  <si>
    <t>8251T2</t>
  </si>
  <si>
    <t>Cost</t>
  </si>
  <si>
    <t xml:space="preserve">http://www.amazon.com/RENOGY%C2%AE-Watts-Volts-Monocrystalline-Solar/dp/B00LXLJJS4/ref=sr_1_1?ie=UTF8&amp;qid=1442258095&amp;sr=8-1&amp;keywords=12v+20+watt+solar+panel </t>
  </si>
  <si>
    <t>RENOGY® 20 Watts 12 Volts Monocrystalline Solar Panel</t>
  </si>
  <si>
    <t>Total Price</t>
  </si>
  <si>
    <t xml:space="preserve">http://www.amazon.com/SeaLand-Sanipump-Discharge-Macerator-Whisper/dp/B000XBH2D4/ref=sr_1_1?ie=UTF8&amp;qid=1442258568&amp;sr=8-1&amp;keywords=sealand+macerator+pump </t>
  </si>
  <si>
    <t>Brinkman Universal Electronic Igniter Kit for Gas Grills</t>
  </si>
  <si>
    <t>Controls Parts List</t>
  </si>
  <si>
    <t>https://docs.particle.io/datasheets/electron-datasheet/</t>
  </si>
  <si>
    <t>Particle</t>
  </si>
  <si>
    <t>Immersion temperature sensor, 6" insertion length, 10K Ω NTC Type 3 Thermistor.</t>
  </si>
  <si>
    <t>Dwyer</t>
  </si>
  <si>
    <t>I2-1B062</t>
  </si>
  <si>
    <t>Vishay/BC Components NTCAIMME NTC Miniature Immersion Sensor</t>
  </si>
  <si>
    <t>594-NTCAIMME3C90373</t>
  </si>
  <si>
    <t>NPT Male Adapter to Hose Barb, 1/2" NPT to 1/4" ID, PP (pack of 10)</t>
  </si>
  <si>
    <t>Enclosure and wiring</t>
  </si>
  <si>
    <t>SeaLand T-Series Sanipump Discharge and Macerator Pump with Whisper Quiet Motor T12 12V
by Sealand</t>
  </si>
  <si>
    <t>Use in heater</t>
  </si>
  <si>
    <t>Use in other points (4 in HX, 1 in ambient)</t>
  </si>
  <si>
    <t>Bunsen burner, Tirrill burner, natural gas</t>
  </si>
  <si>
    <t>Cole-Parmer</t>
  </si>
  <si>
    <t>EW-36130-10</t>
  </si>
  <si>
    <t xml:space="preserve">http://www.amazon.com/Ajax-Scientific-Battery-Holder-Lead/dp/B00EPQK3DY/ref=sr_1_4?ie=UTF8&amp;qid=1431529898&amp;sr=8-4&amp;keywords=aa+battery+holder </t>
  </si>
  <si>
    <t>(Pack of 10)</t>
  </si>
  <si>
    <t>http://www.mouser.com/ds/2/389/CD00000446-355303.pdf</t>
  </si>
  <si>
    <t>594-K104K15X7RF53H5</t>
  </si>
  <si>
    <t>Multilayer Ceramic Capacitors MLCC - Leaded 0.1uF 50volts 10% X7R 5mm LS</t>
  </si>
  <si>
    <t>810-FG24X7R1H334KNT0</t>
  </si>
  <si>
    <t>Multilayer Ceramic Capacitors MLCC - Leaded 0.33uF 50volts X7R 10% Radial LS:5mm</t>
  </si>
  <si>
    <t>1 for each thermistor</t>
  </si>
  <si>
    <t>Carbon Film Resistors - Through Hole 10K ohm 5%</t>
  </si>
  <si>
    <t>660-CF1/4CT52R103J</t>
  </si>
  <si>
    <t>Standoffs &amp; Spacers HEX .250X.500 ALUM</t>
  </si>
  <si>
    <t>4 for relay board, 4 for circuit board; length=0.5", thread=4-40</t>
  </si>
  <si>
    <t>Screws &amp; Fasteners 1/4 4-40 STEEL PAN</t>
  </si>
  <si>
    <t>534-9300</t>
  </si>
  <si>
    <t>Top screws for standoffs; length=0.25", thread=4-40</t>
  </si>
  <si>
    <t>534-2203</t>
  </si>
  <si>
    <t>Molex Headers &amp; Wire Housings 1.8MM RECPT 2P</t>
  </si>
  <si>
    <t>538-35151-0210</t>
  </si>
  <si>
    <t>Molex Headers &amp; Wire Housings .070 W/W 2PIN REC HS W/W 2PIN REC HSG-BLU</t>
  </si>
  <si>
    <t>538-35150-0204</t>
  </si>
  <si>
    <t xml:space="preserve">Molex Headers &amp; Wire Housings VRSBLD TERM 20-22G M </t>
  </si>
  <si>
    <t>538-35745-0110-CT</t>
  </si>
  <si>
    <t>Crimp terminal for male</t>
  </si>
  <si>
    <t>Crimp terminal for female</t>
  </si>
  <si>
    <t xml:space="preserve">Molex Headers &amp; Wire Housings VRSBLD TERM 20-22G F </t>
  </si>
  <si>
    <t>Molex Headers &amp; Wire Housings 1.80MM W/W RCPT 3CKT</t>
  </si>
  <si>
    <t>538-35151-0314</t>
  </si>
  <si>
    <t>538-35150-0310</t>
  </si>
  <si>
    <t>Molex Headers &amp; Wire Housings HSG 351500310</t>
  </si>
  <si>
    <t>538-35746-0110-CT</t>
  </si>
  <si>
    <t>Hammond Enclosures, Boxes, &amp; Cases Watertight ABS 7.1x4.7x2.4" FlatLid (7.5x4.7x2.4)</t>
  </si>
  <si>
    <t>546-1554HGY</t>
  </si>
  <si>
    <t>Hammond Electrical Enclosure Accessories GalvanizedSteelPanel 1554/1555 Series H/T</t>
  </si>
  <si>
    <t>546-1554HPL</t>
  </si>
  <si>
    <t>Hammond Screws &amp; Fasteners Hardware - Screws Pack 100</t>
  </si>
  <si>
    <t>546-1591MM100</t>
  </si>
  <si>
    <t>Mounting plate</t>
  </si>
  <si>
    <t>Screws for mounting</t>
  </si>
  <si>
    <t>Tipping bucket</t>
  </si>
  <si>
    <t>http://www.amazon.com/GERI-Counter-Digital-Proximity-Magnetic/dp/B01875612U/ref=sr_1_2?ie=UTF8&amp;qid=1456764906&amp;sr=8-2&amp;keywords=magnetic+counter</t>
  </si>
  <si>
    <t>http://www.mouser.com/ProductDetail/Fairchild-Semiconductor/1N914/?qs=sGAEpiMZZMutXGli8Ay4kAkkObeFecTLtuaHH0FF7uM%3d</t>
  </si>
  <si>
    <t>Jumper Wires 140pc JUMPER WIRE KIT</t>
  </si>
  <si>
    <t>510-WK-2</t>
  </si>
  <si>
    <t>Particle Electron</t>
  </si>
  <si>
    <t>Control &amp; Relay</t>
  </si>
  <si>
    <t>Aluminum Electrolytic Capacitors - Leaded 100uF 25volts 20%</t>
  </si>
  <si>
    <t>75-516D107M025LM6AE3</t>
  </si>
  <si>
    <t>For LVR, Each regulator needs 0.33 uF and 0.1 uF</t>
  </si>
  <si>
    <t>Multilayer Ceramic Capacitors MLCC - Leaded 100volts 0.1uF 20% Z5U</t>
  </si>
  <si>
    <t>581-SA111E104MAR</t>
  </si>
  <si>
    <t>To protect power supply</t>
  </si>
  <si>
    <t>1 for each digital output</t>
  </si>
  <si>
    <t>Linear Voltage Regulators 10V 1.5A Fixed Pos Voltage Regulator</t>
  </si>
  <si>
    <t>595-UA7810CKCS</t>
  </si>
  <si>
    <t>Screws &amp; Fasteners Screws &amp; Fasteners 1/4 4-40 NYLON BND</t>
  </si>
  <si>
    <t>534-9427</t>
  </si>
  <si>
    <t>Bottom screws for standoffs; length=0.25", thread=4-40</t>
  </si>
  <si>
    <t>Screws &amp; Fasteners Screws &amp; Fasteners 1/4 4-40 Nylon Hex M SCREW NUT</t>
  </si>
  <si>
    <t>534-9605</t>
  </si>
  <si>
    <t>Top nuts for standoffs</t>
  </si>
  <si>
    <t>Carbon Film Resistors - Through Hole 680ohms 5%</t>
  </si>
  <si>
    <t>660-CF1/4C681J</t>
  </si>
  <si>
    <t>For tipping bucket</t>
  </si>
  <si>
    <t>Carbon Film Resistors - Through Hole 220K ohm 5%</t>
  </si>
  <si>
    <t>660-CF1/4CT52R224J</t>
  </si>
  <si>
    <t>Bipolar Transistors - BJT NPN Transistor High Voltage</t>
  </si>
  <si>
    <t xml:space="preserve"> 512-MPSA42</t>
  </si>
  <si>
    <t>For LVR, Each regulator needs 0.33 uF and 0.1 uF; 1 for Timer block</t>
  </si>
  <si>
    <t>Carbon Film Resistors - Through Hole 270K ohm 5%</t>
  </si>
  <si>
    <t>660-CF1/4CT52R274J</t>
  </si>
  <si>
    <t>LTC6993IS6-1#PBF</t>
  </si>
  <si>
    <t>Linear Technology</t>
  </si>
  <si>
    <t>Timer block for tipping bucket</t>
  </si>
  <si>
    <t>LTC One Shot with Rising Edge Trigger, Non-Retriggerable</t>
  </si>
  <si>
    <t>http://www.linear.com/purchase/LTC6993-1</t>
  </si>
  <si>
    <t>General Purpose Relays Low Profile 12VDC</t>
  </si>
  <si>
    <t>817-FTR-F1CA012V</t>
  </si>
  <si>
    <t>http://www.mouser.com/ds/2/164/ftr-f1-6365.pdf</t>
  </si>
  <si>
    <t>http://www.mouser.com/ProductDetail/Vishay/NTCAIMME3C90373/?qs=%2fha2pyFadui2lqCeEQEoFoRSyDvKOfmk3WPHUpsmrZbDDYB0e7Iz0nCaAupKQes8</t>
  </si>
  <si>
    <t>http://www.dwyer-inst.com/Product/Temperature/Sensors/SeriesI2-1#ordering</t>
  </si>
  <si>
    <t>Inputs</t>
  </si>
  <si>
    <t>http://www.mouser.com/ProductDetail/Fairchild-Semiconductor/MPSA42/?qs=%2fha2pyFaduhmq%2fr8Wg4NBial%252bzmDm7IF7ILyxZCs9jo%3d</t>
  </si>
  <si>
    <t>TVS Diodes - Transient Voltage Suppressors SA5.0CA Bi-Directional</t>
  </si>
  <si>
    <t>http://www.mouser.com/Search/ProductDetail.aspx?R=SA5.0CAvirtualkey57610000virtualkey576-SA5.0CA</t>
  </si>
  <si>
    <t>Pump (India only)</t>
  </si>
  <si>
    <t>7-12VDC input, 80mA steady op; 5VDC operating voltage</t>
  </si>
  <si>
    <t>Current (8.4 to 20.4)V / 270Ohm</t>
  </si>
  <si>
    <t>Custom fabricated</t>
  </si>
  <si>
    <t>Magneto-sensor (comes with digital counter)</t>
  </si>
  <si>
    <t>Solar panels typically purchased locally</t>
  </si>
  <si>
    <t>30Ah motorcycle battery</t>
  </si>
  <si>
    <t>Purchased locally</t>
  </si>
  <si>
    <t>http://www.coleparmer.com/Product/Bunsen_burner_Tirrill_burner_natural_gas/UX-36130-10?referred_id=778&amp;gclid=CjwKEAiA1ITCBRDO-oLA-q_n8xYSJADjBQfGIOnVnXy4ZNz3ZS3zzxjeG12pBdVgqPVkRHDBSFQMFhoCrV3w_wcB</t>
  </si>
  <si>
    <t>Threaded air-opening adjustment, gas flow valve</t>
  </si>
  <si>
    <t>Stainless steel, 3-wire version</t>
  </si>
  <si>
    <t>Female connector (valve to circuit wire)</t>
  </si>
  <si>
    <t>Male connector (valve to circuit wire)</t>
  </si>
  <si>
    <t>Female connector (probe to circuit wire)</t>
  </si>
  <si>
    <t>Male connector (probe to circuit wire)</t>
  </si>
  <si>
    <t>References</t>
  </si>
  <si>
    <t>651-1411124</t>
  </si>
  <si>
    <t>Cable Mounting &amp; Accessories G-INS-M16- S68N-PNES-GY</t>
  </si>
  <si>
    <t>For wire into igniter enclosure; ID=5-10mm</t>
  </si>
  <si>
    <t>Wire twist-cap connectors (22AWG)</t>
  </si>
  <si>
    <t xml:space="preserve"> 8296K12</t>
  </si>
  <si>
    <t>Price per foot, 6 feet/system</t>
  </si>
  <si>
    <t>High-Voltage Wire (15,000V) 22 Gauge</t>
  </si>
  <si>
    <t>8251T3</t>
  </si>
  <si>
    <t>7060K48</t>
  </si>
  <si>
    <t xml:space="preserve">Insulated Barrel Quick-Disconnect Terminal
Double-Crimp Female, 22-18 AWG, .11" Wide x .02" Thick Tab </t>
  </si>
  <si>
    <t>Connectors for wire to igniter block (Pack of 10)</t>
  </si>
  <si>
    <t>No longer necesseary w/ custom circuit board</t>
  </si>
  <si>
    <t>Sockets &amp; Adapters DIP-ADAPTER EVAL MOD</t>
  </si>
  <si>
    <t>595-DIP-ADAPTER-EVM</t>
  </si>
  <si>
    <t>Surface mount for timer block (Packet comes with varieties)</t>
  </si>
  <si>
    <t>Watertight enclosure for circuit board, Particle, &amp; relays</t>
  </si>
  <si>
    <t>Enclosures, Boxes, &amp; Cases Polycarb. Watertight 9.40x6.30x3.50" Grey</t>
  </si>
  <si>
    <t>1554VA2GY</t>
  </si>
  <si>
    <t>Watertight enclosure for circuit board, Particle, &amp; relays (India version)</t>
  </si>
  <si>
    <t>Enclosures, Boxes, &amp; Cases GalvanizedSteelPanel 1554/1555 Series V</t>
  </si>
  <si>
    <t>Mounting plate (India version)</t>
  </si>
  <si>
    <t>546-1554VPL</t>
  </si>
  <si>
    <t>Enclosures, Boxes, &amp; Cases Multipurpose Plastic 3.5x4.7x4.7" Grey</t>
  </si>
  <si>
    <t>546-1591VSGY</t>
  </si>
  <si>
    <t>568-NC5MXX</t>
  </si>
  <si>
    <t>Enclosure connector (male), connected to valve/ingiter</t>
  </si>
  <si>
    <t>Enclosure for igniter</t>
  </si>
  <si>
    <t>568-NC5FDL-1</t>
  </si>
  <si>
    <t>Enclosure connector (female), mounted to enclosure</t>
  </si>
  <si>
    <t>XLR Connectors COVER FOR'D'F RECEPT</t>
  </si>
  <si>
    <t>Recepticle cover</t>
  </si>
  <si>
    <t>568-SCDF</t>
  </si>
  <si>
    <t>568-NC3FD-L-1</t>
  </si>
  <si>
    <t>Neutrik - XLR Connectors 3C FEMALE NICKEL</t>
  </si>
  <si>
    <t>Neutrik - XLR Connectors 5P MALE NICKEL HOUSE SILVER CONTACTS</t>
  </si>
  <si>
    <t>Neutrik - XLR Connectors 5C FEMALE SOLDER CUP</t>
  </si>
  <si>
    <t>XLR Connectors 3P MALE CABLE CONN NICKEL HOUSING</t>
  </si>
  <si>
    <t>Enclosure connector (male), connected to power supply (+1 for pump in India)</t>
  </si>
  <si>
    <t>568-NC3MXX</t>
  </si>
  <si>
    <t>Neutrik - Standard Circular Connector RECEPT SET MINICON FML W/ MBS CONTACTS (12 pins)</t>
  </si>
  <si>
    <t>568-MRF12</t>
  </si>
  <si>
    <t>Neutrik - Standard Circular Connector 12P MALE MINICON</t>
  </si>
  <si>
    <t>Enclosure connector (male), connected to temp probes &amp; tip sensor</t>
  </si>
  <si>
    <t>568-MSCM12</t>
  </si>
  <si>
    <t>For power supply to Particle</t>
  </si>
  <si>
    <t>Circuit components</t>
  </si>
  <si>
    <t>Solid Wire - 300V AC - 22G, Red,  25 ft</t>
  </si>
  <si>
    <t>Solid Wire - 300V AC - 22G, Black,  25 ft</t>
  </si>
  <si>
    <t>Solid Wire - 300V AC - 18G, Red,  25 ft</t>
  </si>
  <si>
    <t>Solid Wire - 300V AC - 18G, Black,  25 ft</t>
  </si>
  <si>
    <t xml:space="preserve">Misc. wire </t>
  </si>
  <si>
    <t>Wire for power supply</t>
  </si>
  <si>
    <t>Communication and Security System Cable - 12 wires, 22 AWG, 10 ft</t>
  </si>
  <si>
    <t>8280T35</t>
  </si>
  <si>
    <t>Wire for temp probes and tip sensor</t>
  </si>
  <si>
    <t>Communication and Security System Cable - 6 wires, 22 AWG, 10 ft</t>
  </si>
  <si>
    <t>8280T36</t>
  </si>
  <si>
    <t>Wire for valve and igniter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</si>
</sst>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Font="1" applyFill="1" applyBorder="1" applyAlignment="1"/>
    <xf numFmtId="0" fontId="1" fillId="0" borderId="0" xfId="0" applyFont="1" applyBorder="1"/>
    <xf numFmtId="0" fontId="0" fillId="0" borderId="0" xfId="0" applyFont="1" applyBorder="1"/>
    <xf numFmtId="0" fontId="2" fillId="0" borderId="1" xfId="0" applyFont="1" applyBorder="1"/>
    <xf numFmtId="0" fontId="0" fillId="0" borderId="1" xfId="0" applyFont="1" applyBorder="1"/>
    <xf numFmtId="164" fontId="0" fillId="0" borderId="0" xfId="0" applyNumberFormat="1" applyFont="1" applyFill="1" applyBorder="1" applyAlignment="1"/>
    <xf numFmtId="0" fontId="0" fillId="0" borderId="0" xfId="0" applyFont="1" applyBorder="1" applyAlignment="1"/>
    <xf numFmtId="164" fontId="0" fillId="0" borderId="0" xfId="0" applyNumberFormat="1" applyFont="1" applyBorder="1" applyAlignment="1"/>
    <xf numFmtId="0" fontId="0" fillId="0" borderId="0" xfId="0" applyFont="1" applyFill="1" applyBorder="1"/>
    <xf numFmtId="164" fontId="0" fillId="0" borderId="0" xfId="0" applyNumberFormat="1" applyFont="1" applyFill="1" applyBorder="1"/>
    <xf numFmtId="0" fontId="3" fillId="0" borderId="0" xfId="1" applyFont="1" applyBorder="1"/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0" fillId="0" borderId="1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44" fontId="3" fillId="0" borderId="0" xfId="1" applyNumberFormat="1" applyBorder="1"/>
    <xf numFmtId="44" fontId="0" fillId="0" borderId="0" xfId="2" applyFont="1" applyBorder="1"/>
    <xf numFmtId="0" fontId="3" fillId="0" borderId="0" xfId="1" applyBorder="1"/>
    <xf numFmtId="49" fontId="0" fillId="0" borderId="0" xfId="0" applyNumberFormat="1" applyFont="1" applyFill="1" applyBorder="1" applyAlignment="1"/>
    <xf numFmtId="0" fontId="5" fillId="0" borderId="0" xfId="1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44" fontId="3" fillId="0" borderId="0" xfId="1" applyNumberFormat="1" applyBorder="1" applyAlignment="1"/>
    <xf numFmtId="44" fontId="5" fillId="0" borderId="0" xfId="1" applyNumberFormat="1" applyFont="1" applyBorder="1"/>
    <xf numFmtId="0" fontId="5" fillId="0" borderId="0" xfId="0" applyFont="1" applyFill="1" applyBorder="1"/>
    <xf numFmtId="0" fontId="5" fillId="0" borderId="0" xfId="0" applyFont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/>
    <xf numFmtId="0" fontId="3" fillId="2" borderId="0" xfId="1" applyFont="1" applyFill="1" applyBorder="1"/>
    <xf numFmtId="164" fontId="0" fillId="2" borderId="0" xfId="0" applyNumberFormat="1" applyFont="1" applyFill="1" applyBorder="1"/>
    <xf numFmtId="0" fontId="0" fillId="2" borderId="0" xfId="0" applyFont="1" applyFill="1" applyBorder="1" applyAlignment="1"/>
    <xf numFmtId="0" fontId="3" fillId="2" borderId="0" xfId="1" applyFill="1" applyBorder="1"/>
    <xf numFmtId="0" fontId="5" fillId="2" borderId="0" xfId="1" applyFont="1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0" xfId="0" applyFont="1" applyFill="1" applyBorder="1" applyAlignment="1">
      <alignment wrapText="1"/>
    </xf>
    <xf numFmtId="44" fontId="3" fillId="2" borderId="0" xfId="1" applyNumberFormat="1" applyFill="1" applyBorder="1"/>
    <xf numFmtId="44" fontId="3" fillId="2" borderId="0" xfId="1" applyNumberFormat="1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164" fontId="0" fillId="3" borderId="0" xfId="0" applyNumberFormat="1" applyFont="1" applyFill="1" applyBorder="1"/>
    <xf numFmtId="164" fontId="0" fillId="3" borderId="0" xfId="0" applyNumberFormat="1" applyFont="1" applyFill="1" applyBorder="1" applyAlignment="1"/>
    <xf numFmtId="0" fontId="3" fillId="3" borderId="0" xfId="1" applyFill="1" applyBorder="1"/>
    <xf numFmtId="49" fontId="0" fillId="2" borderId="0" xfId="0" applyNumberFormat="1" applyFont="1" applyFill="1" applyBorder="1" applyAlignment="1"/>
    <xf numFmtId="44" fontId="0" fillId="2" borderId="0" xfId="2" applyFont="1" applyFill="1" applyBorder="1"/>
    <xf numFmtId="0" fontId="2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particle.io/datasheets/electron-datasheet/" TargetMode="External"/><Relationship Id="rId13" Type="http://schemas.openxmlformats.org/officeDocument/2006/relationships/hyperlink" Target="http://www.mouser.com/ProductDetail/Vishay/NTCAIMME3C90373/?qs=%2fha2pyFadui2lqCeEQEoFoRSyDvKOfmk3WPHUpsmrZbDDYB0e7Iz0nCaAupKQes8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://www.amazon.com/Ajax-Scientific-Battery-Holder-Lead/dp/B00EPQK3DY/ref=sr_1_4?ie=UTF8&amp;qid=1431529898&amp;sr=8-4&amp;keywords=aa+battery+holder" TargetMode="External"/><Relationship Id="rId7" Type="http://schemas.openxmlformats.org/officeDocument/2006/relationships/hyperlink" Target="http://www.amazon.com/SeaLand-Sanipump-Discharge-Macerator-Whisper/dp/B000XBH2D4/ref=sr_1_1?ie=UTF8&amp;qid=1442258568&amp;sr=8-1&amp;keywords=sealand+macerator+pump" TargetMode="External"/><Relationship Id="rId12" Type="http://schemas.openxmlformats.org/officeDocument/2006/relationships/hyperlink" Target="http://www.mouser.com/ds/2/164/ftr-f1-6365.pdf" TargetMode="External"/><Relationship Id="rId17" Type="http://schemas.openxmlformats.org/officeDocument/2006/relationships/hyperlink" Target="http://www.coleparmer.com/Product/Bunsen_burner_Tirrill_burner_natural_gas/UX-36130-10?referred_id=778&amp;gclid=CjwKEAiA1ITCBRDO-oLA-q_n8xYSJADjBQfGIOnVnXy4ZNz3ZS3zzxjeG12pBdVgqPVkRHDBSFQMFhoCrV3w_wcB" TargetMode="External"/><Relationship Id="rId2" Type="http://schemas.openxmlformats.org/officeDocument/2006/relationships/hyperlink" Target="http://www.amazon.com/Brinkmann-Universal-Electronic-Igniter-Kit/dp/B007VAXQF8/ref=sr_1_3?ie=UTF8&amp;qid=1431529812&amp;sr=8-3&amp;keywords=brinkman+universal+igniter" TargetMode="External"/><Relationship Id="rId16" Type="http://schemas.openxmlformats.org/officeDocument/2006/relationships/hyperlink" Target="http://www.mouser.com/Search/ProductDetail.aspx?R=SA5.0CAvirtualkey57610000virtualkey576-SA5.0CA" TargetMode="External"/><Relationship Id="rId1" Type="http://schemas.openxmlformats.org/officeDocument/2006/relationships/hyperlink" Target="http://www.amazon.com/Ajax-Scientific-Battery-Holder-Lead/dp/B00EPQK3DY/ref=sr_1_4?ie=UTF8&amp;qid=1431529898&amp;sr=8-4&amp;keywords=aa+battery+holder" TargetMode="External"/><Relationship Id="rId6" Type="http://schemas.openxmlformats.org/officeDocument/2006/relationships/hyperlink" Target="http://www.amazon.com/RENOGY%C2%AE-Watts-Volts-Monocrystalline-Solar/dp/B00LXLJJS4/ref=sr_1_1?ie=UTF8&amp;qid=1442258095&amp;sr=8-1&amp;keywords=12v+20+watt+solar+panel" TargetMode="External"/><Relationship Id="rId11" Type="http://schemas.openxmlformats.org/officeDocument/2006/relationships/hyperlink" Target="http://www.linear.com/purchase/LTC6993-1" TargetMode="External"/><Relationship Id="rId5" Type="http://schemas.openxmlformats.org/officeDocument/2006/relationships/hyperlink" Target="http://www.alibaba.com/product-detail/CWX-15Q-series-3-4-SS304_1809778717.html" TargetMode="External"/><Relationship Id="rId15" Type="http://schemas.openxmlformats.org/officeDocument/2006/relationships/hyperlink" Target="http://www.mouser.com/ProductDetail/Fairchild-Semiconductor/MPSA42/?qs=%2fha2pyFaduhmq%2fr8Wg4NBial%252bzmDm7IF7ILyxZCs9jo%3d" TargetMode="External"/><Relationship Id="rId10" Type="http://schemas.openxmlformats.org/officeDocument/2006/relationships/hyperlink" Target="http://www.amazon.com/GERI-Counter-Digital-Proximity-Magnetic/dp/B01875612U/ref=sr_1_2?ie=UTF8&amp;qid=1456764906&amp;sr=8-2&amp;keywords=magnetic+counter" TargetMode="External"/><Relationship Id="rId4" Type="http://schemas.openxmlformats.org/officeDocument/2006/relationships/hyperlink" Target="http://www.coleparmer.com/Product/NPT_Male_Adapter_to_Hose_Barb_1_2_NPT_to_1_4_ID_PP_10_Pk/WU-40610-44" TargetMode="External"/><Relationship Id="rId9" Type="http://schemas.openxmlformats.org/officeDocument/2006/relationships/hyperlink" Target="http://www.mouser.com/ds/2/389/CD00000446-355303.pdf" TargetMode="External"/><Relationship Id="rId14" Type="http://schemas.openxmlformats.org/officeDocument/2006/relationships/hyperlink" Target="http://www.dwyer-inst.com/Product/Temperature/Sensors/SeriesI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abSelected="1" topLeftCell="A29" workbookViewId="0">
      <selection activeCell="A29" sqref="A29"/>
    </sheetView>
  </sheetViews>
  <sheetFormatPr defaultColWidth="9.140625" defaultRowHeight="15" x14ac:dyDescent="0.25"/>
  <cols>
    <col min="1" max="1" width="54" style="3" bestFit="1" customWidth="1"/>
    <col min="2" max="2" width="11.85546875" style="3" bestFit="1" customWidth="1"/>
    <col min="3" max="3" width="22.140625" style="3" bestFit="1" customWidth="1"/>
    <col min="4" max="6" width="9.140625" style="3"/>
    <col min="7" max="7" width="24.5703125" style="3" customWidth="1"/>
    <col min="8" max="16384" width="9.140625" style="3"/>
  </cols>
  <sheetData>
    <row r="1" spans="1:8" x14ac:dyDescent="0.25">
      <c r="A1" s="2" t="s">
        <v>32</v>
      </c>
      <c r="B1" s="2"/>
    </row>
    <row r="2" spans="1:8" x14ac:dyDescent="0.25">
      <c r="A2" s="2" t="s">
        <v>0</v>
      </c>
      <c r="B2" s="2" t="s">
        <v>5</v>
      </c>
      <c r="C2" s="2" t="s">
        <v>1</v>
      </c>
      <c r="D2" s="2" t="s">
        <v>2</v>
      </c>
      <c r="E2" s="2" t="s">
        <v>3</v>
      </c>
      <c r="F2" s="2" t="s">
        <v>26</v>
      </c>
      <c r="G2" s="2" t="s">
        <v>4</v>
      </c>
      <c r="H2" s="2" t="s">
        <v>147</v>
      </c>
    </row>
    <row r="3" spans="1:8" x14ac:dyDescent="0.25">
      <c r="A3" s="4" t="s">
        <v>92</v>
      </c>
      <c r="B3" s="4"/>
      <c r="C3" s="15"/>
      <c r="D3" s="5"/>
      <c r="E3" s="5"/>
      <c r="F3" s="5"/>
      <c r="G3" s="5"/>
      <c r="H3" s="5"/>
    </row>
    <row r="4" spans="1:8" x14ac:dyDescent="0.25">
      <c r="A4" s="1" t="s">
        <v>91</v>
      </c>
      <c r="B4" s="21" t="s">
        <v>34</v>
      </c>
      <c r="C4" s="16"/>
      <c r="D4" s="1">
        <v>1</v>
      </c>
      <c r="E4" s="6">
        <v>69</v>
      </c>
      <c r="F4" s="6">
        <f t="shared" ref="F4:F13" si="0">D4*E4</f>
        <v>69</v>
      </c>
      <c r="G4" s="22" t="s">
        <v>133</v>
      </c>
      <c r="H4" s="20" t="s">
        <v>33</v>
      </c>
    </row>
    <row r="5" spans="1:8" x14ac:dyDescent="0.25">
      <c r="A5" s="1" t="s">
        <v>123</v>
      </c>
      <c r="B5" s="1" t="s">
        <v>16</v>
      </c>
      <c r="C5" s="17" t="s">
        <v>124</v>
      </c>
      <c r="D5" s="7">
        <v>2</v>
      </c>
      <c r="E5" s="8">
        <v>2.2799999999999998</v>
      </c>
      <c r="F5" s="6">
        <f t="shared" si="0"/>
        <v>4.5599999999999996</v>
      </c>
      <c r="G5" s="22" t="s">
        <v>134</v>
      </c>
      <c r="H5" s="20" t="s">
        <v>125</v>
      </c>
    </row>
    <row r="6" spans="1:8" x14ac:dyDescent="0.25">
      <c r="A6" s="4" t="s">
        <v>128</v>
      </c>
      <c r="B6" s="5"/>
      <c r="C6" s="15"/>
      <c r="D6" s="5"/>
      <c r="E6" s="5"/>
      <c r="F6" s="14"/>
      <c r="G6" s="5"/>
      <c r="H6" s="5"/>
    </row>
    <row r="7" spans="1:8" s="43" customFormat="1" x14ac:dyDescent="0.25">
      <c r="A7" s="43" t="s">
        <v>35</v>
      </c>
      <c r="B7" s="43" t="s">
        <v>36</v>
      </c>
      <c r="C7" s="44" t="s">
        <v>37</v>
      </c>
      <c r="D7" s="43">
        <v>1</v>
      </c>
      <c r="E7" s="45">
        <v>17.5</v>
      </c>
      <c r="F7" s="46">
        <f t="shared" si="0"/>
        <v>17.5</v>
      </c>
      <c r="G7" s="43" t="s">
        <v>43</v>
      </c>
      <c r="H7" s="47" t="s">
        <v>127</v>
      </c>
    </row>
    <row r="8" spans="1:8" s="43" customFormat="1" x14ac:dyDescent="0.25">
      <c r="A8" s="43" t="s">
        <v>38</v>
      </c>
      <c r="B8" s="43" t="s">
        <v>16</v>
      </c>
      <c r="C8" s="44" t="s">
        <v>39</v>
      </c>
      <c r="D8" s="43">
        <v>4</v>
      </c>
      <c r="E8" s="45">
        <v>1.44</v>
      </c>
      <c r="F8" s="46">
        <f t="shared" si="0"/>
        <v>5.76</v>
      </c>
      <c r="G8" s="43" t="s">
        <v>44</v>
      </c>
      <c r="H8" s="47" t="s">
        <v>126</v>
      </c>
    </row>
    <row r="9" spans="1:8" s="43" customFormat="1" x14ac:dyDescent="0.25">
      <c r="A9" s="43" t="s">
        <v>56</v>
      </c>
      <c r="B9" s="43" t="s">
        <v>16</v>
      </c>
      <c r="C9" s="44" t="s">
        <v>57</v>
      </c>
      <c r="D9" s="43">
        <f>SUM(D7:D8)</f>
        <v>5</v>
      </c>
      <c r="E9" s="45">
        <v>0.15</v>
      </c>
      <c r="F9" s="46">
        <f t="shared" si="0"/>
        <v>0.75</v>
      </c>
      <c r="G9" s="43" t="s">
        <v>55</v>
      </c>
    </row>
    <row r="10" spans="1:8" s="29" customFormat="1" x14ac:dyDescent="0.25">
      <c r="A10" s="29" t="s">
        <v>64</v>
      </c>
      <c r="B10" s="29" t="s">
        <v>16</v>
      </c>
      <c r="C10" s="30" t="s">
        <v>65</v>
      </c>
      <c r="D10" s="29">
        <f>SUM(D7:D8)</f>
        <v>5</v>
      </c>
      <c r="E10" s="33">
        <v>0.14000000000000001</v>
      </c>
      <c r="F10" s="31">
        <f t="shared" si="0"/>
        <v>0.70000000000000007</v>
      </c>
      <c r="G10" s="29" t="s">
        <v>145</v>
      </c>
    </row>
    <row r="11" spans="1:8" s="29" customFormat="1" x14ac:dyDescent="0.25">
      <c r="A11" s="29" t="s">
        <v>72</v>
      </c>
      <c r="B11" s="29" t="s">
        <v>16</v>
      </c>
      <c r="C11" s="30" t="s">
        <v>77</v>
      </c>
      <c r="D11" s="29">
        <v>10</v>
      </c>
      <c r="E11" s="33">
        <v>7.2999999999999995E-2</v>
      </c>
      <c r="F11" s="31">
        <f t="shared" si="0"/>
        <v>0.73</v>
      </c>
      <c r="G11" s="29" t="s">
        <v>71</v>
      </c>
    </row>
    <row r="12" spans="1:8" s="29" customFormat="1" x14ac:dyDescent="0.25">
      <c r="A12" s="29" t="s">
        <v>66</v>
      </c>
      <c r="B12" s="29" t="s">
        <v>16</v>
      </c>
      <c r="C12" s="30" t="s">
        <v>67</v>
      </c>
      <c r="D12" s="29">
        <f>SUM(D7:D8)</f>
        <v>5</v>
      </c>
      <c r="E12" s="33">
        <v>0.19</v>
      </c>
      <c r="F12" s="31">
        <f t="shared" si="0"/>
        <v>0.95</v>
      </c>
      <c r="G12" s="29" t="s">
        <v>146</v>
      </c>
    </row>
    <row r="13" spans="1:8" s="29" customFormat="1" x14ac:dyDescent="0.25">
      <c r="A13" s="29" t="s">
        <v>68</v>
      </c>
      <c r="B13" s="29" t="s">
        <v>16</v>
      </c>
      <c r="C13" s="30" t="s">
        <v>69</v>
      </c>
      <c r="D13" s="29">
        <v>10</v>
      </c>
      <c r="E13" s="33">
        <v>8.1000000000000003E-2</v>
      </c>
      <c r="F13" s="31">
        <f t="shared" si="0"/>
        <v>0.81</v>
      </c>
      <c r="G13" s="29" t="s">
        <v>70</v>
      </c>
    </row>
    <row r="14" spans="1:8" s="29" customFormat="1" x14ac:dyDescent="0.25">
      <c r="A14" s="29" t="s">
        <v>86</v>
      </c>
      <c r="C14" s="30"/>
      <c r="G14" s="29" t="s">
        <v>135</v>
      </c>
    </row>
    <row r="15" spans="1:8" s="29" customFormat="1" x14ac:dyDescent="0.25">
      <c r="A15" s="34" t="s">
        <v>136</v>
      </c>
      <c r="B15" s="48" t="s">
        <v>11</v>
      </c>
      <c r="C15" s="30"/>
      <c r="D15" s="29">
        <v>1</v>
      </c>
      <c r="E15" s="49">
        <v>12.5</v>
      </c>
      <c r="F15" s="31">
        <f t="shared" ref="F15" si="1">D15*E15</f>
        <v>12.5</v>
      </c>
      <c r="H15" s="35" t="s">
        <v>87</v>
      </c>
    </row>
    <row r="16" spans="1:8" s="29" customFormat="1" x14ac:dyDescent="0.25">
      <c r="A16" s="37" t="s">
        <v>6</v>
      </c>
      <c r="B16" s="38"/>
      <c r="C16" s="39"/>
      <c r="D16" s="38"/>
      <c r="E16" s="38"/>
      <c r="F16" s="38"/>
      <c r="G16" s="38"/>
      <c r="H16" s="38"/>
    </row>
    <row r="17" spans="1:8" s="29" customFormat="1" x14ac:dyDescent="0.25">
      <c r="A17" s="40" t="s">
        <v>28</v>
      </c>
      <c r="B17" s="34" t="s">
        <v>11</v>
      </c>
      <c r="C17" s="30"/>
      <c r="D17" s="29">
        <v>1</v>
      </c>
      <c r="E17" s="33">
        <v>60</v>
      </c>
      <c r="F17" s="31">
        <f>D17*E17</f>
        <v>60</v>
      </c>
      <c r="G17" s="31" t="s">
        <v>137</v>
      </c>
      <c r="H17" s="41" t="s">
        <v>27</v>
      </c>
    </row>
    <row r="18" spans="1:8" s="29" customFormat="1" x14ac:dyDescent="0.25">
      <c r="A18" s="40" t="s">
        <v>138</v>
      </c>
      <c r="C18" s="30"/>
      <c r="D18" s="29">
        <v>1</v>
      </c>
      <c r="E18" s="33">
        <v>30</v>
      </c>
      <c r="F18" s="31">
        <f>D18*E18</f>
        <v>30</v>
      </c>
      <c r="G18" s="31" t="s">
        <v>139</v>
      </c>
      <c r="H18" s="42"/>
    </row>
    <row r="19" spans="1:8" s="29" customFormat="1" x14ac:dyDescent="0.25">
      <c r="A19" s="37" t="s">
        <v>7</v>
      </c>
      <c r="B19" s="38"/>
      <c r="C19" s="39"/>
      <c r="D19" s="38"/>
      <c r="E19" s="38"/>
      <c r="F19" s="38"/>
      <c r="G19" s="38"/>
      <c r="H19" s="38"/>
    </row>
    <row r="20" spans="1:8" s="29" customFormat="1" x14ac:dyDescent="0.25">
      <c r="A20" s="34" t="s">
        <v>31</v>
      </c>
      <c r="B20" s="29" t="s">
        <v>11</v>
      </c>
      <c r="C20" s="30"/>
      <c r="D20" s="29">
        <v>1</v>
      </c>
      <c r="E20" s="31">
        <v>29.95</v>
      </c>
      <c r="F20" s="31">
        <f t="shared" ref="F20:F24" si="2">D20*E20</f>
        <v>29.95</v>
      </c>
      <c r="G20" s="31"/>
      <c r="H20" s="32" t="s">
        <v>17</v>
      </c>
    </row>
    <row r="21" spans="1:8" s="29" customFormat="1" x14ac:dyDescent="0.25">
      <c r="A21" s="29" t="s">
        <v>18</v>
      </c>
      <c r="C21" s="30"/>
      <c r="D21" s="29">
        <v>1</v>
      </c>
      <c r="E21" s="31"/>
      <c r="F21" s="31"/>
    </row>
    <row r="22" spans="1:8" s="29" customFormat="1" x14ac:dyDescent="0.25">
      <c r="A22" s="34" t="s">
        <v>8</v>
      </c>
      <c r="B22" s="29" t="s">
        <v>11</v>
      </c>
      <c r="C22" s="30"/>
      <c r="D22" s="29">
        <f>1/10</f>
        <v>0.1</v>
      </c>
      <c r="E22" s="31">
        <v>4.9000000000000004</v>
      </c>
      <c r="F22" s="31">
        <f t="shared" si="2"/>
        <v>0.49000000000000005</v>
      </c>
      <c r="G22" s="36" t="s">
        <v>49</v>
      </c>
      <c r="H22" s="35" t="s">
        <v>48</v>
      </c>
    </row>
    <row r="23" spans="1:8" x14ac:dyDescent="0.25">
      <c r="A23" s="1" t="s">
        <v>130</v>
      </c>
      <c r="B23" s="9" t="s">
        <v>16</v>
      </c>
      <c r="C23" s="17"/>
      <c r="D23" s="9">
        <v>1</v>
      </c>
      <c r="E23" s="6">
        <v>0.5</v>
      </c>
      <c r="F23" s="6">
        <f t="shared" si="2"/>
        <v>0.5</v>
      </c>
      <c r="G23" s="22"/>
      <c r="H23" s="20" t="s">
        <v>131</v>
      </c>
    </row>
    <row r="24" spans="1:8" s="29" customFormat="1" x14ac:dyDescent="0.25">
      <c r="A24" s="34" t="s">
        <v>45</v>
      </c>
      <c r="B24" s="29" t="s">
        <v>46</v>
      </c>
      <c r="C24" s="30" t="s">
        <v>47</v>
      </c>
      <c r="D24" s="29">
        <v>1</v>
      </c>
      <c r="E24" s="31">
        <v>38.5</v>
      </c>
      <c r="F24" s="31">
        <f t="shared" si="2"/>
        <v>38.5</v>
      </c>
      <c r="G24" s="29" t="s">
        <v>141</v>
      </c>
      <c r="H24" s="35" t="s">
        <v>140</v>
      </c>
    </row>
    <row r="25" spans="1:8" x14ac:dyDescent="0.25">
      <c r="A25" s="4" t="s">
        <v>9</v>
      </c>
      <c r="B25" s="5"/>
      <c r="C25" s="15"/>
      <c r="D25" s="5"/>
      <c r="E25" s="14"/>
      <c r="F25" s="14"/>
      <c r="G25" s="5"/>
      <c r="H25" s="5"/>
    </row>
    <row r="26" spans="1:8" x14ac:dyDescent="0.25">
      <c r="A26" s="3" t="s">
        <v>23</v>
      </c>
      <c r="B26" s="3" t="s">
        <v>24</v>
      </c>
      <c r="C26" s="17"/>
      <c r="D26" s="3">
        <v>1</v>
      </c>
      <c r="E26" s="6">
        <v>15</v>
      </c>
      <c r="F26" s="6">
        <f t="shared" ref="F26:F31" si="3">D26*E26</f>
        <v>15</v>
      </c>
      <c r="G26" s="9" t="s">
        <v>142</v>
      </c>
      <c r="H26" s="11" t="s">
        <v>22</v>
      </c>
    </row>
    <row r="27" spans="1:8" s="29" customFormat="1" x14ac:dyDescent="0.25">
      <c r="A27" s="29" t="s">
        <v>73</v>
      </c>
      <c r="B27" s="29" t="s">
        <v>16</v>
      </c>
      <c r="C27" s="30" t="s">
        <v>74</v>
      </c>
      <c r="D27" s="29">
        <v>1</v>
      </c>
      <c r="E27" s="31">
        <v>0.37</v>
      </c>
      <c r="F27" s="31">
        <f t="shared" si="3"/>
        <v>0.37</v>
      </c>
      <c r="G27" s="29" t="s">
        <v>143</v>
      </c>
      <c r="H27" s="32"/>
    </row>
    <row r="28" spans="1:8" s="29" customFormat="1" x14ac:dyDescent="0.25">
      <c r="A28" s="29" t="s">
        <v>72</v>
      </c>
      <c r="B28" s="29" t="s">
        <v>16</v>
      </c>
      <c r="C28" s="30" t="s">
        <v>77</v>
      </c>
      <c r="D28" s="29">
        <v>1</v>
      </c>
      <c r="E28" s="33">
        <v>7.2999999999999995E-2</v>
      </c>
      <c r="F28" s="31">
        <f t="shared" si="3"/>
        <v>7.2999999999999995E-2</v>
      </c>
      <c r="G28" s="29" t="s">
        <v>71</v>
      </c>
    </row>
    <row r="29" spans="1:8" s="29" customFormat="1" x14ac:dyDescent="0.25">
      <c r="A29" s="29" t="s">
        <v>76</v>
      </c>
      <c r="B29" s="29" t="s">
        <v>16</v>
      </c>
      <c r="C29" s="30" t="s">
        <v>75</v>
      </c>
      <c r="D29" s="29">
        <v>1</v>
      </c>
      <c r="E29" s="31">
        <v>0.44</v>
      </c>
      <c r="F29" s="31">
        <f t="shared" si="3"/>
        <v>0.44</v>
      </c>
      <c r="G29" s="29" t="s">
        <v>144</v>
      </c>
      <c r="H29" s="32"/>
    </row>
    <row r="30" spans="1:8" s="29" customFormat="1" x14ac:dyDescent="0.25">
      <c r="A30" s="29" t="s">
        <v>68</v>
      </c>
      <c r="B30" s="29" t="s">
        <v>16</v>
      </c>
      <c r="C30" s="30" t="s">
        <v>69</v>
      </c>
      <c r="D30" s="29">
        <v>1</v>
      </c>
      <c r="E30" s="33">
        <v>8.1000000000000003E-2</v>
      </c>
      <c r="F30" s="31">
        <f t="shared" si="3"/>
        <v>8.1000000000000003E-2</v>
      </c>
      <c r="G30" s="29" t="s">
        <v>70</v>
      </c>
    </row>
    <row r="31" spans="1:8" x14ac:dyDescent="0.25">
      <c r="A31" s="1" t="s">
        <v>40</v>
      </c>
      <c r="B31" s="3" t="s">
        <v>19</v>
      </c>
      <c r="C31" s="17" t="s">
        <v>21</v>
      </c>
      <c r="D31" s="3">
        <f>1/5</f>
        <v>0.2</v>
      </c>
      <c r="E31" s="6">
        <v>14.25</v>
      </c>
      <c r="F31" s="6">
        <f t="shared" si="3"/>
        <v>2.85</v>
      </c>
      <c r="H31" s="11" t="s">
        <v>20</v>
      </c>
    </row>
    <row r="32" spans="1:8" x14ac:dyDescent="0.25">
      <c r="A32" s="4" t="s">
        <v>132</v>
      </c>
      <c r="B32" s="5"/>
      <c r="C32" s="15"/>
      <c r="D32" s="5"/>
      <c r="E32" s="5"/>
      <c r="F32" s="5"/>
      <c r="G32" s="5"/>
      <c r="H32" s="5"/>
    </row>
    <row r="33" spans="1:8" ht="45" x14ac:dyDescent="0.25">
      <c r="A33" s="13" t="s">
        <v>42</v>
      </c>
      <c r="B33" s="3" t="s">
        <v>11</v>
      </c>
      <c r="C33" s="17"/>
      <c r="D33" s="3">
        <v>0</v>
      </c>
      <c r="E33" s="19">
        <v>284.07</v>
      </c>
      <c r="F33" s="6">
        <f t="shared" ref="F33:F75" si="4">D33*E33</f>
        <v>0</v>
      </c>
      <c r="G33" s="20"/>
      <c r="H33" s="20" t="s">
        <v>30</v>
      </c>
    </row>
    <row r="34" spans="1:8" x14ac:dyDescent="0.25">
      <c r="A34" s="4" t="s">
        <v>41</v>
      </c>
      <c r="B34" s="5"/>
      <c r="C34" s="15"/>
      <c r="D34" s="5"/>
      <c r="E34" s="5"/>
      <c r="F34" s="5"/>
      <c r="G34" s="5"/>
      <c r="H34" s="5"/>
    </row>
    <row r="35" spans="1:8" ht="30" x14ac:dyDescent="0.25">
      <c r="A35" s="12" t="s">
        <v>78</v>
      </c>
      <c r="B35" s="9" t="s">
        <v>16</v>
      </c>
      <c r="C35" s="16" t="s">
        <v>79</v>
      </c>
      <c r="D35" s="9">
        <v>1</v>
      </c>
      <c r="E35" s="10">
        <v>16.2</v>
      </c>
      <c r="F35" s="6">
        <f t="shared" si="4"/>
        <v>16.2</v>
      </c>
      <c r="G35" s="26" t="s">
        <v>163</v>
      </c>
      <c r="H35" s="18"/>
    </row>
    <row r="36" spans="1:8" ht="30" x14ac:dyDescent="0.25">
      <c r="A36" s="12" t="s">
        <v>80</v>
      </c>
      <c r="B36" s="9" t="s">
        <v>16</v>
      </c>
      <c r="C36" s="16" t="s">
        <v>81</v>
      </c>
      <c r="D36" s="9">
        <v>1</v>
      </c>
      <c r="E36" s="10">
        <v>7.48</v>
      </c>
      <c r="F36" s="6">
        <f>D36*E36</f>
        <v>7.48</v>
      </c>
      <c r="G36" s="26" t="s">
        <v>84</v>
      </c>
      <c r="H36" s="18"/>
    </row>
    <row r="37" spans="1:8" ht="30" x14ac:dyDescent="0.25">
      <c r="A37" s="12" t="s">
        <v>164</v>
      </c>
      <c r="B37" s="9" t="s">
        <v>16</v>
      </c>
      <c r="C37" s="16" t="s">
        <v>165</v>
      </c>
      <c r="D37" s="9">
        <v>0</v>
      </c>
      <c r="E37" s="10">
        <v>35.450000000000003</v>
      </c>
      <c r="F37" s="6">
        <f t="shared" si="4"/>
        <v>0</v>
      </c>
      <c r="G37" s="26" t="s">
        <v>166</v>
      </c>
      <c r="H37" s="18"/>
    </row>
    <row r="38" spans="1:8" ht="30" x14ac:dyDescent="0.25">
      <c r="A38" s="12" t="s">
        <v>167</v>
      </c>
      <c r="B38" s="9" t="s">
        <v>16</v>
      </c>
      <c r="C38" s="16" t="s">
        <v>169</v>
      </c>
      <c r="D38" s="9">
        <v>0</v>
      </c>
      <c r="E38" s="10">
        <v>9.92</v>
      </c>
      <c r="F38" s="6">
        <f t="shared" si="4"/>
        <v>0</v>
      </c>
      <c r="G38" s="26" t="s">
        <v>168</v>
      </c>
      <c r="H38" s="18"/>
    </row>
    <row r="39" spans="1:8" ht="30" x14ac:dyDescent="0.25">
      <c r="A39" s="12" t="s">
        <v>170</v>
      </c>
      <c r="B39" s="9" t="s">
        <v>16</v>
      </c>
      <c r="C39" s="16" t="s">
        <v>171</v>
      </c>
      <c r="D39" s="9">
        <v>1</v>
      </c>
      <c r="E39" s="10">
        <v>7.53</v>
      </c>
      <c r="F39" s="6">
        <f t="shared" si="4"/>
        <v>7.53</v>
      </c>
      <c r="G39" s="26" t="s">
        <v>174</v>
      </c>
      <c r="H39" s="18"/>
    </row>
    <row r="40" spans="1:8" x14ac:dyDescent="0.25">
      <c r="A40" s="12" t="s">
        <v>184</v>
      </c>
      <c r="B40" s="9" t="s">
        <v>16</v>
      </c>
      <c r="C40" s="16" t="s">
        <v>186</v>
      </c>
      <c r="D40" s="9">
        <v>1</v>
      </c>
      <c r="E40" s="10">
        <v>2.96</v>
      </c>
      <c r="F40" s="6">
        <f t="shared" si="4"/>
        <v>2.96</v>
      </c>
      <c r="G40" s="26" t="s">
        <v>185</v>
      </c>
      <c r="H40" s="18"/>
    </row>
    <row r="41" spans="1:8" x14ac:dyDescent="0.25">
      <c r="A41" s="12" t="s">
        <v>181</v>
      </c>
      <c r="B41" s="9" t="s">
        <v>16</v>
      </c>
      <c r="C41" s="16" t="s">
        <v>180</v>
      </c>
      <c r="D41" s="9">
        <v>1</v>
      </c>
      <c r="E41" s="10">
        <v>3.4</v>
      </c>
      <c r="F41" s="6">
        <f t="shared" si="4"/>
        <v>3.4</v>
      </c>
      <c r="G41" s="26" t="s">
        <v>176</v>
      </c>
      <c r="H41" s="18"/>
    </row>
    <row r="42" spans="1:8" ht="30" x14ac:dyDescent="0.25">
      <c r="A42" s="12" t="s">
        <v>182</v>
      </c>
      <c r="B42" s="9" t="s">
        <v>16</v>
      </c>
      <c r="C42" s="16" t="s">
        <v>172</v>
      </c>
      <c r="D42" s="9">
        <v>1</v>
      </c>
      <c r="E42" s="10">
        <v>5.39</v>
      </c>
      <c r="F42" s="6">
        <f t="shared" si="4"/>
        <v>5.39</v>
      </c>
      <c r="G42" s="26" t="s">
        <v>173</v>
      </c>
      <c r="H42" s="18"/>
    </row>
    <row r="43" spans="1:8" x14ac:dyDescent="0.25">
      <c r="A43" s="12" t="s">
        <v>183</v>
      </c>
      <c r="B43" s="9" t="s">
        <v>16</v>
      </c>
      <c r="C43" s="16" t="s">
        <v>175</v>
      </c>
      <c r="D43" s="9">
        <v>1</v>
      </c>
      <c r="E43" s="10">
        <v>8.17</v>
      </c>
      <c r="F43" s="6">
        <f t="shared" si="4"/>
        <v>8.17</v>
      </c>
      <c r="G43" s="26" t="s">
        <v>176</v>
      </c>
      <c r="H43" s="18"/>
    </row>
    <row r="44" spans="1:8" x14ac:dyDescent="0.25">
      <c r="A44" s="12" t="s">
        <v>189</v>
      </c>
      <c r="B44" s="9" t="s">
        <v>16</v>
      </c>
      <c r="C44" s="16" t="s">
        <v>191</v>
      </c>
      <c r="D44" s="9">
        <v>1</v>
      </c>
      <c r="E44" s="10">
        <v>13.45</v>
      </c>
      <c r="F44" s="6">
        <f t="shared" si="4"/>
        <v>13.45</v>
      </c>
      <c r="G44" s="26" t="s">
        <v>190</v>
      </c>
      <c r="H44" s="18"/>
    </row>
    <row r="45" spans="1:8" ht="30" x14ac:dyDescent="0.25">
      <c r="A45" s="12" t="s">
        <v>187</v>
      </c>
      <c r="B45" s="9" t="s">
        <v>16</v>
      </c>
      <c r="C45" s="16" t="s">
        <v>188</v>
      </c>
      <c r="D45" s="9">
        <v>1</v>
      </c>
      <c r="E45" s="10">
        <v>15.13</v>
      </c>
      <c r="F45" s="6">
        <f t="shared" si="4"/>
        <v>15.13</v>
      </c>
      <c r="G45" s="26" t="s">
        <v>176</v>
      </c>
      <c r="H45" s="18"/>
    </row>
    <row r="46" spans="1:8" x14ac:dyDescent="0.25">
      <c r="A46" s="12" t="s">
        <v>177</v>
      </c>
      <c r="B46" s="9" t="s">
        <v>16</v>
      </c>
      <c r="C46" s="16" t="s">
        <v>179</v>
      </c>
      <c r="D46" s="9">
        <v>2</v>
      </c>
      <c r="E46" s="10">
        <v>0.95</v>
      </c>
      <c r="F46" s="6">
        <f t="shared" si="4"/>
        <v>1.9</v>
      </c>
      <c r="G46" s="26" t="s">
        <v>178</v>
      </c>
      <c r="H46" s="18"/>
    </row>
    <row r="47" spans="1:8" x14ac:dyDescent="0.25">
      <c r="A47" s="12" t="s">
        <v>82</v>
      </c>
      <c r="B47" s="9" t="s">
        <v>16</v>
      </c>
      <c r="C47" s="16" t="s">
        <v>83</v>
      </c>
      <c r="D47" s="9">
        <v>6</v>
      </c>
      <c r="E47" s="10">
        <v>8.7400000000000005E-2</v>
      </c>
      <c r="F47" s="6">
        <f t="shared" si="4"/>
        <v>0.52439999999999998</v>
      </c>
      <c r="G47" s="26" t="s">
        <v>85</v>
      </c>
      <c r="H47" s="18"/>
    </row>
    <row r="48" spans="1:8" x14ac:dyDescent="0.25">
      <c r="A48" s="12" t="s">
        <v>58</v>
      </c>
      <c r="B48" s="9" t="s">
        <v>16</v>
      </c>
      <c r="C48" s="16" t="s">
        <v>63</v>
      </c>
      <c r="D48" s="9">
        <v>8</v>
      </c>
      <c r="E48" s="10">
        <v>0.33</v>
      </c>
      <c r="F48" s="6">
        <f t="shared" si="4"/>
        <v>2.64</v>
      </c>
      <c r="G48" s="27" t="s">
        <v>59</v>
      </c>
      <c r="H48" s="18"/>
    </row>
    <row r="49" spans="1:8" x14ac:dyDescent="0.25">
      <c r="A49" s="12" t="s">
        <v>60</v>
      </c>
      <c r="B49" s="9" t="s">
        <v>16</v>
      </c>
      <c r="C49" s="16" t="s">
        <v>61</v>
      </c>
      <c r="D49" s="9">
        <v>8</v>
      </c>
      <c r="E49" s="10">
        <v>0.1</v>
      </c>
      <c r="F49" s="6">
        <f t="shared" si="4"/>
        <v>0.8</v>
      </c>
      <c r="G49" s="27" t="s">
        <v>104</v>
      </c>
      <c r="H49" s="18"/>
    </row>
    <row r="50" spans="1:8" ht="30" x14ac:dyDescent="0.25">
      <c r="A50" s="12" t="s">
        <v>105</v>
      </c>
      <c r="B50" s="9" t="s">
        <v>16</v>
      </c>
      <c r="C50" s="16" t="s">
        <v>106</v>
      </c>
      <c r="D50" s="9">
        <v>4</v>
      </c>
      <c r="E50" s="10">
        <v>0.15</v>
      </c>
      <c r="F50" s="6">
        <f t="shared" si="4"/>
        <v>0.6</v>
      </c>
      <c r="G50" s="27" t="s">
        <v>107</v>
      </c>
      <c r="H50" s="18"/>
    </row>
    <row r="51" spans="1:8" s="7" customFormat="1" x14ac:dyDescent="0.25">
      <c r="A51" s="24" t="s">
        <v>102</v>
      </c>
      <c r="B51" s="9" t="s">
        <v>16</v>
      </c>
      <c r="C51" s="16" t="s">
        <v>103</v>
      </c>
      <c r="D51" s="1">
        <v>8</v>
      </c>
      <c r="E51" s="6">
        <v>0.13</v>
      </c>
      <c r="F51" s="6">
        <f t="shared" si="4"/>
        <v>1.04</v>
      </c>
      <c r="G51" s="27" t="s">
        <v>62</v>
      </c>
      <c r="H51" s="25"/>
    </row>
    <row r="52" spans="1:8" x14ac:dyDescent="0.25">
      <c r="A52" s="7" t="s">
        <v>149</v>
      </c>
      <c r="B52" s="1" t="s">
        <v>16</v>
      </c>
      <c r="C52" s="17" t="s">
        <v>148</v>
      </c>
      <c r="D52" s="7">
        <v>2</v>
      </c>
      <c r="E52" s="8">
        <v>0.59</v>
      </c>
      <c r="F52" s="6">
        <f t="shared" si="4"/>
        <v>1.18</v>
      </c>
      <c r="G52" s="28" t="s">
        <v>150</v>
      </c>
    </row>
    <row r="53" spans="1:8" x14ac:dyDescent="0.25">
      <c r="A53" s="13" t="s">
        <v>151</v>
      </c>
      <c r="C53" s="16"/>
      <c r="D53" s="3">
        <v>4</v>
      </c>
      <c r="E53" s="10"/>
      <c r="F53" s="6">
        <f t="shared" si="4"/>
        <v>0</v>
      </c>
      <c r="G53" s="28"/>
    </row>
    <row r="54" spans="1:8" x14ac:dyDescent="0.25">
      <c r="A54" s="13" t="s">
        <v>194</v>
      </c>
      <c r="B54" s="9" t="s">
        <v>10</v>
      </c>
      <c r="C54" s="16" t="s">
        <v>25</v>
      </c>
      <c r="D54" s="9">
        <v>1</v>
      </c>
      <c r="E54" s="10">
        <v>3.25</v>
      </c>
      <c r="F54" s="6">
        <f t="shared" si="4"/>
        <v>3.25</v>
      </c>
      <c r="G54" s="28" t="s">
        <v>198</v>
      </c>
    </row>
    <row r="55" spans="1:8" x14ac:dyDescent="0.25">
      <c r="A55" s="13" t="s">
        <v>195</v>
      </c>
      <c r="B55" s="9" t="s">
        <v>10</v>
      </c>
      <c r="C55" s="16" t="s">
        <v>25</v>
      </c>
      <c r="D55" s="9">
        <v>1</v>
      </c>
      <c r="E55" s="10">
        <v>3.25</v>
      </c>
      <c r="F55" s="6">
        <f t="shared" si="4"/>
        <v>3.25</v>
      </c>
      <c r="G55" s="28" t="s">
        <v>198</v>
      </c>
    </row>
    <row r="56" spans="1:8" x14ac:dyDescent="0.25">
      <c r="A56" s="13" t="s">
        <v>196</v>
      </c>
      <c r="B56" s="9" t="s">
        <v>10</v>
      </c>
      <c r="C56" s="16" t="s">
        <v>155</v>
      </c>
      <c r="D56" s="9">
        <v>1</v>
      </c>
      <c r="E56" s="10">
        <v>3.25</v>
      </c>
      <c r="F56" s="6">
        <f t="shared" si="4"/>
        <v>3.25</v>
      </c>
      <c r="G56" s="28" t="s">
        <v>199</v>
      </c>
    </row>
    <row r="57" spans="1:8" x14ac:dyDescent="0.25">
      <c r="A57" s="13" t="s">
        <v>197</v>
      </c>
      <c r="B57" s="9" t="s">
        <v>10</v>
      </c>
      <c r="C57" s="16" t="s">
        <v>155</v>
      </c>
      <c r="D57" s="9">
        <v>1</v>
      </c>
      <c r="E57" s="10">
        <v>3.25</v>
      </c>
      <c r="F57" s="6">
        <f t="shared" ref="F57:F59" si="5">D57*E57</f>
        <v>3.25</v>
      </c>
      <c r="G57" s="28" t="s">
        <v>199</v>
      </c>
    </row>
    <row r="58" spans="1:8" ht="30" x14ac:dyDescent="0.25">
      <c r="A58" s="13" t="s">
        <v>200</v>
      </c>
      <c r="B58" s="9" t="s">
        <v>10</v>
      </c>
      <c r="C58" s="16" t="s">
        <v>201</v>
      </c>
      <c r="D58" s="9">
        <v>0.5</v>
      </c>
      <c r="E58" s="10">
        <v>11.3</v>
      </c>
      <c r="F58" s="6">
        <f t="shared" si="5"/>
        <v>5.65</v>
      </c>
      <c r="G58" s="28" t="s">
        <v>202</v>
      </c>
    </row>
    <row r="59" spans="1:8" ht="30" x14ac:dyDescent="0.25">
      <c r="A59" s="13" t="s">
        <v>203</v>
      </c>
      <c r="B59" s="9" t="s">
        <v>10</v>
      </c>
      <c r="C59" s="16" t="s">
        <v>204</v>
      </c>
      <c r="D59" s="9">
        <v>0.5</v>
      </c>
      <c r="E59" s="10">
        <v>8.2200000000000006</v>
      </c>
      <c r="F59" s="6">
        <f t="shared" si="5"/>
        <v>4.1100000000000003</v>
      </c>
      <c r="G59" s="28" t="s">
        <v>205</v>
      </c>
    </row>
    <row r="60" spans="1:8" x14ac:dyDescent="0.25">
      <c r="A60" s="13" t="s">
        <v>154</v>
      </c>
      <c r="B60" s="9" t="s">
        <v>10</v>
      </c>
      <c r="C60" s="16" t="s">
        <v>152</v>
      </c>
      <c r="D60" s="9">
        <v>6</v>
      </c>
      <c r="E60" s="10">
        <v>2.08</v>
      </c>
      <c r="F60" s="6">
        <f t="shared" si="4"/>
        <v>12.48</v>
      </c>
      <c r="G60" s="28" t="s">
        <v>153</v>
      </c>
    </row>
    <row r="61" spans="1:8" ht="45" x14ac:dyDescent="0.25">
      <c r="A61" s="23" t="s">
        <v>157</v>
      </c>
      <c r="B61" s="9" t="s">
        <v>10</v>
      </c>
      <c r="C61" s="17" t="s">
        <v>156</v>
      </c>
      <c r="D61" s="9">
        <v>0.3</v>
      </c>
      <c r="E61" s="10">
        <v>4.34</v>
      </c>
      <c r="F61" s="6">
        <f t="shared" si="4"/>
        <v>1.3019999999999998</v>
      </c>
      <c r="G61" s="28" t="s">
        <v>158</v>
      </c>
    </row>
    <row r="62" spans="1:8" s="43" customFormat="1" x14ac:dyDescent="0.25">
      <c r="A62" s="50" t="s">
        <v>193</v>
      </c>
      <c r="B62" s="51"/>
      <c r="C62" s="52"/>
      <c r="D62" s="51"/>
      <c r="E62" s="51"/>
      <c r="F62" s="51"/>
      <c r="G62" s="51"/>
      <c r="H62" s="51"/>
    </row>
    <row r="63" spans="1:8" s="43" customFormat="1" x14ac:dyDescent="0.25">
      <c r="A63" s="43" t="s">
        <v>113</v>
      </c>
      <c r="B63" s="43" t="s">
        <v>16</v>
      </c>
      <c r="C63" s="44" t="s">
        <v>114</v>
      </c>
      <c r="D63" s="43">
        <v>2</v>
      </c>
      <c r="E63" s="45">
        <v>0.35</v>
      </c>
      <c r="F63" s="46">
        <f t="shared" si="4"/>
        <v>0.7</v>
      </c>
      <c r="G63" s="43" t="s">
        <v>99</v>
      </c>
      <c r="H63" s="47" t="s">
        <v>129</v>
      </c>
    </row>
    <row r="64" spans="1:8" s="43" customFormat="1" x14ac:dyDescent="0.25">
      <c r="A64" s="43" t="s">
        <v>13</v>
      </c>
      <c r="B64" s="43" t="s">
        <v>16</v>
      </c>
      <c r="C64" s="53" t="s">
        <v>12</v>
      </c>
      <c r="D64" s="43">
        <v>2</v>
      </c>
      <c r="E64" s="45">
        <v>5.6000000000000001E-2</v>
      </c>
      <c r="F64" s="46">
        <f t="shared" si="4"/>
        <v>0.112</v>
      </c>
      <c r="G64" s="43" t="s">
        <v>99</v>
      </c>
      <c r="H64" s="43" t="s">
        <v>88</v>
      </c>
    </row>
    <row r="65" spans="1:8" s="43" customFormat="1" x14ac:dyDescent="0.25">
      <c r="A65" s="43" t="s">
        <v>15</v>
      </c>
      <c r="B65" s="43" t="s">
        <v>16</v>
      </c>
      <c r="C65" s="44" t="s">
        <v>14</v>
      </c>
      <c r="D65" s="43">
        <v>2</v>
      </c>
      <c r="E65" s="45">
        <v>0.15</v>
      </c>
      <c r="F65" s="46">
        <f t="shared" si="4"/>
        <v>0.3</v>
      </c>
      <c r="G65" s="43" t="s">
        <v>99</v>
      </c>
    </row>
    <row r="66" spans="1:8" s="43" customFormat="1" x14ac:dyDescent="0.25">
      <c r="A66" s="43" t="s">
        <v>108</v>
      </c>
      <c r="B66" s="43" t="s">
        <v>16</v>
      </c>
      <c r="C66" s="44" t="s">
        <v>109</v>
      </c>
      <c r="D66" s="43">
        <v>1</v>
      </c>
      <c r="E66" s="45">
        <v>0.15</v>
      </c>
      <c r="F66" s="46">
        <f t="shared" si="4"/>
        <v>0.15</v>
      </c>
      <c r="G66" s="43" t="s">
        <v>110</v>
      </c>
    </row>
    <row r="67" spans="1:8" s="43" customFormat="1" x14ac:dyDescent="0.25">
      <c r="A67" s="43" t="s">
        <v>111</v>
      </c>
      <c r="B67" s="43" t="s">
        <v>16</v>
      </c>
      <c r="C67" s="44" t="s">
        <v>112</v>
      </c>
      <c r="D67" s="43">
        <v>1</v>
      </c>
      <c r="E67" s="45">
        <v>0.15</v>
      </c>
      <c r="F67" s="46">
        <f t="shared" si="4"/>
        <v>0.15</v>
      </c>
      <c r="G67" s="43" t="s">
        <v>110</v>
      </c>
    </row>
    <row r="68" spans="1:8" s="43" customFormat="1" x14ac:dyDescent="0.25">
      <c r="A68" s="43" t="s">
        <v>116</v>
      </c>
      <c r="B68" s="43" t="s">
        <v>16</v>
      </c>
      <c r="C68" s="44" t="s">
        <v>117</v>
      </c>
      <c r="D68" s="43">
        <v>1</v>
      </c>
      <c r="E68" s="45">
        <v>0.15</v>
      </c>
      <c r="F68" s="46">
        <f t="shared" ref="F68" si="6">D68*E68</f>
        <v>0.15</v>
      </c>
      <c r="G68" s="43" t="s">
        <v>110</v>
      </c>
    </row>
    <row r="69" spans="1:8" s="43" customFormat="1" x14ac:dyDescent="0.25">
      <c r="A69" s="43" t="s">
        <v>100</v>
      </c>
      <c r="B69" s="43" t="s">
        <v>16</v>
      </c>
      <c r="C69" s="43" t="s">
        <v>101</v>
      </c>
      <c r="D69" s="43">
        <v>1</v>
      </c>
      <c r="E69" s="45">
        <v>0.78</v>
      </c>
      <c r="F69" s="46">
        <f t="shared" si="4"/>
        <v>0.78</v>
      </c>
      <c r="G69" s="43" t="s">
        <v>192</v>
      </c>
      <c r="H69" s="47" t="s">
        <v>50</v>
      </c>
    </row>
    <row r="70" spans="1:8" s="43" customFormat="1" ht="15.75" customHeight="1" x14ac:dyDescent="0.25">
      <c r="A70" s="43" t="s">
        <v>54</v>
      </c>
      <c r="B70" s="43" t="s">
        <v>16</v>
      </c>
      <c r="C70" s="54" t="s">
        <v>53</v>
      </c>
      <c r="D70" s="43">
        <v>1</v>
      </c>
      <c r="E70" s="45">
        <v>0.28000000000000003</v>
      </c>
      <c r="F70" s="46">
        <f>D70*E70</f>
        <v>0.28000000000000003</v>
      </c>
      <c r="G70" s="43" t="s">
        <v>95</v>
      </c>
      <c r="H70" s="47"/>
    </row>
    <row r="71" spans="1:8" s="43" customFormat="1" x14ac:dyDescent="0.25">
      <c r="A71" s="43" t="s">
        <v>52</v>
      </c>
      <c r="B71" s="43" t="s">
        <v>16</v>
      </c>
      <c r="C71" s="43" t="s">
        <v>51</v>
      </c>
      <c r="D71" s="43">
        <v>2</v>
      </c>
      <c r="E71" s="45">
        <v>0.1</v>
      </c>
      <c r="F71" s="46">
        <f t="shared" si="4"/>
        <v>0.2</v>
      </c>
      <c r="G71" s="43" t="s">
        <v>115</v>
      </c>
      <c r="H71" s="47"/>
    </row>
    <row r="72" spans="1:8" s="43" customFormat="1" x14ac:dyDescent="0.25">
      <c r="A72" s="43" t="s">
        <v>96</v>
      </c>
      <c r="B72" s="43" t="s">
        <v>16</v>
      </c>
      <c r="C72" s="43" t="s">
        <v>97</v>
      </c>
      <c r="D72" s="43">
        <v>1</v>
      </c>
      <c r="E72" s="45">
        <v>0.14000000000000001</v>
      </c>
      <c r="F72" s="46">
        <f t="shared" si="4"/>
        <v>0.14000000000000001</v>
      </c>
      <c r="G72" s="43" t="s">
        <v>98</v>
      </c>
      <c r="H72" s="47"/>
    </row>
    <row r="73" spans="1:8" s="43" customFormat="1" x14ac:dyDescent="0.25">
      <c r="A73" s="43" t="s">
        <v>93</v>
      </c>
      <c r="B73" s="43" t="s">
        <v>16</v>
      </c>
      <c r="C73" s="43" t="s">
        <v>94</v>
      </c>
      <c r="D73" s="43">
        <v>1</v>
      </c>
      <c r="E73" s="45">
        <v>0.66</v>
      </c>
      <c r="F73" s="46">
        <f t="shared" si="4"/>
        <v>0.66</v>
      </c>
      <c r="G73" s="43" t="s">
        <v>98</v>
      </c>
      <c r="H73" s="47"/>
    </row>
    <row r="74" spans="1:8" s="43" customFormat="1" x14ac:dyDescent="0.25">
      <c r="A74" s="43" t="s">
        <v>121</v>
      </c>
      <c r="B74" s="43" t="s">
        <v>119</v>
      </c>
      <c r="C74" s="43" t="s">
        <v>118</v>
      </c>
      <c r="D74" s="43">
        <v>1</v>
      </c>
      <c r="E74" s="45">
        <v>2.16</v>
      </c>
      <c r="F74" s="46">
        <f t="shared" si="4"/>
        <v>2.16</v>
      </c>
      <c r="G74" s="43" t="s">
        <v>120</v>
      </c>
      <c r="H74" s="47" t="s">
        <v>122</v>
      </c>
    </row>
    <row r="75" spans="1:8" s="29" customFormat="1" x14ac:dyDescent="0.25">
      <c r="A75" s="29" t="s">
        <v>160</v>
      </c>
      <c r="B75" s="29" t="s">
        <v>16</v>
      </c>
      <c r="C75" s="29" t="s">
        <v>161</v>
      </c>
      <c r="D75" s="29">
        <v>0.2</v>
      </c>
      <c r="E75" s="33">
        <v>10</v>
      </c>
      <c r="F75" s="31">
        <f t="shared" si="4"/>
        <v>2</v>
      </c>
      <c r="G75" s="29" t="s">
        <v>162</v>
      </c>
      <c r="H75" s="35"/>
    </row>
    <row r="76" spans="1:8" s="29" customFormat="1" x14ac:dyDescent="0.25">
      <c r="A76" s="29" t="s">
        <v>89</v>
      </c>
      <c r="B76" s="29" t="s">
        <v>16</v>
      </c>
      <c r="C76" s="29" t="s">
        <v>90</v>
      </c>
      <c r="E76" s="33">
        <v>6</v>
      </c>
      <c r="F76" s="31">
        <f>D76*E76</f>
        <v>0</v>
      </c>
      <c r="G76" s="29" t="s">
        <v>159</v>
      </c>
    </row>
    <row r="78" spans="1:8" x14ac:dyDescent="0.25">
      <c r="D78" s="2" t="s">
        <v>29</v>
      </c>
      <c r="F78" s="19">
        <f>SUM(F3:F77)</f>
        <v>424.23239999999998</v>
      </c>
    </row>
  </sheetData>
  <hyperlinks>
    <hyperlink ref="G22" r:id="rId1" display="http://www.amazon.com/Ajax-Scientific-Battery-Holder-Lead/dp/B00EPQK3DY/ref=sr_1_4?ie=UTF8&amp;qid=1431529898&amp;sr=8-4&amp;keywords=aa+battery+holder "/>
    <hyperlink ref="H20" r:id="rId2"/>
    <hyperlink ref="H22" r:id="rId3"/>
    <hyperlink ref="H31" r:id="rId4"/>
    <hyperlink ref="H26" r:id="rId5"/>
    <hyperlink ref="H17" r:id="rId6"/>
    <hyperlink ref="H33" r:id="rId7"/>
    <hyperlink ref="H4" r:id="rId8"/>
    <hyperlink ref="H69" r:id="rId9"/>
    <hyperlink ref="H15" r:id="rId10"/>
    <hyperlink ref="H74" r:id="rId11"/>
    <hyperlink ref="H5" r:id="rId12"/>
    <hyperlink ref="H8" r:id="rId13"/>
    <hyperlink ref="H7" r:id="rId14" location="ordering"/>
    <hyperlink ref="H63" r:id="rId15"/>
    <hyperlink ref="H23" r:id="rId16"/>
    <hyperlink ref="H24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parts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Forbis-Stokes</dc:creator>
  <cp:lastModifiedBy>BME790</cp:lastModifiedBy>
  <dcterms:created xsi:type="dcterms:W3CDTF">2015-05-12T13:43:56Z</dcterms:created>
  <dcterms:modified xsi:type="dcterms:W3CDTF">2017-02-19T17:41:15Z</dcterms:modified>
</cp:coreProperties>
</file>