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AU\4. Semester\Design and Analysis of Experiments\DAE experiment\Test results\"/>
    </mc:Choice>
  </mc:AlternateContent>
  <xr:revisionPtr revIDLastSave="0" documentId="13_ncr:1_{82521A65-38FA-4269-B808-9C9FD6533695}" xr6:coauthVersionLast="36" xr6:coauthVersionMax="36" xr10:uidLastSave="{00000000-0000-0000-0000-000000000000}"/>
  <bookViews>
    <workbookView xWindow="0" yWindow="0" windowWidth="28800" windowHeight="11475" xr2:uid="{00000000-000D-0000-FFFF-FFFF00000000}"/>
  </bookViews>
  <sheets>
    <sheet name="co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D49" i="1" l="1"/>
  <c r="AD64" i="1"/>
  <c r="AD24" i="1"/>
  <c r="AD71" i="1"/>
  <c r="AD63" i="1"/>
  <c r="AD55" i="1"/>
  <c r="AD47" i="1"/>
  <c r="AD39" i="1"/>
  <c r="AD31" i="1"/>
  <c r="AD23" i="1"/>
  <c r="AD15" i="1"/>
  <c r="AD7" i="1"/>
  <c r="AD65" i="1"/>
  <c r="AD17" i="1"/>
  <c r="AD40" i="1"/>
  <c r="AD70" i="1"/>
  <c r="AD62" i="1"/>
  <c r="AD54" i="1"/>
  <c r="AD46" i="1"/>
  <c r="AD38" i="1"/>
  <c r="AD30" i="1"/>
  <c r="AD22" i="1"/>
  <c r="AD14" i="1"/>
  <c r="AD6" i="1"/>
  <c r="AD41" i="1"/>
  <c r="AD16" i="1"/>
  <c r="AD61" i="1"/>
  <c r="AD53" i="1"/>
  <c r="AD45" i="1"/>
  <c r="AD37" i="1"/>
  <c r="AD29" i="1"/>
  <c r="AD21" i="1"/>
  <c r="AD13" i="1"/>
  <c r="AD5" i="1"/>
  <c r="AD33" i="1"/>
  <c r="AD48" i="1"/>
  <c r="AD68" i="1"/>
  <c r="AD60" i="1"/>
  <c r="AD52" i="1"/>
  <c r="AD44" i="1"/>
  <c r="AD36" i="1"/>
  <c r="AD28" i="1"/>
  <c r="AD20" i="1"/>
  <c r="AD12" i="1"/>
  <c r="AD4" i="1"/>
  <c r="AD57" i="1"/>
  <c r="AD9" i="1"/>
  <c r="AD56" i="1"/>
  <c r="AD8" i="1"/>
  <c r="AD69" i="1"/>
  <c r="AD67" i="1"/>
  <c r="AD59" i="1"/>
  <c r="AD51" i="1"/>
  <c r="AD43" i="1"/>
  <c r="AD35" i="1"/>
  <c r="AD27" i="1"/>
  <c r="AD19" i="1"/>
  <c r="AD11" i="1"/>
  <c r="AD3" i="1"/>
  <c r="AD73" i="1"/>
  <c r="AD25" i="1"/>
  <c r="AD72" i="1"/>
  <c r="AD32" i="1"/>
  <c r="AD66" i="1"/>
  <c r="AD58" i="1"/>
  <c r="AD50" i="1"/>
  <c r="AD42" i="1"/>
  <c r="AD34" i="1"/>
  <c r="AD26" i="1"/>
  <c r="AD18" i="1"/>
  <c r="AD10" i="1"/>
  <c r="AD2" i="1"/>
</calcChain>
</file>

<file path=xl/sharedStrings.xml><?xml version="1.0" encoding="utf-8"?>
<sst xmlns="http://schemas.openxmlformats.org/spreadsheetml/2006/main" count="210" uniqueCount="40">
  <si>
    <t>What is your respondant ID?</t>
  </si>
  <si>
    <t>Gender</t>
  </si>
  <si>
    <t>How often do you use VR technology?</t>
  </si>
  <si>
    <t>What is your dominant hand?</t>
  </si>
  <si>
    <t>Simulator Sickness Questionnaire - General discomfort - Mark how much each symptom below is affecting you right now.</t>
  </si>
  <si>
    <t>Simulator Sickness Questionnaire - Fatigue - Mark how much each symptom below is affecting you right now.</t>
  </si>
  <si>
    <t>Simulator Sickness Questionnaire - Headache  - Mark how much each symptom below is affecting you right now.</t>
  </si>
  <si>
    <t>Simulator Sickness Questionnaire - Eye strain - Mark how much each symptom below is affecting you right now.</t>
  </si>
  <si>
    <t>Simulator Sickness Questionnaire - Difficulty focusing - Mark how much each symptom below is affecting you right now.</t>
  </si>
  <si>
    <t>Simulator Sickness Questionnaire - Salivation increasing - Mark how much each symptom below is affecting you right now.</t>
  </si>
  <si>
    <t>Simulator Sickness Questionnaire - Sweating - Mark how much each symptom below is affecting you right now.</t>
  </si>
  <si>
    <t>Simulator Sickness Questionnaire - Nausea - Mark how much each symptom below is affecting you right now.</t>
  </si>
  <si>
    <t>Simulator Sickness Questionnaire - Difficulty concentrating - Mark how much each symptom below is affecting you right now.</t>
  </si>
  <si>
    <t>Simulator Sickness Questionnaire - « Fullness of the Head »  - Mark how much each symptom below is affecting you right now.</t>
  </si>
  <si>
    <t>Simulator Sickness Questionnaire - Blurred vision - Mark how much each symptom below is affecting you right now.</t>
  </si>
  <si>
    <t>Simulator Sickness Questionnaire - Dizziness with eyes open - Mark how much each symptom below is affecting you right now.</t>
  </si>
  <si>
    <t>Simulator Sickness Questionnaire - Dizziness with eyes closed - Mark how much each symptom below is affecting you right now.</t>
  </si>
  <si>
    <t>Simulator Sickness Questionnaire - *Vertigo - Mark how much each symptom below is affecting you right now.</t>
  </si>
  <si>
    <t>Simulator Sickness Questionnaire -  **Stomach awareness - Mark how much each symptom below is affecting you right now.</t>
  </si>
  <si>
    <t>Simulator Sickness Questionnaire - Burping - Mark how much each symptom below is affecting you right now.</t>
  </si>
  <si>
    <t>Samlet status - Ny</t>
  </si>
  <si>
    <t>Samlet status - Distribueret</t>
  </si>
  <si>
    <t>Samlet status - Nogen svar</t>
  </si>
  <si>
    <t>Samlet status - Gennemført</t>
  </si>
  <si>
    <t>Samlet status - Frafaldet</t>
  </si>
  <si>
    <t>Before</t>
  </si>
  <si>
    <t>Male</t>
  </si>
  <si>
    <t>Rarely</t>
  </si>
  <si>
    <t>Left</t>
  </si>
  <si>
    <t>Right</t>
  </si>
  <si>
    <t>Female</t>
  </si>
  <si>
    <t>After</t>
  </si>
  <si>
    <t>Never</t>
  </si>
  <si>
    <t>Sometimes</t>
  </si>
  <si>
    <t>Very often</t>
  </si>
  <si>
    <t>Nausea score</t>
  </si>
  <si>
    <t>Oculomotor score</t>
  </si>
  <si>
    <t>Disorientation score</t>
  </si>
  <si>
    <t>Total SSQ</t>
  </si>
  <si>
    <t>PrePost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</si>
</sst>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10991-B857-4F1E-9DA3-764FEA828B47}" name="Table1" displayName="Table1" ref="A1:AD73" totalsRowShown="0">
  <autoFilter ref="A1:AD73" xr:uid="{C48608B7-9A28-46BF-8764-3CC88B43E714}"/>
  <tableColumns count="30">
    <tableColumn id="1" xr3:uid="{BB3BF48A-84F8-49D8-9B26-BEF1A1314A7B}" name="What is your respondant ID?"/>
    <tableColumn id="2" xr3:uid="{E966A600-3156-4138-B5B7-378A9479F7D4}" name="PrePost"/>
    <tableColumn id="3" xr3:uid="{437DD485-A527-47E2-9C3D-122FD7FFC492}" name="Gender"/>
    <tableColumn id="4" xr3:uid="{786E1FD8-B706-4998-B283-05B262948671}" name="How often do you use VR technology?"/>
    <tableColumn id="5" xr3:uid="{3DCE06CD-736D-40A4-A465-89A36ECA0714}" name="What is your dominant hand?"/>
    <tableColumn id="6" xr3:uid="{F4E5F1AA-E026-4997-ABE7-4C463E66E21C}" name="Simulator Sickness Questionnaire - General discomfort - Mark how much each symptom below is affecting you right now."/>
    <tableColumn id="7" xr3:uid="{EF910505-D742-45D2-90A7-5EDD1CF80F30}" name="Simulator Sickness Questionnaire - Fatigue - Mark how much each symptom below is affecting you right now."/>
    <tableColumn id="8" xr3:uid="{9A2928E1-C45B-474D-BEE8-07D846885052}" name="Simulator Sickness Questionnaire - Headache  - Mark how much each symptom below is affecting you right now."/>
    <tableColumn id="9" xr3:uid="{DC5AC080-6B1A-4110-A839-632515BACF2E}" name="Simulator Sickness Questionnaire - Eye strain - Mark how much each symptom below is affecting you right now."/>
    <tableColumn id="10" xr3:uid="{2E35D42E-FC31-4C0F-90EE-CB2B00F940BD}" name="Simulator Sickness Questionnaire - Difficulty focusing - Mark how much each symptom below is affecting you right now."/>
    <tableColumn id="11" xr3:uid="{2F168489-79A2-4A62-955B-2BBE214BA24D}" name="Simulator Sickness Questionnaire - Salivation increasing - Mark how much each symptom below is affecting you right now."/>
    <tableColumn id="12" xr3:uid="{A433CD85-B36F-4681-A5B4-7AFDCAA9C016}" name="Simulator Sickness Questionnaire - Sweating - Mark how much each symptom below is affecting you right now."/>
    <tableColumn id="13" xr3:uid="{FD319416-CD49-4EC1-BF3C-CC0E43024174}" name="Simulator Sickness Questionnaire - Nausea - Mark how much each symptom below is affecting you right now."/>
    <tableColumn id="14" xr3:uid="{AC714D9A-7BC6-4B6B-95A9-AF91212B4DBA}" name="Simulator Sickness Questionnaire - Difficulty concentrating - Mark how much each symptom below is affecting you right now."/>
    <tableColumn id="15" xr3:uid="{002AF7BC-E344-4A25-81EB-AE5AA24B9AE8}" name="Simulator Sickness Questionnaire - « Fullness of the Head »  - Mark how much each symptom below is affecting you right now."/>
    <tableColumn id="16" xr3:uid="{3D5A0D69-7AFF-40B9-8C57-5849BDE369D1}" name="Simulator Sickness Questionnaire - Blurred vision - Mark how much each symptom below is affecting you right now."/>
    <tableColumn id="17" xr3:uid="{9BD037E4-7AA8-453F-8F90-87F37FA17F12}" name="Simulator Sickness Questionnaire - Dizziness with eyes open - Mark how much each symptom below is affecting you right now."/>
    <tableColumn id="18" xr3:uid="{084AF047-D540-4990-B93C-660FB919954D}" name="Simulator Sickness Questionnaire - Dizziness with eyes closed - Mark how much each symptom below is affecting you right now."/>
    <tableColumn id="19" xr3:uid="{29C4F0D5-D0F2-4DE4-AAEC-3D5510FE7FBD}" name="Simulator Sickness Questionnaire - *Vertigo - Mark how much each symptom below is affecting you right now."/>
    <tableColumn id="20" xr3:uid="{1CB4775B-D8BC-4C31-AA46-5B5EDFACAC94}" name="Simulator Sickness Questionnaire -  **Stomach awareness - Mark how much each symptom below is affecting you right now."/>
    <tableColumn id="21" xr3:uid="{E5F7EF9D-2920-4A8C-9052-3CF5350BD852}" name="Simulator Sickness Questionnaire - Burping - Mark how much each symptom below is affecting you right now."/>
    <tableColumn id="22" xr3:uid="{291D79B1-D8C3-4FFC-BB15-B76FEF669E6C}" name="Samlet status - Ny" dataDxfId="8"/>
    <tableColumn id="23" xr3:uid="{3BD9A696-3C99-4CAD-911D-7654A5E113C8}" name="Samlet status - Distribueret" dataDxfId="7"/>
    <tableColumn id="24" xr3:uid="{AF70ECB9-D90E-430F-87F1-44E33922780B}" name="Samlet status - Nogen svar" dataDxfId="6"/>
    <tableColumn id="25" xr3:uid="{F3CB5E94-E96E-45A2-97A9-958F51248FD4}" name="Samlet status - Gennemført" dataDxfId="5"/>
    <tableColumn id="26" xr3:uid="{A7FC6B60-37F7-4CD0-A73D-5489857D41D7}" name="Samlet status - Frafaldet" dataDxfId="3"/>
    <tableColumn id="27" xr3:uid="{B4534672-3E2C-448D-90C1-59B4382E9368}" name="Nausea score" dataDxfId="4">
      <calculatedColumnFormula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calculatedColumnFormula>
    </tableColumn>
    <tableColumn id="28" xr3:uid="{2F72067F-3D58-40CC-AE90-C51E625EDEBE}" name="Oculomotor score" dataDxfId="2">
      <calculatedColumnFormula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calculatedColumnFormula>
    </tableColumn>
    <tableColumn id="29" xr3:uid="{A476A669-AC4A-4010-A02B-A195003B7C41}" name="Disorientation score" dataDxfId="1">
      <calculatedColumnFormula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calculatedColumnFormula>
    </tableColumn>
    <tableColumn id="30" xr3:uid="{854FC143-0E10-4C27-B13D-5EE0EF69FB36}" name="Total SSQ" dataDxfId="0">
      <calculatedColumnFormula>SUM(Table1[[#This Row],[Nausea score]:[Disorientation score]])*3.74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abSelected="1" zoomScale="70" zoomScaleNormal="70" workbookViewId="0">
      <selection activeCell="B2" sqref="B2"/>
    </sheetView>
  </sheetViews>
  <sheetFormatPr defaultColWidth="14.5703125" defaultRowHeight="15" x14ac:dyDescent="0.25"/>
  <cols>
    <col min="1" max="1" width="7" customWidth="1"/>
    <col min="22" max="26" width="14.5703125" style="1"/>
  </cols>
  <sheetData>
    <row r="1" spans="1:30" x14ac:dyDescent="0.25">
      <c r="A1" t="s">
        <v>0</v>
      </c>
      <c r="B1" t="s">
        <v>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t="s">
        <v>35</v>
      </c>
      <c r="AB1" t="s">
        <v>36</v>
      </c>
      <c r="AC1" t="s">
        <v>37</v>
      </c>
      <c r="AD1" t="s">
        <v>38</v>
      </c>
    </row>
    <row r="2" spans="1:30" x14ac:dyDescent="0.25">
      <c r="A2">
        <v>1</v>
      </c>
      <c r="B2" t="s">
        <v>31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2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2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2">
        <f>SUM(Table1[[#This Row],[Nausea score]:[Disorientation score]])*3.74</f>
        <v>28.349200000000003</v>
      </c>
    </row>
    <row r="3" spans="1:30" x14ac:dyDescent="0.25">
      <c r="A3">
        <v>1</v>
      </c>
      <c r="B3" t="s">
        <v>25</v>
      </c>
      <c r="C3" t="s">
        <v>26</v>
      </c>
      <c r="D3" t="s">
        <v>27</v>
      </c>
      <c r="E3" t="s">
        <v>29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3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3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3">
        <f>SUM(Table1[[#This Row],[Nausea score]:[Disorientation score]])*3.74</f>
        <v>35.679600000000001</v>
      </c>
    </row>
    <row r="4" spans="1:30" x14ac:dyDescent="0.25">
      <c r="A4">
        <v>2</v>
      </c>
      <c r="B4" t="s">
        <v>25</v>
      </c>
      <c r="C4" t="s">
        <v>26</v>
      </c>
      <c r="D4" t="s">
        <v>27</v>
      </c>
      <c r="E4" t="s">
        <v>29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  <c r="AA4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19.079999999999998</v>
      </c>
      <c r="AB4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30.32</v>
      </c>
      <c r="AC4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4">
        <f>SUM(Table1[[#This Row],[Nausea score]:[Disorientation score]])*3.74</f>
        <v>184.756</v>
      </c>
    </row>
    <row r="5" spans="1:30" x14ac:dyDescent="0.25">
      <c r="A5">
        <v>2</v>
      </c>
      <c r="B5" t="s">
        <v>31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19.079999999999998</v>
      </c>
      <c r="AB5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22.740000000000002</v>
      </c>
      <c r="AC5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5">
        <f>SUM(Table1[[#This Row],[Nausea score]:[Disorientation score]])*3.74</f>
        <v>156.4068</v>
      </c>
    </row>
    <row r="6" spans="1:30" x14ac:dyDescent="0.25">
      <c r="A6">
        <v>3</v>
      </c>
      <c r="B6" t="s">
        <v>25</v>
      </c>
      <c r="C6" t="s">
        <v>26</v>
      </c>
      <c r="D6" t="s">
        <v>33</v>
      </c>
      <c r="E6" t="s">
        <v>29</v>
      </c>
      <c r="F6">
        <v>1</v>
      </c>
      <c r="G6">
        <v>1</v>
      </c>
      <c r="H6">
        <v>1</v>
      </c>
      <c r="I6">
        <v>0</v>
      </c>
      <c r="J6">
        <v>2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2</v>
      </c>
      <c r="R6">
        <v>1</v>
      </c>
      <c r="S6">
        <v>0</v>
      </c>
      <c r="T6">
        <v>0</v>
      </c>
      <c r="U6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19.079999999999998</v>
      </c>
      <c r="AB6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45.480000000000004</v>
      </c>
      <c r="AC6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111.36</v>
      </c>
      <c r="AD6">
        <f>SUM(Table1[[#This Row],[Nausea score]:[Disorientation score]])*3.74</f>
        <v>657.94080000000008</v>
      </c>
    </row>
    <row r="7" spans="1:30" x14ac:dyDescent="0.25">
      <c r="A7">
        <v>3</v>
      </c>
      <c r="B7" t="s">
        <v>31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7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7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27.84</v>
      </c>
      <c r="AD7">
        <f>SUM(Table1[[#This Row],[Nausea score]:[Disorientation score]])*3.74</f>
        <v>160.82000000000002</v>
      </c>
    </row>
    <row r="8" spans="1:30" x14ac:dyDescent="0.25">
      <c r="A8">
        <v>4</v>
      </c>
      <c r="B8" t="s">
        <v>31</v>
      </c>
      <c r="F8">
        <v>2</v>
      </c>
      <c r="G8">
        <v>1</v>
      </c>
      <c r="H8">
        <v>2</v>
      </c>
      <c r="I8">
        <v>1</v>
      </c>
      <c r="J8">
        <v>3</v>
      </c>
      <c r="K8">
        <v>2</v>
      </c>
      <c r="L8">
        <v>1</v>
      </c>
      <c r="M8">
        <v>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85.859999999999985</v>
      </c>
      <c r="AB8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75.8</v>
      </c>
      <c r="AC8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83.52</v>
      </c>
      <c r="AD8">
        <f>SUM(Table1[[#This Row],[Nausea score]:[Disorientation score]])*3.74</f>
        <v>916.97319999999991</v>
      </c>
    </row>
    <row r="9" spans="1:30" x14ac:dyDescent="0.25">
      <c r="A9">
        <v>4</v>
      </c>
      <c r="B9" t="s">
        <v>25</v>
      </c>
      <c r="C9" t="s">
        <v>30</v>
      </c>
      <c r="D9" t="s">
        <v>27</v>
      </c>
      <c r="E9" t="s">
        <v>29</v>
      </c>
      <c r="F9">
        <v>2</v>
      </c>
      <c r="G9">
        <v>2</v>
      </c>
      <c r="H9">
        <v>2</v>
      </c>
      <c r="I9">
        <v>3</v>
      </c>
      <c r="J9">
        <v>1</v>
      </c>
      <c r="K9">
        <v>2</v>
      </c>
      <c r="L9">
        <v>1</v>
      </c>
      <c r="M9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85.859999999999985</v>
      </c>
      <c r="AB9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83.38</v>
      </c>
      <c r="AC9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55.68</v>
      </c>
      <c r="AD9">
        <f>SUM(Table1[[#This Row],[Nausea score]:[Disorientation score]])*3.74</f>
        <v>841.20079999999996</v>
      </c>
    </row>
    <row r="10" spans="1:30" x14ac:dyDescent="0.25">
      <c r="A10">
        <v>5</v>
      </c>
      <c r="B10" t="s">
        <v>31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10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10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10">
        <f>SUM(Table1[[#This Row],[Nausea score]:[Disorientation score]])*3.74</f>
        <v>144.43879999999999</v>
      </c>
    </row>
    <row r="11" spans="1:30" x14ac:dyDescent="0.25">
      <c r="A11">
        <v>5</v>
      </c>
      <c r="B11" t="s">
        <v>25</v>
      </c>
      <c r="C11" t="s">
        <v>26</v>
      </c>
      <c r="D11" t="s">
        <v>32</v>
      </c>
      <c r="E11" t="s">
        <v>29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11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11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27.84</v>
      </c>
      <c r="AD11">
        <f>SUM(Table1[[#This Row],[Nausea score]:[Disorientation score]])*3.74</f>
        <v>160.82000000000002</v>
      </c>
    </row>
    <row r="12" spans="1:30" x14ac:dyDescent="0.25">
      <c r="A12">
        <v>6</v>
      </c>
      <c r="B12" t="s">
        <v>31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 s="1">
        <v>0</v>
      </c>
      <c r="W12" s="1">
        <v>0</v>
      </c>
      <c r="X12" s="1">
        <v>0</v>
      </c>
      <c r="Y12" s="1">
        <v>1</v>
      </c>
      <c r="Z12" s="1">
        <v>0</v>
      </c>
      <c r="AA12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12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12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12">
        <f>SUM(Table1[[#This Row],[Nausea score]:[Disorientation score]])*3.74</f>
        <v>52.0608</v>
      </c>
    </row>
    <row r="13" spans="1:30" x14ac:dyDescent="0.25">
      <c r="A13">
        <v>6</v>
      </c>
      <c r="B13" t="s">
        <v>25</v>
      </c>
      <c r="C13" t="s">
        <v>26</v>
      </c>
      <c r="D13" t="s">
        <v>27</v>
      </c>
      <c r="E13" t="s">
        <v>29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13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13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13">
        <f>SUM(Table1[[#This Row],[Nausea score]:[Disorientation score]])*3.74</f>
        <v>0</v>
      </c>
    </row>
    <row r="14" spans="1:30" x14ac:dyDescent="0.25">
      <c r="A14">
        <v>7</v>
      </c>
      <c r="B14" t="s">
        <v>31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14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14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14">
        <f>SUM(Table1[[#This Row],[Nausea score]:[Disorientation score]])*3.74</f>
        <v>0</v>
      </c>
    </row>
    <row r="15" spans="1:30" x14ac:dyDescent="0.25">
      <c r="A15">
        <v>7</v>
      </c>
      <c r="B15" t="s">
        <v>25</v>
      </c>
      <c r="C15" t="s">
        <v>26</v>
      </c>
      <c r="D15" t="s">
        <v>32</v>
      </c>
      <c r="E15" t="s">
        <v>29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15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15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15">
        <f>SUM(Table1[[#This Row],[Nausea score]:[Disorientation score]])*3.74</f>
        <v>0</v>
      </c>
    </row>
    <row r="16" spans="1:30" x14ac:dyDescent="0.25">
      <c r="A16">
        <v>8</v>
      </c>
      <c r="B16" t="s">
        <v>25</v>
      </c>
      <c r="C16" t="s">
        <v>26</v>
      </c>
      <c r="D16" t="s">
        <v>27</v>
      </c>
      <c r="E16" t="s">
        <v>29</v>
      </c>
      <c r="F16">
        <v>0</v>
      </c>
      <c r="G16">
        <v>0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3</v>
      </c>
      <c r="U16">
        <v>0</v>
      </c>
      <c r="V16" s="1">
        <v>0</v>
      </c>
      <c r="W16" s="1">
        <v>0</v>
      </c>
      <c r="X16" s="1">
        <v>0</v>
      </c>
      <c r="Y16" s="1">
        <v>1</v>
      </c>
      <c r="Z16" s="1">
        <v>0</v>
      </c>
      <c r="AA16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76.319999999999993</v>
      </c>
      <c r="AB16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53.06</v>
      </c>
      <c r="AC16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69.599999999999994</v>
      </c>
      <c r="AD16">
        <f>SUM(Table1[[#This Row],[Nausea score]:[Disorientation score]])*3.74</f>
        <v>744.18520000000001</v>
      </c>
    </row>
    <row r="17" spans="1:30" x14ac:dyDescent="0.25">
      <c r="A17">
        <v>8</v>
      </c>
      <c r="B17" t="s">
        <v>31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2</v>
      </c>
      <c r="M17">
        <v>1</v>
      </c>
      <c r="N17">
        <v>1</v>
      </c>
      <c r="O17">
        <v>1</v>
      </c>
      <c r="P17">
        <v>2</v>
      </c>
      <c r="Q17">
        <v>2</v>
      </c>
      <c r="R17">
        <v>1</v>
      </c>
      <c r="S17">
        <v>0</v>
      </c>
      <c r="T17">
        <v>3</v>
      </c>
      <c r="U17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66.78</v>
      </c>
      <c r="AB17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53.06</v>
      </c>
      <c r="AC17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111.36</v>
      </c>
      <c r="AD17">
        <f>SUM(Table1[[#This Row],[Nausea score]:[Disorientation score]])*3.74</f>
        <v>864.68799999999999</v>
      </c>
    </row>
    <row r="18" spans="1:30" x14ac:dyDescent="0.25">
      <c r="A18">
        <v>9</v>
      </c>
      <c r="B18" t="s">
        <v>25</v>
      </c>
      <c r="C18" t="s">
        <v>26</v>
      </c>
      <c r="D18" t="s">
        <v>32</v>
      </c>
      <c r="E18" t="s">
        <v>29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18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18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18">
        <f>SUM(Table1[[#This Row],[Nausea score]:[Disorientation score]])*3.74</f>
        <v>0</v>
      </c>
    </row>
    <row r="19" spans="1:30" x14ac:dyDescent="0.25">
      <c r="A19">
        <v>9</v>
      </c>
      <c r="B19" t="s">
        <v>31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19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19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19">
        <f>SUM(Table1[[#This Row],[Nausea score]:[Disorientation score]])*3.74</f>
        <v>0</v>
      </c>
    </row>
    <row r="20" spans="1:30" x14ac:dyDescent="0.25">
      <c r="A20">
        <v>10</v>
      </c>
      <c r="B20" t="s">
        <v>31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20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20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41.76</v>
      </c>
      <c r="AD20">
        <f>SUM(Table1[[#This Row],[Nausea score]:[Disorientation score]])*3.74</f>
        <v>248.56039999999999</v>
      </c>
    </row>
    <row r="21" spans="1:30" x14ac:dyDescent="0.25">
      <c r="A21">
        <v>10</v>
      </c>
      <c r="B21" t="s">
        <v>25</v>
      </c>
      <c r="C21" t="s">
        <v>26</v>
      </c>
      <c r="D21" t="s">
        <v>27</v>
      </c>
      <c r="E21" t="s">
        <v>28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21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21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21">
        <f>SUM(Table1[[#This Row],[Nausea score]:[Disorientation score]])*3.74</f>
        <v>80.410000000000011</v>
      </c>
    </row>
    <row r="22" spans="1:30" x14ac:dyDescent="0.25">
      <c r="A22">
        <v>11</v>
      </c>
      <c r="B22" t="s">
        <v>25</v>
      </c>
      <c r="C22" t="s">
        <v>26</v>
      </c>
      <c r="D22" t="s">
        <v>27</v>
      </c>
      <c r="E22" t="s">
        <v>28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22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22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41.76</v>
      </c>
      <c r="AD22">
        <f>SUM(Table1[[#This Row],[Nausea score]:[Disorientation score]])*3.74</f>
        <v>212.88080000000002</v>
      </c>
    </row>
    <row r="23" spans="1:30" x14ac:dyDescent="0.25">
      <c r="A23">
        <v>11</v>
      </c>
      <c r="B23" t="s">
        <v>31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23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23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23">
        <f>SUM(Table1[[#This Row],[Nausea score]:[Disorientation score]])*3.74</f>
        <v>28.349200000000003</v>
      </c>
    </row>
    <row r="24" spans="1:30" x14ac:dyDescent="0.25">
      <c r="A24">
        <v>12</v>
      </c>
      <c r="B24" t="s">
        <v>31</v>
      </c>
      <c r="F24">
        <v>2</v>
      </c>
      <c r="G24">
        <v>1</v>
      </c>
      <c r="H24">
        <v>1</v>
      </c>
      <c r="I24">
        <v>2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38.159999999999997</v>
      </c>
      <c r="AB24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60.64</v>
      </c>
      <c r="AC24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41.76</v>
      </c>
      <c r="AD24">
        <f>SUM(Table1[[#This Row],[Nausea score]:[Disorientation score]])*3.74</f>
        <v>525.69440000000009</v>
      </c>
    </row>
    <row r="25" spans="1:30" x14ac:dyDescent="0.25">
      <c r="A25">
        <v>12</v>
      </c>
      <c r="B25" t="s">
        <v>25</v>
      </c>
      <c r="C25" t="s">
        <v>26</v>
      </c>
      <c r="D25" t="s">
        <v>27</v>
      </c>
      <c r="E25" t="s">
        <v>29</v>
      </c>
      <c r="F25">
        <v>2</v>
      </c>
      <c r="G25">
        <v>3</v>
      </c>
      <c r="H25">
        <v>3</v>
      </c>
      <c r="I25">
        <v>2</v>
      </c>
      <c r="J25">
        <v>2</v>
      </c>
      <c r="K25">
        <v>1</v>
      </c>
      <c r="L25">
        <v>1</v>
      </c>
      <c r="M25">
        <v>0</v>
      </c>
      <c r="N25">
        <v>3</v>
      </c>
      <c r="O25">
        <v>1</v>
      </c>
      <c r="P25">
        <v>2</v>
      </c>
      <c r="Q25">
        <v>2</v>
      </c>
      <c r="R25">
        <v>1</v>
      </c>
      <c r="S25">
        <v>0</v>
      </c>
      <c r="T25">
        <v>0</v>
      </c>
      <c r="U25">
        <v>3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95.399999999999991</v>
      </c>
      <c r="AB25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128.86000000000001</v>
      </c>
      <c r="AC25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111.36</v>
      </c>
      <c r="AD25">
        <f>SUM(Table1[[#This Row],[Nausea score]:[Disorientation score]])*3.74</f>
        <v>1255.2188000000001</v>
      </c>
    </row>
    <row r="26" spans="1:30" x14ac:dyDescent="0.25">
      <c r="A26">
        <v>13</v>
      </c>
      <c r="B26" t="s">
        <v>25</v>
      </c>
      <c r="C26" t="s">
        <v>30</v>
      </c>
      <c r="D26" t="s">
        <v>27</v>
      </c>
      <c r="E26" t="s">
        <v>29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  <c r="AA26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26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22.740000000000002</v>
      </c>
      <c r="AC26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26">
        <f>SUM(Table1[[#This Row],[Nausea score]:[Disorientation score]])*3.74</f>
        <v>120.72720000000001</v>
      </c>
    </row>
    <row r="27" spans="1:30" x14ac:dyDescent="0.25">
      <c r="A27">
        <v>13</v>
      </c>
      <c r="B27" t="s">
        <v>31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27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22.740000000000002</v>
      </c>
      <c r="AC27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27">
        <f>SUM(Table1[[#This Row],[Nausea score]:[Disorientation score]])*3.74</f>
        <v>120.72720000000001</v>
      </c>
    </row>
    <row r="28" spans="1:30" x14ac:dyDescent="0.25">
      <c r="A28">
        <v>14</v>
      </c>
      <c r="B28" t="s">
        <v>25</v>
      </c>
      <c r="C28" t="s">
        <v>26</v>
      </c>
      <c r="D28" t="s">
        <v>32</v>
      </c>
      <c r="E28" t="s">
        <v>29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2</v>
      </c>
      <c r="U28">
        <v>1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57.239999999999995</v>
      </c>
      <c r="AB28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30.32</v>
      </c>
      <c r="AC28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55.68</v>
      </c>
      <c r="AD28">
        <f>SUM(Table1[[#This Row],[Nausea score]:[Disorientation score]])*3.74</f>
        <v>535.71760000000006</v>
      </c>
    </row>
    <row r="29" spans="1:30" x14ac:dyDescent="0.25">
      <c r="A29">
        <v>14</v>
      </c>
      <c r="B29" t="s">
        <v>31</v>
      </c>
      <c r="F29">
        <v>0</v>
      </c>
      <c r="G29">
        <v>1</v>
      </c>
      <c r="H29">
        <v>0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2</v>
      </c>
      <c r="U29">
        <v>1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57.239999999999995</v>
      </c>
      <c r="AB29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37.9</v>
      </c>
      <c r="AC29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55.68</v>
      </c>
      <c r="AD29">
        <f>SUM(Table1[[#This Row],[Nausea score]:[Disorientation score]])*3.74</f>
        <v>564.06680000000006</v>
      </c>
    </row>
    <row r="30" spans="1:30" x14ac:dyDescent="0.25">
      <c r="A30">
        <v>15</v>
      </c>
      <c r="B30" t="s">
        <v>31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30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30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30">
        <f>SUM(Table1[[#This Row],[Nausea score]:[Disorientation score]])*3.74</f>
        <v>87.740400000000008</v>
      </c>
    </row>
    <row r="31" spans="1:30" x14ac:dyDescent="0.25">
      <c r="A31">
        <v>15</v>
      </c>
      <c r="B31" t="s">
        <v>25</v>
      </c>
      <c r="C31" t="s">
        <v>26</v>
      </c>
      <c r="D31" t="s">
        <v>33</v>
      </c>
      <c r="E31" t="s">
        <v>28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31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31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31">
        <f>SUM(Table1[[#This Row],[Nausea score]:[Disorientation score]])*3.74</f>
        <v>80.410000000000011</v>
      </c>
    </row>
    <row r="32" spans="1:30" x14ac:dyDescent="0.25">
      <c r="A32">
        <v>16</v>
      </c>
      <c r="B32" t="s">
        <v>31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28.619999999999997</v>
      </c>
      <c r="AB32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37.9</v>
      </c>
      <c r="AC32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41.76</v>
      </c>
      <c r="AD32">
        <f>SUM(Table1[[#This Row],[Nausea score]:[Disorientation score]])*3.74</f>
        <v>404.96720000000005</v>
      </c>
    </row>
    <row r="33" spans="1:30" x14ac:dyDescent="0.25">
      <c r="A33">
        <v>16</v>
      </c>
      <c r="B33" t="s">
        <v>25</v>
      </c>
      <c r="C33" t="s">
        <v>26</v>
      </c>
      <c r="D33" t="s">
        <v>32</v>
      </c>
      <c r="E33" t="s">
        <v>29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19.079999999999998</v>
      </c>
      <c r="AB33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37.9</v>
      </c>
      <c r="AC33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41.76</v>
      </c>
      <c r="AD33">
        <f>SUM(Table1[[#This Row],[Nausea score]:[Disorientation score]])*3.74</f>
        <v>369.2876</v>
      </c>
    </row>
    <row r="34" spans="1:30" x14ac:dyDescent="0.25">
      <c r="A34">
        <v>17</v>
      </c>
      <c r="B34" t="s">
        <v>25</v>
      </c>
      <c r="C34" t="s">
        <v>26</v>
      </c>
      <c r="D34" t="s">
        <v>32</v>
      </c>
      <c r="E34" t="s">
        <v>29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34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34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34">
        <f>SUM(Table1[[#This Row],[Nausea score]:[Disorientation score]])*3.74</f>
        <v>28.349200000000003</v>
      </c>
    </row>
    <row r="35" spans="1:30" x14ac:dyDescent="0.25">
      <c r="A35">
        <v>17</v>
      </c>
      <c r="B35" t="s">
        <v>31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35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35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35">
        <f>SUM(Table1[[#This Row],[Nausea score]:[Disorientation score]])*3.74</f>
        <v>28.349200000000003</v>
      </c>
    </row>
    <row r="36" spans="1:30" x14ac:dyDescent="0.25">
      <c r="A36">
        <v>18</v>
      </c>
      <c r="B36" t="s">
        <v>25</v>
      </c>
      <c r="C36" t="s">
        <v>26</v>
      </c>
      <c r="D36" t="s">
        <v>27</v>
      </c>
      <c r="E36" t="s">
        <v>29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36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36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36">
        <f>SUM(Table1[[#This Row],[Nausea score]:[Disorientation score]])*3.74</f>
        <v>35.679600000000001</v>
      </c>
    </row>
    <row r="37" spans="1:30" x14ac:dyDescent="0.25">
      <c r="A37">
        <v>18</v>
      </c>
      <c r="B37" t="s">
        <v>31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19.079999999999998</v>
      </c>
      <c r="AB37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37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37">
        <f>SUM(Table1[[#This Row],[Nausea score]:[Disorientation score]])*3.74</f>
        <v>151.76920000000001</v>
      </c>
    </row>
    <row r="38" spans="1:30" x14ac:dyDescent="0.25">
      <c r="A38">
        <v>19</v>
      </c>
      <c r="B38" t="s">
        <v>25</v>
      </c>
      <c r="C38" t="s">
        <v>26</v>
      </c>
      <c r="D38" t="s">
        <v>32</v>
      </c>
      <c r="E38" t="s">
        <v>28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38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38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38">
        <f>SUM(Table1[[#This Row],[Nausea score]:[Disorientation score]])*3.74</f>
        <v>64.02879999999999</v>
      </c>
    </row>
    <row r="39" spans="1:30" x14ac:dyDescent="0.25">
      <c r="A39">
        <v>19</v>
      </c>
      <c r="B39" t="s">
        <v>31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39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39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27.84</v>
      </c>
      <c r="AD39">
        <f>SUM(Table1[[#This Row],[Nausea score]:[Disorientation score]])*3.74</f>
        <v>196.49960000000002</v>
      </c>
    </row>
    <row r="40" spans="1:30" x14ac:dyDescent="0.25">
      <c r="A40">
        <v>20</v>
      </c>
      <c r="B40" t="s">
        <v>25</v>
      </c>
      <c r="C40" t="s">
        <v>26</v>
      </c>
      <c r="D40" t="s">
        <v>27</v>
      </c>
      <c r="E40" t="s">
        <v>29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40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40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40">
        <f>SUM(Table1[[#This Row],[Nausea score]:[Disorientation score]])*3.74</f>
        <v>0</v>
      </c>
    </row>
    <row r="41" spans="1:30" x14ac:dyDescent="0.25">
      <c r="A41">
        <v>20</v>
      </c>
      <c r="B41" t="s">
        <v>31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41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41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41">
        <f>SUM(Table1[[#This Row],[Nausea score]:[Disorientation score]])*3.74</f>
        <v>0</v>
      </c>
    </row>
    <row r="42" spans="1:30" x14ac:dyDescent="0.25">
      <c r="A42">
        <v>21</v>
      </c>
      <c r="B42" t="s">
        <v>25</v>
      </c>
      <c r="C42" t="s">
        <v>30</v>
      </c>
      <c r="D42" t="s">
        <v>27</v>
      </c>
      <c r="E42" t="s">
        <v>29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42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42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42">
        <f>SUM(Table1[[#This Row],[Nausea score]:[Disorientation score]])*3.74</f>
        <v>108.75919999999999</v>
      </c>
    </row>
    <row r="43" spans="1:30" x14ac:dyDescent="0.25">
      <c r="A43">
        <v>21</v>
      </c>
      <c r="B43" t="s">
        <v>31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43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43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43">
        <f>SUM(Table1[[#This Row],[Nausea score]:[Disorientation score]])*3.74</f>
        <v>108.75919999999999</v>
      </c>
    </row>
    <row r="44" spans="1:30" x14ac:dyDescent="0.25">
      <c r="A44">
        <v>22</v>
      </c>
      <c r="B44" t="s">
        <v>31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44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44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44">
        <f>SUM(Table1[[#This Row],[Nausea score]:[Disorientation score]])*3.74</f>
        <v>0</v>
      </c>
    </row>
    <row r="45" spans="1:30" x14ac:dyDescent="0.25">
      <c r="A45">
        <v>22</v>
      </c>
      <c r="B45" t="s">
        <v>25</v>
      </c>
      <c r="C45" t="s">
        <v>26</v>
      </c>
      <c r="D45" t="s">
        <v>32</v>
      </c>
      <c r="E45" t="s">
        <v>29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45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45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45">
        <f>SUM(Table1[[#This Row],[Nausea score]:[Disorientation score]])*3.74</f>
        <v>144.43879999999999</v>
      </c>
    </row>
    <row r="46" spans="1:30" x14ac:dyDescent="0.25">
      <c r="A46">
        <v>23</v>
      </c>
      <c r="B46" t="s">
        <v>31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46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46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46">
        <f>SUM(Table1[[#This Row],[Nausea score]:[Disorientation score]])*3.74</f>
        <v>0</v>
      </c>
    </row>
    <row r="47" spans="1:30" x14ac:dyDescent="0.25">
      <c r="A47">
        <v>23</v>
      </c>
      <c r="B47" t="s">
        <v>25</v>
      </c>
      <c r="C47" t="s">
        <v>26</v>
      </c>
      <c r="D47" t="s">
        <v>27</v>
      </c>
      <c r="E47" t="s">
        <v>29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47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47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47">
        <f>SUM(Table1[[#This Row],[Nausea score]:[Disorientation score]])*3.74</f>
        <v>64.02879999999999</v>
      </c>
    </row>
    <row r="48" spans="1:30" x14ac:dyDescent="0.25">
      <c r="A48">
        <v>24</v>
      </c>
      <c r="B48" t="s">
        <v>31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48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48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48">
        <f>SUM(Table1[[#This Row],[Nausea score]:[Disorientation score]])*3.74</f>
        <v>0</v>
      </c>
    </row>
    <row r="49" spans="1:30" x14ac:dyDescent="0.25">
      <c r="A49">
        <v>24</v>
      </c>
      <c r="B49" t="s">
        <v>25</v>
      </c>
      <c r="C49" t="s">
        <v>26</v>
      </c>
      <c r="D49" t="s">
        <v>27</v>
      </c>
      <c r="E49" t="s">
        <v>29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49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49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49">
        <f>SUM(Table1[[#This Row],[Nausea score]:[Disorientation score]])*3.74</f>
        <v>0</v>
      </c>
    </row>
    <row r="50" spans="1:30" x14ac:dyDescent="0.25">
      <c r="A50">
        <v>25</v>
      </c>
      <c r="B50" t="s">
        <v>31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50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22.740000000000002</v>
      </c>
      <c r="AC50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50">
        <f>SUM(Table1[[#This Row],[Nausea score]:[Disorientation score]])*3.74</f>
        <v>172.78800000000001</v>
      </c>
    </row>
    <row r="51" spans="1:30" x14ac:dyDescent="0.25">
      <c r="A51">
        <v>25</v>
      </c>
      <c r="B51" t="s">
        <v>25</v>
      </c>
      <c r="C51" t="s">
        <v>26</v>
      </c>
      <c r="D51" t="s">
        <v>27</v>
      </c>
      <c r="E51" t="s">
        <v>29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">
        <v>0</v>
      </c>
      <c r="W51" s="1">
        <v>0</v>
      </c>
      <c r="X51" s="1">
        <v>0</v>
      </c>
      <c r="Y51" s="1">
        <v>1</v>
      </c>
      <c r="Z51" s="1">
        <v>0</v>
      </c>
      <c r="AA51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19.079999999999998</v>
      </c>
      <c r="AB51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22.740000000000002</v>
      </c>
      <c r="AC51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27.84</v>
      </c>
      <c r="AD51">
        <f>SUM(Table1[[#This Row],[Nausea score]:[Disorientation score]])*3.74</f>
        <v>260.52839999999998</v>
      </c>
    </row>
    <row r="52" spans="1:30" x14ac:dyDescent="0.25">
      <c r="A52">
        <v>26</v>
      </c>
      <c r="B52" t="s">
        <v>25</v>
      </c>
      <c r="C52" t="s">
        <v>26</v>
      </c>
      <c r="D52" t="s">
        <v>33</v>
      </c>
      <c r="E52" t="s">
        <v>29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52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52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52">
        <f>SUM(Table1[[#This Row],[Nausea score]:[Disorientation score]])*3.74</f>
        <v>80.410000000000011</v>
      </c>
    </row>
    <row r="53" spans="1:30" x14ac:dyDescent="0.25">
      <c r="A53">
        <v>26</v>
      </c>
      <c r="B53" t="s">
        <v>31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53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53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53">
        <f>SUM(Table1[[#This Row],[Nausea score]:[Disorientation score]])*3.74</f>
        <v>0</v>
      </c>
    </row>
    <row r="54" spans="1:30" x14ac:dyDescent="0.25">
      <c r="A54">
        <v>27</v>
      </c>
      <c r="B54" t="s">
        <v>31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54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54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54">
        <f>SUM(Table1[[#This Row],[Nausea score]:[Disorientation score]])*3.74</f>
        <v>56.698400000000007</v>
      </c>
    </row>
    <row r="55" spans="1:30" x14ac:dyDescent="0.25">
      <c r="A55">
        <v>27</v>
      </c>
      <c r="B55" t="s">
        <v>25</v>
      </c>
      <c r="C55" t="s">
        <v>26</v>
      </c>
      <c r="D55" t="s">
        <v>33</v>
      </c>
      <c r="E55" t="s">
        <v>29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55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55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55">
        <f>SUM(Table1[[#This Row],[Nausea score]:[Disorientation score]])*3.74</f>
        <v>56.698400000000007</v>
      </c>
    </row>
    <row r="56" spans="1:30" x14ac:dyDescent="0.25">
      <c r="A56">
        <v>28</v>
      </c>
      <c r="B56" t="s">
        <v>25</v>
      </c>
      <c r="C56" t="s">
        <v>26</v>
      </c>
      <c r="D56" t="s">
        <v>27</v>
      </c>
      <c r="E56" t="s">
        <v>29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1">
        <v>0</v>
      </c>
      <c r="W56" s="1">
        <v>0</v>
      </c>
      <c r="X56" s="1">
        <v>0</v>
      </c>
      <c r="Y56" s="1">
        <v>1</v>
      </c>
      <c r="Z56" s="1">
        <v>0</v>
      </c>
      <c r="AA56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56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56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56">
        <f>SUM(Table1[[#This Row],[Nausea score]:[Disorientation score]])*3.74</f>
        <v>35.679600000000001</v>
      </c>
    </row>
    <row r="57" spans="1:30" x14ac:dyDescent="0.25">
      <c r="A57">
        <v>28</v>
      </c>
      <c r="B57" t="s">
        <v>31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>
        <v>0</v>
      </c>
      <c r="W57" s="1">
        <v>0</v>
      </c>
      <c r="X57" s="1">
        <v>0</v>
      </c>
      <c r="Y57" s="1">
        <v>1</v>
      </c>
      <c r="Z57" s="1">
        <v>0</v>
      </c>
      <c r="AA57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57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57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57">
        <f>SUM(Table1[[#This Row],[Nausea score]:[Disorientation score]])*3.74</f>
        <v>0</v>
      </c>
    </row>
    <row r="58" spans="1:30" x14ac:dyDescent="0.25">
      <c r="A58">
        <v>29</v>
      </c>
      <c r="B58" t="s">
        <v>25</v>
      </c>
      <c r="C58" t="s">
        <v>26</v>
      </c>
      <c r="D58" t="s">
        <v>27</v>
      </c>
      <c r="E58" t="s">
        <v>28</v>
      </c>
      <c r="F58">
        <v>2</v>
      </c>
      <c r="G58">
        <v>2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1">
        <v>0</v>
      </c>
      <c r="W58" s="1">
        <v>0</v>
      </c>
      <c r="X58" s="1">
        <v>0</v>
      </c>
      <c r="Y58" s="1">
        <v>1</v>
      </c>
      <c r="Z58" s="1">
        <v>0</v>
      </c>
      <c r="AA58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28.619999999999997</v>
      </c>
      <c r="AB58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30.32</v>
      </c>
      <c r="AC58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58">
        <f>SUM(Table1[[#This Row],[Nausea score]:[Disorientation score]])*3.74</f>
        <v>220.43559999999999</v>
      </c>
    </row>
    <row r="59" spans="1:30" x14ac:dyDescent="0.25">
      <c r="A59">
        <v>29</v>
      </c>
      <c r="B59" t="s">
        <v>31</v>
      </c>
      <c r="F59">
        <v>2</v>
      </c>
      <c r="G59">
        <v>2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">
        <v>0</v>
      </c>
      <c r="W59" s="1">
        <v>0</v>
      </c>
      <c r="X59" s="1">
        <v>0</v>
      </c>
      <c r="Y59" s="1">
        <v>1</v>
      </c>
      <c r="Z59" s="1">
        <v>0</v>
      </c>
      <c r="AA59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28.619999999999997</v>
      </c>
      <c r="AB59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30.32</v>
      </c>
      <c r="AC59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59">
        <f>SUM(Table1[[#This Row],[Nausea score]:[Disorientation score]])*3.74</f>
        <v>220.43559999999999</v>
      </c>
    </row>
    <row r="60" spans="1:30" x14ac:dyDescent="0.25">
      <c r="A60">
        <v>30</v>
      </c>
      <c r="B60" t="s">
        <v>31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60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60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55.68</v>
      </c>
      <c r="AD60">
        <f>SUM(Table1[[#This Row],[Nausea score]:[Disorientation score]])*3.74</f>
        <v>236.5924</v>
      </c>
    </row>
    <row r="61" spans="1:30" x14ac:dyDescent="0.25">
      <c r="A61">
        <v>30</v>
      </c>
      <c r="B61" t="s">
        <v>25</v>
      </c>
      <c r="C61" t="s">
        <v>26</v>
      </c>
      <c r="D61" t="s">
        <v>34</v>
      </c>
      <c r="E61" t="s">
        <v>28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61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61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41.76</v>
      </c>
      <c r="AD61">
        <f>SUM(Table1[[#This Row],[Nausea score]:[Disorientation score]])*3.74</f>
        <v>156.1824</v>
      </c>
    </row>
    <row r="62" spans="1:30" x14ac:dyDescent="0.25">
      <c r="A62">
        <v>31</v>
      </c>
      <c r="B62" t="s">
        <v>31</v>
      </c>
      <c r="F62">
        <v>0</v>
      </c>
      <c r="G62">
        <v>0</v>
      </c>
      <c r="H62">
        <v>0</v>
      </c>
      <c r="I62">
        <v>0</v>
      </c>
      <c r="J62">
        <v>2</v>
      </c>
      <c r="K62">
        <v>0</v>
      </c>
      <c r="L62">
        <v>1</v>
      </c>
      <c r="M62">
        <v>0</v>
      </c>
      <c r="N62">
        <v>2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28.619999999999997</v>
      </c>
      <c r="AB62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37.9</v>
      </c>
      <c r="AC62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41.76</v>
      </c>
      <c r="AD62">
        <f>SUM(Table1[[#This Row],[Nausea score]:[Disorientation score]])*3.74</f>
        <v>404.96720000000005</v>
      </c>
    </row>
    <row r="63" spans="1:30" x14ac:dyDescent="0.25">
      <c r="A63">
        <v>31</v>
      </c>
      <c r="B63" t="s">
        <v>25</v>
      </c>
      <c r="C63" t="s">
        <v>26</v>
      </c>
      <c r="D63" t="s">
        <v>32</v>
      </c>
      <c r="E63" t="s">
        <v>29</v>
      </c>
      <c r="F63">
        <v>0</v>
      </c>
      <c r="G63">
        <v>0</v>
      </c>
      <c r="H63">
        <v>0</v>
      </c>
      <c r="I63">
        <v>0</v>
      </c>
      <c r="J63">
        <v>2</v>
      </c>
      <c r="K63">
        <v>0</v>
      </c>
      <c r="L63">
        <v>1</v>
      </c>
      <c r="M63">
        <v>0</v>
      </c>
      <c r="N63">
        <v>1</v>
      </c>
      <c r="O63">
        <v>0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19.079999999999998</v>
      </c>
      <c r="AB63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37.9</v>
      </c>
      <c r="AC63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55.68</v>
      </c>
      <c r="AD63">
        <f>SUM(Table1[[#This Row],[Nausea score]:[Disorientation score]])*3.74</f>
        <v>421.34840000000003</v>
      </c>
    </row>
    <row r="64" spans="1:30" x14ac:dyDescent="0.25">
      <c r="A64">
        <v>32</v>
      </c>
      <c r="B64" t="s">
        <v>25</v>
      </c>
      <c r="C64" t="s">
        <v>26</v>
      </c>
      <c r="D64" t="s">
        <v>27</v>
      </c>
      <c r="E64" t="s">
        <v>28</v>
      </c>
      <c r="F64">
        <v>0</v>
      </c>
      <c r="G64">
        <v>1</v>
      </c>
      <c r="H64">
        <v>0</v>
      </c>
      <c r="I64">
        <v>2</v>
      </c>
      <c r="J64">
        <v>2</v>
      </c>
      <c r="K64">
        <v>1</v>
      </c>
      <c r="L64">
        <v>3</v>
      </c>
      <c r="M64">
        <v>1</v>
      </c>
      <c r="N64">
        <v>2</v>
      </c>
      <c r="O64">
        <v>2</v>
      </c>
      <c r="P64">
        <v>1</v>
      </c>
      <c r="Q64">
        <v>1</v>
      </c>
      <c r="R64">
        <v>1</v>
      </c>
      <c r="S64">
        <v>0</v>
      </c>
      <c r="T64">
        <v>1</v>
      </c>
      <c r="U64">
        <v>0</v>
      </c>
      <c r="V64" s="1">
        <v>0</v>
      </c>
      <c r="W64" s="1">
        <v>0</v>
      </c>
      <c r="X64" s="1">
        <v>0</v>
      </c>
      <c r="Y64" s="1">
        <v>1</v>
      </c>
      <c r="Z64" s="1">
        <v>0</v>
      </c>
      <c r="AA64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76.319999999999993</v>
      </c>
      <c r="AB64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60.64</v>
      </c>
      <c r="AC64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111.36</v>
      </c>
      <c r="AD64">
        <f>SUM(Table1[[#This Row],[Nausea score]:[Disorientation score]])*3.74</f>
        <v>928.71680000000003</v>
      </c>
    </row>
    <row r="65" spans="1:30" x14ac:dyDescent="0.25">
      <c r="A65">
        <v>32</v>
      </c>
      <c r="B65" t="s">
        <v>31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0</v>
      </c>
      <c r="O65">
        <v>2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 s="1">
        <v>0</v>
      </c>
      <c r="W65" s="1">
        <v>0</v>
      </c>
      <c r="X65" s="1">
        <v>0</v>
      </c>
      <c r="Y65" s="1">
        <v>1</v>
      </c>
      <c r="Z65" s="1">
        <v>0</v>
      </c>
      <c r="AA65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28.619999999999997</v>
      </c>
      <c r="AB65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22.740000000000002</v>
      </c>
      <c r="AC65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69.599999999999994</v>
      </c>
      <c r="AD65">
        <f>SUM(Table1[[#This Row],[Nausea score]:[Disorientation score]])*3.74</f>
        <v>452.3904</v>
      </c>
    </row>
    <row r="66" spans="1:30" x14ac:dyDescent="0.25">
      <c r="A66">
        <v>33</v>
      </c>
      <c r="B66" t="s">
        <v>31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66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66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66">
        <f>SUM(Table1[[#This Row],[Nausea score]:[Disorientation score]])*3.74</f>
        <v>144.43879999999999</v>
      </c>
    </row>
    <row r="67" spans="1:30" x14ac:dyDescent="0.25">
      <c r="A67">
        <v>33</v>
      </c>
      <c r="B67" t="s">
        <v>25</v>
      </c>
      <c r="C67" t="s">
        <v>26</v>
      </c>
      <c r="D67" t="s">
        <v>27</v>
      </c>
      <c r="E67" t="s">
        <v>29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9.5399999999999991</v>
      </c>
      <c r="AB67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15.16</v>
      </c>
      <c r="AC67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67">
        <f>SUM(Table1[[#This Row],[Nausea score]:[Disorientation score]])*3.74</f>
        <v>144.43879999999999</v>
      </c>
    </row>
    <row r="68" spans="1:30" x14ac:dyDescent="0.25">
      <c r="A68">
        <v>34</v>
      </c>
      <c r="B68" t="s">
        <v>25</v>
      </c>
      <c r="C68" t="s">
        <v>26</v>
      </c>
      <c r="D68" t="s">
        <v>27</v>
      </c>
      <c r="E68" t="s">
        <v>29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68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68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68">
        <f>SUM(Table1[[#This Row],[Nausea score]:[Disorientation score]])*3.74</f>
        <v>80.410000000000011</v>
      </c>
    </row>
    <row r="69" spans="1:30" x14ac:dyDescent="0.25">
      <c r="A69">
        <v>34</v>
      </c>
      <c r="B69" t="s">
        <v>31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  <c r="AA69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69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69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13.92</v>
      </c>
      <c r="AD69">
        <f>SUM(Table1[[#This Row],[Nausea score]:[Disorientation score]])*3.74</f>
        <v>80.410000000000011</v>
      </c>
    </row>
    <row r="70" spans="1:30" x14ac:dyDescent="0.25">
      <c r="A70">
        <v>35</v>
      </c>
      <c r="B70" t="s">
        <v>31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  <c r="AA70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70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70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70">
        <f>SUM(Table1[[#This Row],[Nausea score]:[Disorientation score]])*3.74</f>
        <v>28.349200000000003</v>
      </c>
    </row>
    <row r="71" spans="1:30" x14ac:dyDescent="0.25">
      <c r="A71">
        <v>35</v>
      </c>
      <c r="B71" t="s">
        <v>25</v>
      </c>
      <c r="C71" t="s">
        <v>26</v>
      </c>
      <c r="D71" t="s">
        <v>33</v>
      </c>
      <c r="E71" t="s">
        <v>29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1">
        <v>0</v>
      </c>
      <c r="W71" s="1">
        <v>0</v>
      </c>
      <c r="X71" s="1">
        <v>0</v>
      </c>
      <c r="Y71" s="1">
        <v>1</v>
      </c>
      <c r="Z71" s="1">
        <v>0</v>
      </c>
      <c r="AA71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71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7.58</v>
      </c>
      <c r="AC71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71">
        <f>SUM(Table1[[#This Row],[Nausea score]:[Disorientation score]])*3.74</f>
        <v>28.349200000000003</v>
      </c>
    </row>
    <row r="72" spans="1:30" x14ac:dyDescent="0.25">
      <c r="A72">
        <v>36</v>
      </c>
      <c r="B72" t="s">
        <v>31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1">
        <v>0</v>
      </c>
      <c r="W72" s="1">
        <v>0</v>
      </c>
      <c r="X72" s="1">
        <v>0</v>
      </c>
      <c r="Y72" s="1">
        <v>1</v>
      </c>
      <c r="Z72" s="1">
        <v>0</v>
      </c>
      <c r="AA72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72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72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72">
        <f>SUM(Table1[[#This Row],[Nausea score]:[Disorientation score]])*3.74</f>
        <v>0</v>
      </c>
    </row>
    <row r="73" spans="1:30" x14ac:dyDescent="0.25">
      <c r="A73">
        <v>36</v>
      </c>
      <c r="B73" t="s">
        <v>25</v>
      </c>
      <c r="C73" t="s">
        <v>26</v>
      </c>
      <c r="D73" t="s">
        <v>33</v>
      </c>
      <c r="E73" t="s">
        <v>29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1">
        <v>0</v>
      </c>
      <c r="W73" s="1">
        <v>0</v>
      </c>
      <c r="X73" s="1">
        <v>0</v>
      </c>
      <c r="Y73" s="1">
        <v>1</v>
      </c>
      <c r="Z73" s="1">
        <v>0</v>
      </c>
      <c r="AA73">
        <f>SUM(Table1[[#This Row],[Simulator Sickness Questionnaire - General discomfort - Mark how much each symptom below is affecting you right now.]],Table1[[#This Row],[Simulator Sickness Questionnaire - Salivation increasing - Mark how much each symptom below is affecting you right now.]],Table1[[#This Row],[Simulator Sickness Questionnaire - Sweating - Mark how much each symptom below is affecting you right now.]],Table1[[#This Row],[Simulator Sickness Questionnaire - Nausea - Mark how much each symptom below is affecting you right now.]],Table1[[#This Row],[Simulator Sickness Questionnaire - Difficulty concentrating - Mark how much each symptom below is affecting you right now.]],Table1[[#This Row],[Simulator Sickness Questionnaire -  **Stomach awareness - Mark how much each symptom below is affecting you right now.]],Table1[[#This Row],[Simulator Sickness Questionnaire - Burping - Mark how much each symptom below is affecting you right now.]])*9.54</f>
        <v>0</v>
      </c>
      <c r="AB73">
        <f>SUM(Table1[[#This Row],[Simulator Sickness Questionnaire - General discomfort - Mark how much each symptom below is affecting you right now.]:[Simulator Sickness Questionnaire - Difficulty focusing - Mark how much each symptom below is affecting you right now.]],Table1[[#This Row],[Simulator Sickness Questionnaire - Difficulty concentrating - Mark how much each symptom below is affecting you right now.]],Table1[[#This Row],[Simulator Sickness Questionnaire - Blurred vision - Mark how much each symptom below is affecting you right now.]])*7.58</f>
        <v>0</v>
      </c>
      <c r="AC73">
        <f>SUM(Table1[[#This Row],[Simulator Sickness Questionnaire - Difficulty focusing - Mark how much each symptom below is affecting you right now.]],Table1[[#This Row],[Simulator Sickness Questionnaire - Nausea - Mark how much each symptom below is affecting you right now.]],Table1[[#This Row],[Simulator Sickness Questionnaire - « Fullness of the Head »  - Mark how much each symptom below is affecting you right now.]:[Simulator Sickness Questionnaire - *Vertigo - Mark how much each symptom below is affecting you right now.]])*13.92</f>
        <v>0</v>
      </c>
      <c r="AD73">
        <f>SUM(Table1[[#This Row],[Nausea score]:[Disorientation score]])*3.74</f>
        <v>0</v>
      </c>
    </row>
  </sheetData>
  <sortState ref="A2:Z73">
    <sortCondition ref="A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Grailas</cp:lastModifiedBy>
  <dcterms:created xsi:type="dcterms:W3CDTF">2019-02-25T09:45:36Z</dcterms:created>
  <dcterms:modified xsi:type="dcterms:W3CDTF">2019-02-28T09:25:35Z</dcterms:modified>
</cp:coreProperties>
</file>