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Русский" sheetId="2" r:id="rId5"/>
  </sheets>
  <definedNames/>
  <calcPr/>
</workbook>
</file>

<file path=xl/sharedStrings.xml><?xml version="1.0" encoding="utf-8"?>
<sst xmlns="http://schemas.openxmlformats.org/spreadsheetml/2006/main" count="80" uniqueCount="46">
  <si>
    <t>Main Metrics</t>
  </si>
  <si>
    <t>Month</t>
  </si>
  <si>
    <t>New
Renters</t>
  </si>
  <si>
    <t>Returning
Renters</t>
  </si>
  <si>
    <t>Renters
Last Month</t>
  </si>
  <si>
    <t>Churn</t>
  </si>
  <si>
    <t>Number
of
Rentals</t>
  </si>
  <si>
    <t>Average
Rent Price
(RUB)</t>
  </si>
  <si>
    <t>Commission</t>
  </si>
  <si>
    <t>Revenue
from
Renters</t>
  </si>
  <si>
    <t>Revenue
from Owners
(promotion)</t>
  </si>
  <si>
    <t>Revenue
(RUB)</t>
  </si>
  <si>
    <t>January 2025</t>
  </si>
  <si>
    <t>February 2025</t>
  </si>
  <si>
    <t>March 2025</t>
  </si>
  <si>
    <t>Cohort Analysis</t>
  </si>
  <si>
    <t>Cohort</t>
  </si>
  <si>
    <t>Активные
арендаторы</t>
  </si>
  <si>
    <t>Revenue
from Cohort
(RUB)</t>
  </si>
  <si>
    <t>January</t>
  </si>
  <si>
    <t>February</t>
  </si>
  <si>
    <t>March</t>
  </si>
  <si>
    <t>Cohort Summary</t>
  </si>
  <si>
    <t>Total Revenue</t>
  </si>
  <si>
    <t>Основные метрики</t>
  </si>
  <si>
    <t>Месяц</t>
  </si>
  <si>
    <t>Новые
арендаторы</t>
  </si>
  <si>
    <t>Вернувшиеся
арендаторы</t>
  </si>
  <si>
    <t>Арендаторы
в прошлый
месяц</t>
  </si>
  <si>
    <t>Количество
аренд</t>
  </si>
  <si>
    <t>Средняя
стоимость
аренды</t>
  </si>
  <si>
    <t>Комиссия</t>
  </si>
  <si>
    <t>Доход 
от
 арендаторов</t>
  </si>
  <si>
    <t>Доход
от собственников
(продвижение)</t>
  </si>
  <si>
    <t>Revenue</t>
  </si>
  <si>
    <t>январь 2025</t>
  </si>
  <si>
    <t>февраль 2025</t>
  </si>
  <si>
    <t>март 2025</t>
  </si>
  <si>
    <t>Когортный анализ</t>
  </si>
  <si>
    <t>Когорта</t>
  </si>
  <si>
    <t>Доход 
от 
когорты</t>
  </si>
  <si>
    <t>Январь</t>
  </si>
  <si>
    <t>Февраль</t>
  </si>
  <si>
    <t>Март</t>
  </si>
  <si>
    <t>Выручка по когортам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</si>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</sst>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15.25"/>
    <col customWidth="1" min="11" max="11" width="12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42.0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6" t="s">
        <v>10</v>
      </c>
      <c r="K2" s="8" t="s">
        <v>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12</v>
      </c>
      <c r="B3" s="9">
        <v>80.0</v>
      </c>
      <c r="C3" s="9">
        <v>20.0</v>
      </c>
      <c r="D3" s="9">
        <v>700.0</v>
      </c>
      <c r="E3" s="9">
        <v>110.0</v>
      </c>
      <c r="F3" s="9">
        <f t="shared" ref="F3:F5" si="1">B3+C3+D3-E3</f>
        <v>690</v>
      </c>
      <c r="G3" s="9">
        <v>35000.0</v>
      </c>
      <c r="H3" s="9">
        <v>0.1</v>
      </c>
      <c r="I3" s="10">
        <f t="shared" ref="I3:I5" si="2">F3*G3*H3</f>
        <v>2415000</v>
      </c>
      <c r="J3" s="9">
        <v>500000.0</v>
      </c>
      <c r="K3" s="11">
        <f t="shared" ref="K3:K5" si="3">I3+J3</f>
        <v>2915000</v>
      </c>
    </row>
    <row r="4">
      <c r="A4" s="9" t="s">
        <v>13</v>
      </c>
      <c r="B4" s="9">
        <v>90.0</v>
      </c>
      <c r="C4" s="9">
        <v>22.0</v>
      </c>
      <c r="D4" s="9">
        <f t="shared" ref="D4:D5" si="4">D3+C3+B3-E3</f>
        <v>690</v>
      </c>
      <c r="E4" s="9">
        <v>113.0</v>
      </c>
      <c r="F4" s="9">
        <f t="shared" si="1"/>
        <v>689</v>
      </c>
      <c r="G4" s="9">
        <v>36000.0</v>
      </c>
      <c r="H4" s="9">
        <v>0.1</v>
      </c>
      <c r="I4" s="10">
        <f t="shared" si="2"/>
        <v>2480400</v>
      </c>
      <c r="J4" s="9">
        <v>525000.0</v>
      </c>
      <c r="K4" s="11">
        <f t="shared" si="3"/>
        <v>3005400</v>
      </c>
    </row>
    <row r="5">
      <c r="A5" s="9" t="s">
        <v>14</v>
      </c>
      <c r="B5" s="9">
        <v>100.0</v>
      </c>
      <c r="C5" s="9">
        <v>25.0</v>
      </c>
      <c r="D5" s="9">
        <f t="shared" si="4"/>
        <v>689</v>
      </c>
      <c r="E5" s="9">
        <v>113.0</v>
      </c>
      <c r="F5" s="9">
        <f t="shared" si="1"/>
        <v>701</v>
      </c>
      <c r="G5" s="9">
        <v>37000.0</v>
      </c>
      <c r="H5" s="9">
        <v>0.1</v>
      </c>
      <c r="I5" s="10">
        <f t="shared" si="2"/>
        <v>2593700</v>
      </c>
      <c r="J5" s="9">
        <v>550000.0</v>
      </c>
      <c r="K5" s="11">
        <f t="shared" si="3"/>
        <v>3143700</v>
      </c>
    </row>
    <row r="6">
      <c r="A6" s="4"/>
      <c r="B6" s="4"/>
      <c r="C6" s="4"/>
      <c r="D6" s="4"/>
      <c r="E6" s="4"/>
      <c r="F6" s="4"/>
      <c r="G6" s="4"/>
      <c r="H6" s="4"/>
      <c r="I6" s="4"/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4"/>
      <c r="C7" s="4"/>
      <c r="D7" s="4"/>
      <c r="E7" s="4"/>
      <c r="F7" s="4"/>
      <c r="G7" s="4"/>
      <c r="H7" s="4"/>
      <c r="I7" s="4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 t="s">
        <v>15</v>
      </c>
      <c r="B8" s="2"/>
      <c r="C8" s="2"/>
      <c r="D8" s="2"/>
      <c r="E8" s="2"/>
      <c r="F8" s="3"/>
      <c r="G8" s="4"/>
      <c r="H8" s="4"/>
      <c r="I8" s="4"/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16</v>
      </c>
      <c r="B9" s="6" t="s">
        <v>1</v>
      </c>
      <c r="C9" s="6" t="s">
        <v>17</v>
      </c>
      <c r="D9" s="6" t="s">
        <v>7</v>
      </c>
      <c r="E9" s="6" t="s">
        <v>8</v>
      </c>
      <c r="F9" s="8" t="s">
        <v>18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19</v>
      </c>
      <c r="B10" s="9" t="s">
        <v>12</v>
      </c>
      <c r="C10" s="9">
        <v>80.0</v>
      </c>
      <c r="D10" s="9">
        <v>35000.0</v>
      </c>
      <c r="E10" s="9">
        <v>0.1</v>
      </c>
      <c r="F10" s="4">
        <f t="shared" ref="F10:F15" si="5">C10*D10*E10</f>
        <v>280000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19</v>
      </c>
      <c r="B11" s="9" t="s">
        <v>13</v>
      </c>
      <c r="C11" s="9">
        <v>69.0</v>
      </c>
      <c r="D11" s="9">
        <v>36000.0</v>
      </c>
      <c r="E11" s="9">
        <v>0.1</v>
      </c>
      <c r="F11" s="4">
        <f t="shared" si="5"/>
        <v>248400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19</v>
      </c>
      <c r="B12" s="9" t="s">
        <v>14</v>
      </c>
      <c r="C12" s="9">
        <v>66.0</v>
      </c>
      <c r="D12" s="9">
        <v>37000.0</v>
      </c>
      <c r="E12" s="9">
        <v>0.1</v>
      </c>
      <c r="F12" s="4">
        <f t="shared" si="5"/>
        <v>244200</v>
      </c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20</v>
      </c>
      <c r="B13" s="9" t="s">
        <v>13</v>
      </c>
      <c r="C13" s="9">
        <v>90.0</v>
      </c>
      <c r="D13" s="9">
        <v>36000.0</v>
      </c>
      <c r="E13" s="9">
        <v>0.1</v>
      </c>
      <c r="F13" s="4">
        <f t="shared" si="5"/>
        <v>324000</v>
      </c>
      <c r="H13" s="4"/>
      <c r="I13" s="4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 t="s">
        <v>20</v>
      </c>
      <c r="B14" s="9" t="s">
        <v>14</v>
      </c>
      <c r="C14" s="9">
        <v>76.0</v>
      </c>
      <c r="D14" s="9">
        <v>37000.0</v>
      </c>
      <c r="E14" s="9">
        <v>0.1</v>
      </c>
      <c r="F14" s="4">
        <f t="shared" si="5"/>
        <v>281200</v>
      </c>
      <c r="H14" s="4"/>
      <c r="I14" s="4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 t="s">
        <v>21</v>
      </c>
      <c r="B15" s="9" t="s">
        <v>14</v>
      </c>
      <c r="C15" s="9">
        <v>100.0</v>
      </c>
      <c r="D15" s="9">
        <v>37000.0</v>
      </c>
      <c r="E15" s="9">
        <v>0.1</v>
      </c>
      <c r="F15" s="4">
        <f t="shared" si="5"/>
        <v>370000</v>
      </c>
      <c r="H15" s="4"/>
      <c r="I15" s="4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 t="s">
        <v>22</v>
      </c>
      <c r="B18" s="3"/>
      <c r="C18" s="4"/>
      <c r="D18" s="4"/>
      <c r="E18" s="4"/>
      <c r="F18" s="4"/>
      <c r="G18" s="4"/>
      <c r="H18" s="4"/>
      <c r="I18" s="4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16</v>
      </c>
      <c r="B19" s="8" t="s">
        <v>23</v>
      </c>
      <c r="C19" s="4"/>
      <c r="D19" s="4"/>
      <c r="E19" s="4"/>
      <c r="F19" s="4"/>
      <c r="G19" s="4"/>
      <c r="H19" s="4"/>
      <c r="I19" s="4"/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 t="s">
        <v>19</v>
      </c>
      <c r="B20" s="4">
        <f>SUM(F10:F12)</f>
        <v>772600</v>
      </c>
      <c r="C20" s="4"/>
      <c r="D20" s="4"/>
      <c r="E20" s="4"/>
      <c r="F20" s="4"/>
      <c r="G20" s="4"/>
      <c r="H20" s="4"/>
      <c r="I20" s="4"/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 t="s">
        <v>20</v>
      </c>
      <c r="B21" s="4">
        <f>SUM(F13:F14)</f>
        <v>605200</v>
      </c>
      <c r="C21" s="4"/>
      <c r="D21" s="4"/>
      <c r="E21" s="4"/>
      <c r="F21" s="4"/>
      <c r="G21" s="4"/>
      <c r="H21" s="4"/>
      <c r="I21" s="4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 t="s">
        <v>21</v>
      </c>
      <c r="B22" s="4">
        <f>F15</f>
        <v>370000</v>
      </c>
      <c r="C22" s="4"/>
      <c r="D22" s="4"/>
      <c r="E22" s="4"/>
      <c r="F22" s="4"/>
      <c r="G22" s="4"/>
      <c r="H22" s="4"/>
      <c r="I22" s="4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1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1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J26" s="12"/>
    </row>
    <row r="27">
      <c r="J27" s="12"/>
    </row>
    <row r="28">
      <c r="J28" s="12"/>
    </row>
    <row r="29">
      <c r="J29" s="12"/>
    </row>
    <row r="30">
      <c r="J30" s="12"/>
    </row>
    <row r="31">
      <c r="J31" s="12"/>
    </row>
    <row r="32">
      <c r="J32" s="12"/>
    </row>
    <row r="33">
      <c r="J33" s="12"/>
    </row>
    <row r="34">
      <c r="J34" s="12"/>
    </row>
    <row r="35">
      <c r="J35" s="12"/>
    </row>
    <row r="36">
      <c r="J36" s="12"/>
    </row>
    <row r="37">
      <c r="J37" s="12"/>
    </row>
    <row r="38">
      <c r="J38" s="12"/>
    </row>
    <row r="39">
      <c r="J39" s="12"/>
    </row>
    <row r="40">
      <c r="J40" s="12"/>
    </row>
    <row r="41">
      <c r="J41" s="12"/>
    </row>
    <row r="42">
      <c r="J42" s="12"/>
    </row>
    <row r="43">
      <c r="J43" s="12"/>
    </row>
    <row r="44">
      <c r="J44" s="12"/>
    </row>
    <row r="45">
      <c r="J45" s="12"/>
    </row>
    <row r="46">
      <c r="J46" s="12"/>
    </row>
    <row r="47">
      <c r="J47" s="12"/>
    </row>
    <row r="48">
      <c r="J48" s="12"/>
    </row>
    <row r="49">
      <c r="J49" s="12"/>
    </row>
    <row r="50"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  <row r="1000">
      <c r="J1000" s="12"/>
    </row>
    <row r="1001">
      <c r="J1001" s="12"/>
    </row>
    <row r="1002">
      <c r="J1002" s="12"/>
    </row>
    <row r="1003">
      <c r="J1003" s="12"/>
    </row>
  </sheetData>
  <mergeCells count="3">
    <mergeCell ref="A8:F8"/>
    <mergeCell ref="A18:B18"/>
    <mergeCell ref="A1:K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0" max="10" width="15.25"/>
    <col customWidth="1" min="11" max="11" width="12.0"/>
  </cols>
  <sheetData>
    <row r="1" ht="14.25" customHeight="1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42.0" customHeight="1">
      <c r="A2" s="5" t="s">
        <v>25</v>
      </c>
      <c r="B2" s="6" t="s">
        <v>26</v>
      </c>
      <c r="C2" s="6" t="s">
        <v>27</v>
      </c>
      <c r="D2" s="6" t="s">
        <v>28</v>
      </c>
      <c r="E2" s="6" t="s">
        <v>5</v>
      </c>
      <c r="F2" s="6" t="s">
        <v>29</v>
      </c>
      <c r="G2" s="6" t="s">
        <v>30</v>
      </c>
      <c r="H2" s="6" t="s">
        <v>31</v>
      </c>
      <c r="I2" s="7" t="s">
        <v>32</v>
      </c>
      <c r="J2" s="6" t="s">
        <v>33</v>
      </c>
      <c r="K2" s="8" t="s">
        <v>34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35</v>
      </c>
      <c r="B3" s="9">
        <v>80.0</v>
      </c>
      <c r="C3" s="9">
        <v>20.0</v>
      </c>
      <c r="D3" s="9">
        <v>700.0</v>
      </c>
      <c r="E3" s="9">
        <v>110.0</v>
      </c>
      <c r="F3" s="9">
        <f t="shared" ref="F3:F5" si="1">B3+C3+D3-E3</f>
        <v>690</v>
      </c>
      <c r="G3" s="9">
        <v>35000.0</v>
      </c>
      <c r="H3" s="9">
        <v>0.1</v>
      </c>
      <c r="I3" s="10">
        <f t="shared" ref="I3:I5" si="2">F3*G3*H3</f>
        <v>2415000</v>
      </c>
      <c r="J3" s="9">
        <v>500000.0</v>
      </c>
      <c r="K3" s="11">
        <f t="shared" ref="K3:K5" si="3">I3+J3</f>
        <v>2915000</v>
      </c>
    </row>
    <row r="4">
      <c r="A4" s="9" t="s">
        <v>36</v>
      </c>
      <c r="B4" s="9">
        <v>90.0</v>
      </c>
      <c r="C4" s="9">
        <v>22.0</v>
      </c>
      <c r="D4" s="9">
        <f t="shared" ref="D4:D5" si="4">D3+C3+B3-E3</f>
        <v>690</v>
      </c>
      <c r="E4" s="9">
        <v>113.0</v>
      </c>
      <c r="F4" s="9">
        <f t="shared" si="1"/>
        <v>689</v>
      </c>
      <c r="G4" s="9">
        <v>36000.0</v>
      </c>
      <c r="H4" s="9">
        <v>0.1</v>
      </c>
      <c r="I4" s="10">
        <f t="shared" si="2"/>
        <v>2480400</v>
      </c>
      <c r="J4" s="9">
        <v>525000.0</v>
      </c>
      <c r="K4" s="11">
        <f t="shared" si="3"/>
        <v>3005400</v>
      </c>
    </row>
    <row r="5">
      <c r="A5" s="9" t="s">
        <v>37</v>
      </c>
      <c r="B5" s="9">
        <v>100.0</v>
      </c>
      <c r="C5" s="9">
        <v>25.0</v>
      </c>
      <c r="D5" s="9">
        <f t="shared" si="4"/>
        <v>689</v>
      </c>
      <c r="E5" s="9">
        <v>113.0</v>
      </c>
      <c r="F5" s="9">
        <f t="shared" si="1"/>
        <v>701</v>
      </c>
      <c r="G5" s="9">
        <v>37000.0</v>
      </c>
      <c r="H5" s="9">
        <v>0.1</v>
      </c>
      <c r="I5" s="10">
        <f t="shared" si="2"/>
        <v>2593700</v>
      </c>
      <c r="J5" s="9">
        <v>550000.0</v>
      </c>
      <c r="K5" s="11">
        <f t="shared" si="3"/>
        <v>3143700</v>
      </c>
    </row>
    <row r="6">
      <c r="A6" s="4"/>
      <c r="B6" s="4"/>
      <c r="C6" s="4"/>
      <c r="D6" s="4"/>
      <c r="E6" s="4"/>
      <c r="F6" s="4"/>
      <c r="G6" s="4"/>
      <c r="H6" s="4"/>
      <c r="I6" s="4"/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4"/>
      <c r="C7" s="4"/>
      <c r="D7" s="4"/>
      <c r="E7" s="4"/>
      <c r="F7" s="4"/>
      <c r="G7" s="4"/>
      <c r="H7" s="4"/>
      <c r="I7" s="4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 t="s">
        <v>38</v>
      </c>
      <c r="B8" s="2"/>
      <c r="C8" s="2"/>
      <c r="D8" s="2"/>
      <c r="E8" s="2"/>
      <c r="F8" s="3"/>
      <c r="G8" s="4"/>
      <c r="H8" s="4"/>
      <c r="I8" s="4"/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39</v>
      </c>
      <c r="B9" s="6" t="s">
        <v>25</v>
      </c>
      <c r="C9" s="6" t="s">
        <v>17</v>
      </c>
      <c r="D9" s="6" t="s">
        <v>30</v>
      </c>
      <c r="E9" s="6" t="s">
        <v>31</v>
      </c>
      <c r="F9" s="8" t="s">
        <v>40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41</v>
      </c>
      <c r="B10" s="9" t="s">
        <v>35</v>
      </c>
      <c r="C10" s="9">
        <v>80.0</v>
      </c>
      <c r="D10" s="9">
        <v>35000.0</v>
      </c>
      <c r="E10" s="9">
        <v>0.1</v>
      </c>
      <c r="F10" s="4">
        <f t="shared" ref="F10:F15" si="5">C10*D10*E10</f>
        <v>280000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41</v>
      </c>
      <c r="B11" s="9" t="s">
        <v>36</v>
      </c>
      <c r="C11" s="9">
        <v>69.0</v>
      </c>
      <c r="D11" s="9">
        <v>36000.0</v>
      </c>
      <c r="E11" s="9">
        <v>0.1</v>
      </c>
      <c r="F11" s="4">
        <f t="shared" si="5"/>
        <v>248400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41</v>
      </c>
      <c r="B12" s="9" t="s">
        <v>37</v>
      </c>
      <c r="C12" s="9">
        <v>66.0</v>
      </c>
      <c r="D12" s="9">
        <v>37000.0</v>
      </c>
      <c r="E12" s="9">
        <v>0.1</v>
      </c>
      <c r="F12" s="4">
        <f t="shared" si="5"/>
        <v>244200</v>
      </c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42</v>
      </c>
      <c r="B13" s="9" t="s">
        <v>36</v>
      </c>
      <c r="C13" s="9">
        <v>90.0</v>
      </c>
      <c r="D13" s="9">
        <v>36000.0</v>
      </c>
      <c r="E13" s="9">
        <v>0.1</v>
      </c>
      <c r="F13" s="4">
        <f t="shared" si="5"/>
        <v>324000</v>
      </c>
      <c r="H13" s="4"/>
      <c r="I13" s="4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 t="s">
        <v>42</v>
      </c>
      <c r="B14" s="9" t="s">
        <v>37</v>
      </c>
      <c r="C14" s="9">
        <v>76.0</v>
      </c>
      <c r="D14" s="9">
        <v>37000.0</v>
      </c>
      <c r="E14" s="9">
        <v>0.1</v>
      </c>
      <c r="F14" s="4">
        <f t="shared" si="5"/>
        <v>281200</v>
      </c>
      <c r="H14" s="4"/>
      <c r="I14" s="4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 t="s">
        <v>43</v>
      </c>
      <c r="B15" s="9" t="s">
        <v>37</v>
      </c>
      <c r="C15" s="9">
        <v>100.0</v>
      </c>
      <c r="D15" s="9">
        <v>37000.0</v>
      </c>
      <c r="E15" s="9">
        <v>0.1</v>
      </c>
      <c r="F15" s="4">
        <f t="shared" si="5"/>
        <v>370000</v>
      </c>
      <c r="H15" s="4"/>
      <c r="I15" s="4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 t="s">
        <v>44</v>
      </c>
      <c r="B18" s="3"/>
      <c r="C18" s="4"/>
      <c r="D18" s="4"/>
      <c r="E18" s="4"/>
      <c r="F18" s="4"/>
      <c r="G18" s="4"/>
      <c r="H18" s="4"/>
      <c r="I18" s="4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 t="s">
        <v>39</v>
      </c>
      <c r="B19" s="8" t="s">
        <v>45</v>
      </c>
      <c r="C19" s="4"/>
      <c r="D19" s="4"/>
      <c r="E19" s="4"/>
      <c r="F19" s="4"/>
      <c r="G19" s="4"/>
      <c r="H19" s="4"/>
      <c r="I19" s="4"/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 t="s">
        <v>41</v>
      </c>
      <c r="B20" s="4">
        <f>SUM(F10:F12)</f>
        <v>772600</v>
      </c>
      <c r="C20" s="4"/>
      <c r="D20" s="4"/>
      <c r="E20" s="4"/>
      <c r="F20" s="4"/>
      <c r="G20" s="4"/>
      <c r="H20" s="4"/>
      <c r="I20" s="4"/>
      <c r="J20" s="1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 t="s">
        <v>42</v>
      </c>
      <c r="B21" s="4">
        <f>SUM(F13:F14)</f>
        <v>605200</v>
      </c>
      <c r="C21" s="4"/>
      <c r="D21" s="4"/>
      <c r="E21" s="4"/>
      <c r="F21" s="4"/>
      <c r="G21" s="4"/>
      <c r="H21" s="4"/>
      <c r="I21" s="4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 t="s">
        <v>43</v>
      </c>
      <c r="B22" s="4">
        <f>F15</f>
        <v>370000</v>
      </c>
      <c r="C22" s="4"/>
      <c r="D22" s="4"/>
      <c r="E22" s="4"/>
      <c r="F22" s="4"/>
      <c r="G22" s="4"/>
      <c r="H22" s="4"/>
      <c r="I22" s="4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1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1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J26" s="12"/>
    </row>
    <row r="27">
      <c r="J27" s="12"/>
    </row>
    <row r="28">
      <c r="J28" s="12"/>
    </row>
    <row r="29">
      <c r="J29" s="12"/>
    </row>
    <row r="30">
      <c r="J30" s="12"/>
    </row>
    <row r="31">
      <c r="J31" s="12"/>
    </row>
    <row r="32">
      <c r="J32" s="12"/>
    </row>
    <row r="33">
      <c r="J33" s="12"/>
    </row>
    <row r="34">
      <c r="J34" s="12"/>
    </row>
    <row r="35">
      <c r="J35" s="12"/>
    </row>
    <row r="36">
      <c r="J36" s="12"/>
    </row>
    <row r="37">
      <c r="J37" s="12"/>
    </row>
    <row r="38">
      <c r="J38" s="12"/>
    </row>
    <row r="39">
      <c r="J39" s="12"/>
    </row>
    <row r="40">
      <c r="J40" s="12"/>
    </row>
    <row r="41">
      <c r="J41" s="12"/>
    </row>
    <row r="42">
      <c r="J42" s="12"/>
    </row>
    <row r="43">
      <c r="J43" s="12"/>
    </row>
    <row r="44">
      <c r="J44" s="12"/>
    </row>
    <row r="45">
      <c r="J45" s="12"/>
    </row>
    <row r="46">
      <c r="J46" s="12"/>
    </row>
    <row r="47">
      <c r="J47" s="12"/>
    </row>
    <row r="48">
      <c r="J48" s="12"/>
    </row>
    <row r="49">
      <c r="J49" s="12"/>
    </row>
    <row r="50"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  <row r="1000">
      <c r="J1000" s="12"/>
    </row>
    <row r="1001">
      <c r="J1001" s="12"/>
    </row>
    <row r="1002">
      <c r="J1002" s="12"/>
    </row>
    <row r="1003">
      <c r="J1003" s="12"/>
    </row>
  </sheetData>
  <mergeCells count="3">
    <mergeCell ref="A8:F8"/>
    <mergeCell ref="A1:K1"/>
    <mergeCell ref="A18:B1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