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\YATA2\"/>
    </mc:Choice>
  </mc:AlternateContent>
  <xr:revisionPtr revIDLastSave="0" documentId="8_{A1AC9882-52D8-4FFB-804A-C06A5AE2FF03}" xr6:coauthVersionLast="45" xr6:coauthVersionMax="45" xr10:uidLastSave="{00000000-0000-0000-0000-000000000000}"/>
  <bookViews>
    <workbookView xWindow="-120" yWindow="-120" windowWidth="29040" windowHeight="16440" xr2:uid="{42DB38A7-2253-4A59-8A94-CC563D3B76C7}"/>
  </bookViews>
  <sheets>
    <sheet name="Precios" sheetId="2" r:id="rId1"/>
    <sheet name="Parms" sheetId="1" r:id="rId2"/>
  </sheets>
  <definedNames>
    <definedName name="DatosExternos_1" localSheetId="0" hidden="1">Precios!$A$1:$F$258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0" i="2" l="1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O3" i="2" s="1"/>
  <c r="P3" i="2" s="1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S6" i="2"/>
  <c r="R6" i="2"/>
  <c r="L3" i="2"/>
  <c r="L258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H8" i="2" s="1"/>
  <c r="G7" i="2"/>
  <c r="G6" i="2"/>
  <c r="G5" i="2"/>
  <c r="G4" i="2"/>
  <c r="G3" i="2"/>
  <c r="G2" i="2"/>
  <c r="K2" i="2" s="1"/>
  <c r="L2" i="2" s="1"/>
  <c r="N3" i="2" l="1"/>
  <c r="O4" i="2" s="1"/>
  <c r="P4" i="2" s="1"/>
  <c r="N4" i="2" s="1"/>
  <c r="O5" i="2" s="1"/>
  <c r="P5" i="2" s="1"/>
  <c r="H20" i="2"/>
  <c r="H92" i="2"/>
  <c r="H164" i="2"/>
  <c r="H3" i="2"/>
  <c r="H27" i="2"/>
  <c r="H39" i="2"/>
  <c r="H51" i="2"/>
  <c r="H15" i="2"/>
  <c r="H44" i="2"/>
  <c r="H80" i="2"/>
  <c r="H128" i="2"/>
  <c r="H188" i="2"/>
  <c r="H236" i="2"/>
  <c r="H56" i="2"/>
  <c r="H116" i="2"/>
  <c r="H152" i="2"/>
  <c r="H200" i="2"/>
  <c r="H248" i="2"/>
  <c r="H6" i="2"/>
  <c r="H66" i="2"/>
  <c r="H126" i="2"/>
  <c r="H162" i="2"/>
  <c r="H186" i="2"/>
  <c r="H258" i="2"/>
  <c r="H90" i="2"/>
  <c r="H78" i="2"/>
  <c r="H42" i="2"/>
  <c r="H174" i="2"/>
  <c r="H30" i="2"/>
  <c r="H102" i="2"/>
  <c r="H138" i="2"/>
  <c r="H210" i="2"/>
  <c r="H246" i="2"/>
  <c r="H7" i="2"/>
  <c r="H19" i="2"/>
  <c r="H43" i="2"/>
  <c r="H55" i="2"/>
  <c r="H79" i="2"/>
  <c r="H91" i="2"/>
  <c r="H115" i="2"/>
  <c r="H127" i="2"/>
  <c r="H151" i="2"/>
  <c r="H163" i="2"/>
  <c r="H187" i="2"/>
  <c r="H199" i="2"/>
  <c r="H18" i="2"/>
  <c r="H54" i="2"/>
  <c r="H114" i="2"/>
  <c r="H150" i="2"/>
  <c r="H198" i="2"/>
  <c r="H222" i="2"/>
  <c r="H234" i="2"/>
  <c r="O2" i="2"/>
  <c r="P2" i="2" s="1"/>
  <c r="N2" i="2" s="1"/>
  <c r="H21" i="2"/>
  <c r="H153" i="2"/>
  <c r="H32" i="2"/>
  <c r="H68" i="2"/>
  <c r="H104" i="2"/>
  <c r="H140" i="2"/>
  <c r="H176" i="2"/>
  <c r="H212" i="2"/>
  <c r="H224" i="2"/>
  <c r="H117" i="2"/>
  <c r="H237" i="2"/>
  <c r="H10" i="2"/>
  <c r="H70" i="2"/>
  <c r="H118" i="2"/>
  <c r="H130" i="2"/>
  <c r="H142" i="2"/>
  <c r="H154" i="2"/>
  <c r="H166" i="2"/>
  <c r="H178" i="2"/>
  <c r="H190" i="2"/>
  <c r="H202" i="2"/>
  <c r="H214" i="2"/>
  <c r="H226" i="2"/>
  <c r="H238" i="2"/>
  <c r="H250" i="2"/>
  <c r="H33" i="2"/>
  <c r="H177" i="2"/>
  <c r="H58" i="2"/>
  <c r="H11" i="2"/>
  <c r="H59" i="2"/>
  <c r="H107" i="2"/>
  <c r="H131" i="2"/>
  <c r="H143" i="2"/>
  <c r="H155" i="2"/>
  <c r="H167" i="2"/>
  <c r="H179" i="2"/>
  <c r="H191" i="2"/>
  <c r="H203" i="2"/>
  <c r="H215" i="2"/>
  <c r="H227" i="2"/>
  <c r="H239" i="2"/>
  <c r="H251" i="2"/>
  <c r="H9" i="2"/>
  <c r="H129" i="2"/>
  <c r="H249" i="2"/>
  <c r="H34" i="2"/>
  <c r="H106" i="2"/>
  <c r="H35" i="2"/>
  <c r="H71" i="2"/>
  <c r="H119" i="2"/>
  <c r="H93" i="2"/>
  <c r="H213" i="2"/>
  <c r="H46" i="2"/>
  <c r="H94" i="2"/>
  <c r="H47" i="2"/>
  <c r="H95" i="2"/>
  <c r="H105" i="2"/>
  <c r="H201" i="2"/>
  <c r="H22" i="2"/>
  <c r="H82" i="2"/>
  <c r="H23" i="2"/>
  <c r="H83" i="2"/>
  <c r="H57" i="2"/>
  <c r="H189" i="2"/>
  <c r="H45" i="2"/>
  <c r="H165" i="2"/>
  <c r="H52" i="2"/>
  <c r="H76" i="2"/>
  <c r="H100" i="2"/>
  <c r="H124" i="2"/>
  <c r="H136" i="2"/>
  <c r="H160" i="2"/>
  <c r="H172" i="2"/>
  <c r="H184" i="2"/>
  <c r="H196" i="2"/>
  <c r="H208" i="2"/>
  <c r="H220" i="2"/>
  <c r="H232" i="2"/>
  <c r="H69" i="2"/>
  <c r="H141" i="2"/>
  <c r="H40" i="2"/>
  <c r="H64" i="2"/>
  <c r="H88" i="2"/>
  <c r="H112" i="2"/>
  <c r="H148" i="2"/>
  <c r="H81" i="2"/>
  <c r="H225" i="2"/>
  <c r="H60" i="2"/>
  <c r="H132" i="2"/>
  <c r="H192" i="2"/>
  <c r="H204" i="2"/>
  <c r="H216" i="2"/>
  <c r="H228" i="2"/>
  <c r="H240" i="2"/>
  <c r="H252" i="2"/>
  <c r="H31" i="2"/>
  <c r="H103" i="2"/>
  <c r="H175" i="2"/>
  <c r="H96" i="2"/>
  <c r="H156" i="2"/>
  <c r="H49" i="2"/>
  <c r="H109" i="2"/>
  <c r="H169" i="2"/>
  <c r="H193" i="2"/>
  <c r="H205" i="2"/>
  <c r="H217" i="2"/>
  <c r="H229" i="2"/>
  <c r="H241" i="2"/>
  <c r="H253" i="2"/>
  <c r="H48" i="2"/>
  <c r="H120" i="2"/>
  <c r="H13" i="2"/>
  <c r="H73" i="2"/>
  <c r="H121" i="2"/>
  <c r="H181" i="2"/>
  <c r="H14" i="2"/>
  <c r="H26" i="2"/>
  <c r="H38" i="2"/>
  <c r="H50" i="2"/>
  <c r="H62" i="2"/>
  <c r="H74" i="2"/>
  <c r="H86" i="2"/>
  <c r="H98" i="2"/>
  <c r="H110" i="2"/>
  <c r="H122" i="2"/>
  <c r="H134" i="2"/>
  <c r="H146" i="2"/>
  <c r="H158" i="2"/>
  <c r="H170" i="2"/>
  <c r="H182" i="2"/>
  <c r="H194" i="2"/>
  <c r="H206" i="2"/>
  <c r="H218" i="2"/>
  <c r="H230" i="2"/>
  <c r="H242" i="2"/>
  <c r="H254" i="2"/>
  <c r="H84" i="2"/>
  <c r="H144" i="2"/>
  <c r="H25" i="2"/>
  <c r="H85" i="2"/>
  <c r="H157" i="2"/>
  <c r="H63" i="2"/>
  <c r="H75" i="2"/>
  <c r="H87" i="2"/>
  <c r="H99" i="2"/>
  <c r="H111" i="2"/>
  <c r="H123" i="2"/>
  <c r="H135" i="2"/>
  <c r="H147" i="2"/>
  <c r="H159" i="2"/>
  <c r="H171" i="2"/>
  <c r="H183" i="2"/>
  <c r="H195" i="2"/>
  <c r="H207" i="2"/>
  <c r="H219" i="2"/>
  <c r="H231" i="2"/>
  <c r="H243" i="2"/>
  <c r="H255" i="2"/>
  <c r="H72" i="2"/>
  <c r="H180" i="2"/>
  <c r="H61" i="2"/>
  <c r="H133" i="2"/>
  <c r="H16" i="2"/>
  <c r="H28" i="2"/>
  <c r="H244" i="2"/>
  <c r="H256" i="2"/>
  <c r="H108" i="2"/>
  <c r="H168" i="2"/>
  <c r="H37" i="2"/>
  <c r="H97" i="2"/>
  <c r="H145" i="2"/>
  <c r="H4" i="2"/>
  <c r="H5" i="2"/>
  <c r="H17" i="2"/>
  <c r="H29" i="2"/>
  <c r="H41" i="2"/>
  <c r="H53" i="2"/>
  <c r="H65" i="2"/>
  <c r="H77" i="2"/>
  <c r="H89" i="2"/>
  <c r="H101" i="2"/>
  <c r="H113" i="2"/>
  <c r="H125" i="2"/>
  <c r="H137" i="2"/>
  <c r="H149" i="2"/>
  <c r="H161" i="2"/>
  <c r="H173" i="2"/>
  <c r="H185" i="2"/>
  <c r="H197" i="2"/>
  <c r="H209" i="2"/>
  <c r="H221" i="2"/>
  <c r="H233" i="2"/>
  <c r="H245" i="2"/>
  <c r="H257" i="2"/>
  <c r="H24" i="2"/>
  <c r="H67" i="2"/>
  <c r="H139" i="2"/>
  <c r="H36" i="2"/>
  <c r="H235" i="2"/>
  <c r="H12" i="2"/>
  <c r="H211" i="2"/>
  <c r="H223" i="2"/>
  <c r="H247" i="2"/>
  <c r="K258" i="2"/>
  <c r="O258" i="2" s="1"/>
  <c r="N5" i="2" l="1"/>
  <c r="L31" i="2"/>
  <c r="O6" i="2" l="1"/>
  <c r="P6" i="2" s="1"/>
  <c r="N6" i="2" s="1"/>
  <c r="L32" i="2"/>
  <c r="K31" i="2"/>
  <c r="O31" i="2" s="1"/>
  <c r="O7" i="2" l="1"/>
  <c r="P7" i="2" s="1"/>
  <c r="N7" i="2" s="1"/>
  <c r="L33" i="2"/>
  <c r="K32" i="2"/>
  <c r="O32" i="2" s="1"/>
  <c r="O8" i="2" l="1"/>
  <c r="P8" i="2" s="1"/>
  <c r="N8" i="2" s="1"/>
  <c r="K33" i="2"/>
  <c r="O33" i="2" s="1"/>
  <c r="L34" i="2"/>
  <c r="O9" i="2" l="1"/>
  <c r="P9" i="2" s="1"/>
  <c r="N9" i="2" s="1"/>
  <c r="L35" i="2"/>
  <c r="K34" i="2"/>
  <c r="O34" i="2" s="1"/>
  <c r="O10" i="2" l="1"/>
  <c r="P10" i="2" s="1"/>
  <c r="N10" i="2" s="1"/>
  <c r="K35" i="2"/>
  <c r="O35" i="2" s="1"/>
  <c r="L36" i="2"/>
  <c r="O11" i="2" l="1"/>
  <c r="P11" i="2" s="1"/>
  <c r="N11" i="2" s="1"/>
  <c r="L37" i="2"/>
  <c r="K36" i="2"/>
  <c r="O36" i="2" s="1"/>
  <c r="O12" i="2" l="1"/>
  <c r="P12" i="2" s="1"/>
  <c r="N12" i="2" s="1"/>
  <c r="K37" i="2"/>
  <c r="O37" i="2" s="1"/>
  <c r="L38" i="2"/>
  <c r="O13" i="2" l="1"/>
  <c r="P13" i="2" s="1"/>
  <c r="N13" i="2" s="1"/>
  <c r="L39" i="2"/>
  <c r="K38" i="2"/>
  <c r="O38" i="2" s="1"/>
  <c r="O14" i="2" l="1"/>
  <c r="P14" i="2" s="1"/>
  <c r="N14" i="2" s="1"/>
  <c r="K39" i="2"/>
  <c r="O39" i="2" s="1"/>
  <c r="L40" i="2"/>
  <c r="O15" i="2" l="1"/>
  <c r="P15" i="2" s="1"/>
  <c r="N15" i="2" s="1"/>
  <c r="K40" i="2"/>
  <c r="O40" i="2" s="1"/>
  <c r="L41" i="2"/>
  <c r="O16" i="2" l="1"/>
  <c r="P16" i="2" s="1"/>
  <c r="N16" i="2" s="1"/>
  <c r="K41" i="2"/>
  <c r="O41" i="2" s="1"/>
  <c r="L42" i="2"/>
  <c r="O17" i="2" l="1"/>
  <c r="P17" i="2" s="1"/>
  <c r="N17" i="2" s="1"/>
  <c r="L43" i="2"/>
  <c r="K42" i="2"/>
  <c r="O42" i="2" s="1"/>
  <c r="O18" i="2" l="1"/>
  <c r="P18" i="2" s="1"/>
  <c r="N18" i="2" s="1"/>
  <c r="L44" i="2"/>
  <c r="K43" i="2"/>
  <c r="O43" i="2" s="1"/>
  <c r="O19" i="2" l="1"/>
  <c r="P19" i="2" s="1"/>
  <c r="N19" i="2" s="1"/>
  <c r="K44" i="2"/>
  <c r="O44" i="2" s="1"/>
  <c r="L45" i="2"/>
  <c r="O20" i="2" l="1"/>
  <c r="P20" i="2" s="1"/>
  <c r="N20" i="2" s="1"/>
  <c r="L46" i="2"/>
  <c r="K45" i="2"/>
  <c r="O45" i="2" s="1"/>
  <c r="O21" i="2" l="1"/>
  <c r="P21" i="2" s="1"/>
  <c r="N21" i="2" s="1"/>
  <c r="K46" i="2"/>
  <c r="O46" i="2" s="1"/>
  <c r="L47" i="2"/>
  <c r="O22" i="2" l="1"/>
  <c r="P22" i="2" s="1"/>
  <c r="N22" i="2" s="1"/>
  <c r="L48" i="2"/>
  <c r="K47" i="2"/>
  <c r="O47" i="2" s="1"/>
  <c r="O23" i="2" l="1"/>
  <c r="P23" i="2" s="1"/>
  <c r="N23" i="2" s="1"/>
  <c r="L49" i="2"/>
  <c r="K48" i="2"/>
  <c r="O48" i="2" s="1"/>
  <c r="O24" i="2" l="1"/>
  <c r="P24" i="2" s="1"/>
  <c r="N24" i="2" s="1"/>
  <c r="L50" i="2"/>
  <c r="K49" i="2"/>
  <c r="O49" i="2" s="1"/>
  <c r="O25" i="2" l="1"/>
  <c r="P25" i="2" s="1"/>
  <c r="N25" i="2" s="1"/>
  <c r="L51" i="2"/>
  <c r="K50" i="2"/>
  <c r="O50" i="2" s="1"/>
  <c r="O26" i="2" l="1"/>
  <c r="P26" i="2" s="1"/>
  <c r="N26" i="2" s="1"/>
  <c r="K51" i="2"/>
  <c r="O51" i="2" s="1"/>
  <c r="L52" i="2"/>
  <c r="O27" i="2" l="1"/>
  <c r="P27" i="2" s="1"/>
  <c r="N27" i="2" s="1"/>
  <c r="L53" i="2"/>
  <c r="K52" i="2"/>
  <c r="O52" i="2" s="1"/>
  <c r="O28" i="2" l="1"/>
  <c r="P28" i="2" s="1"/>
  <c r="N28" i="2" s="1"/>
  <c r="L54" i="2"/>
  <c r="K53" i="2"/>
  <c r="O53" i="2" s="1"/>
  <c r="O29" i="2" l="1"/>
  <c r="P29" i="2" s="1"/>
  <c r="N29" i="2" s="1"/>
  <c r="K54" i="2"/>
  <c r="O54" i="2" s="1"/>
  <c r="L55" i="2"/>
  <c r="O30" i="2" l="1"/>
  <c r="P30" i="2" s="1"/>
  <c r="N30" i="2" s="1"/>
  <c r="L56" i="2"/>
  <c r="K55" i="2"/>
  <c r="O55" i="2" s="1"/>
  <c r="K56" i="2" l="1"/>
  <c r="O56" i="2" s="1"/>
  <c r="L57" i="2"/>
  <c r="L58" i="2" l="1"/>
  <c r="K57" i="2"/>
  <c r="O57" i="2" s="1"/>
  <c r="L59" i="2" l="1"/>
  <c r="K58" i="2"/>
  <c r="O58" i="2" s="1"/>
  <c r="K59" i="2" l="1"/>
  <c r="O59" i="2" s="1"/>
  <c r="L60" i="2"/>
  <c r="K60" i="2" l="1"/>
  <c r="O60" i="2" s="1"/>
  <c r="L61" i="2"/>
  <c r="K61" i="2" l="1"/>
  <c r="O61" i="2" s="1"/>
  <c r="L62" i="2"/>
  <c r="L63" i="2" l="1"/>
  <c r="K62" i="2"/>
  <c r="O62" i="2" s="1"/>
  <c r="L64" i="2" l="1"/>
  <c r="K63" i="2"/>
  <c r="O63" i="2" s="1"/>
  <c r="L65" i="2" l="1"/>
  <c r="K64" i="2"/>
  <c r="O64" i="2" s="1"/>
  <c r="L66" i="2" l="1"/>
  <c r="K65" i="2"/>
  <c r="O65" i="2" s="1"/>
  <c r="L67" i="2" l="1"/>
  <c r="K66" i="2"/>
  <c r="O66" i="2" s="1"/>
  <c r="K67" i="2" l="1"/>
  <c r="O67" i="2" s="1"/>
  <c r="L68" i="2"/>
  <c r="L69" i="2" l="1"/>
  <c r="K68" i="2"/>
  <c r="O68" i="2" s="1"/>
  <c r="L70" i="2" l="1"/>
  <c r="K69" i="2"/>
  <c r="O69" i="2" s="1"/>
  <c r="L71" i="2" l="1"/>
  <c r="K70" i="2"/>
  <c r="O70" i="2" s="1"/>
  <c r="L72" i="2" l="1"/>
  <c r="K71" i="2"/>
  <c r="O71" i="2" s="1"/>
  <c r="K72" i="2" l="1"/>
  <c r="O72" i="2" s="1"/>
  <c r="L73" i="2"/>
  <c r="L74" i="2" l="1"/>
  <c r="K73" i="2"/>
  <c r="O73" i="2" s="1"/>
  <c r="L75" i="2" l="1"/>
  <c r="K74" i="2"/>
  <c r="O74" i="2" s="1"/>
  <c r="L76" i="2" l="1"/>
  <c r="K75" i="2"/>
  <c r="O75" i="2" s="1"/>
  <c r="K76" i="2" l="1"/>
  <c r="O76" i="2" s="1"/>
  <c r="L77" i="2"/>
  <c r="L78" i="2" l="1"/>
  <c r="K77" i="2"/>
  <c r="O77" i="2" s="1"/>
  <c r="K78" i="2" l="1"/>
  <c r="O78" i="2" s="1"/>
  <c r="L79" i="2"/>
  <c r="L80" i="2" l="1"/>
  <c r="K79" i="2"/>
  <c r="O79" i="2" s="1"/>
  <c r="K80" i="2" l="1"/>
  <c r="O80" i="2" s="1"/>
  <c r="L81" i="2"/>
  <c r="L82" i="2" l="1"/>
  <c r="K81" i="2"/>
  <c r="O81" i="2" s="1"/>
  <c r="L83" i="2" l="1"/>
  <c r="K82" i="2"/>
  <c r="O82" i="2" s="1"/>
  <c r="L84" i="2" l="1"/>
  <c r="K83" i="2"/>
  <c r="O83" i="2" s="1"/>
  <c r="K84" i="2" l="1"/>
  <c r="O84" i="2" s="1"/>
  <c r="L85" i="2"/>
  <c r="L86" i="2" l="1"/>
  <c r="K85" i="2"/>
  <c r="O85" i="2" s="1"/>
  <c r="K86" i="2" l="1"/>
  <c r="O86" i="2" s="1"/>
  <c r="L87" i="2"/>
  <c r="L88" i="2" l="1"/>
  <c r="K87" i="2"/>
  <c r="O87" i="2" s="1"/>
  <c r="K88" i="2" l="1"/>
  <c r="O88" i="2" s="1"/>
  <c r="L89" i="2"/>
  <c r="L90" i="2" l="1"/>
  <c r="K89" i="2"/>
  <c r="O89" i="2" s="1"/>
  <c r="L91" i="2" l="1"/>
  <c r="K90" i="2"/>
  <c r="O90" i="2" s="1"/>
  <c r="L92" i="2" l="1"/>
  <c r="K91" i="2"/>
  <c r="O91" i="2" s="1"/>
  <c r="L93" i="2" l="1"/>
  <c r="K92" i="2"/>
  <c r="O92" i="2" s="1"/>
  <c r="K93" i="2" l="1"/>
  <c r="O93" i="2" s="1"/>
  <c r="L94" i="2"/>
  <c r="L95" i="2" l="1"/>
  <c r="K94" i="2"/>
  <c r="O94" i="2" s="1"/>
  <c r="L96" i="2" l="1"/>
  <c r="K95" i="2"/>
  <c r="O95" i="2" s="1"/>
  <c r="L97" i="2" l="1"/>
  <c r="K96" i="2"/>
  <c r="O96" i="2" s="1"/>
  <c r="K97" i="2" l="1"/>
  <c r="O97" i="2" s="1"/>
  <c r="L98" i="2"/>
  <c r="L99" i="2" l="1"/>
  <c r="K98" i="2"/>
  <c r="O98" i="2" s="1"/>
  <c r="L100" i="2" l="1"/>
  <c r="K99" i="2"/>
  <c r="O99" i="2" s="1"/>
  <c r="L101" i="2" l="1"/>
  <c r="K100" i="2"/>
  <c r="O100" i="2" s="1"/>
  <c r="L102" i="2" l="1"/>
  <c r="K101" i="2"/>
  <c r="O101" i="2" s="1"/>
  <c r="L103" i="2" l="1"/>
  <c r="K102" i="2"/>
  <c r="O102" i="2" s="1"/>
  <c r="K103" i="2" l="1"/>
  <c r="O103" i="2" s="1"/>
  <c r="L104" i="2"/>
  <c r="L105" i="2" l="1"/>
  <c r="K104" i="2"/>
  <c r="O104" i="2" s="1"/>
  <c r="K105" i="2" l="1"/>
  <c r="O105" i="2" s="1"/>
  <c r="L106" i="2"/>
  <c r="L107" i="2" l="1"/>
  <c r="K106" i="2"/>
  <c r="O106" i="2" s="1"/>
  <c r="K107" i="2" l="1"/>
  <c r="O107" i="2" s="1"/>
  <c r="L108" i="2"/>
  <c r="L109" i="2" l="1"/>
  <c r="K108" i="2"/>
  <c r="O108" i="2" s="1"/>
  <c r="L110" i="2" l="1"/>
  <c r="K109" i="2"/>
  <c r="O109" i="2" s="1"/>
  <c r="K110" i="2" l="1"/>
  <c r="O110" i="2" s="1"/>
  <c r="L111" i="2"/>
  <c r="L112" i="2" l="1"/>
  <c r="K111" i="2"/>
  <c r="O111" i="2" s="1"/>
  <c r="L113" i="2" l="1"/>
  <c r="K112" i="2"/>
  <c r="O112" i="2" s="1"/>
  <c r="L114" i="2" l="1"/>
  <c r="K113" i="2"/>
  <c r="O113" i="2" s="1"/>
  <c r="L115" i="2" l="1"/>
  <c r="K114" i="2"/>
  <c r="O114" i="2" s="1"/>
  <c r="K115" i="2" l="1"/>
  <c r="O115" i="2" s="1"/>
  <c r="L116" i="2"/>
  <c r="K116" i="2" l="1"/>
  <c r="O116" i="2" s="1"/>
  <c r="L117" i="2"/>
  <c r="L118" i="2" l="1"/>
  <c r="K117" i="2"/>
  <c r="O117" i="2" s="1"/>
  <c r="K118" i="2" l="1"/>
  <c r="O118" i="2" s="1"/>
  <c r="L119" i="2"/>
  <c r="K119" i="2" l="1"/>
  <c r="O119" i="2" s="1"/>
  <c r="L120" i="2"/>
  <c r="L121" i="2" l="1"/>
  <c r="K120" i="2"/>
  <c r="O120" i="2" s="1"/>
  <c r="K121" i="2" l="1"/>
  <c r="O121" i="2" s="1"/>
  <c r="L122" i="2"/>
  <c r="L123" i="2" l="1"/>
  <c r="K122" i="2"/>
  <c r="O122" i="2" s="1"/>
  <c r="K123" i="2" l="1"/>
  <c r="O123" i="2" s="1"/>
  <c r="L124" i="2"/>
  <c r="K124" i="2" l="1"/>
  <c r="O124" i="2" s="1"/>
  <c r="L125" i="2"/>
  <c r="L126" i="2" l="1"/>
  <c r="K125" i="2"/>
  <c r="O125" i="2" s="1"/>
  <c r="L127" i="2" l="1"/>
  <c r="K126" i="2"/>
  <c r="O126" i="2" s="1"/>
  <c r="L128" i="2" l="1"/>
  <c r="K127" i="2"/>
  <c r="O127" i="2" s="1"/>
  <c r="K128" i="2" l="1"/>
  <c r="O128" i="2" s="1"/>
  <c r="L129" i="2"/>
  <c r="L130" i="2" l="1"/>
  <c r="K129" i="2"/>
  <c r="O129" i="2" s="1"/>
  <c r="L131" i="2" l="1"/>
  <c r="K130" i="2"/>
  <c r="O130" i="2" s="1"/>
  <c r="L132" i="2" l="1"/>
  <c r="K131" i="2"/>
  <c r="O131" i="2" s="1"/>
  <c r="L133" i="2" l="1"/>
  <c r="K132" i="2"/>
  <c r="O132" i="2" s="1"/>
  <c r="K133" i="2" l="1"/>
  <c r="O133" i="2" s="1"/>
  <c r="L134" i="2"/>
  <c r="L135" i="2" l="1"/>
  <c r="K134" i="2"/>
  <c r="O134" i="2" s="1"/>
  <c r="L136" i="2" l="1"/>
  <c r="K135" i="2"/>
  <c r="O135" i="2" s="1"/>
  <c r="L137" i="2" l="1"/>
  <c r="K136" i="2"/>
  <c r="O136" i="2" s="1"/>
  <c r="K137" i="2" l="1"/>
  <c r="O137" i="2" s="1"/>
  <c r="L138" i="2"/>
  <c r="L139" i="2" l="1"/>
  <c r="K138" i="2"/>
  <c r="O138" i="2" s="1"/>
  <c r="K139" i="2" l="1"/>
  <c r="O139" i="2" s="1"/>
  <c r="L140" i="2"/>
  <c r="L141" i="2" l="1"/>
  <c r="K140" i="2"/>
  <c r="O140" i="2" s="1"/>
  <c r="K141" i="2" l="1"/>
  <c r="O141" i="2" s="1"/>
  <c r="L142" i="2"/>
  <c r="L143" i="2" l="1"/>
  <c r="K142" i="2"/>
  <c r="O142" i="2" s="1"/>
  <c r="K143" i="2" l="1"/>
  <c r="O143" i="2" s="1"/>
  <c r="L144" i="2"/>
  <c r="L145" i="2" l="1"/>
  <c r="K144" i="2"/>
  <c r="O144" i="2" s="1"/>
  <c r="L146" i="2" l="1"/>
  <c r="K145" i="2"/>
  <c r="O145" i="2" s="1"/>
  <c r="K146" i="2" l="1"/>
  <c r="O146" i="2" s="1"/>
  <c r="L147" i="2"/>
  <c r="L148" i="2" l="1"/>
  <c r="K147" i="2"/>
  <c r="O147" i="2" s="1"/>
  <c r="L149" i="2" l="1"/>
  <c r="K148" i="2"/>
  <c r="O148" i="2" s="1"/>
  <c r="L150" i="2" l="1"/>
  <c r="K149" i="2"/>
  <c r="O149" i="2" s="1"/>
  <c r="L151" i="2" l="1"/>
  <c r="K150" i="2"/>
  <c r="O150" i="2" s="1"/>
  <c r="L152" i="2" l="1"/>
  <c r="K151" i="2"/>
  <c r="O151" i="2" s="1"/>
  <c r="K152" i="2" l="1"/>
  <c r="O152" i="2" s="1"/>
  <c r="L153" i="2"/>
  <c r="L154" i="2" l="1"/>
  <c r="K153" i="2"/>
  <c r="O153" i="2" s="1"/>
  <c r="L155" i="2" l="1"/>
  <c r="K154" i="2"/>
  <c r="O154" i="2" s="1"/>
  <c r="L156" i="2" l="1"/>
  <c r="K155" i="2"/>
  <c r="O155" i="2" s="1"/>
  <c r="L157" i="2" l="1"/>
  <c r="K156" i="2"/>
  <c r="O156" i="2" s="1"/>
  <c r="L158" i="2" l="1"/>
  <c r="K157" i="2"/>
  <c r="O157" i="2" s="1"/>
  <c r="K158" i="2" l="1"/>
  <c r="O158" i="2" s="1"/>
  <c r="L159" i="2"/>
  <c r="L160" i="2" l="1"/>
  <c r="K159" i="2"/>
  <c r="O159" i="2" s="1"/>
  <c r="L161" i="2" l="1"/>
  <c r="K160" i="2"/>
  <c r="O160" i="2" s="1"/>
  <c r="L162" i="2" l="1"/>
  <c r="K161" i="2"/>
  <c r="O161" i="2" s="1"/>
  <c r="L163" i="2" l="1"/>
  <c r="K162" i="2"/>
  <c r="O162" i="2" s="1"/>
  <c r="K163" i="2" l="1"/>
  <c r="O163" i="2" s="1"/>
  <c r="L164" i="2"/>
  <c r="L165" i="2" l="1"/>
  <c r="K164" i="2"/>
  <c r="O164" i="2" s="1"/>
  <c r="L166" i="2" l="1"/>
  <c r="K165" i="2"/>
  <c r="O165" i="2" s="1"/>
  <c r="L167" i="2" l="1"/>
  <c r="K166" i="2"/>
  <c r="O166" i="2" s="1"/>
  <c r="K167" i="2" l="1"/>
  <c r="O167" i="2" s="1"/>
  <c r="L168" i="2"/>
  <c r="K168" i="2" l="1"/>
  <c r="O168" i="2" s="1"/>
  <c r="L169" i="2"/>
  <c r="L170" i="2" l="1"/>
  <c r="K169" i="2"/>
  <c r="O169" i="2" s="1"/>
  <c r="L171" i="2" l="1"/>
  <c r="K170" i="2"/>
  <c r="O170" i="2" s="1"/>
  <c r="L172" i="2" l="1"/>
  <c r="K171" i="2"/>
  <c r="O171" i="2" s="1"/>
  <c r="L173" i="2" l="1"/>
  <c r="K172" i="2"/>
  <c r="O172" i="2" s="1"/>
  <c r="L174" i="2" l="1"/>
  <c r="K173" i="2"/>
  <c r="O173" i="2" s="1"/>
  <c r="L175" i="2" l="1"/>
  <c r="K174" i="2"/>
  <c r="O174" i="2" s="1"/>
  <c r="K175" i="2" l="1"/>
  <c r="O175" i="2" s="1"/>
  <c r="L176" i="2"/>
  <c r="L177" i="2" l="1"/>
  <c r="K176" i="2"/>
  <c r="O176" i="2" s="1"/>
  <c r="K177" i="2" l="1"/>
  <c r="O177" i="2" s="1"/>
  <c r="L178" i="2"/>
  <c r="L179" i="2" l="1"/>
  <c r="K178" i="2"/>
  <c r="O178" i="2" s="1"/>
  <c r="L180" i="2" l="1"/>
  <c r="K179" i="2"/>
  <c r="O179" i="2" s="1"/>
  <c r="L181" i="2" l="1"/>
  <c r="K180" i="2"/>
  <c r="O180" i="2" s="1"/>
  <c r="L182" i="2" l="1"/>
  <c r="K181" i="2"/>
  <c r="O181" i="2" s="1"/>
  <c r="K182" i="2" l="1"/>
  <c r="O182" i="2" s="1"/>
  <c r="L183" i="2"/>
  <c r="L184" i="2" l="1"/>
  <c r="K183" i="2"/>
  <c r="O183" i="2" s="1"/>
  <c r="K184" i="2" l="1"/>
  <c r="O184" i="2" s="1"/>
  <c r="L185" i="2"/>
  <c r="L186" i="2" l="1"/>
  <c r="K185" i="2"/>
  <c r="O185" i="2" s="1"/>
  <c r="K186" i="2" l="1"/>
  <c r="O186" i="2" s="1"/>
  <c r="L187" i="2"/>
  <c r="L188" i="2" l="1"/>
  <c r="K187" i="2"/>
  <c r="O187" i="2" s="1"/>
  <c r="K188" i="2" l="1"/>
  <c r="O188" i="2" s="1"/>
  <c r="L189" i="2"/>
  <c r="K189" i="2" l="1"/>
  <c r="O189" i="2" s="1"/>
  <c r="L190" i="2"/>
  <c r="K190" i="2" l="1"/>
  <c r="O190" i="2" s="1"/>
  <c r="L191" i="2"/>
  <c r="L192" i="2" l="1"/>
  <c r="K191" i="2"/>
  <c r="O191" i="2" s="1"/>
  <c r="L193" i="2" l="1"/>
  <c r="K192" i="2"/>
  <c r="O192" i="2" s="1"/>
  <c r="L194" i="2" l="1"/>
  <c r="K193" i="2"/>
  <c r="O193" i="2" s="1"/>
  <c r="L195" i="2" l="1"/>
  <c r="K194" i="2"/>
  <c r="O194" i="2" s="1"/>
  <c r="K195" i="2" l="1"/>
  <c r="O195" i="2" s="1"/>
  <c r="L196" i="2"/>
  <c r="L197" i="2" l="1"/>
  <c r="K196" i="2"/>
  <c r="O196" i="2" s="1"/>
  <c r="L198" i="2" l="1"/>
  <c r="K197" i="2"/>
  <c r="O197" i="2" s="1"/>
  <c r="L199" i="2" l="1"/>
  <c r="K198" i="2"/>
  <c r="O198" i="2" s="1"/>
  <c r="L200" i="2" l="1"/>
  <c r="K199" i="2"/>
  <c r="O199" i="2" s="1"/>
  <c r="K200" i="2" l="1"/>
  <c r="O200" i="2" s="1"/>
  <c r="L201" i="2"/>
  <c r="L202" i="2" l="1"/>
  <c r="K201" i="2"/>
  <c r="O201" i="2" s="1"/>
  <c r="L203" i="2" l="1"/>
  <c r="K202" i="2"/>
  <c r="O202" i="2" s="1"/>
  <c r="K203" i="2" l="1"/>
  <c r="O203" i="2" s="1"/>
  <c r="L204" i="2"/>
  <c r="L205" i="2" l="1"/>
  <c r="K204" i="2"/>
  <c r="O204" i="2" s="1"/>
  <c r="K205" i="2" l="1"/>
  <c r="O205" i="2" s="1"/>
  <c r="L206" i="2"/>
  <c r="L207" i="2" l="1"/>
  <c r="K206" i="2"/>
  <c r="O206" i="2" s="1"/>
  <c r="L208" i="2" l="1"/>
  <c r="K207" i="2"/>
  <c r="O207" i="2" s="1"/>
  <c r="L209" i="2" l="1"/>
  <c r="K208" i="2"/>
  <c r="O208" i="2" s="1"/>
  <c r="L210" i="2" l="1"/>
  <c r="K209" i="2"/>
  <c r="O209" i="2" s="1"/>
  <c r="L211" i="2" l="1"/>
  <c r="K210" i="2"/>
  <c r="O210" i="2" s="1"/>
  <c r="K211" i="2" l="1"/>
  <c r="O211" i="2" s="1"/>
  <c r="L212" i="2"/>
  <c r="L213" i="2" l="1"/>
  <c r="K212" i="2"/>
  <c r="O212" i="2" s="1"/>
  <c r="K213" i="2" l="1"/>
  <c r="O213" i="2" s="1"/>
  <c r="L214" i="2"/>
  <c r="L215" i="2" l="1"/>
  <c r="K214" i="2"/>
  <c r="O214" i="2" s="1"/>
  <c r="L216" i="2" l="1"/>
  <c r="K215" i="2"/>
  <c r="O215" i="2" s="1"/>
  <c r="K216" i="2" l="1"/>
  <c r="O216" i="2" s="1"/>
  <c r="L217" i="2"/>
  <c r="L218" i="2" l="1"/>
  <c r="K217" i="2"/>
  <c r="O217" i="2" s="1"/>
  <c r="L219" i="2" l="1"/>
  <c r="K218" i="2"/>
  <c r="O218" i="2" s="1"/>
  <c r="L220" i="2" l="1"/>
  <c r="K219" i="2"/>
  <c r="O219" i="2" s="1"/>
  <c r="K220" i="2" l="1"/>
  <c r="O220" i="2" s="1"/>
  <c r="L221" i="2"/>
  <c r="L222" i="2" l="1"/>
  <c r="K221" i="2"/>
  <c r="O221" i="2" s="1"/>
  <c r="L223" i="2" l="1"/>
  <c r="K222" i="2"/>
  <c r="O222" i="2" s="1"/>
  <c r="L224" i="2" l="1"/>
  <c r="K223" i="2"/>
  <c r="O223" i="2" s="1"/>
  <c r="K224" i="2" l="1"/>
  <c r="O224" i="2" s="1"/>
  <c r="L225" i="2"/>
  <c r="K225" i="2" l="1"/>
  <c r="O225" i="2" s="1"/>
  <c r="L226" i="2"/>
  <c r="L227" i="2" l="1"/>
  <c r="K226" i="2"/>
  <c r="O226" i="2" s="1"/>
  <c r="K227" i="2" l="1"/>
  <c r="O227" i="2" s="1"/>
  <c r="L228" i="2"/>
  <c r="L229" i="2" l="1"/>
  <c r="K228" i="2"/>
  <c r="O228" i="2" s="1"/>
  <c r="L230" i="2" l="1"/>
  <c r="K229" i="2"/>
  <c r="O229" i="2" s="1"/>
  <c r="L231" i="2" l="1"/>
  <c r="K230" i="2"/>
  <c r="O230" i="2" s="1"/>
  <c r="K231" i="2" l="1"/>
  <c r="O231" i="2" s="1"/>
  <c r="L232" i="2"/>
  <c r="L233" i="2" l="1"/>
  <c r="K232" i="2"/>
  <c r="O232" i="2" s="1"/>
  <c r="L234" i="2" l="1"/>
  <c r="K233" i="2"/>
  <c r="O233" i="2" s="1"/>
  <c r="K234" i="2" l="1"/>
  <c r="O234" i="2" s="1"/>
  <c r="L235" i="2"/>
  <c r="K235" i="2" l="1"/>
  <c r="O235" i="2" s="1"/>
  <c r="L236" i="2"/>
  <c r="L237" i="2" l="1"/>
  <c r="K236" i="2"/>
  <c r="O236" i="2" s="1"/>
  <c r="L238" i="2" l="1"/>
  <c r="K237" i="2"/>
  <c r="O237" i="2" s="1"/>
  <c r="L239" i="2" l="1"/>
  <c r="K238" i="2"/>
  <c r="O238" i="2" s="1"/>
  <c r="K239" i="2" l="1"/>
  <c r="O239" i="2" s="1"/>
  <c r="L240" i="2"/>
  <c r="L241" i="2" l="1"/>
  <c r="K240" i="2"/>
  <c r="O240" i="2" s="1"/>
  <c r="K241" i="2" l="1"/>
  <c r="O241" i="2" s="1"/>
  <c r="L242" i="2"/>
  <c r="L243" i="2" l="1"/>
  <c r="K242" i="2"/>
  <c r="O242" i="2" s="1"/>
  <c r="L244" i="2" l="1"/>
  <c r="K243" i="2"/>
  <c r="O243" i="2" s="1"/>
  <c r="L245" i="2" l="1"/>
  <c r="K244" i="2"/>
  <c r="O244" i="2" s="1"/>
  <c r="L246" i="2" l="1"/>
  <c r="K245" i="2"/>
  <c r="O245" i="2" s="1"/>
  <c r="L247" i="2" l="1"/>
  <c r="K246" i="2"/>
  <c r="O246" i="2" s="1"/>
  <c r="K247" i="2" l="1"/>
  <c r="O247" i="2" s="1"/>
  <c r="L248" i="2"/>
  <c r="L249" i="2" l="1"/>
  <c r="K248" i="2"/>
  <c r="O248" i="2" s="1"/>
  <c r="L250" i="2" l="1"/>
  <c r="K249" i="2"/>
  <c r="O249" i="2" s="1"/>
  <c r="L251" i="2" l="1"/>
  <c r="K250" i="2"/>
  <c r="O250" i="2" s="1"/>
  <c r="L252" i="2" l="1"/>
  <c r="K251" i="2"/>
  <c r="O251" i="2" s="1"/>
  <c r="K252" i="2" l="1"/>
  <c r="O252" i="2" s="1"/>
  <c r="L253" i="2"/>
  <c r="L254" i="2" l="1"/>
  <c r="K253" i="2"/>
  <c r="O253" i="2" s="1"/>
  <c r="L255" i="2" l="1"/>
  <c r="K254" i="2"/>
  <c r="O254" i="2" s="1"/>
  <c r="K255" i="2" l="1"/>
  <c r="O255" i="2" s="1"/>
  <c r="L256" i="2"/>
  <c r="K257" i="2" l="1"/>
  <c r="K256" i="2"/>
  <c r="O256" i="2" s="1"/>
  <c r="L257" i="2"/>
  <c r="O25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6602985-ACD3-4B63-8400-9C3F601C0B84}" keepAlive="1" name="Consulta - Table 0" description="Conexión a la consulta 'Table 0' en el libro." type="5" refreshedVersion="6" background="1" saveData="1">
    <dbPr connection="Provider=Microsoft.Mashup.OleDb.1;Data Source=$Workbook$;Location=Table 0;Extended Properties=&quot;&quot;" command="SELECT * FROM [Table 0]"/>
  </connection>
</connections>
</file>

<file path=xl/sharedStrings.xml><?xml version="1.0" encoding="utf-8"?>
<sst xmlns="http://schemas.openxmlformats.org/spreadsheetml/2006/main" count="17" uniqueCount="14">
  <si>
    <t>Fecha</t>
  </si>
  <si>
    <t>Último</t>
  </si>
  <si>
    <t>Apertura</t>
  </si>
  <si>
    <t>Máximo</t>
  </si>
  <si>
    <t>Mínimo</t>
  </si>
  <si>
    <t>Volumen</t>
  </si>
  <si>
    <t>Precio</t>
  </si>
  <si>
    <t>Valor</t>
  </si>
  <si>
    <t>Delta</t>
  </si>
  <si>
    <t>Uds</t>
  </si>
  <si>
    <t>Accion</t>
  </si>
  <si>
    <t>Medio</t>
  </si>
  <si>
    <t>Margen venta</t>
  </si>
  <si>
    <t>Margen perdida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</si>
</sst>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#,##0.00_ ;[Red]\-#,##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numFmt numFmtId="164" formatCode="0.000%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E9F4F95-5158-4291-965B-F0189EECDD70}" autoFormatId="16" applyNumberFormats="0" applyBorderFormats="0" applyFontFormats="0" applyPatternFormats="0" applyAlignmentFormats="0" applyWidthHeightFormats="0">
  <queryTableRefresh nextId="14" unboundColumnsRight="2">
    <queryTableFields count="8">
      <queryTableField id="1" name="Fecha" tableColumnId="1"/>
      <queryTableField id="2" name="Último" tableColumnId="2"/>
      <queryTableField id="3" name="Apertura" tableColumnId="3"/>
      <queryTableField id="4" name="Máximo" tableColumnId="4"/>
      <queryTableField id="5" name="Mínimo" tableColumnId="5"/>
      <queryTableField id="6" name="Volumen" tableColumnId="6"/>
      <queryTableField id="8" dataBound="0" tableColumnId="8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26D47A-8944-4177-88D9-686BD9901F67}" name="Table_0" displayName="Table_0" ref="A1:H258" tableType="queryTable" totalsRowShown="0">
  <autoFilter ref="A1:H258" xr:uid="{87884876-0D25-49E8-9647-CC148EEC2E77}"/>
  <sortState xmlns:xlrd2="http://schemas.microsoft.com/office/spreadsheetml/2017/richdata2" ref="A2:H258">
    <sortCondition ref="A1:A258"/>
  </sortState>
  <tableColumns count="8">
    <tableColumn id="1" xr3:uid="{FF75ADC3-FDA5-4963-98F6-5DE5F5ACDBFC}" uniqueName="1" name="Fecha" queryTableFieldId="1" dataDxfId="2"/>
    <tableColumn id="2" xr3:uid="{CFA383FD-C18E-455C-B3CB-1A4F1B644313}" uniqueName="2" name="Último" queryTableFieldId="2"/>
    <tableColumn id="3" xr3:uid="{F959AB03-DBB1-4A46-8B31-89E2D3C8F2B2}" uniqueName="3" name="Apertura" queryTableFieldId="3"/>
    <tableColumn id="4" xr3:uid="{C3CB3AF2-DA11-4D50-9646-94C80D310994}" uniqueName="4" name="Máximo" queryTableFieldId="4"/>
    <tableColumn id="5" xr3:uid="{D86DB80C-337F-47E3-94DC-9971F3227EB5}" uniqueName="5" name="Mínimo" queryTableFieldId="5"/>
    <tableColumn id="6" xr3:uid="{FF194D27-B4A2-4B63-9B53-E2BDD9A6B3D0}" uniqueName="6" name="Volumen" queryTableFieldId="6"/>
    <tableColumn id="8" xr3:uid="{7BF20442-B586-4381-8CA4-3CE7D282671B}" uniqueName="8" name="Precio" queryTableFieldId="8" dataDxfId="1">
      <calculatedColumnFormula>Table_0[[#This Row],[Último]]</calculatedColumnFormula>
    </tableColumn>
    <tableColumn id="13" xr3:uid="{95A1BC54-C910-4298-B95F-A05A856E013A}" uniqueName="13" name="Delta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6625D-DEDC-4CB0-9548-5EDD8BB8643F}">
  <dimension ref="A1:S258"/>
  <sheetViews>
    <sheetView tabSelected="1" workbookViewId="0">
      <selection activeCell="M5" sqref="M5"/>
    </sheetView>
  </sheetViews>
  <sheetFormatPr baseColWidth="10" defaultRowHeight="15" x14ac:dyDescent="0.25"/>
  <cols>
    <col min="1" max="1" width="10.7109375" bestFit="1" customWidth="1"/>
    <col min="2" max="2" width="9.42578125" bestFit="1" customWidth="1"/>
    <col min="3" max="3" width="11.140625" bestFit="1" customWidth="1"/>
    <col min="4" max="4" width="10.5703125" bestFit="1" customWidth="1"/>
    <col min="5" max="5" width="10.28515625" bestFit="1" customWidth="1"/>
    <col min="8" max="8" width="11.42578125" style="2"/>
    <col min="11" max="11" width="12.140625" style="4" bestFit="1" customWidth="1"/>
    <col min="12" max="12" width="16.28515625" bestFit="1" customWidth="1"/>
    <col min="13" max="13" width="16.28515625" style="2" customWidth="1"/>
    <col min="14" max="14" width="16.285156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2" t="s">
        <v>8</v>
      </c>
      <c r="J1" t="s">
        <v>9</v>
      </c>
      <c r="K1" s="4" t="s">
        <v>6</v>
      </c>
      <c r="L1" s="3" t="s">
        <v>7</v>
      </c>
      <c r="N1" s="3" t="s">
        <v>11</v>
      </c>
      <c r="O1" t="s">
        <v>10</v>
      </c>
      <c r="P1" t="s">
        <v>9</v>
      </c>
      <c r="Q1" t="s">
        <v>6</v>
      </c>
    </row>
    <row r="2" spans="1:19" x14ac:dyDescent="0.25">
      <c r="A2" s="1">
        <v>43832</v>
      </c>
      <c r="B2">
        <v>9691.2000000000007</v>
      </c>
      <c r="C2">
        <v>9639.1</v>
      </c>
      <c r="D2">
        <v>9705.4</v>
      </c>
      <c r="E2">
        <v>9615.1</v>
      </c>
      <c r="F2">
        <v>142379552</v>
      </c>
      <c r="G2">
        <f>Table_0[[#This Row],[Último]]</f>
        <v>9691.2000000000007</v>
      </c>
      <c r="H2" s="2">
        <v>0</v>
      </c>
      <c r="J2">
        <v>1</v>
      </c>
      <c r="K2" s="4">
        <f>Table_0[[#This Row],[Precio]]</f>
        <v>9691.2000000000007</v>
      </c>
      <c r="L2">
        <f>K2*J2</f>
        <v>9691.2000000000007</v>
      </c>
      <c r="M2" s="2">
        <v>0</v>
      </c>
      <c r="N2">
        <f>((J2*K2)+(P2*Q2))/(J2+P2)</f>
        <v>9691.2000000000007</v>
      </c>
      <c r="O2">
        <f>IF((L2/K2)-1&gt;Parms!$B$1,1,0)</f>
        <v>0</v>
      </c>
      <c r="P2">
        <f>(O2*K2)</f>
        <v>0</v>
      </c>
      <c r="Q2">
        <v>0</v>
      </c>
    </row>
    <row r="3" spans="1:19" x14ac:dyDescent="0.25">
      <c r="A3" s="1">
        <v>43833</v>
      </c>
      <c r="B3">
        <v>9646.6</v>
      </c>
      <c r="C3">
        <v>9631.2000000000007</v>
      </c>
      <c r="D3">
        <v>9650.7000000000007</v>
      </c>
      <c r="E3">
        <v>9581.2000000000007</v>
      </c>
      <c r="F3">
        <v>135129959</v>
      </c>
      <c r="G3">
        <f>Table_0[[#This Row],[Último]]</f>
        <v>9646.6</v>
      </c>
      <c r="H3" s="2">
        <f>(Table_0[[#This Row],[Precio]]/G2)-1</f>
        <v>-4.6021132573881296E-3</v>
      </c>
      <c r="J3">
        <v>1</v>
      </c>
      <c r="K3" s="4">
        <f>Table_0[[#This Row],[Último]]</f>
        <v>9646.6</v>
      </c>
      <c r="L3">
        <f>Table_0[[#This Row],[Último]]</f>
        <v>9646.6</v>
      </c>
      <c r="M3" s="2">
        <f>(K3/K2)-1</f>
        <v>-4.6021132573881296E-3</v>
      </c>
      <c r="N3">
        <f>((J3*K3)+(P3*Q3))/(J3+P3)</f>
        <v>9646.6</v>
      </c>
      <c r="O3">
        <f>IF(M3&gt;Parms!$B$1,1,IF(M3&lt;Parms!B2,-1,0))</f>
        <v>0</v>
      </c>
      <c r="P3">
        <f>(O3*K3)</f>
        <v>0</v>
      </c>
      <c r="Q3">
        <v>0</v>
      </c>
    </row>
    <row r="4" spans="1:19" x14ac:dyDescent="0.25">
      <c r="A4" s="1">
        <v>43836</v>
      </c>
      <c r="B4">
        <v>9600.9</v>
      </c>
      <c r="C4">
        <v>9585.4</v>
      </c>
      <c r="D4">
        <v>9618.2000000000007</v>
      </c>
      <c r="E4">
        <v>9492.7000000000007</v>
      </c>
      <c r="F4">
        <v>103520383</v>
      </c>
      <c r="G4">
        <f>Table_0[[#This Row],[Último]]</f>
        <v>9600.9</v>
      </c>
      <c r="H4" s="2">
        <f>(Table_0[[#This Row],[Precio]]/G3)-1</f>
        <v>-4.7374204382891749E-3</v>
      </c>
      <c r="J4">
        <v>1</v>
      </c>
      <c r="K4" s="4">
        <f>Table_0[[#This Row],[Último]]</f>
        <v>9600.9</v>
      </c>
      <c r="L4">
        <f>Table_0[[#This Row],[Último]]</f>
        <v>9600.9</v>
      </c>
      <c r="M4" s="2">
        <f t="shared" ref="M4:M30" si="0">(K4/K3)-1</f>
        <v>-4.7374204382891749E-3</v>
      </c>
      <c r="N4">
        <f t="shared" ref="N4:N30" si="1">((J4*K4)+(P4*Q4))/(J4+P4)</f>
        <v>-1.0001041677517475</v>
      </c>
      <c r="O4">
        <f>IF(M4&gt;Parms!$B$1,1,IF(M4&lt;Parms!B3,-1,0))</f>
        <v>-1</v>
      </c>
      <c r="P4">
        <f t="shared" ref="P4:P30" si="2">(O4*K4)</f>
        <v>-9600.9</v>
      </c>
      <c r="Q4">
        <v>0</v>
      </c>
    </row>
    <row r="5" spans="1:19" x14ac:dyDescent="0.25">
      <c r="A5" s="1">
        <v>43837</v>
      </c>
      <c r="B5">
        <v>9579.7999999999993</v>
      </c>
      <c r="C5">
        <v>9623.1</v>
      </c>
      <c r="D5">
        <v>9657.9</v>
      </c>
      <c r="E5">
        <v>9557.9</v>
      </c>
      <c r="F5">
        <v>133476121</v>
      </c>
      <c r="G5">
        <f>Table_0[[#This Row],[Último]]</f>
        <v>9579.7999999999993</v>
      </c>
      <c r="H5" s="2">
        <f>(Table_0[[#This Row],[Precio]]/G4)-1</f>
        <v>-2.1977106312950356E-3</v>
      </c>
      <c r="J5">
        <v>1</v>
      </c>
      <c r="K5" s="4">
        <f>Table_0[[#This Row],[Último]]</f>
        <v>9579.7999999999993</v>
      </c>
      <c r="L5">
        <f>Table_0[[#This Row],[Último]]</f>
        <v>9579.7999999999993</v>
      </c>
      <c r="M5" s="2">
        <f t="shared" si="0"/>
        <v>-2.1977106312950356E-3</v>
      </c>
      <c r="N5">
        <f t="shared" si="1"/>
        <v>-1.0001043972105066</v>
      </c>
      <c r="O5">
        <f>IF(M5&gt;Parms!$B$1,1,IF(M5&lt;Parms!B4,-1,0))</f>
        <v>-1</v>
      </c>
      <c r="P5">
        <f t="shared" si="2"/>
        <v>-9579.7999999999993</v>
      </c>
      <c r="Q5">
        <v>0</v>
      </c>
    </row>
    <row r="6" spans="1:19" x14ac:dyDescent="0.25">
      <c r="A6" s="1">
        <v>43838</v>
      </c>
      <c r="B6">
        <v>9591.4</v>
      </c>
      <c r="C6">
        <v>9535.1</v>
      </c>
      <c r="D6">
        <v>9604.2999999999993</v>
      </c>
      <c r="E6">
        <v>9520.2999999999993</v>
      </c>
      <c r="F6">
        <v>133957556</v>
      </c>
      <c r="G6">
        <f>Table_0[[#This Row],[Último]]</f>
        <v>9591.4</v>
      </c>
      <c r="H6" s="2">
        <f>(Table_0[[#This Row],[Precio]]/G5)-1</f>
        <v>1.21088122925328E-3</v>
      </c>
      <c r="J6">
        <v>1</v>
      </c>
      <c r="K6" s="4">
        <f>Table_0[[#This Row],[Último]]</f>
        <v>9591.4</v>
      </c>
      <c r="L6">
        <f>Table_0[[#This Row],[Último]]</f>
        <v>9591.4</v>
      </c>
      <c r="M6" s="2">
        <f t="shared" si="0"/>
        <v>1.21088122925328E-3</v>
      </c>
      <c r="N6">
        <f t="shared" si="1"/>
        <v>9591.4</v>
      </c>
      <c r="O6">
        <f>IF(M6&gt;Parms!$B$1,1,IF(M6&lt;Parms!B5,-1,0))</f>
        <v>0</v>
      </c>
      <c r="P6">
        <f t="shared" si="2"/>
        <v>0</v>
      </c>
      <c r="Q6">
        <v>0</v>
      </c>
      <c r="R6">
        <f>L2/L3</f>
        <v>1.004623390624676</v>
      </c>
      <c r="S6">
        <f>R6-1</f>
        <v>4.6233906246759826E-3</v>
      </c>
    </row>
    <row r="7" spans="1:19" x14ac:dyDescent="0.25">
      <c r="A7" s="1">
        <v>43839</v>
      </c>
      <c r="B7">
        <v>9581.7999999999993</v>
      </c>
      <c r="C7">
        <v>9629.2000000000007</v>
      </c>
      <c r="D7">
        <v>9644.7999999999993</v>
      </c>
      <c r="E7">
        <v>9573.7999999999993</v>
      </c>
      <c r="F7">
        <v>151793544</v>
      </c>
      <c r="G7">
        <f>Table_0[[#This Row],[Último]]</f>
        <v>9581.7999999999993</v>
      </c>
      <c r="H7" s="2">
        <f>(Table_0[[#This Row],[Precio]]/G6)-1</f>
        <v>-1.0008966365703253E-3</v>
      </c>
      <c r="J7">
        <v>1</v>
      </c>
      <c r="K7" s="4">
        <f>Table_0[[#This Row],[Último]]</f>
        <v>9581.7999999999993</v>
      </c>
      <c r="L7">
        <f>Table_0[[#This Row],[Último]]</f>
        <v>9581.7999999999993</v>
      </c>
      <c r="M7" s="2">
        <f t="shared" si="0"/>
        <v>-1.0008966365703253E-3</v>
      </c>
      <c r="N7">
        <f t="shared" si="1"/>
        <v>-1.0001043754175016</v>
      </c>
      <c r="O7">
        <f>IF(M7&gt;Parms!$B$1,1,IF(M7&lt;Parms!B6,-1,0))</f>
        <v>-1</v>
      </c>
      <c r="P7">
        <f t="shared" si="2"/>
        <v>-9581.7999999999993</v>
      </c>
      <c r="Q7">
        <v>0</v>
      </c>
    </row>
    <row r="8" spans="1:19" x14ac:dyDescent="0.25">
      <c r="A8" s="1">
        <v>43840</v>
      </c>
      <c r="B8">
        <v>9573.6</v>
      </c>
      <c r="C8">
        <v>9611.2999999999993</v>
      </c>
      <c r="D8">
        <v>9623.6</v>
      </c>
      <c r="E8">
        <v>9557.9</v>
      </c>
      <c r="F8">
        <v>132894525</v>
      </c>
      <c r="G8">
        <f>Table_0[[#This Row],[Último]]</f>
        <v>9573.6</v>
      </c>
      <c r="H8" s="2">
        <f>(Table_0[[#This Row],[Precio]]/G7)-1</f>
        <v>-8.557891001689244E-4</v>
      </c>
      <c r="J8">
        <v>1</v>
      </c>
      <c r="K8" s="4">
        <f>Table_0[[#This Row],[Último]]</f>
        <v>9573.6</v>
      </c>
      <c r="L8">
        <f>Table_0[[#This Row],[Último]]</f>
        <v>9573.6</v>
      </c>
      <c r="M8" s="2">
        <f t="shared" si="0"/>
        <v>-8.557891001689244E-4</v>
      </c>
      <c r="N8">
        <f t="shared" si="1"/>
        <v>-1.0001044648266928</v>
      </c>
      <c r="O8">
        <f>IF(M8&gt;Parms!$B$1,1,IF(M8&lt;Parms!B7,-1,0))</f>
        <v>-1</v>
      </c>
      <c r="P8">
        <f t="shared" si="2"/>
        <v>-9573.6</v>
      </c>
      <c r="Q8">
        <v>0</v>
      </c>
    </row>
    <row r="9" spans="1:19" x14ac:dyDescent="0.25">
      <c r="A9" s="1">
        <v>43843</v>
      </c>
      <c r="B9">
        <v>9543.9</v>
      </c>
      <c r="C9">
        <v>9586.6</v>
      </c>
      <c r="D9">
        <v>9586.6</v>
      </c>
      <c r="E9">
        <v>9507.4</v>
      </c>
      <c r="F9">
        <v>124148994</v>
      </c>
      <c r="G9">
        <f>Table_0[[#This Row],[Último]]</f>
        <v>9543.9</v>
      </c>
      <c r="H9" s="2">
        <f>(Table_0[[#This Row],[Precio]]/G8)-1</f>
        <v>-3.1022812735022054E-3</v>
      </c>
      <c r="J9">
        <v>1</v>
      </c>
      <c r="K9" s="4">
        <f>Table_0[[#This Row],[Último]]</f>
        <v>9543.9</v>
      </c>
      <c r="L9">
        <f>Table_0[[#This Row],[Último]]</f>
        <v>9543.9</v>
      </c>
      <c r="M9" s="2">
        <f t="shared" si="0"/>
        <v>-3.1022812735022054E-3</v>
      </c>
      <c r="N9">
        <f t="shared" si="1"/>
        <v>-1.0001047899485482</v>
      </c>
      <c r="O9">
        <f>IF(M9&gt;Parms!$B$1,1,IF(M9&lt;Parms!B8,-1,0))</f>
        <v>-1</v>
      </c>
      <c r="P9">
        <f t="shared" si="2"/>
        <v>-9543.9</v>
      </c>
      <c r="Q9">
        <v>0</v>
      </c>
    </row>
    <row r="10" spans="1:19" x14ac:dyDescent="0.25">
      <c r="A10" s="1">
        <v>43844</v>
      </c>
      <c r="B10">
        <v>9528.2999999999993</v>
      </c>
      <c r="C10">
        <v>9548.1</v>
      </c>
      <c r="D10">
        <v>9548.4</v>
      </c>
      <c r="E10">
        <v>9466</v>
      </c>
      <c r="F10">
        <v>143774640</v>
      </c>
      <c r="G10">
        <f>Table_0[[#This Row],[Último]]</f>
        <v>9528.2999999999993</v>
      </c>
      <c r="H10" s="2">
        <f>(Table_0[[#This Row],[Precio]]/G9)-1</f>
        <v>-1.6345519127400898E-3</v>
      </c>
      <c r="J10">
        <v>1</v>
      </c>
      <c r="K10" s="4">
        <f>Table_0[[#This Row],[Último]]</f>
        <v>9528.2999999999993</v>
      </c>
      <c r="L10">
        <f>Table_0[[#This Row],[Último]]</f>
        <v>9528.2999999999993</v>
      </c>
      <c r="M10" s="2">
        <f t="shared" si="0"/>
        <v>-1.6345519127400898E-3</v>
      </c>
      <c r="N10">
        <f t="shared" si="1"/>
        <v>-1.0001049615315987</v>
      </c>
      <c r="O10">
        <f>IF(M10&gt;Parms!$B$1,1,IF(M10&lt;Parms!B9,-1,0))</f>
        <v>-1</v>
      </c>
      <c r="P10">
        <f t="shared" si="2"/>
        <v>-9528.2999999999993</v>
      </c>
      <c r="Q10">
        <v>0</v>
      </c>
    </row>
    <row r="11" spans="1:19" x14ac:dyDescent="0.25">
      <c r="A11" s="1">
        <v>43845</v>
      </c>
      <c r="B11">
        <v>9511.7000000000007</v>
      </c>
      <c r="C11">
        <v>9521.2000000000007</v>
      </c>
      <c r="D11">
        <v>9530.2000000000007</v>
      </c>
      <c r="E11">
        <v>9475</v>
      </c>
      <c r="F11">
        <v>161995005</v>
      </c>
      <c r="G11">
        <f>Table_0[[#This Row],[Último]]</f>
        <v>9511.7000000000007</v>
      </c>
      <c r="H11" s="2">
        <f>(Table_0[[#This Row],[Precio]]/G10)-1</f>
        <v>-1.7421785628074504E-3</v>
      </c>
      <c r="J11">
        <v>1</v>
      </c>
      <c r="K11" s="4">
        <f>Table_0[[#This Row],[Último]]</f>
        <v>9511.7000000000007</v>
      </c>
      <c r="L11">
        <f>Table_0[[#This Row],[Último]]</f>
        <v>9511.7000000000007</v>
      </c>
      <c r="M11" s="2">
        <f t="shared" si="0"/>
        <v>-1.7421785628074504E-3</v>
      </c>
      <c r="N11">
        <f t="shared" si="1"/>
        <v>-1.0001051447317233</v>
      </c>
      <c r="O11">
        <f>IF(M11&gt;Parms!$B$1,1,IF(M11&lt;Parms!B10,-1,0))</f>
        <v>-1</v>
      </c>
      <c r="P11">
        <f t="shared" si="2"/>
        <v>-9511.7000000000007</v>
      </c>
      <c r="Q11">
        <v>0</v>
      </c>
    </row>
    <row r="12" spans="1:19" x14ac:dyDescent="0.25">
      <c r="A12" s="1">
        <v>43846</v>
      </c>
      <c r="B12">
        <v>9572.5</v>
      </c>
      <c r="C12">
        <v>9516.7000000000007</v>
      </c>
      <c r="D12">
        <v>9579.5</v>
      </c>
      <c r="E12">
        <v>9481.6</v>
      </c>
      <c r="F12">
        <v>133841455</v>
      </c>
      <c r="G12">
        <f>Table_0[[#This Row],[Último]]</f>
        <v>9572.5</v>
      </c>
      <c r="H12" s="2">
        <f>(Table_0[[#This Row],[Precio]]/G11)-1</f>
        <v>6.3921275902310004E-3</v>
      </c>
      <c r="J12">
        <v>1</v>
      </c>
      <c r="K12" s="4">
        <f>Table_0[[#This Row],[Último]]</f>
        <v>9572.5</v>
      </c>
      <c r="L12">
        <f>Table_0[[#This Row],[Último]]</f>
        <v>9572.5</v>
      </c>
      <c r="M12" s="2">
        <f t="shared" si="0"/>
        <v>6.3921275902310004E-3</v>
      </c>
      <c r="N12">
        <f t="shared" si="1"/>
        <v>9572.5</v>
      </c>
      <c r="O12">
        <f>IF(M12&gt;Parms!$B$1,1,IF(M12&lt;Parms!B11,-1,0))</f>
        <v>0</v>
      </c>
      <c r="P12">
        <f t="shared" si="2"/>
        <v>0</v>
      </c>
      <c r="Q12">
        <v>0</v>
      </c>
    </row>
    <row r="13" spans="1:19" x14ac:dyDescent="0.25">
      <c r="A13" s="1">
        <v>43847</v>
      </c>
      <c r="B13">
        <v>9681.2999999999993</v>
      </c>
      <c r="C13">
        <v>9616.1</v>
      </c>
      <c r="D13">
        <v>9709.9</v>
      </c>
      <c r="E13">
        <v>9611.2999999999993</v>
      </c>
      <c r="F13">
        <v>159823152</v>
      </c>
      <c r="G13">
        <f>Table_0[[#This Row],[Último]]</f>
        <v>9681.2999999999993</v>
      </c>
      <c r="H13" s="2">
        <f>(Table_0[[#This Row],[Precio]]/G12)-1</f>
        <v>1.1365891877774814E-2</v>
      </c>
      <c r="J13">
        <v>1</v>
      </c>
      <c r="K13" s="4">
        <f>Table_0[[#This Row],[Último]]</f>
        <v>9681.2999999999993</v>
      </c>
      <c r="L13">
        <f>Table_0[[#This Row],[Último]]</f>
        <v>9681.2999999999993</v>
      </c>
      <c r="M13" s="2">
        <f t="shared" si="0"/>
        <v>1.1365891877774814E-2</v>
      </c>
      <c r="N13">
        <f t="shared" si="1"/>
        <v>9681.2999999999993</v>
      </c>
      <c r="O13">
        <f>IF(M13&gt;Parms!$B$1,1,IF(M13&lt;Parms!B12,-1,0))</f>
        <v>0</v>
      </c>
      <c r="P13">
        <f t="shared" si="2"/>
        <v>0</v>
      </c>
      <c r="Q13">
        <v>0</v>
      </c>
    </row>
    <row r="14" spans="1:19" x14ac:dyDescent="0.25">
      <c r="A14" s="1">
        <v>43850</v>
      </c>
      <c r="B14">
        <v>9658.7999999999993</v>
      </c>
      <c r="C14">
        <v>9676.6</v>
      </c>
      <c r="D14">
        <v>9680.9</v>
      </c>
      <c r="E14">
        <v>9623.1</v>
      </c>
      <c r="F14">
        <v>99959228</v>
      </c>
      <c r="G14">
        <f>Table_0[[#This Row],[Último]]</f>
        <v>9658.7999999999993</v>
      </c>
      <c r="H14" s="2">
        <f>(Table_0[[#This Row],[Precio]]/G13)-1</f>
        <v>-2.3240680487124354E-3</v>
      </c>
      <c r="J14">
        <v>1</v>
      </c>
      <c r="K14" s="4">
        <f>Table_0[[#This Row],[Último]]</f>
        <v>9658.7999999999993</v>
      </c>
      <c r="L14">
        <f>Table_0[[#This Row],[Último]]</f>
        <v>9658.7999999999993</v>
      </c>
      <c r="M14" s="2">
        <f t="shared" si="0"/>
        <v>-2.3240680487124354E-3</v>
      </c>
      <c r="N14">
        <f t="shared" si="1"/>
        <v>-1.0001035432500156</v>
      </c>
      <c r="O14">
        <f>IF(M14&gt;Parms!$B$1,1,IF(M14&lt;Parms!B13,-1,0))</f>
        <v>-1</v>
      </c>
      <c r="P14">
        <f t="shared" si="2"/>
        <v>-9658.7999999999993</v>
      </c>
      <c r="Q14">
        <v>0</v>
      </c>
    </row>
    <row r="15" spans="1:19" x14ac:dyDescent="0.25">
      <c r="A15" s="1">
        <v>43851</v>
      </c>
      <c r="B15">
        <v>9611.2999999999993</v>
      </c>
      <c r="C15">
        <v>9593.4</v>
      </c>
      <c r="D15">
        <v>9620.7000000000007</v>
      </c>
      <c r="E15">
        <v>9550</v>
      </c>
      <c r="F15">
        <v>126448843</v>
      </c>
      <c r="G15">
        <f>Table_0[[#This Row],[Último]]</f>
        <v>9611.2999999999993</v>
      </c>
      <c r="H15" s="2">
        <f>(Table_0[[#This Row],[Precio]]/G14)-1</f>
        <v>-4.9177951712428003E-3</v>
      </c>
      <c r="J15">
        <v>1</v>
      </c>
      <c r="K15" s="4">
        <f>Table_0[[#This Row],[Último]]</f>
        <v>9611.2999999999993</v>
      </c>
      <c r="L15">
        <f>Table_0[[#This Row],[Último]]</f>
        <v>9611.2999999999993</v>
      </c>
      <c r="M15" s="2">
        <f t="shared" si="0"/>
        <v>-4.9177951712428003E-3</v>
      </c>
      <c r="N15">
        <f t="shared" si="1"/>
        <v>-1.0001040550242968</v>
      </c>
      <c r="O15">
        <f>IF(M15&gt;Parms!$B$1,1,IF(M15&lt;Parms!B14,-1,0))</f>
        <v>-1</v>
      </c>
      <c r="P15">
        <f t="shared" si="2"/>
        <v>-9611.2999999999993</v>
      </c>
      <c r="Q15">
        <v>0</v>
      </c>
    </row>
    <row r="16" spans="1:19" x14ac:dyDescent="0.25">
      <c r="A16" s="1">
        <v>43852</v>
      </c>
      <c r="B16">
        <v>9573.7000000000007</v>
      </c>
      <c r="C16">
        <v>9622</v>
      </c>
      <c r="D16">
        <v>9632.7999999999993</v>
      </c>
      <c r="E16">
        <v>9557</v>
      </c>
      <c r="F16">
        <v>134567833</v>
      </c>
      <c r="G16">
        <f>Table_0[[#This Row],[Último]]</f>
        <v>9573.7000000000007</v>
      </c>
      <c r="H16" s="2">
        <f>(Table_0[[#This Row],[Precio]]/G15)-1</f>
        <v>-3.9120618438711618E-3</v>
      </c>
      <c r="J16">
        <v>1</v>
      </c>
      <c r="K16" s="4">
        <f>Table_0[[#This Row],[Último]]</f>
        <v>9573.7000000000007</v>
      </c>
      <c r="L16">
        <f>Table_0[[#This Row],[Último]]</f>
        <v>9573.7000000000007</v>
      </c>
      <c r="M16" s="2">
        <f t="shared" si="0"/>
        <v>-3.9120618438711618E-3</v>
      </c>
      <c r="N16">
        <f t="shared" si="1"/>
        <v>-1.0001044637354142</v>
      </c>
      <c r="O16">
        <f>IF(M16&gt;Parms!$B$1,1,IF(M16&lt;Parms!B15,-1,0))</f>
        <v>-1</v>
      </c>
      <c r="P16">
        <f t="shared" si="2"/>
        <v>-9573.7000000000007</v>
      </c>
      <c r="Q16">
        <v>0</v>
      </c>
    </row>
    <row r="17" spans="1:17" x14ac:dyDescent="0.25">
      <c r="A17" s="1">
        <v>43853</v>
      </c>
      <c r="B17">
        <v>9518.5</v>
      </c>
      <c r="C17">
        <v>9549.4</v>
      </c>
      <c r="D17">
        <v>9604.7000000000007</v>
      </c>
      <c r="E17">
        <v>9499.2999999999993</v>
      </c>
      <c r="F17">
        <v>169141038</v>
      </c>
      <c r="G17">
        <f>Table_0[[#This Row],[Último]]</f>
        <v>9518.5</v>
      </c>
      <c r="H17" s="2">
        <f>(Table_0[[#This Row],[Precio]]/G16)-1</f>
        <v>-5.7657958782916241E-3</v>
      </c>
      <c r="J17">
        <v>1</v>
      </c>
      <c r="K17" s="4">
        <f>Table_0[[#This Row],[Último]]</f>
        <v>9518.5</v>
      </c>
      <c r="L17">
        <f>Table_0[[#This Row],[Último]]</f>
        <v>9518.5</v>
      </c>
      <c r="M17" s="2">
        <f t="shared" si="0"/>
        <v>-5.7657958782916241E-3</v>
      </c>
      <c r="N17">
        <f t="shared" si="1"/>
        <v>-1.0001050696086158</v>
      </c>
      <c r="O17">
        <f>IF(M17&gt;Parms!$B$1,1,IF(M17&lt;Parms!B16,-1,0))</f>
        <v>-1</v>
      </c>
      <c r="P17">
        <f t="shared" si="2"/>
        <v>-9518.5</v>
      </c>
      <c r="Q17">
        <v>0</v>
      </c>
    </row>
    <row r="18" spans="1:17" x14ac:dyDescent="0.25">
      <c r="A18" s="1">
        <v>43854</v>
      </c>
      <c r="B18">
        <v>9562</v>
      </c>
      <c r="C18">
        <v>9576.7999999999993</v>
      </c>
      <c r="D18">
        <v>9639.9</v>
      </c>
      <c r="E18">
        <v>9552.5</v>
      </c>
      <c r="F18">
        <v>154731088</v>
      </c>
      <c r="G18">
        <f>Table_0[[#This Row],[Último]]</f>
        <v>9562</v>
      </c>
      <c r="H18" s="2">
        <f>(Table_0[[#This Row],[Precio]]/G17)-1</f>
        <v>4.5700478016494905E-3</v>
      </c>
      <c r="J18">
        <v>1</v>
      </c>
      <c r="K18" s="4">
        <f>Table_0[[#This Row],[Último]]</f>
        <v>9562</v>
      </c>
      <c r="L18">
        <f>Table_0[[#This Row],[Último]]</f>
        <v>9562</v>
      </c>
      <c r="M18" s="2">
        <f t="shared" si="0"/>
        <v>4.5700478016494905E-3</v>
      </c>
      <c r="N18">
        <f t="shared" si="1"/>
        <v>9562</v>
      </c>
      <c r="O18">
        <f>IF(M18&gt;Parms!$B$1,1,IF(M18&lt;Parms!B17,-1,0))</f>
        <v>0</v>
      </c>
      <c r="P18">
        <f t="shared" si="2"/>
        <v>0</v>
      </c>
      <c r="Q18">
        <v>0</v>
      </c>
    </row>
    <row r="19" spans="1:17" x14ac:dyDescent="0.25">
      <c r="A19" s="1">
        <v>43857</v>
      </c>
      <c r="B19">
        <v>9366.2999999999993</v>
      </c>
      <c r="C19">
        <v>9447.1</v>
      </c>
      <c r="D19">
        <v>9482.7999999999993</v>
      </c>
      <c r="E19">
        <v>9357.7999999999993</v>
      </c>
      <c r="F19">
        <v>164515522</v>
      </c>
      <c r="G19">
        <f>Table_0[[#This Row],[Último]]</f>
        <v>9366.2999999999993</v>
      </c>
      <c r="H19" s="2">
        <f>(Table_0[[#This Row],[Precio]]/G18)-1</f>
        <v>-2.0466429617234994E-2</v>
      </c>
      <c r="J19">
        <v>1</v>
      </c>
      <c r="K19" s="4">
        <f>Table_0[[#This Row],[Último]]</f>
        <v>9366.2999999999993</v>
      </c>
      <c r="L19">
        <f>Table_0[[#This Row],[Último]]</f>
        <v>9366.2999999999993</v>
      </c>
      <c r="M19" s="2">
        <f t="shared" si="0"/>
        <v>-2.0466429617234994E-2</v>
      </c>
      <c r="N19">
        <f t="shared" si="1"/>
        <v>-1.0001067771454197</v>
      </c>
      <c r="O19">
        <f>IF(M19&gt;Parms!$B$1,1,IF(M19&lt;Parms!B18,-1,0))</f>
        <v>-1</v>
      </c>
      <c r="P19">
        <f t="shared" si="2"/>
        <v>-9366.2999999999993</v>
      </c>
      <c r="Q19">
        <v>0</v>
      </c>
    </row>
    <row r="20" spans="1:17" x14ac:dyDescent="0.25">
      <c r="A20" s="1">
        <v>43858</v>
      </c>
      <c r="B20">
        <v>9484.2000000000007</v>
      </c>
      <c r="C20">
        <v>9401.7999999999993</v>
      </c>
      <c r="D20">
        <v>9488</v>
      </c>
      <c r="E20">
        <v>9363.7999999999993</v>
      </c>
      <c r="F20">
        <v>154919407</v>
      </c>
      <c r="G20">
        <f>Table_0[[#This Row],[Último]]</f>
        <v>9484.2000000000007</v>
      </c>
      <c r="H20" s="2">
        <f>(Table_0[[#This Row],[Precio]]/G19)-1</f>
        <v>1.25876813683099E-2</v>
      </c>
      <c r="J20">
        <v>1</v>
      </c>
      <c r="K20" s="4">
        <f>Table_0[[#This Row],[Último]]</f>
        <v>9484.2000000000007</v>
      </c>
      <c r="L20">
        <f>Table_0[[#This Row],[Último]]</f>
        <v>9484.2000000000007</v>
      </c>
      <c r="M20" s="2">
        <f t="shared" si="0"/>
        <v>1.25876813683099E-2</v>
      </c>
      <c r="N20">
        <f t="shared" si="1"/>
        <v>9484.2000000000007</v>
      </c>
      <c r="O20">
        <f>IF(M20&gt;Parms!$B$1,1,IF(M20&lt;Parms!B19,-1,0))</f>
        <v>0</v>
      </c>
      <c r="P20">
        <f t="shared" si="2"/>
        <v>0</v>
      </c>
      <c r="Q20">
        <v>0</v>
      </c>
    </row>
    <row r="21" spans="1:17" x14ac:dyDescent="0.25">
      <c r="A21" s="1">
        <v>43859</v>
      </c>
      <c r="B21">
        <v>9546.7000000000007</v>
      </c>
      <c r="C21">
        <v>9532.7000000000007</v>
      </c>
      <c r="D21">
        <v>9574.2999999999993</v>
      </c>
      <c r="E21">
        <v>9510.7000000000007</v>
      </c>
      <c r="F21">
        <v>187145751</v>
      </c>
      <c r="G21">
        <f>Table_0[[#This Row],[Último]]</f>
        <v>9546.7000000000007</v>
      </c>
      <c r="H21" s="2">
        <f>(Table_0[[#This Row],[Precio]]/G20)-1</f>
        <v>6.5899074249804457E-3</v>
      </c>
      <c r="J21">
        <v>1</v>
      </c>
      <c r="K21" s="4">
        <f>Table_0[[#This Row],[Último]]</f>
        <v>9546.7000000000007</v>
      </c>
      <c r="L21">
        <f>Table_0[[#This Row],[Último]]</f>
        <v>9546.7000000000007</v>
      </c>
      <c r="M21" s="2">
        <f t="shared" si="0"/>
        <v>6.5899074249804457E-3</v>
      </c>
      <c r="N21">
        <f t="shared" si="1"/>
        <v>9546.7000000000007</v>
      </c>
      <c r="O21">
        <f>IF(M21&gt;Parms!$B$1,1,IF(M21&lt;Parms!B20,-1,0))</f>
        <v>0</v>
      </c>
      <c r="P21">
        <f t="shared" si="2"/>
        <v>0</v>
      </c>
      <c r="Q21">
        <v>0</v>
      </c>
    </row>
    <row r="22" spans="1:17" x14ac:dyDescent="0.25">
      <c r="A22" s="1">
        <v>43860</v>
      </c>
      <c r="B22">
        <v>9477.9</v>
      </c>
      <c r="C22">
        <v>9460.7999999999993</v>
      </c>
      <c r="D22">
        <v>9528.4</v>
      </c>
      <c r="E22">
        <v>9439.2999999999993</v>
      </c>
      <c r="F22">
        <v>164094234</v>
      </c>
      <c r="G22">
        <f>Table_0[[#This Row],[Último]]</f>
        <v>9477.9</v>
      </c>
      <c r="H22" s="2">
        <f>(Table_0[[#This Row],[Precio]]/G21)-1</f>
        <v>-7.2066787476301464E-3</v>
      </c>
      <c r="J22">
        <v>1</v>
      </c>
      <c r="K22" s="4">
        <f>Table_0[[#This Row],[Último]]</f>
        <v>9477.9</v>
      </c>
      <c r="L22">
        <f>Table_0[[#This Row],[Último]]</f>
        <v>9477.9</v>
      </c>
      <c r="M22" s="2">
        <f t="shared" si="0"/>
        <v>-7.2066787476301464E-3</v>
      </c>
      <c r="N22">
        <f t="shared" si="1"/>
        <v>-1.0001055197374669</v>
      </c>
      <c r="O22">
        <f>IF(M22&gt;Parms!$B$1,1,IF(M22&lt;Parms!B21,-1,0))</f>
        <v>-1</v>
      </c>
      <c r="P22">
        <f t="shared" si="2"/>
        <v>-9477.9</v>
      </c>
      <c r="Q22">
        <v>0</v>
      </c>
    </row>
    <row r="23" spans="1:17" x14ac:dyDescent="0.25">
      <c r="A23" s="1">
        <v>43861</v>
      </c>
      <c r="B23">
        <v>9367.9</v>
      </c>
      <c r="C23">
        <v>9519.2999999999993</v>
      </c>
      <c r="D23">
        <v>9545.1</v>
      </c>
      <c r="E23">
        <v>9365.1</v>
      </c>
      <c r="F23">
        <v>303553676</v>
      </c>
      <c r="G23">
        <f>Table_0[[#This Row],[Último]]</f>
        <v>9367.9</v>
      </c>
      <c r="H23" s="2">
        <f>(Table_0[[#This Row],[Precio]]/G22)-1</f>
        <v>-1.160594646493418E-2</v>
      </c>
      <c r="J23">
        <v>1</v>
      </c>
      <c r="K23" s="4">
        <f>Table_0[[#This Row],[Último]]</f>
        <v>9367.9</v>
      </c>
      <c r="L23">
        <f>Table_0[[#This Row],[Último]]</f>
        <v>9367.9</v>
      </c>
      <c r="M23" s="2">
        <f t="shared" si="0"/>
        <v>-1.160594646493418E-2</v>
      </c>
      <c r="N23">
        <f t="shared" si="1"/>
        <v>-1.0001067589063617</v>
      </c>
      <c r="O23">
        <f>IF(M23&gt;Parms!$B$1,1,IF(M23&lt;Parms!B22,-1,0))</f>
        <v>-1</v>
      </c>
      <c r="P23">
        <f t="shared" si="2"/>
        <v>-9367.9</v>
      </c>
      <c r="Q23">
        <v>0</v>
      </c>
    </row>
    <row r="24" spans="1:17" x14ac:dyDescent="0.25">
      <c r="A24" s="1">
        <v>43864</v>
      </c>
      <c r="B24">
        <v>9404.7000000000007</v>
      </c>
      <c r="C24">
        <v>9404.4</v>
      </c>
      <c r="D24">
        <v>9431.6</v>
      </c>
      <c r="E24">
        <v>9361.5</v>
      </c>
      <c r="F24">
        <v>168665743</v>
      </c>
      <c r="G24">
        <f>Table_0[[#This Row],[Último]]</f>
        <v>9404.7000000000007</v>
      </c>
      <c r="H24" s="2">
        <f>(Table_0[[#This Row],[Precio]]/G23)-1</f>
        <v>3.9283083722072565E-3</v>
      </c>
      <c r="J24">
        <v>1</v>
      </c>
      <c r="K24" s="4">
        <f>Table_0[[#This Row],[Último]]</f>
        <v>9404.7000000000007</v>
      </c>
      <c r="L24">
        <f>Table_0[[#This Row],[Último]]</f>
        <v>9404.7000000000007</v>
      </c>
      <c r="M24" s="2">
        <f t="shared" si="0"/>
        <v>3.9283083722072565E-3</v>
      </c>
      <c r="N24">
        <f t="shared" si="1"/>
        <v>9404.7000000000007</v>
      </c>
      <c r="O24">
        <f>IF(M24&gt;Parms!$B$1,1,IF(M24&lt;Parms!B23,-1,0))</f>
        <v>0</v>
      </c>
      <c r="P24">
        <f t="shared" si="2"/>
        <v>0</v>
      </c>
      <c r="Q24">
        <v>0</v>
      </c>
    </row>
    <row r="25" spans="1:17" x14ac:dyDescent="0.25">
      <c r="A25" s="1">
        <v>43865</v>
      </c>
      <c r="B25">
        <v>9562.9</v>
      </c>
      <c r="C25">
        <v>9465.9</v>
      </c>
      <c r="D25">
        <v>9577.2999999999993</v>
      </c>
      <c r="E25">
        <v>9462.4</v>
      </c>
      <c r="F25">
        <v>174133921</v>
      </c>
      <c r="G25">
        <f>Table_0[[#This Row],[Último]]</f>
        <v>9562.9</v>
      </c>
      <c r="H25" s="2">
        <f>(Table_0[[#This Row],[Precio]]/G24)-1</f>
        <v>1.6821376545769651E-2</v>
      </c>
      <c r="J25">
        <v>1</v>
      </c>
      <c r="K25" s="4">
        <f>Table_0[[#This Row],[Último]]</f>
        <v>9562.9</v>
      </c>
      <c r="L25">
        <f>Table_0[[#This Row],[Último]]</f>
        <v>9562.9</v>
      </c>
      <c r="M25" s="2">
        <f t="shared" si="0"/>
        <v>1.6821376545769651E-2</v>
      </c>
      <c r="N25">
        <f t="shared" si="1"/>
        <v>9562.9</v>
      </c>
      <c r="O25">
        <f>IF(M25&gt;Parms!$B$1,1,IF(M25&lt;Parms!B24,-1,0))</f>
        <v>0</v>
      </c>
      <c r="P25">
        <f t="shared" si="2"/>
        <v>0</v>
      </c>
      <c r="Q25">
        <v>0</v>
      </c>
    </row>
    <row r="26" spans="1:17" x14ac:dyDescent="0.25">
      <c r="A26" s="1">
        <v>43866</v>
      </c>
      <c r="B26">
        <v>9717.7999999999993</v>
      </c>
      <c r="C26">
        <v>9553.4</v>
      </c>
      <c r="D26">
        <v>9721.9</v>
      </c>
      <c r="E26">
        <v>9540.2000000000007</v>
      </c>
      <c r="F26">
        <v>221922891</v>
      </c>
      <c r="G26">
        <f>Table_0[[#This Row],[Último]]</f>
        <v>9717.7999999999993</v>
      </c>
      <c r="H26" s="2">
        <f>(Table_0[[#This Row],[Precio]]/G25)-1</f>
        <v>1.6198015246420949E-2</v>
      </c>
      <c r="J26">
        <v>1</v>
      </c>
      <c r="K26" s="4">
        <f>Table_0[[#This Row],[Último]]</f>
        <v>9717.7999999999993</v>
      </c>
      <c r="L26">
        <f>Table_0[[#This Row],[Último]]</f>
        <v>9717.7999999999993</v>
      </c>
      <c r="M26" s="2">
        <f t="shared" si="0"/>
        <v>1.6198015246420949E-2</v>
      </c>
      <c r="N26">
        <f t="shared" si="1"/>
        <v>9717.7999999999993</v>
      </c>
      <c r="O26">
        <f>IF(M26&gt;Parms!$B$1,1,IF(M26&lt;Parms!B25,-1,0))</f>
        <v>0</v>
      </c>
      <c r="P26">
        <f t="shared" si="2"/>
        <v>0</v>
      </c>
      <c r="Q26">
        <v>0</v>
      </c>
    </row>
    <row r="27" spans="1:17" x14ac:dyDescent="0.25">
      <c r="A27" s="1">
        <v>43867</v>
      </c>
      <c r="B27">
        <v>9811.2999999999993</v>
      </c>
      <c r="C27">
        <v>9767.1</v>
      </c>
      <c r="D27">
        <v>9816.2000000000007</v>
      </c>
      <c r="E27">
        <v>9757</v>
      </c>
      <c r="F27">
        <v>248416664</v>
      </c>
      <c r="G27">
        <f>Table_0[[#This Row],[Último]]</f>
        <v>9811.2999999999993</v>
      </c>
      <c r="H27" s="2">
        <f>(Table_0[[#This Row],[Precio]]/G26)-1</f>
        <v>9.621519273909751E-3</v>
      </c>
      <c r="J27">
        <v>1</v>
      </c>
      <c r="K27" s="4">
        <f>Table_0[[#This Row],[Último]]</f>
        <v>9811.2999999999993</v>
      </c>
      <c r="L27">
        <f>Table_0[[#This Row],[Último]]</f>
        <v>9811.2999999999993</v>
      </c>
      <c r="M27" s="2">
        <f t="shared" si="0"/>
        <v>9.621519273909751E-3</v>
      </c>
      <c r="N27">
        <f t="shared" si="1"/>
        <v>9811.2999999999993</v>
      </c>
      <c r="O27">
        <f>IF(M27&gt;Parms!$B$1,1,IF(M27&lt;Parms!B26,-1,0))</f>
        <v>0</v>
      </c>
      <c r="P27">
        <f t="shared" si="2"/>
        <v>0</v>
      </c>
      <c r="Q27">
        <v>0</v>
      </c>
    </row>
    <row r="28" spans="1:17" x14ac:dyDescent="0.25">
      <c r="A28" s="1">
        <v>43868</v>
      </c>
      <c r="B28">
        <v>9811</v>
      </c>
      <c r="C28">
        <v>9789.2999999999993</v>
      </c>
      <c r="D28">
        <v>9816.2000000000007</v>
      </c>
      <c r="E28">
        <v>9761.7999999999993</v>
      </c>
      <c r="F28">
        <v>179586933</v>
      </c>
      <c r="G28">
        <f>Table_0[[#This Row],[Último]]</f>
        <v>9811</v>
      </c>
      <c r="H28" s="2">
        <f>(Table_0[[#This Row],[Precio]]/G27)-1</f>
        <v>-3.0576987758990093E-5</v>
      </c>
      <c r="J28">
        <v>1</v>
      </c>
      <c r="K28" s="4">
        <f>Table_0[[#This Row],[Último]]</f>
        <v>9811</v>
      </c>
      <c r="L28">
        <f>Table_0[[#This Row],[Último]]</f>
        <v>9811</v>
      </c>
      <c r="M28" s="2">
        <f t="shared" si="0"/>
        <v>-3.0576987758990093E-5</v>
      </c>
      <c r="N28">
        <f t="shared" si="1"/>
        <v>-1.0001019367991846</v>
      </c>
      <c r="O28">
        <f>IF(M28&gt;Parms!$B$1,1,IF(M28&lt;Parms!B27,-1,0))</f>
        <v>-1</v>
      </c>
      <c r="P28">
        <f t="shared" si="2"/>
        <v>-9811</v>
      </c>
      <c r="Q28">
        <v>0</v>
      </c>
    </row>
    <row r="29" spans="1:17" x14ac:dyDescent="0.25">
      <c r="A29" s="1">
        <v>43871</v>
      </c>
      <c r="B29">
        <v>9816</v>
      </c>
      <c r="C29">
        <v>9790.6</v>
      </c>
      <c r="D29">
        <v>9820.4</v>
      </c>
      <c r="E29">
        <v>9773.5</v>
      </c>
      <c r="F29">
        <v>132132533</v>
      </c>
      <c r="G29">
        <f>Table_0[[#This Row],[Último]]</f>
        <v>9816</v>
      </c>
      <c r="H29" s="2">
        <f>(Table_0[[#This Row],[Precio]]/G28)-1</f>
        <v>5.0963204566301101E-4</v>
      </c>
      <c r="J29">
        <v>1</v>
      </c>
      <c r="K29" s="4">
        <f>Table_0[[#This Row],[Último]]</f>
        <v>9816</v>
      </c>
      <c r="L29">
        <f>Table_0[[#This Row],[Último]]</f>
        <v>9816</v>
      </c>
      <c r="M29" s="2">
        <f t="shared" si="0"/>
        <v>5.0963204566301101E-4</v>
      </c>
      <c r="N29">
        <f t="shared" si="1"/>
        <v>9816</v>
      </c>
      <c r="O29">
        <f>IF(M29&gt;Parms!$B$1,1,IF(M29&lt;Parms!B28,-1,0))</f>
        <v>0</v>
      </c>
      <c r="P29">
        <f t="shared" si="2"/>
        <v>0</v>
      </c>
      <c r="Q29">
        <v>0</v>
      </c>
    </row>
    <row r="30" spans="1:17" x14ac:dyDescent="0.25">
      <c r="A30" s="1">
        <v>43872</v>
      </c>
      <c r="B30">
        <v>9882.6</v>
      </c>
      <c r="C30">
        <v>9863.4</v>
      </c>
      <c r="D30">
        <v>9884</v>
      </c>
      <c r="E30">
        <v>9817.7999999999993</v>
      </c>
      <c r="F30">
        <v>167628319</v>
      </c>
      <c r="G30">
        <f>Table_0[[#This Row],[Último]]</f>
        <v>9882.6</v>
      </c>
      <c r="H30" s="2">
        <f>(Table_0[[#This Row],[Precio]]/G29)-1</f>
        <v>6.7848410757946898E-3</v>
      </c>
      <c r="J30">
        <v>1</v>
      </c>
      <c r="K30" s="4">
        <f>Table_0[[#This Row],[Último]]</f>
        <v>9882.6</v>
      </c>
      <c r="L30">
        <f>Table_0[[#This Row],[Último]]</f>
        <v>9882.6</v>
      </c>
      <c r="M30" s="2">
        <f t="shared" si="0"/>
        <v>6.7848410757946898E-3</v>
      </c>
      <c r="N30">
        <f t="shared" si="1"/>
        <v>9882.6</v>
      </c>
      <c r="O30">
        <f>IF(M30&gt;Parms!$B$1,1,IF(M30&lt;Parms!B29,-1,0))</f>
        <v>0</v>
      </c>
      <c r="P30">
        <f t="shared" si="2"/>
        <v>0</v>
      </c>
      <c r="Q30">
        <v>0</v>
      </c>
    </row>
    <row r="31" spans="1:17" x14ac:dyDescent="0.25">
      <c r="A31" s="1">
        <v>43873</v>
      </c>
      <c r="B31">
        <v>9940.4</v>
      </c>
      <c r="C31">
        <v>9897.9</v>
      </c>
      <c r="D31">
        <v>9946.6</v>
      </c>
      <c r="E31">
        <v>9888.6</v>
      </c>
      <c r="F31">
        <v>199830235</v>
      </c>
      <c r="G31">
        <f>Table_0[[#This Row],[Último]]</f>
        <v>9940.4</v>
      </c>
      <c r="H31" s="2">
        <f>(Table_0[[#This Row],[Precio]]/G30)-1</f>
        <v>5.8486633072267757E-3</v>
      </c>
      <c r="K31" s="4" t="e">
        <f>(#REF!/#REF!)-1</f>
        <v>#REF!</v>
      </c>
      <c r="L31" t="e">
        <f>IF(#REF!=1,#REF!-#REF!,0)</f>
        <v>#REF!</v>
      </c>
      <c r="O31" t="e">
        <f>IF((L31/K31)-1&gt;Parms!$B$1,1,0)</f>
        <v>#REF!</v>
      </c>
    </row>
    <row r="32" spans="1:17" x14ac:dyDescent="0.25">
      <c r="A32" s="1">
        <v>43874</v>
      </c>
      <c r="B32">
        <v>9909.7999999999993</v>
      </c>
      <c r="C32">
        <v>9893.9</v>
      </c>
      <c r="D32">
        <v>9910.1</v>
      </c>
      <c r="E32">
        <v>9794.2999999999993</v>
      </c>
      <c r="F32">
        <v>161753508</v>
      </c>
      <c r="G32">
        <f>Table_0[[#This Row],[Último]]</f>
        <v>9909.7999999999993</v>
      </c>
      <c r="H32" s="2">
        <f>(Table_0[[#This Row],[Precio]]/G31)-1</f>
        <v>-3.078346947808952E-3</v>
      </c>
      <c r="K32" s="4" t="e">
        <f>(#REF!/#REF!)-1</f>
        <v>#REF!</v>
      </c>
      <c r="L32" t="e">
        <f>IF(#REF!=1,#REF!-#REF!,0)</f>
        <v>#REF!</v>
      </c>
      <c r="O32" t="e">
        <f>IF((L32/K32)-1&gt;Parms!$B$1,1,0)</f>
        <v>#REF!</v>
      </c>
    </row>
    <row r="33" spans="1:15" x14ac:dyDescent="0.25">
      <c r="A33" s="1">
        <v>43875</v>
      </c>
      <c r="B33">
        <v>9956.7999999999993</v>
      </c>
      <c r="C33">
        <v>9910.9</v>
      </c>
      <c r="D33">
        <v>9969.7000000000007</v>
      </c>
      <c r="E33">
        <v>9905.2000000000007</v>
      </c>
      <c r="F33">
        <v>127061815</v>
      </c>
      <c r="G33">
        <f>Table_0[[#This Row],[Último]]</f>
        <v>9956.7999999999993</v>
      </c>
      <c r="H33" s="2">
        <f>(Table_0[[#This Row],[Precio]]/G32)-1</f>
        <v>4.7427798744676952E-3</v>
      </c>
      <c r="K33" s="4" t="e">
        <f>(#REF!/#REF!)-1</f>
        <v>#REF!</v>
      </c>
      <c r="L33" t="e">
        <f>IF(#REF!=1,#REF!-#REF!,0)</f>
        <v>#REF!</v>
      </c>
      <c r="O33" t="e">
        <f>IF((L33/K33)-1&gt;Parms!$B$1,1,0)</f>
        <v>#REF!</v>
      </c>
    </row>
    <row r="34" spans="1:15" x14ac:dyDescent="0.25">
      <c r="A34" s="1">
        <v>43878</v>
      </c>
      <c r="B34">
        <v>10022.200000000001</v>
      </c>
      <c r="C34">
        <v>9979.2000000000007</v>
      </c>
      <c r="D34">
        <v>10022.200000000001</v>
      </c>
      <c r="E34">
        <v>9955.2000000000007</v>
      </c>
      <c r="F34">
        <v>105784157</v>
      </c>
      <c r="G34">
        <f>Table_0[[#This Row],[Último]]</f>
        <v>10022.200000000001</v>
      </c>
      <c r="H34" s="2">
        <f>(Table_0[[#This Row],[Precio]]/G33)-1</f>
        <v>6.5683753816487833E-3</v>
      </c>
      <c r="K34" s="4" t="e">
        <f>(#REF!/#REF!)-1</f>
        <v>#REF!</v>
      </c>
      <c r="L34" t="e">
        <f>IF(#REF!=1,#REF!-#REF!,0)</f>
        <v>#REF!</v>
      </c>
      <c r="O34" t="e">
        <f>IF((L34/K34)-1&gt;Parms!$B$1,1,0)</f>
        <v>#REF!</v>
      </c>
    </row>
    <row r="35" spans="1:15" x14ac:dyDescent="0.25">
      <c r="A35" s="1">
        <v>43879</v>
      </c>
      <c r="B35">
        <v>10005.799999999999</v>
      </c>
      <c r="C35">
        <v>9977.4</v>
      </c>
      <c r="D35">
        <v>10041.5</v>
      </c>
      <c r="E35">
        <v>9967.7999999999993</v>
      </c>
      <c r="F35">
        <v>184041966</v>
      </c>
      <c r="G35">
        <f>Table_0[[#This Row],[Último]]</f>
        <v>10005.799999999999</v>
      </c>
      <c r="H35" s="2">
        <f>(Table_0[[#This Row],[Precio]]/G34)-1</f>
        <v>-1.6363672646725336E-3</v>
      </c>
      <c r="K35" s="4" t="e">
        <f>(#REF!/#REF!)-1</f>
        <v>#REF!</v>
      </c>
      <c r="L35" t="e">
        <f>IF(#REF!=1,#REF!-#REF!,0)</f>
        <v>#REF!</v>
      </c>
      <c r="O35" t="e">
        <f>IF((L35/K35)-1&gt;Parms!$B$1,1,0)</f>
        <v>#REF!</v>
      </c>
    </row>
    <row r="36" spans="1:15" x14ac:dyDescent="0.25">
      <c r="A36" s="1">
        <v>43880</v>
      </c>
      <c r="B36">
        <v>10083.6</v>
      </c>
      <c r="C36">
        <v>10042</v>
      </c>
      <c r="D36">
        <v>10100.200000000001</v>
      </c>
      <c r="E36">
        <v>10020.700000000001</v>
      </c>
      <c r="F36">
        <v>151866127</v>
      </c>
      <c r="G36">
        <f>Table_0[[#This Row],[Último]]</f>
        <v>10083.6</v>
      </c>
      <c r="H36" s="2">
        <f>(Table_0[[#This Row],[Precio]]/G35)-1</f>
        <v>7.7754902156750294E-3</v>
      </c>
      <c r="K36" s="4" t="e">
        <f>(#REF!/#REF!)-1</f>
        <v>#REF!</v>
      </c>
      <c r="L36" t="e">
        <f>IF(#REF!=1,#REF!-#REF!,0)</f>
        <v>#REF!</v>
      </c>
      <c r="O36" t="e">
        <f>IF((L36/K36)-1&gt;Parms!$B$1,1,0)</f>
        <v>#REF!</v>
      </c>
    </row>
    <row r="37" spans="1:15" x14ac:dyDescent="0.25">
      <c r="A37" s="1">
        <v>43881</v>
      </c>
      <c r="B37">
        <v>9931</v>
      </c>
      <c r="C37">
        <v>10048.700000000001</v>
      </c>
      <c r="D37">
        <v>10050.299999999999</v>
      </c>
      <c r="E37">
        <v>9931</v>
      </c>
      <c r="F37">
        <v>178848986</v>
      </c>
      <c r="G37">
        <f>Table_0[[#This Row],[Último]]</f>
        <v>9931</v>
      </c>
      <c r="H37" s="2">
        <f>(Table_0[[#This Row],[Precio]]/G36)-1</f>
        <v>-1.5133484073148518E-2</v>
      </c>
      <c r="K37" s="4" t="e">
        <f>(#REF!/#REF!)-1</f>
        <v>#REF!</v>
      </c>
      <c r="L37" t="e">
        <f>IF(#REF!=1,#REF!-#REF!,0)</f>
        <v>#REF!</v>
      </c>
      <c r="O37" t="e">
        <f>IF((L37/K37)-1&gt;Parms!$B$1,1,0)</f>
        <v>#REF!</v>
      </c>
    </row>
    <row r="38" spans="1:15" x14ac:dyDescent="0.25">
      <c r="A38" s="1">
        <v>43882</v>
      </c>
      <c r="B38">
        <v>9886.2000000000007</v>
      </c>
      <c r="C38">
        <v>9893</v>
      </c>
      <c r="D38">
        <v>9946.4</v>
      </c>
      <c r="E38">
        <v>9843.5</v>
      </c>
      <c r="F38">
        <v>194954548</v>
      </c>
      <c r="G38">
        <f>Table_0[[#This Row],[Último]]</f>
        <v>9886.2000000000007</v>
      </c>
      <c r="H38" s="2">
        <f>(Table_0[[#This Row],[Precio]]/G37)-1</f>
        <v>-4.511126774745633E-3</v>
      </c>
      <c r="K38" s="4" t="e">
        <f>(#REF!/#REF!)-1</f>
        <v>#REF!</v>
      </c>
      <c r="L38" t="e">
        <f>IF(#REF!=1,#REF!-#REF!,0)</f>
        <v>#REF!</v>
      </c>
      <c r="O38" t="e">
        <f>IF((L38/K38)-1&gt;Parms!$B$1,1,0)</f>
        <v>#REF!</v>
      </c>
    </row>
    <row r="39" spans="1:15" x14ac:dyDescent="0.25">
      <c r="A39" s="1">
        <v>43885</v>
      </c>
      <c r="B39">
        <v>9483.5</v>
      </c>
      <c r="C39">
        <v>9649.7999999999993</v>
      </c>
      <c r="D39">
        <v>9676.7999999999993</v>
      </c>
      <c r="E39">
        <v>9459.6</v>
      </c>
      <c r="F39">
        <v>256063844</v>
      </c>
      <c r="G39">
        <f>Table_0[[#This Row],[Último]]</f>
        <v>9483.5</v>
      </c>
      <c r="H39" s="2">
        <f>(Table_0[[#This Row],[Precio]]/G38)-1</f>
        <v>-4.0733547773664336E-2</v>
      </c>
      <c r="K39" s="4" t="e">
        <f>(#REF!/#REF!)-1</f>
        <v>#REF!</v>
      </c>
      <c r="L39" t="e">
        <f>IF(#REF!=1,#REF!-#REF!,0)</f>
        <v>#REF!</v>
      </c>
      <c r="O39" t="e">
        <f>IF((L39/K39)-1&gt;Parms!$B$1,1,0)</f>
        <v>#REF!</v>
      </c>
    </row>
    <row r="40" spans="1:15" x14ac:dyDescent="0.25">
      <c r="A40" s="1">
        <v>43886</v>
      </c>
      <c r="B40">
        <v>9250.7999999999993</v>
      </c>
      <c r="C40">
        <v>9507</v>
      </c>
      <c r="D40">
        <v>9518.9</v>
      </c>
      <c r="E40">
        <v>9248</v>
      </c>
      <c r="F40">
        <v>263346191</v>
      </c>
      <c r="G40">
        <f>Table_0[[#This Row],[Último]]</f>
        <v>9250.7999999999993</v>
      </c>
      <c r="H40" s="2">
        <f>(Table_0[[#This Row],[Precio]]/G39)-1</f>
        <v>-2.4537354352296203E-2</v>
      </c>
      <c r="K40" s="4" t="e">
        <f>(#REF!/#REF!)-1</f>
        <v>#REF!</v>
      </c>
      <c r="L40" t="e">
        <f>IF(#REF!=1,#REF!-#REF!,0)</f>
        <v>#REF!</v>
      </c>
      <c r="O40" t="e">
        <f>IF((L40/K40)-1&gt;Parms!$B$1,1,0)</f>
        <v>#REF!</v>
      </c>
    </row>
    <row r="41" spans="1:15" x14ac:dyDescent="0.25">
      <c r="A41" s="1">
        <v>43887</v>
      </c>
      <c r="B41">
        <v>9316.7999999999993</v>
      </c>
      <c r="C41">
        <v>9213</v>
      </c>
      <c r="D41">
        <v>9362.7999999999993</v>
      </c>
      <c r="E41">
        <v>9030.7000000000007</v>
      </c>
      <c r="F41">
        <v>299256332</v>
      </c>
      <c r="G41">
        <f>Table_0[[#This Row],[Último]]</f>
        <v>9316.7999999999993</v>
      </c>
      <c r="H41" s="2">
        <f>(Table_0[[#This Row],[Precio]]/G40)-1</f>
        <v>7.1345180957322896E-3</v>
      </c>
      <c r="K41" s="4" t="e">
        <f>(#REF!/#REF!)-1</f>
        <v>#REF!</v>
      </c>
      <c r="L41" t="e">
        <f>IF(#REF!=1,#REF!-#REF!,0)</f>
        <v>#REF!</v>
      </c>
      <c r="O41" t="e">
        <f>IF((L41/K41)-1&gt;Parms!$B$1,1,0)</f>
        <v>#REF!</v>
      </c>
    </row>
    <row r="42" spans="1:15" x14ac:dyDescent="0.25">
      <c r="A42" s="1">
        <v>43888</v>
      </c>
      <c r="B42">
        <v>8985.9</v>
      </c>
      <c r="C42">
        <v>9182.2000000000007</v>
      </c>
      <c r="D42">
        <v>9204.4</v>
      </c>
      <c r="E42">
        <v>8877.4</v>
      </c>
      <c r="F42">
        <v>341792575</v>
      </c>
      <c r="G42">
        <f>Table_0[[#This Row],[Último]]</f>
        <v>8985.9</v>
      </c>
      <c r="H42" s="2">
        <f>(Table_0[[#This Row],[Precio]]/G41)-1</f>
        <v>-3.5516486347243692E-2</v>
      </c>
      <c r="K42" s="4" t="e">
        <f>(#REF!/#REF!)-1</f>
        <v>#REF!</v>
      </c>
      <c r="L42" t="e">
        <f>IF(#REF!=1,#REF!-#REF!,0)</f>
        <v>#REF!</v>
      </c>
      <c r="O42" t="e">
        <f>IF((L42/K42)-1&gt;Parms!$B$1,1,0)</f>
        <v>#REF!</v>
      </c>
    </row>
    <row r="43" spans="1:15" x14ac:dyDescent="0.25">
      <c r="A43" s="1">
        <v>43889</v>
      </c>
      <c r="B43">
        <v>8723.2000000000007</v>
      </c>
      <c r="C43">
        <v>8748.1</v>
      </c>
      <c r="D43">
        <v>8818.6</v>
      </c>
      <c r="E43">
        <v>8582.7000000000007</v>
      </c>
      <c r="F43">
        <v>497983918</v>
      </c>
      <c r="G43">
        <f>Table_0[[#This Row],[Último]]</f>
        <v>8723.2000000000007</v>
      </c>
      <c r="H43" s="2">
        <f>(Table_0[[#This Row],[Precio]]/G42)-1</f>
        <v>-2.923468990307021E-2</v>
      </c>
      <c r="K43" s="4" t="e">
        <f>(#REF!/#REF!)-1</f>
        <v>#REF!</v>
      </c>
      <c r="L43" t="e">
        <f>IF(#REF!=1,#REF!-#REF!,0)</f>
        <v>#REF!</v>
      </c>
      <c r="O43" t="e">
        <f>IF((L43/K43)-1&gt;Parms!$B$1,1,0)</f>
        <v>#REF!</v>
      </c>
    </row>
    <row r="44" spans="1:15" x14ac:dyDescent="0.25">
      <c r="A44" s="1">
        <v>43892</v>
      </c>
      <c r="B44">
        <v>8741.5</v>
      </c>
      <c r="C44">
        <v>8910.2000000000007</v>
      </c>
      <c r="D44">
        <v>8913.5</v>
      </c>
      <c r="E44">
        <v>8541.1</v>
      </c>
      <c r="F44">
        <v>355484983</v>
      </c>
      <c r="G44">
        <f>Table_0[[#This Row],[Último]]</f>
        <v>8741.5</v>
      </c>
      <c r="H44" s="2">
        <f>(Table_0[[#This Row],[Precio]]/G43)-1</f>
        <v>2.0978539985325728E-3</v>
      </c>
      <c r="K44" s="4" t="e">
        <f>(#REF!/#REF!)-1</f>
        <v>#REF!</v>
      </c>
      <c r="L44" t="e">
        <f>IF(#REF!=1,#REF!-#REF!,0)</f>
        <v>#REF!</v>
      </c>
      <c r="O44" t="e">
        <f>IF((L44/K44)-1&gt;Parms!$B$1,1,0)</f>
        <v>#REF!</v>
      </c>
    </row>
    <row r="45" spans="1:15" x14ac:dyDescent="0.25">
      <c r="A45" s="1">
        <v>43893</v>
      </c>
      <c r="B45">
        <v>8811.6</v>
      </c>
      <c r="C45">
        <v>8860.2000000000007</v>
      </c>
      <c r="D45">
        <v>9014.2999999999993</v>
      </c>
      <c r="E45">
        <v>8776.4</v>
      </c>
      <c r="F45">
        <v>351219853</v>
      </c>
      <c r="G45">
        <f>Table_0[[#This Row],[Último]]</f>
        <v>8811.6</v>
      </c>
      <c r="H45" s="2">
        <f>(Table_0[[#This Row],[Precio]]/G44)-1</f>
        <v>8.0192186695646761E-3</v>
      </c>
      <c r="K45" s="4" t="e">
        <f>(#REF!/#REF!)-1</f>
        <v>#REF!</v>
      </c>
      <c r="L45" t="e">
        <f>IF(#REF!=1,#REF!-#REF!,0)</f>
        <v>#REF!</v>
      </c>
      <c r="O45" t="e">
        <f>IF((L45/K45)-1&gt;Parms!$B$1,1,0)</f>
        <v>#REF!</v>
      </c>
    </row>
    <row r="46" spans="1:15" x14ac:dyDescent="0.25">
      <c r="A46" s="1">
        <v>43894</v>
      </c>
      <c r="B46">
        <v>8910</v>
      </c>
      <c r="C46">
        <v>8827.7999999999993</v>
      </c>
      <c r="D46">
        <v>8963.7000000000007</v>
      </c>
      <c r="E46">
        <v>8745.9</v>
      </c>
      <c r="F46">
        <v>321258307</v>
      </c>
      <c r="G46">
        <f>Table_0[[#This Row],[Último]]</f>
        <v>8910</v>
      </c>
      <c r="H46" s="2">
        <f>(Table_0[[#This Row],[Precio]]/G45)-1</f>
        <v>1.1167097916382929E-2</v>
      </c>
      <c r="K46" s="4" t="e">
        <f>(#REF!/#REF!)-1</f>
        <v>#REF!</v>
      </c>
      <c r="L46" t="e">
        <f>IF(#REF!=1,#REF!-#REF!,0)</f>
        <v>#REF!</v>
      </c>
      <c r="O46" t="e">
        <f>IF((L46/K46)-1&gt;Parms!$B$1,1,0)</f>
        <v>#REF!</v>
      </c>
    </row>
    <row r="47" spans="1:15" x14ac:dyDescent="0.25">
      <c r="A47" s="1">
        <v>43895</v>
      </c>
      <c r="B47">
        <v>8683</v>
      </c>
      <c r="C47">
        <v>8960.7999999999993</v>
      </c>
      <c r="D47">
        <v>8962.5</v>
      </c>
      <c r="E47">
        <v>8639.9</v>
      </c>
      <c r="F47">
        <v>342803456</v>
      </c>
      <c r="G47">
        <f>Table_0[[#This Row],[Último]]</f>
        <v>8683</v>
      </c>
      <c r="H47" s="2">
        <f>(Table_0[[#This Row],[Precio]]/G46)-1</f>
        <v>-2.5476992143658839E-2</v>
      </c>
      <c r="K47" s="4" t="e">
        <f>(#REF!/#REF!)-1</f>
        <v>#REF!</v>
      </c>
      <c r="L47" t="e">
        <f>IF(#REF!=1,#REF!-#REF!,0)</f>
        <v>#REF!</v>
      </c>
      <c r="O47" t="e">
        <f>IF((L47/K47)-1&gt;Parms!$B$1,1,0)</f>
        <v>#REF!</v>
      </c>
    </row>
    <row r="48" spans="1:15" x14ac:dyDescent="0.25">
      <c r="A48" s="1">
        <v>43896</v>
      </c>
      <c r="B48">
        <v>8375.6</v>
      </c>
      <c r="C48">
        <v>8532.6</v>
      </c>
      <c r="D48">
        <v>8542</v>
      </c>
      <c r="E48">
        <v>8310.4</v>
      </c>
      <c r="F48">
        <v>345901065</v>
      </c>
      <c r="G48">
        <f>Table_0[[#This Row],[Último]]</f>
        <v>8375.6</v>
      </c>
      <c r="H48" s="2">
        <f>(Table_0[[#This Row],[Precio]]/G47)-1</f>
        <v>-3.5402510653000041E-2</v>
      </c>
      <c r="K48" s="4" t="e">
        <f>(#REF!/#REF!)-1</f>
        <v>#REF!</v>
      </c>
      <c r="L48" t="e">
        <f>IF(#REF!=1,#REF!-#REF!,0)</f>
        <v>#REF!</v>
      </c>
      <c r="O48" t="e">
        <f>IF((L48/K48)-1&gt;Parms!$B$1,1,0)</f>
        <v>#REF!</v>
      </c>
    </row>
    <row r="49" spans="1:15" x14ac:dyDescent="0.25">
      <c r="A49" s="1">
        <v>43899</v>
      </c>
      <c r="B49">
        <v>7708.7</v>
      </c>
      <c r="C49">
        <v>7884</v>
      </c>
      <c r="D49">
        <v>8022.9</v>
      </c>
      <c r="E49">
        <v>7621.4</v>
      </c>
      <c r="F49">
        <v>598769151</v>
      </c>
      <c r="G49">
        <f>Table_0[[#This Row],[Último]]</f>
        <v>7708.7</v>
      </c>
      <c r="H49" s="2">
        <f>(Table_0[[#This Row],[Precio]]/G48)-1</f>
        <v>-7.9624146329815293E-2</v>
      </c>
      <c r="K49" s="4" t="e">
        <f>(#REF!/#REF!)-1</f>
        <v>#REF!</v>
      </c>
      <c r="L49" t="e">
        <f>IF(#REF!=1,#REF!-#REF!,0)</f>
        <v>#REF!</v>
      </c>
      <c r="O49" t="e">
        <f>IF((L49/K49)-1&gt;Parms!$B$1,1,0)</f>
        <v>#REF!</v>
      </c>
    </row>
    <row r="50" spans="1:15" x14ac:dyDescent="0.25">
      <c r="A50" s="1">
        <v>43900</v>
      </c>
      <c r="B50">
        <v>7461.5</v>
      </c>
      <c r="C50">
        <v>7815.6</v>
      </c>
      <c r="D50">
        <v>8007.7</v>
      </c>
      <c r="E50">
        <v>7440.6</v>
      </c>
      <c r="F50">
        <v>506033951</v>
      </c>
      <c r="G50">
        <f>Table_0[[#This Row],[Último]]</f>
        <v>7461.5</v>
      </c>
      <c r="H50" s="2">
        <f>(Table_0[[#This Row],[Precio]]/G49)-1</f>
        <v>-3.2067663808424185E-2</v>
      </c>
      <c r="K50" s="4" t="e">
        <f>(#REF!/#REF!)-1</f>
        <v>#REF!</v>
      </c>
      <c r="L50" t="e">
        <f>IF(#REF!=1,#REF!-#REF!,0)</f>
        <v>#REF!</v>
      </c>
      <c r="O50" t="e">
        <f>IF((L50/K50)-1&gt;Parms!$B$1,1,0)</f>
        <v>#REF!</v>
      </c>
    </row>
    <row r="51" spans="1:15" x14ac:dyDescent="0.25">
      <c r="A51" s="1">
        <v>43901</v>
      </c>
      <c r="B51">
        <v>7436.4</v>
      </c>
      <c r="C51">
        <v>7589.3</v>
      </c>
      <c r="D51">
        <v>7717.1</v>
      </c>
      <c r="E51">
        <v>7364.6</v>
      </c>
      <c r="F51">
        <v>369150138</v>
      </c>
      <c r="G51">
        <f>Table_0[[#This Row],[Último]]</f>
        <v>7436.4</v>
      </c>
      <c r="H51" s="2">
        <f>(Table_0[[#This Row],[Precio]]/G50)-1</f>
        <v>-3.3639348656436807E-3</v>
      </c>
      <c r="K51" s="4" t="e">
        <f>(#REF!/#REF!)-1</f>
        <v>#REF!</v>
      </c>
      <c r="L51" t="e">
        <f>IF(#REF!=1,#REF!-#REF!,0)</f>
        <v>#REF!</v>
      </c>
      <c r="O51" t="e">
        <f>IF((L51/K51)-1&gt;Parms!$B$1,1,0)</f>
        <v>#REF!</v>
      </c>
    </row>
    <row r="52" spans="1:15" x14ac:dyDescent="0.25">
      <c r="A52" s="1">
        <v>43902</v>
      </c>
      <c r="B52">
        <v>6390.9</v>
      </c>
      <c r="C52">
        <v>7040.8</v>
      </c>
      <c r="D52">
        <v>7077.7</v>
      </c>
      <c r="E52">
        <v>6347</v>
      </c>
      <c r="F52">
        <v>723609128</v>
      </c>
      <c r="G52">
        <f>Table_0[[#This Row],[Último]]</f>
        <v>6390.9</v>
      </c>
      <c r="H52" s="2">
        <f>(Table_0[[#This Row],[Precio]]/G51)-1</f>
        <v>-0.14059222204292399</v>
      </c>
      <c r="K52" s="4" t="e">
        <f>(#REF!/#REF!)-1</f>
        <v>#REF!</v>
      </c>
      <c r="L52" t="e">
        <f>IF(#REF!=1,#REF!-#REF!,0)</f>
        <v>#REF!</v>
      </c>
      <c r="O52" t="e">
        <f>IF((L52/K52)-1&gt;Parms!$B$1,1,0)</f>
        <v>#REF!</v>
      </c>
    </row>
    <row r="53" spans="1:15" x14ac:dyDescent="0.25">
      <c r="A53" s="1">
        <v>43903</v>
      </c>
      <c r="B53">
        <v>6629.6</v>
      </c>
      <c r="C53">
        <v>6763.7</v>
      </c>
      <c r="D53">
        <v>7140.5</v>
      </c>
      <c r="E53">
        <v>6468.3</v>
      </c>
      <c r="F53">
        <v>473165817</v>
      </c>
      <c r="G53">
        <f>Table_0[[#This Row],[Último]]</f>
        <v>6629.6</v>
      </c>
      <c r="H53" s="2">
        <f>(Table_0[[#This Row],[Precio]]/G52)-1</f>
        <v>3.7349982005664417E-2</v>
      </c>
      <c r="K53" s="4" t="e">
        <f>(#REF!/#REF!)-1</f>
        <v>#REF!</v>
      </c>
      <c r="L53" t="e">
        <f>IF(#REF!=1,#REF!-#REF!,0)</f>
        <v>#REF!</v>
      </c>
      <c r="O53" t="e">
        <f>IF((L53/K53)-1&gt;Parms!$B$1,1,0)</f>
        <v>#REF!</v>
      </c>
    </row>
    <row r="54" spans="1:15" x14ac:dyDescent="0.25">
      <c r="A54" s="1">
        <v>43906</v>
      </c>
      <c r="B54">
        <v>6107.2</v>
      </c>
      <c r="C54">
        <v>6331</v>
      </c>
      <c r="D54">
        <v>6362.5</v>
      </c>
      <c r="E54">
        <v>5814.5</v>
      </c>
      <c r="F54">
        <v>583614726</v>
      </c>
      <c r="G54">
        <f>Table_0[[#This Row],[Último]]</f>
        <v>6107.2</v>
      </c>
      <c r="H54" s="2">
        <f>(Table_0[[#This Row],[Precio]]/G53)-1</f>
        <v>-7.8798117533486312E-2</v>
      </c>
      <c r="K54" s="4" t="e">
        <f>(#REF!/#REF!)-1</f>
        <v>#REF!</v>
      </c>
      <c r="L54" t="e">
        <f>IF(#REF!=1,#REF!-#REF!,0)</f>
        <v>#REF!</v>
      </c>
      <c r="O54" t="e">
        <f>IF((L54/K54)-1&gt;Parms!$B$1,1,0)</f>
        <v>#REF!</v>
      </c>
    </row>
    <row r="55" spans="1:15" x14ac:dyDescent="0.25">
      <c r="A55" s="1">
        <v>43907</v>
      </c>
      <c r="B55">
        <v>6498.5</v>
      </c>
      <c r="C55">
        <v>6444.5</v>
      </c>
      <c r="D55">
        <v>6557.3</v>
      </c>
      <c r="E55">
        <v>6083</v>
      </c>
      <c r="F55">
        <v>388451824</v>
      </c>
      <c r="G55">
        <f>Table_0[[#This Row],[Último]]</f>
        <v>6498.5</v>
      </c>
      <c r="H55" s="2">
        <f>(Table_0[[#This Row],[Precio]]/G54)-1</f>
        <v>6.4071915116583833E-2</v>
      </c>
      <c r="K55" s="4" t="e">
        <f>(#REF!/#REF!)-1</f>
        <v>#REF!</v>
      </c>
      <c r="L55" t="e">
        <f>IF(#REF!=1,#REF!-#REF!,0)</f>
        <v>#REF!</v>
      </c>
      <c r="O55" t="e">
        <f>IF((L55/K55)-1&gt;Parms!$B$1,1,0)</f>
        <v>#REF!</v>
      </c>
    </row>
    <row r="56" spans="1:15" x14ac:dyDescent="0.25">
      <c r="A56" s="1">
        <v>43908</v>
      </c>
      <c r="B56">
        <v>6274.8</v>
      </c>
      <c r="C56">
        <v>6370.5</v>
      </c>
      <c r="D56">
        <v>6524.2</v>
      </c>
      <c r="E56">
        <v>6174.1</v>
      </c>
      <c r="F56">
        <v>398609545</v>
      </c>
      <c r="G56">
        <f>Table_0[[#This Row],[Último]]</f>
        <v>6274.8</v>
      </c>
      <c r="H56" s="2">
        <f>(Table_0[[#This Row],[Precio]]/G55)-1</f>
        <v>-3.442332846041396E-2</v>
      </c>
      <c r="K56" s="4" t="e">
        <f>(#REF!/#REF!)-1</f>
        <v>#REF!</v>
      </c>
      <c r="L56" t="e">
        <f>IF(#REF!=1,#REF!-#REF!,0)</f>
        <v>#REF!</v>
      </c>
      <c r="O56" t="e">
        <f>IF((L56/K56)-1&gt;Parms!$B$1,1,0)</f>
        <v>#REF!</v>
      </c>
    </row>
    <row r="57" spans="1:15" x14ac:dyDescent="0.25">
      <c r="A57" s="1">
        <v>43909</v>
      </c>
      <c r="B57">
        <v>6395.8</v>
      </c>
      <c r="C57">
        <v>6368.2</v>
      </c>
      <c r="D57">
        <v>6506.4</v>
      </c>
      <c r="E57">
        <v>6228.3</v>
      </c>
      <c r="F57">
        <v>346225464</v>
      </c>
      <c r="G57">
        <f>Table_0[[#This Row],[Último]]</f>
        <v>6395.8</v>
      </c>
      <c r="H57" s="2">
        <f>(Table_0[[#This Row],[Precio]]/G56)-1</f>
        <v>1.9283483138904822E-2</v>
      </c>
      <c r="K57" s="4" t="e">
        <f>(#REF!/#REF!)-1</f>
        <v>#REF!</v>
      </c>
      <c r="L57" t="e">
        <f>IF(#REF!=1,#REF!-#REF!,0)</f>
        <v>#REF!</v>
      </c>
      <c r="O57" t="e">
        <f>IF((L57/K57)-1&gt;Parms!$B$1,1,0)</f>
        <v>#REF!</v>
      </c>
    </row>
    <row r="58" spans="1:15" x14ac:dyDescent="0.25">
      <c r="A58" s="1">
        <v>43910</v>
      </c>
      <c r="B58">
        <v>6443.3</v>
      </c>
      <c r="C58">
        <v>6645.4</v>
      </c>
      <c r="D58">
        <v>6769.9</v>
      </c>
      <c r="E58">
        <v>6371.1</v>
      </c>
      <c r="F58">
        <v>486796180</v>
      </c>
      <c r="G58">
        <f>Table_0[[#This Row],[Último]]</f>
        <v>6443.3</v>
      </c>
      <c r="H58" s="2">
        <f>(Table_0[[#This Row],[Precio]]/G57)-1</f>
        <v>7.4267488039025942E-3</v>
      </c>
      <c r="K58" s="4" t="e">
        <f>(#REF!/#REF!)-1</f>
        <v>#REF!</v>
      </c>
      <c r="L58" t="e">
        <f>IF(#REF!=1,#REF!-#REF!,0)</f>
        <v>#REF!</v>
      </c>
      <c r="O58" t="e">
        <f>IF((L58/K58)-1&gt;Parms!$B$1,1,0)</f>
        <v>#REF!</v>
      </c>
    </row>
    <row r="59" spans="1:15" x14ac:dyDescent="0.25">
      <c r="A59" s="1">
        <v>43913</v>
      </c>
      <c r="B59">
        <v>6230.2</v>
      </c>
      <c r="C59">
        <v>6223.7</v>
      </c>
      <c r="D59">
        <v>6472</v>
      </c>
      <c r="E59">
        <v>6148</v>
      </c>
      <c r="F59">
        <v>282033219</v>
      </c>
      <c r="G59">
        <f>Table_0[[#This Row],[Último]]</f>
        <v>6230.2</v>
      </c>
      <c r="H59" s="2">
        <f>(Table_0[[#This Row],[Precio]]/G58)-1</f>
        <v>-3.3073114708301654E-2</v>
      </c>
      <c r="K59" s="4" t="e">
        <f>(#REF!/#REF!)-1</f>
        <v>#REF!</v>
      </c>
      <c r="L59" t="e">
        <f>IF(#REF!=1,#REF!-#REF!,0)</f>
        <v>#REF!</v>
      </c>
      <c r="O59" t="e">
        <f>IF((L59/K59)-1&gt;Parms!$B$1,1,0)</f>
        <v>#REF!</v>
      </c>
    </row>
    <row r="60" spans="1:15" x14ac:dyDescent="0.25">
      <c r="A60" s="1">
        <v>43914</v>
      </c>
      <c r="B60">
        <v>6717.3</v>
      </c>
      <c r="C60">
        <v>6433.3</v>
      </c>
      <c r="D60">
        <v>6717.3</v>
      </c>
      <c r="E60">
        <v>6403.6</v>
      </c>
      <c r="F60">
        <v>301211933</v>
      </c>
      <c r="G60">
        <f>Table_0[[#This Row],[Último]]</f>
        <v>6717.3</v>
      </c>
      <c r="H60" s="2">
        <f>(Table_0[[#This Row],[Precio]]/G59)-1</f>
        <v>7.8183685916985102E-2</v>
      </c>
      <c r="K60" s="4" t="e">
        <f>(#REF!/#REF!)-1</f>
        <v>#REF!</v>
      </c>
      <c r="L60" t="e">
        <f>IF(#REF!=1,#REF!-#REF!,0)</f>
        <v>#REF!</v>
      </c>
      <c r="O60" t="e">
        <f>IF((L60/K60)-1&gt;Parms!$B$1,1,0)</f>
        <v>#REF!</v>
      </c>
    </row>
    <row r="61" spans="1:15" x14ac:dyDescent="0.25">
      <c r="A61" s="1">
        <v>43915</v>
      </c>
      <c r="B61">
        <v>6942.4</v>
      </c>
      <c r="C61">
        <v>6985.9</v>
      </c>
      <c r="D61">
        <v>7058.1</v>
      </c>
      <c r="E61">
        <v>6625.8</v>
      </c>
      <c r="F61">
        <v>322631927</v>
      </c>
      <c r="G61">
        <f>Table_0[[#This Row],[Último]]</f>
        <v>6942.4</v>
      </c>
      <c r="H61" s="2">
        <f>(Table_0[[#This Row],[Precio]]/G60)-1</f>
        <v>3.3510487844818471E-2</v>
      </c>
      <c r="K61" s="4" t="e">
        <f>(#REF!/#REF!)-1</f>
        <v>#REF!</v>
      </c>
      <c r="L61" t="e">
        <f>IF(#REF!=1,#REF!-#REF!,0)</f>
        <v>#REF!</v>
      </c>
      <c r="O61" t="e">
        <f>IF((L61/K61)-1&gt;Parms!$B$1,1,0)</f>
        <v>#REF!</v>
      </c>
    </row>
    <row r="62" spans="1:15" x14ac:dyDescent="0.25">
      <c r="A62" s="1">
        <v>43916</v>
      </c>
      <c r="B62">
        <v>7033.2</v>
      </c>
      <c r="C62">
        <v>6789</v>
      </c>
      <c r="D62">
        <v>7033.2</v>
      </c>
      <c r="E62">
        <v>6759.1</v>
      </c>
      <c r="F62">
        <v>248806598</v>
      </c>
      <c r="G62">
        <f>Table_0[[#This Row],[Último]]</f>
        <v>7033.2</v>
      </c>
      <c r="H62" s="2">
        <f>(Table_0[[#This Row],[Precio]]/G61)-1</f>
        <v>1.3079050472459164E-2</v>
      </c>
      <c r="K62" s="4" t="e">
        <f>(#REF!/#REF!)-1</f>
        <v>#REF!</v>
      </c>
      <c r="L62" t="e">
        <f>IF(#REF!=1,#REF!-#REF!,0)</f>
        <v>#REF!</v>
      </c>
      <c r="O62" t="e">
        <f>IF((L62/K62)-1&gt;Parms!$B$1,1,0)</f>
        <v>#REF!</v>
      </c>
    </row>
    <row r="63" spans="1:15" x14ac:dyDescent="0.25">
      <c r="A63" s="1">
        <v>43917</v>
      </c>
      <c r="B63">
        <v>6777.9</v>
      </c>
      <c r="C63">
        <v>6916.7</v>
      </c>
      <c r="D63">
        <v>6936.7</v>
      </c>
      <c r="E63">
        <v>6661.9</v>
      </c>
      <c r="F63">
        <v>225316499</v>
      </c>
      <c r="G63">
        <f>Table_0[[#This Row],[Último]]</f>
        <v>6777.9</v>
      </c>
      <c r="H63" s="2">
        <f>(Table_0[[#This Row],[Precio]]/G62)-1</f>
        <v>-3.6299266336802583E-2</v>
      </c>
      <c r="K63" s="4" t="e">
        <f>(#REF!/#REF!)-1</f>
        <v>#REF!</v>
      </c>
      <c r="L63" t="e">
        <f>IF(#REF!=1,#REF!-#REF!,0)</f>
        <v>#REF!</v>
      </c>
      <c r="O63" t="e">
        <f>IF((L63/K63)-1&gt;Parms!$B$1,1,0)</f>
        <v>#REF!</v>
      </c>
    </row>
    <row r="64" spans="1:15" x14ac:dyDescent="0.25">
      <c r="A64" s="1">
        <v>43920</v>
      </c>
      <c r="B64">
        <v>6659.9</v>
      </c>
      <c r="C64">
        <v>6748.6</v>
      </c>
      <c r="D64">
        <v>6789.1</v>
      </c>
      <c r="E64">
        <v>6507</v>
      </c>
      <c r="F64">
        <v>232005167</v>
      </c>
      <c r="G64">
        <f>Table_0[[#This Row],[Último]]</f>
        <v>6659.9</v>
      </c>
      <c r="H64" s="2">
        <f>(Table_0[[#This Row],[Precio]]/G63)-1</f>
        <v>-1.7409522123371546E-2</v>
      </c>
      <c r="K64" s="4" t="e">
        <f>(#REF!/#REF!)-1</f>
        <v>#REF!</v>
      </c>
      <c r="L64" t="e">
        <f>IF(#REF!=1,#REF!-#REF!,0)</f>
        <v>#REF!</v>
      </c>
      <c r="O64" t="e">
        <f>IF((L64/K64)-1&gt;Parms!$B$1,1,0)</f>
        <v>#REF!</v>
      </c>
    </row>
    <row r="65" spans="1:15" x14ac:dyDescent="0.25">
      <c r="A65" s="1">
        <v>43921</v>
      </c>
      <c r="B65">
        <v>6785.4</v>
      </c>
      <c r="C65">
        <v>6746.8</v>
      </c>
      <c r="D65">
        <v>6802</v>
      </c>
      <c r="E65">
        <v>6624.7</v>
      </c>
      <c r="F65">
        <v>258181158</v>
      </c>
      <c r="G65">
        <f>Table_0[[#This Row],[Último]]</f>
        <v>6785.4</v>
      </c>
      <c r="H65" s="2">
        <f>(Table_0[[#This Row],[Precio]]/G64)-1</f>
        <v>1.8844126788690518E-2</v>
      </c>
      <c r="K65" s="4" t="e">
        <f>(#REF!/#REF!)-1</f>
        <v>#REF!</v>
      </c>
      <c r="L65" t="e">
        <f>IF(#REF!=1,#REF!-#REF!,0)</f>
        <v>#REF!</v>
      </c>
      <c r="O65" t="e">
        <f>IF((L65/K65)-1&gt;Parms!$B$1,1,0)</f>
        <v>#REF!</v>
      </c>
    </row>
    <row r="66" spans="1:15" x14ac:dyDescent="0.25">
      <c r="A66" s="1">
        <v>43922</v>
      </c>
      <c r="B66">
        <v>6579.4</v>
      </c>
      <c r="C66">
        <v>6627.3</v>
      </c>
      <c r="D66">
        <v>6687.8</v>
      </c>
      <c r="E66">
        <v>6565.2</v>
      </c>
      <c r="F66">
        <v>235113680</v>
      </c>
      <c r="G66">
        <f>Table_0[[#This Row],[Último]]</f>
        <v>6579.4</v>
      </c>
      <c r="H66" s="2">
        <f>(Table_0[[#This Row],[Precio]]/G65)-1</f>
        <v>-3.0359300851828919E-2</v>
      </c>
      <c r="K66" s="4" t="e">
        <f>(#REF!/#REF!)-1</f>
        <v>#REF!</v>
      </c>
      <c r="L66" t="e">
        <f>IF(#REF!=1,#REF!-#REF!,0)</f>
        <v>#REF!</v>
      </c>
      <c r="O66" t="e">
        <f>IF((L66/K66)-1&gt;Parms!$B$1,1,0)</f>
        <v>#REF!</v>
      </c>
    </row>
    <row r="67" spans="1:15" x14ac:dyDescent="0.25">
      <c r="A67" s="1">
        <v>43923</v>
      </c>
      <c r="B67">
        <v>6574.1</v>
      </c>
      <c r="C67">
        <v>6633.7</v>
      </c>
      <c r="D67">
        <v>6658.9</v>
      </c>
      <c r="E67">
        <v>6424.5</v>
      </c>
      <c r="F67">
        <v>233309758</v>
      </c>
      <c r="G67">
        <f>Table_0[[#This Row],[Último]]</f>
        <v>6574.1</v>
      </c>
      <c r="H67" s="2">
        <f>(Table_0[[#This Row],[Precio]]/G66)-1</f>
        <v>-8.0554457853287964E-4</v>
      </c>
      <c r="K67" s="4" t="e">
        <f>(#REF!/#REF!)-1</f>
        <v>#REF!</v>
      </c>
      <c r="L67" t="e">
        <f>IF(#REF!=1,#REF!-#REF!,0)</f>
        <v>#REF!</v>
      </c>
      <c r="O67" t="e">
        <f>IF((L67/K67)-1&gt;Parms!$B$1,1,0)</f>
        <v>#REF!</v>
      </c>
    </row>
    <row r="68" spans="1:15" x14ac:dyDescent="0.25">
      <c r="A68" s="1">
        <v>43924</v>
      </c>
      <c r="B68">
        <v>6581.6</v>
      </c>
      <c r="C68">
        <v>6563.6</v>
      </c>
      <c r="D68">
        <v>6632.5</v>
      </c>
      <c r="E68">
        <v>6509.4</v>
      </c>
      <c r="F68">
        <v>215387547</v>
      </c>
      <c r="G68">
        <f>Table_0[[#This Row],[Último]]</f>
        <v>6581.6</v>
      </c>
      <c r="H68" s="2">
        <f>(Table_0[[#This Row],[Precio]]/G67)-1</f>
        <v>1.1408405713329017E-3</v>
      </c>
      <c r="K68" s="4" t="e">
        <f>(#REF!/#REF!)-1</f>
        <v>#REF!</v>
      </c>
      <c r="L68" t="e">
        <f>IF(#REF!=1,#REF!-#REF!,0)</f>
        <v>#REF!</v>
      </c>
      <c r="O68" t="e">
        <f>IF((L68/K68)-1&gt;Parms!$B$1,1,0)</f>
        <v>#REF!</v>
      </c>
    </row>
    <row r="69" spans="1:15" x14ac:dyDescent="0.25">
      <c r="A69" s="1">
        <v>43927</v>
      </c>
      <c r="B69">
        <v>6844.3</v>
      </c>
      <c r="C69">
        <v>6807.9</v>
      </c>
      <c r="D69">
        <v>6874.9</v>
      </c>
      <c r="E69">
        <v>6728.6</v>
      </c>
      <c r="F69">
        <v>225965420</v>
      </c>
      <c r="G69">
        <f>Table_0[[#This Row],[Último]]</f>
        <v>6844.3</v>
      </c>
      <c r="H69" s="2">
        <f>(Table_0[[#This Row],[Precio]]/G68)-1</f>
        <v>3.9914306551598333E-2</v>
      </c>
      <c r="K69" s="4" t="e">
        <f>(#REF!/#REF!)-1</f>
        <v>#REF!</v>
      </c>
      <c r="L69" t="e">
        <f>IF(#REF!=1,#REF!-#REF!,0)</f>
        <v>#REF!</v>
      </c>
      <c r="O69" t="e">
        <f>IF((L69/K69)-1&gt;Parms!$B$1,1,0)</f>
        <v>#REF!</v>
      </c>
    </row>
    <row r="70" spans="1:15" x14ac:dyDescent="0.25">
      <c r="A70" s="1">
        <v>43928</v>
      </c>
      <c r="B70">
        <v>7002</v>
      </c>
      <c r="C70">
        <v>6986.9</v>
      </c>
      <c r="D70">
        <v>7119.1</v>
      </c>
      <c r="E70">
        <v>6903.6</v>
      </c>
      <c r="F70">
        <v>260857525</v>
      </c>
      <c r="G70">
        <f>Table_0[[#This Row],[Último]]</f>
        <v>7002</v>
      </c>
      <c r="H70" s="2">
        <f>(Table_0[[#This Row],[Precio]]/G69)-1</f>
        <v>2.304107067194594E-2</v>
      </c>
      <c r="K70" s="4" t="e">
        <f>(#REF!/#REF!)-1</f>
        <v>#REF!</v>
      </c>
      <c r="L70" t="e">
        <f>IF(#REF!=1,#REF!-#REF!,0)</f>
        <v>#REF!</v>
      </c>
      <c r="O70" t="e">
        <f>IF((L70/K70)-1&gt;Parms!$B$1,1,0)</f>
        <v>#REF!</v>
      </c>
    </row>
    <row r="71" spans="1:15" x14ac:dyDescent="0.25">
      <c r="A71" s="1">
        <v>43929</v>
      </c>
      <c r="B71">
        <v>6951.8</v>
      </c>
      <c r="C71">
        <v>6930.2</v>
      </c>
      <c r="D71">
        <v>6952.5</v>
      </c>
      <c r="E71">
        <v>6860.6</v>
      </c>
      <c r="F71">
        <v>155910074</v>
      </c>
      <c r="G71">
        <f>Table_0[[#This Row],[Último]]</f>
        <v>6951.8</v>
      </c>
      <c r="H71" s="2">
        <f>(Table_0[[#This Row],[Precio]]/G70)-1</f>
        <v>-7.1693801770922327E-3</v>
      </c>
      <c r="K71" s="4" t="e">
        <f>(#REF!/#REF!)-1</f>
        <v>#REF!</v>
      </c>
      <c r="L71" t="e">
        <f>IF(#REF!=1,#REF!-#REF!,0)</f>
        <v>#REF!</v>
      </c>
      <c r="O71" t="e">
        <f>IF((L71/K71)-1&gt;Parms!$B$1,1,0)</f>
        <v>#REF!</v>
      </c>
    </row>
    <row r="72" spans="1:15" x14ac:dyDescent="0.25">
      <c r="A72" s="1">
        <v>43930</v>
      </c>
      <c r="B72">
        <v>7070.6</v>
      </c>
      <c r="C72">
        <v>7049.3</v>
      </c>
      <c r="D72">
        <v>7116.8</v>
      </c>
      <c r="E72">
        <v>6918.7</v>
      </c>
      <c r="F72">
        <v>240348647</v>
      </c>
      <c r="G72">
        <f>Table_0[[#This Row],[Último]]</f>
        <v>7070.6</v>
      </c>
      <c r="H72" s="2">
        <f>(Table_0[[#This Row],[Precio]]/G71)-1</f>
        <v>1.7089099226099691E-2</v>
      </c>
      <c r="K72" s="4" t="e">
        <f>(#REF!/#REF!)-1</f>
        <v>#REF!</v>
      </c>
      <c r="L72" t="e">
        <f>IF(#REF!=1,#REF!-#REF!,0)</f>
        <v>#REF!</v>
      </c>
      <c r="O72" t="e">
        <f>IF((L72/K72)-1&gt;Parms!$B$1,1,0)</f>
        <v>#REF!</v>
      </c>
    </row>
    <row r="73" spans="1:15" x14ac:dyDescent="0.25">
      <c r="A73" s="1">
        <v>43935</v>
      </c>
      <c r="B73">
        <v>7108.6</v>
      </c>
      <c r="C73">
        <v>7209.7</v>
      </c>
      <c r="D73">
        <v>7209.7</v>
      </c>
      <c r="E73">
        <v>7080.3</v>
      </c>
      <c r="F73">
        <v>259986212</v>
      </c>
      <c r="G73">
        <f>Table_0[[#This Row],[Último]]</f>
        <v>7108.6</v>
      </c>
      <c r="H73" s="2">
        <f>(Table_0[[#This Row],[Precio]]/G72)-1</f>
        <v>5.3743670975590074E-3</v>
      </c>
      <c r="K73" s="4" t="e">
        <f>(#REF!/#REF!)-1</f>
        <v>#REF!</v>
      </c>
      <c r="L73" t="e">
        <f>IF(#REF!=1,#REF!-#REF!,0)</f>
        <v>#REF!</v>
      </c>
      <c r="O73" t="e">
        <f>IF((L73/K73)-1&gt;Parms!$B$1,1,0)</f>
        <v>#REF!</v>
      </c>
    </row>
    <row r="74" spans="1:15" x14ac:dyDescent="0.25">
      <c r="A74" s="1">
        <v>43936</v>
      </c>
      <c r="B74">
        <v>6839.5</v>
      </c>
      <c r="C74">
        <v>7065.6</v>
      </c>
      <c r="D74">
        <v>7086.8</v>
      </c>
      <c r="E74">
        <v>6816.4</v>
      </c>
      <c r="F74">
        <v>289924457</v>
      </c>
      <c r="G74">
        <f>Table_0[[#This Row],[Último]]</f>
        <v>6839.5</v>
      </c>
      <c r="H74" s="2">
        <f>(Table_0[[#This Row],[Precio]]/G73)-1</f>
        <v>-3.785555524294526E-2</v>
      </c>
      <c r="K74" s="4" t="e">
        <f>(#REF!/#REF!)-1</f>
        <v>#REF!</v>
      </c>
      <c r="L74" t="e">
        <f>IF(#REF!=1,#REF!-#REF!,0)</f>
        <v>#REF!</v>
      </c>
      <c r="O74" t="e">
        <f>IF((L74/K74)-1&gt;Parms!$B$1,1,0)</f>
        <v>#REF!</v>
      </c>
    </row>
    <row r="75" spans="1:15" x14ac:dyDescent="0.25">
      <c r="A75" s="1">
        <v>43937</v>
      </c>
      <c r="B75">
        <v>6763.4</v>
      </c>
      <c r="C75">
        <v>6930.8</v>
      </c>
      <c r="D75">
        <v>6950.9</v>
      </c>
      <c r="E75">
        <v>6733.1</v>
      </c>
      <c r="F75">
        <v>237962580</v>
      </c>
      <c r="G75">
        <f>Table_0[[#This Row],[Último]]</f>
        <v>6763.4</v>
      </c>
      <c r="H75" s="2">
        <f>(Table_0[[#This Row],[Precio]]/G74)-1</f>
        <v>-1.1126544338036504E-2</v>
      </c>
      <c r="K75" s="4" t="e">
        <f>(#REF!/#REF!)-1</f>
        <v>#REF!</v>
      </c>
      <c r="L75" t="e">
        <f>IF(#REF!=1,#REF!-#REF!,0)</f>
        <v>#REF!</v>
      </c>
      <c r="O75" t="e">
        <f>IF((L75/K75)-1&gt;Parms!$B$1,1,0)</f>
        <v>#REF!</v>
      </c>
    </row>
    <row r="76" spans="1:15" x14ac:dyDescent="0.25">
      <c r="A76" s="1">
        <v>43938</v>
      </c>
      <c r="B76">
        <v>6875.8</v>
      </c>
      <c r="C76">
        <v>6942.5</v>
      </c>
      <c r="D76">
        <v>7000.3</v>
      </c>
      <c r="E76">
        <v>6845</v>
      </c>
      <c r="F76">
        <v>251272597</v>
      </c>
      <c r="G76">
        <f>Table_0[[#This Row],[Último]]</f>
        <v>6875.8</v>
      </c>
      <c r="H76" s="2">
        <f>(Table_0[[#This Row],[Precio]]/G75)-1</f>
        <v>1.6618860336517161E-2</v>
      </c>
      <c r="K76" s="4" t="e">
        <f>(#REF!/#REF!)-1</f>
        <v>#REF!</v>
      </c>
      <c r="L76" t="e">
        <f>IF(#REF!=1,#REF!-#REF!,0)</f>
        <v>#REF!</v>
      </c>
      <c r="O76" t="e">
        <f>IF((L76/K76)-1&gt;Parms!$B$1,1,0)</f>
        <v>#REF!</v>
      </c>
    </row>
    <row r="77" spans="1:15" x14ac:dyDescent="0.25">
      <c r="A77" s="1">
        <v>43941</v>
      </c>
      <c r="B77">
        <v>6831.5</v>
      </c>
      <c r="C77">
        <v>6932.5</v>
      </c>
      <c r="D77">
        <v>6933.3</v>
      </c>
      <c r="E77">
        <v>6715</v>
      </c>
      <c r="F77">
        <v>186644526</v>
      </c>
      <c r="G77">
        <f>Table_0[[#This Row],[Último]]</f>
        <v>6831.5</v>
      </c>
      <c r="H77" s="2">
        <f>(Table_0[[#This Row],[Precio]]/G76)-1</f>
        <v>-6.4428866459176337E-3</v>
      </c>
      <c r="K77" s="4" t="e">
        <f>(#REF!/#REF!)-1</f>
        <v>#REF!</v>
      </c>
      <c r="L77" t="e">
        <f>IF(#REF!=1,#REF!-#REF!,0)</f>
        <v>#REF!</v>
      </c>
      <c r="O77" t="e">
        <f>IF((L77/K77)-1&gt;Parms!$B$1,1,0)</f>
        <v>#REF!</v>
      </c>
    </row>
    <row r="78" spans="1:15" x14ac:dyDescent="0.25">
      <c r="A78" s="1">
        <v>43942</v>
      </c>
      <c r="B78">
        <v>6634.9</v>
      </c>
      <c r="C78">
        <v>6741.3</v>
      </c>
      <c r="D78">
        <v>6760.9</v>
      </c>
      <c r="E78">
        <v>6634.9</v>
      </c>
      <c r="F78">
        <v>200783002</v>
      </c>
      <c r="G78">
        <f>Table_0[[#This Row],[Último]]</f>
        <v>6634.9</v>
      </c>
      <c r="H78" s="2">
        <f>(Table_0[[#This Row],[Precio]]/G77)-1</f>
        <v>-2.8778452755617412E-2</v>
      </c>
      <c r="K78" s="4" t="e">
        <f>(#REF!/#REF!)-1</f>
        <v>#REF!</v>
      </c>
      <c r="L78" t="e">
        <f>IF(#REF!=1,#REF!-#REF!,0)</f>
        <v>#REF!</v>
      </c>
      <c r="O78" t="e">
        <f>IF((L78/K78)-1&gt;Parms!$B$1,1,0)</f>
        <v>#REF!</v>
      </c>
    </row>
    <row r="79" spans="1:15" x14ac:dyDescent="0.25">
      <c r="A79" s="1">
        <v>43943</v>
      </c>
      <c r="B79">
        <v>6719.8</v>
      </c>
      <c r="C79">
        <v>6685.1</v>
      </c>
      <c r="D79">
        <v>6729.6</v>
      </c>
      <c r="E79">
        <v>6654.2</v>
      </c>
      <c r="F79">
        <v>177928473</v>
      </c>
      <c r="G79">
        <f>Table_0[[#This Row],[Último]]</f>
        <v>6719.8</v>
      </c>
      <c r="H79" s="2">
        <f>(Table_0[[#This Row],[Precio]]/G78)-1</f>
        <v>1.2795972810441869E-2</v>
      </c>
      <c r="K79" s="4" t="e">
        <f>(#REF!/#REF!)-1</f>
        <v>#REF!</v>
      </c>
      <c r="L79" t="e">
        <f>IF(#REF!=1,#REF!-#REF!,0)</f>
        <v>#REF!</v>
      </c>
      <c r="O79" t="e">
        <f>IF((L79/K79)-1&gt;Parms!$B$1,1,0)</f>
        <v>#REF!</v>
      </c>
    </row>
    <row r="80" spans="1:15" x14ac:dyDescent="0.25">
      <c r="A80" s="1">
        <v>43944</v>
      </c>
      <c r="B80">
        <v>6746.5</v>
      </c>
      <c r="C80">
        <v>6758.7</v>
      </c>
      <c r="D80">
        <v>6797.6</v>
      </c>
      <c r="E80">
        <v>6713.6</v>
      </c>
      <c r="F80">
        <v>163723540</v>
      </c>
      <c r="G80">
        <f>Table_0[[#This Row],[Último]]</f>
        <v>6746.5</v>
      </c>
      <c r="H80" s="2">
        <f>(Table_0[[#This Row],[Precio]]/G79)-1</f>
        <v>3.9733325396589247E-3</v>
      </c>
      <c r="K80" s="4" t="e">
        <f>(#REF!/#REF!)-1</f>
        <v>#REF!</v>
      </c>
      <c r="L80" t="e">
        <f>IF(#REF!=1,#REF!-#REF!,0)</f>
        <v>#REF!</v>
      </c>
      <c r="O80" t="e">
        <f>IF((L80/K80)-1&gt;Parms!$B$1,1,0)</f>
        <v>#REF!</v>
      </c>
    </row>
    <row r="81" spans="1:15" x14ac:dyDescent="0.25">
      <c r="A81" s="1">
        <v>43945</v>
      </c>
      <c r="B81">
        <v>6613.9</v>
      </c>
      <c r="C81">
        <v>6641.3</v>
      </c>
      <c r="D81">
        <v>6710.8</v>
      </c>
      <c r="E81">
        <v>6578.1</v>
      </c>
      <c r="F81">
        <v>182925288</v>
      </c>
      <c r="G81">
        <f>Table_0[[#This Row],[Último]]</f>
        <v>6613.9</v>
      </c>
      <c r="H81" s="2">
        <f>(Table_0[[#This Row],[Precio]]/G80)-1</f>
        <v>-1.9654635737048842E-2</v>
      </c>
      <c r="K81" s="4" t="e">
        <f>(#REF!/#REF!)-1</f>
        <v>#REF!</v>
      </c>
      <c r="L81" t="e">
        <f>IF(#REF!=1,#REF!-#REF!,0)</f>
        <v>#REF!</v>
      </c>
      <c r="O81" t="e">
        <f>IF((L81/K81)-1&gt;Parms!$B$1,1,0)</f>
        <v>#REF!</v>
      </c>
    </row>
    <row r="82" spans="1:15" x14ac:dyDescent="0.25">
      <c r="A82" s="1">
        <v>43948</v>
      </c>
      <c r="B82">
        <v>6731.8</v>
      </c>
      <c r="C82">
        <v>6780.9</v>
      </c>
      <c r="D82">
        <v>6790.1</v>
      </c>
      <c r="E82">
        <v>6667.3</v>
      </c>
      <c r="F82">
        <v>147263137</v>
      </c>
      <c r="G82">
        <f>Table_0[[#This Row],[Último]]</f>
        <v>6731.8</v>
      </c>
      <c r="H82" s="2">
        <f>(Table_0[[#This Row],[Precio]]/G81)-1</f>
        <v>1.7826093530292297E-2</v>
      </c>
      <c r="K82" s="4" t="e">
        <f>(#REF!/#REF!)-1</f>
        <v>#REF!</v>
      </c>
      <c r="L82" t="e">
        <f>IF(#REF!=1,#REF!-#REF!,0)</f>
        <v>#REF!</v>
      </c>
      <c r="O82" t="e">
        <f>IF((L82/K82)-1&gt;Parms!$B$1,1,0)</f>
        <v>#REF!</v>
      </c>
    </row>
    <row r="83" spans="1:15" x14ac:dyDescent="0.25">
      <c r="A83" s="1">
        <v>43949</v>
      </c>
      <c r="B83">
        <v>6836.4</v>
      </c>
      <c r="C83">
        <v>6724.6</v>
      </c>
      <c r="D83">
        <v>6857.9</v>
      </c>
      <c r="E83">
        <v>6707.9</v>
      </c>
      <c r="F83">
        <v>233782371</v>
      </c>
      <c r="G83">
        <f>Table_0[[#This Row],[Último]]</f>
        <v>6836.4</v>
      </c>
      <c r="H83" s="2">
        <f>(Table_0[[#This Row],[Precio]]/G82)-1</f>
        <v>1.5538191865474227E-2</v>
      </c>
      <c r="K83" s="4" t="e">
        <f>(#REF!/#REF!)-1</f>
        <v>#REF!</v>
      </c>
      <c r="L83" t="e">
        <f>IF(#REF!=1,#REF!-#REF!,0)</f>
        <v>#REF!</v>
      </c>
      <c r="O83" t="e">
        <f>IF((L83/K83)-1&gt;Parms!$B$1,1,0)</f>
        <v>#REF!</v>
      </c>
    </row>
    <row r="84" spans="1:15" x14ac:dyDescent="0.25">
      <c r="A84" s="1">
        <v>43950</v>
      </c>
      <c r="B84">
        <v>7055.7</v>
      </c>
      <c r="C84">
        <v>6829.4</v>
      </c>
      <c r="D84">
        <v>7055.7</v>
      </c>
      <c r="E84">
        <v>6816.8</v>
      </c>
      <c r="F84">
        <v>247762447</v>
      </c>
      <c r="G84">
        <f>Table_0[[#This Row],[Último]]</f>
        <v>7055.7</v>
      </c>
      <c r="H84" s="2">
        <f>(Table_0[[#This Row],[Precio]]/G83)-1</f>
        <v>3.2078286817623258E-2</v>
      </c>
      <c r="K84" s="4" t="e">
        <f>(#REF!/#REF!)-1</f>
        <v>#REF!</v>
      </c>
      <c r="L84" t="e">
        <f>IF(#REF!=1,#REF!-#REF!,0)</f>
        <v>#REF!</v>
      </c>
      <c r="O84" t="e">
        <f>IF((L84/K84)-1&gt;Parms!$B$1,1,0)</f>
        <v>#REF!</v>
      </c>
    </row>
    <row r="85" spans="1:15" x14ac:dyDescent="0.25">
      <c r="A85" s="1">
        <v>43951</v>
      </c>
      <c r="B85">
        <v>6922.3</v>
      </c>
      <c r="C85">
        <v>7084.8</v>
      </c>
      <c r="D85">
        <v>7128.4</v>
      </c>
      <c r="E85">
        <v>6918.3</v>
      </c>
      <c r="F85">
        <v>314979188</v>
      </c>
      <c r="G85">
        <f>Table_0[[#This Row],[Último]]</f>
        <v>6922.3</v>
      </c>
      <c r="H85" s="2">
        <f>(Table_0[[#This Row],[Precio]]/G84)-1</f>
        <v>-1.8906699547883266E-2</v>
      </c>
      <c r="K85" s="4" t="e">
        <f>(#REF!/#REF!)-1</f>
        <v>#REF!</v>
      </c>
      <c r="L85" t="e">
        <f>IF(#REF!=1,#REF!-#REF!,0)</f>
        <v>#REF!</v>
      </c>
      <c r="O85" t="e">
        <f>IF((L85/K85)-1&gt;Parms!$B$1,1,0)</f>
        <v>#REF!</v>
      </c>
    </row>
    <row r="86" spans="1:15" x14ac:dyDescent="0.25">
      <c r="A86" s="1">
        <v>43955</v>
      </c>
      <c r="B86">
        <v>6673.3</v>
      </c>
      <c r="C86">
        <v>6767.7</v>
      </c>
      <c r="D86">
        <v>6767.7</v>
      </c>
      <c r="E86">
        <v>6673.3</v>
      </c>
      <c r="F86">
        <v>241555244</v>
      </c>
      <c r="G86">
        <f>Table_0[[#This Row],[Último]]</f>
        <v>6673.3</v>
      </c>
      <c r="H86" s="2">
        <f>(Table_0[[#This Row],[Precio]]/G85)-1</f>
        <v>-3.597070337893471E-2</v>
      </c>
      <c r="K86" s="4" t="e">
        <f>(#REF!/#REF!)-1</f>
        <v>#REF!</v>
      </c>
      <c r="L86" t="e">
        <f>IF(#REF!=1,#REF!-#REF!,0)</f>
        <v>#REF!</v>
      </c>
      <c r="O86" t="e">
        <f>IF((L86/K86)-1&gt;Parms!$B$1,1,0)</f>
        <v>#REF!</v>
      </c>
    </row>
    <row r="87" spans="1:15" x14ac:dyDescent="0.25">
      <c r="A87" s="1">
        <v>43956</v>
      </c>
      <c r="B87">
        <v>6747.7</v>
      </c>
      <c r="C87">
        <v>6772.2</v>
      </c>
      <c r="D87">
        <v>6815.9</v>
      </c>
      <c r="E87">
        <v>6680.7</v>
      </c>
      <c r="F87">
        <v>203873550</v>
      </c>
      <c r="G87">
        <f>Table_0[[#This Row],[Último]]</f>
        <v>6747.7</v>
      </c>
      <c r="H87" s="2">
        <f>(Table_0[[#This Row],[Precio]]/G86)-1</f>
        <v>1.1148906837696426E-2</v>
      </c>
      <c r="K87" s="4" t="e">
        <f>(#REF!/#REF!)-1</f>
        <v>#REF!</v>
      </c>
      <c r="L87" t="e">
        <f>IF(#REF!=1,#REF!-#REF!,0)</f>
        <v>#REF!</v>
      </c>
      <c r="O87" t="e">
        <f>IF((L87/K87)-1&gt;Parms!$B$1,1,0)</f>
        <v>#REF!</v>
      </c>
    </row>
    <row r="88" spans="1:15" x14ac:dyDescent="0.25">
      <c r="A88" s="1">
        <v>43957</v>
      </c>
      <c r="B88">
        <v>6671.7</v>
      </c>
      <c r="C88">
        <v>6719.8</v>
      </c>
      <c r="D88">
        <v>6762.5</v>
      </c>
      <c r="E88">
        <v>6666.2</v>
      </c>
      <c r="F88">
        <v>166015203</v>
      </c>
      <c r="G88">
        <f>Table_0[[#This Row],[Último]]</f>
        <v>6671.7</v>
      </c>
      <c r="H88" s="2">
        <f>(Table_0[[#This Row],[Precio]]/G87)-1</f>
        <v>-1.1263097055292937E-2</v>
      </c>
      <c r="K88" s="4" t="e">
        <f>(#REF!/#REF!)-1</f>
        <v>#REF!</v>
      </c>
      <c r="L88" t="e">
        <f>IF(#REF!=1,#REF!-#REF!,0)</f>
        <v>#REF!</v>
      </c>
      <c r="O88" t="e">
        <f>IF((L88/K88)-1&gt;Parms!$B$1,1,0)</f>
        <v>#REF!</v>
      </c>
    </row>
    <row r="89" spans="1:15" x14ac:dyDescent="0.25">
      <c r="A89" s="1">
        <v>43958</v>
      </c>
      <c r="B89">
        <v>6730.9</v>
      </c>
      <c r="C89">
        <v>6714.9</v>
      </c>
      <c r="D89">
        <v>6747.2</v>
      </c>
      <c r="E89">
        <v>6666.4</v>
      </c>
      <c r="F89">
        <v>167460656</v>
      </c>
      <c r="G89">
        <f>Table_0[[#This Row],[Último]]</f>
        <v>6730.9</v>
      </c>
      <c r="H89" s="2">
        <f>(Table_0[[#This Row],[Precio]]/G88)-1</f>
        <v>8.8733006580032914E-3</v>
      </c>
      <c r="K89" s="4" t="e">
        <f>(#REF!/#REF!)-1</f>
        <v>#REF!</v>
      </c>
      <c r="L89" t="e">
        <f>IF(#REF!=1,#REF!-#REF!,0)</f>
        <v>#REF!</v>
      </c>
      <c r="O89" t="e">
        <f>IF((L89/K89)-1&gt;Parms!$B$1,1,0)</f>
        <v>#REF!</v>
      </c>
    </row>
    <row r="90" spans="1:15" x14ac:dyDescent="0.25">
      <c r="A90" s="1">
        <v>43959</v>
      </c>
      <c r="B90">
        <v>6783.1</v>
      </c>
      <c r="C90">
        <v>6790.7</v>
      </c>
      <c r="D90">
        <v>6807.4</v>
      </c>
      <c r="E90">
        <v>6715.4</v>
      </c>
      <c r="F90">
        <v>128578266</v>
      </c>
      <c r="G90">
        <f>Table_0[[#This Row],[Último]]</f>
        <v>6783.1</v>
      </c>
      <c r="H90" s="2">
        <f>(Table_0[[#This Row],[Precio]]/G89)-1</f>
        <v>7.7552778974581127E-3</v>
      </c>
      <c r="K90" s="4" t="e">
        <f>(#REF!/#REF!)-1</f>
        <v>#REF!</v>
      </c>
      <c r="L90" t="e">
        <f>IF(#REF!=1,#REF!-#REF!,0)</f>
        <v>#REF!</v>
      </c>
      <c r="O90" t="e">
        <f>IF((L90/K90)-1&gt;Parms!$B$1,1,0)</f>
        <v>#REF!</v>
      </c>
    </row>
    <row r="91" spans="1:15" x14ac:dyDescent="0.25">
      <c r="A91" s="1">
        <v>43962</v>
      </c>
      <c r="B91">
        <v>6672.2</v>
      </c>
      <c r="C91">
        <v>6830.9</v>
      </c>
      <c r="D91">
        <v>6854.7</v>
      </c>
      <c r="E91">
        <v>6651.7</v>
      </c>
      <c r="F91">
        <v>217443267</v>
      </c>
      <c r="G91">
        <f>Table_0[[#This Row],[Último]]</f>
        <v>6672.2</v>
      </c>
      <c r="H91" s="2">
        <f>(Table_0[[#This Row],[Precio]]/G90)-1</f>
        <v>-1.6349456738069645E-2</v>
      </c>
      <c r="K91" s="4" t="e">
        <f>(#REF!/#REF!)-1</f>
        <v>#REF!</v>
      </c>
      <c r="L91" t="e">
        <f>IF(#REF!=1,#REF!-#REF!,0)</f>
        <v>#REF!</v>
      </c>
      <c r="O91" t="e">
        <f>IF((L91/K91)-1&gt;Parms!$B$1,1,0)</f>
        <v>#REF!</v>
      </c>
    </row>
    <row r="92" spans="1:15" x14ac:dyDescent="0.25">
      <c r="A92" s="1">
        <v>43963</v>
      </c>
      <c r="B92">
        <v>6762.7</v>
      </c>
      <c r="C92">
        <v>6672.7</v>
      </c>
      <c r="D92">
        <v>6795.1</v>
      </c>
      <c r="E92">
        <v>6663.2</v>
      </c>
      <c r="F92">
        <v>172853620</v>
      </c>
      <c r="G92">
        <f>Table_0[[#This Row],[Último]]</f>
        <v>6762.7</v>
      </c>
      <c r="H92" s="2">
        <f>(Table_0[[#This Row],[Precio]]/G91)-1</f>
        <v>1.356374209406197E-2</v>
      </c>
      <c r="K92" s="4" t="e">
        <f>(#REF!/#REF!)-1</f>
        <v>#REF!</v>
      </c>
      <c r="L92" t="e">
        <f>IF(#REF!=1,#REF!-#REF!,0)</f>
        <v>#REF!</v>
      </c>
      <c r="O92" t="e">
        <f>IF((L92/K92)-1&gt;Parms!$B$1,1,0)</f>
        <v>#REF!</v>
      </c>
    </row>
    <row r="93" spans="1:15" x14ac:dyDescent="0.25">
      <c r="A93" s="1">
        <v>43964</v>
      </c>
      <c r="B93">
        <v>6631.4</v>
      </c>
      <c r="C93">
        <v>6694</v>
      </c>
      <c r="D93">
        <v>6728.2</v>
      </c>
      <c r="E93">
        <v>6631.4</v>
      </c>
      <c r="F93">
        <v>245673601</v>
      </c>
      <c r="G93">
        <f>Table_0[[#This Row],[Último]]</f>
        <v>6631.4</v>
      </c>
      <c r="H93" s="2">
        <f>(Table_0[[#This Row],[Precio]]/G92)-1</f>
        <v>-1.9415322282520298E-2</v>
      </c>
      <c r="K93" s="4" t="e">
        <f>(#REF!/#REF!)-1</f>
        <v>#REF!</v>
      </c>
      <c r="L93" t="e">
        <f>IF(#REF!=1,#REF!-#REF!,0)</f>
        <v>#REF!</v>
      </c>
      <c r="O93" t="e">
        <f>IF((L93/K93)-1&gt;Parms!$B$1,1,0)</f>
        <v>#REF!</v>
      </c>
    </row>
    <row r="94" spans="1:15" x14ac:dyDescent="0.25">
      <c r="A94" s="1">
        <v>43965</v>
      </c>
      <c r="B94">
        <v>6545.6</v>
      </c>
      <c r="C94">
        <v>6569.7</v>
      </c>
      <c r="D94">
        <v>6609</v>
      </c>
      <c r="E94">
        <v>6421.4</v>
      </c>
      <c r="F94">
        <v>258952854</v>
      </c>
      <c r="G94">
        <f>Table_0[[#This Row],[Último]]</f>
        <v>6545.6</v>
      </c>
      <c r="H94" s="2">
        <f>(Table_0[[#This Row],[Precio]]/G93)-1</f>
        <v>-1.2938444370721003E-2</v>
      </c>
      <c r="K94" s="4" t="e">
        <f>(#REF!/#REF!)-1</f>
        <v>#REF!</v>
      </c>
      <c r="L94" t="e">
        <f>IF(#REF!=1,#REF!-#REF!,0)</f>
        <v>#REF!</v>
      </c>
      <c r="O94" t="e">
        <f>IF((L94/K94)-1&gt;Parms!$B$1,1,0)</f>
        <v>#REF!</v>
      </c>
    </row>
    <row r="95" spans="1:15" x14ac:dyDescent="0.25">
      <c r="A95" s="1">
        <v>43966</v>
      </c>
      <c r="B95">
        <v>6474.9</v>
      </c>
      <c r="C95">
        <v>6594.4</v>
      </c>
      <c r="D95">
        <v>6624.3</v>
      </c>
      <c r="E95">
        <v>6466</v>
      </c>
      <c r="F95">
        <v>203854402</v>
      </c>
      <c r="G95">
        <f>Table_0[[#This Row],[Último]]</f>
        <v>6474.9</v>
      </c>
      <c r="H95" s="2">
        <f>(Table_0[[#This Row],[Precio]]/G94)-1</f>
        <v>-1.0801148863358701E-2</v>
      </c>
      <c r="K95" s="4" t="e">
        <f>(#REF!/#REF!)-1</f>
        <v>#REF!</v>
      </c>
      <c r="L95" t="e">
        <f>IF(#REF!=1,#REF!-#REF!,0)</f>
        <v>#REF!</v>
      </c>
      <c r="O95" t="e">
        <f>IF((L95/K95)-1&gt;Parms!$B$1,1,0)</f>
        <v>#REF!</v>
      </c>
    </row>
    <row r="96" spans="1:15" x14ac:dyDescent="0.25">
      <c r="A96" s="1">
        <v>43969</v>
      </c>
      <c r="B96">
        <v>6779.3</v>
      </c>
      <c r="C96">
        <v>6583.1</v>
      </c>
      <c r="D96">
        <v>6790.2</v>
      </c>
      <c r="E96">
        <v>6558.1</v>
      </c>
      <c r="F96">
        <v>203486554</v>
      </c>
      <c r="G96">
        <f>Table_0[[#This Row],[Último]]</f>
        <v>6779.3</v>
      </c>
      <c r="H96" s="2">
        <f>(Table_0[[#This Row],[Precio]]/G95)-1</f>
        <v>4.701230907041043E-2</v>
      </c>
      <c r="K96" s="4" t="e">
        <f>(#REF!/#REF!)-1</f>
        <v>#REF!</v>
      </c>
      <c r="L96" t="e">
        <f>IF(#REF!=1,#REF!-#REF!,0)</f>
        <v>#REF!</v>
      </c>
      <c r="O96" t="e">
        <f>IF((L96/K96)-1&gt;Parms!$B$1,1,0)</f>
        <v>#REF!</v>
      </c>
    </row>
    <row r="97" spans="1:15" x14ac:dyDescent="0.25">
      <c r="A97" s="1">
        <v>43970</v>
      </c>
      <c r="B97">
        <v>6609.1</v>
      </c>
      <c r="C97">
        <v>6864.2</v>
      </c>
      <c r="D97">
        <v>6872.6</v>
      </c>
      <c r="E97">
        <v>6555.6</v>
      </c>
      <c r="F97">
        <v>501358301</v>
      </c>
      <c r="G97">
        <f>Table_0[[#This Row],[Último]]</f>
        <v>6609.1</v>
      </c>
      <c r="H97" s="2">
        <f>(Table_0[[#This Row],[Precio]]/G96)-1</f>
        <v>-2.5105836885814137E-2</v>
      </c>
      <c r="K97" s="4" t="e">
        <f>(#REF!/#REF!)-1</f>
        <v>#REF!</v>
      </c>
      <c r="L97" t="e">
        <f>IF(#REF!=1,#REF!-#REF!,0)</f>
        <v>#REF!</v>
      </c>
      <c r="O97" t="e">
        <f>IF((L97/K97)-1&gt;Parms!$B$1,1,0)</f>
        <v>#REF!</v>
      </c>
    </row>
    <row r="98" spans="1:15" x14ac:dyDescent="0.25">
      <c r="A98" s="1">
        <v>43971</v>
      </c>
      <c r="B98">
        <v>6683.6</v>
      </c>
      <c r="C98">
        <v>6593.4</v>
      </c>
      <c r="D98">
        <v>6697.1</v>
      </c>
      <c r="E98">
        <v>6499.1</v>
      </c>
      <c r="F98">
        <v>341451830</v>
      </c>
      <c r="G98">
        <f>Table_0[[#This Row],[Último]]</f>
        <v>6683.6</v>
      </c>
      <c r="H98" s="2">
        <f>(Table_0[[#This Row],[Precio]]/G97)-1</f>
        <v>1.1272336626772184E-2</v>
      </c>
      <c r="K98" s="4" t="e">
        <f>(#REF!/#REF!)-1</f>
        <v>#REF!</v>
      </c>
      <c r="L98" t="e">
        <f>IF(#REF!=1,#REF!-#REF!,0)</f>
        <v>#REF!</v>
      </c>
      <c r="O98" t="e">
        <f>IF((L98/K98)-1&gt;Parms!$B$1,1,0)</f>
        <v>#REF!</v>
      </c>
    </row>
    <row r="99" spans="1:15" x14ac:dyDescent="0.25">
      <c r="A99" s="1">
        <v>43972</v>
      </c>
      <c r="B99">
        <v>6686.1</v>
      </c>
      <c r="C99">
        <v>6612.7</v>
      </c>
      <c r="D99">
        <v>6773.4</v>
      </c>
      <c r="E99">
        <v>6579.9</v>
      </c>
      <c r="F99">
        <v>258583108</v>
      </c>
      <c r="G99">
        <f>Table_0[[#This Row],[Último]]</f>
        <v>6686.1</v>
      </c>
      <c r="H99" s="2">
        <f>(Table_0[[#This Row],[Precio]]/G98)-1</f>
        <v>3.7404991322032011E-4</v>
      </c>
      <c r="K99" s="4" t="e">
        <f>(#REF!/#REF!)-1</f>
        <v>#REF!</v>
      </c>
      <c r="L99" t="e">
        <f>IF(#REF!=1,#REF!-#REF!,0)</f>
        <v>#REF!</v>
      </c>
      <c r="O99" t="e">
        <f>IF((L99/K99)-1&gt;Parms!$B$1,1,0)</f>
        <v>#REF!</v>
      </c>
    </row>
    <row r="100" spans="1:15" x14ac:dyDescent="0.25">
      <c r="A100" s="1">
        <v>43973</v>
      </c>
      <c r="B100">
        <v>6697.5</v>
      </c>
      <c r="C100">
        <v>6618.2</v>
      </c>
      <c r="D100">
        <v>6751.8</v>
      </c>
      <c r="E100">
        <v>6585.7</v>
      </c>
      <c r="F100">
        <v>292688331</v>
      </c>
      <c r="G100">
        <f>Table_0[[#This Row],[Último]]</f>
        <v>6697.5</v>
      </c>
      <c r="H100" s="2">
        <f>(Table_0[[#This Row],[Precio]]/G99)-1</f>
        <v>1.7050298380221207E-3</v>
      </c>
      <c r="K100" s="4" t="e">
        <f>(#REF!/#REF!)-1</f>
        <v>#REF!</v>
      </c>
      <c r="L100" t="e">
        <f>IF(#REF!=1,#REF!-#REF!,0)</f>
        <v>#REF!</v>
      </c>
      <c r="O100" t="e">
        <f>IF((L100/K100)-1&gt;Parms!$B$1,1,0)</f>
        <v>#REF!</v>
      </c>
    </row>
    <row r="101" spans="1:15" x14ac:dyDescent="0.25">
      <c r="A101" s="1">
        <v>43976</v>
      </c>
      <c r="B101">
        <v>6856.8</v>
      </c>
      <c r="C101">
        <v>6766.6</v>
      </c>
      <c r="D101">
        <v>6856.8</v>
      </c>
      <c r="E101">
        <v>6725.2</v>
      </c>
      <c r="F101">
        <v>187072830</v>
      </c>
      <c r="G101">
        <f>Table_0[[#This Row],[Último]]</f>
        <v>6856.8</v>
      </c>
      <c r="H101" s="2">
        <f>(Table_0[[#This Row],[Precio]]/G100)-1</f>
        <v>2.3784994400895876E-2</v>
      </c>
      <c r="K101" s="4" t="e">
        <f>(#REF!/#REF!)-1</f>
        <v>#REF!</v>
      </c>
      <c r="L101" t="e">
        <f>IF(#REF!=1,#REF!-#REF!,0)</f>
        <v>#REF!</v>
      </c>
      <c r="O101" t="e">
        <f>IF((L101/K101)-1&gt;Parms!$B$1,1,0)</f>
        <v>#REF!</v>
      </c>
    </row>
    <row r="102" spans="1:15" x14ac:dyDescent="0.25">
      <c r="A102" s="1">
        <v>43977</v>
      </c>
      <c r="B102">
        <v>7003.9</v>
      </c>
      <c r="C102">
        <v>6940.6</v>
      </c>
      <c r="D102">
        <v>7023.8</v>
      </c>
      <c r="E102">
        <v>6917.1</v>
      </c>
      <c r="F102">
        <v>383729065</v>
      </c>
      <c r="G102">
        <f>Table_0[[#This Row],[Último]]</f>
        <v>7003.9</v>
      </c>
      <c r="H102" s="2">
        <f>(Table_0[[#This Row],[Precio]]/G101)-1</f>
        <v>2.1453155991132844E-2</v>
      </c>
      <c r="K102" s="4" t="e">
        <f>(#REF!/#REF!)-1</f>
        <v>#REF!</v>
      </c>
      <c r="L102" t="e">
        <f>IF(#REF!=1,#REF!-#REF!,0)</f>
        <v>#REF!</v>
      </c>
      <c r="O102" t="e">
        <f>IF((L102/K102)-1&gt;Parms!$B$1,1,0)</f>
        <v>#REF!</v>
      </c>
    </row>
    <row r="103" spans="1:15" x14ac:dyDescent="0.25">
      <c r="A103" s="1">
        <v>43978</v>
      </c>
      <c r="B103">
        <v>7174.5</v>
      </c>
      <c r="C103">
        <v>7034</v>
      </c>
      <c r="D103">
        <v>7229</v>
      </c>
      <c r="E103">
        <v>7030.2</v>
      </c>
      <c r="F103">
        <v>501006637</v>
      </c>
      <c r="G103">
        <f>Table_0[[#This Row],[Último]]</f>
        <v>7174.5</v>
      </c>
      <c r="H103" s="2">
        <f>(Table_0[[#This Row],[Precio]]/G102)-1</f>
        <v>2.4357857764959467E-2</v>
      </c>
      <c r="K103" s="4" t="e">
        <f>(#REF!/#REF!)-1</f>
        <v>#REF!</v>
      </c>
      <c r="L103" t="e">
        <f>IF(#REF!=1,#REF!-#REF!,0)</f>
        <v>#REF!</v>
      </c>
      <c r="O103" t="e">
        <f>IF((L103/K103)-1&gt;Parms!$B$1,1,0)</f>
        <v>#REF!</v>
      </c>
    </row>
    <row r="104" spans="1:15" x14ac:dyDescent="0.25">
      <c r="A104" s="1">
        <v>43979</v>
      </c>
      <c r="B104">
        <v>7224.1</v>
      </c>
      <c r="C104">
        <v>7237.3</v>
      </c>
      <c r="D104">
        <v>7244.5</v>
      </c>
      <c r="E104">
        <v>7141.4</v>
      </c>
      <c r="F104">
        <v>375466584</v>
      </c>
      <c r="G104">
        <f>Table_0[[#This Row],[Último]]</f>
        <v>7224.1</v>
      </c>
      <c r="H104" s="2">
        <f>(Table_0[[#This Row],[Precio]]/G103)-1</f>
        <v>6.9133737542685925E-3</v>
      </c>
      <c r="K104" s="4" t="e">
        <f>(#REF!/#REF!)-1</f>
        <v>#REF!</v>
      </c>
      <c r="L104" t="e">
        <f>IF(#REF!=1,#REF!-#REF!,0)</f>
        <v>#REF!</v>
      </c>
      <c r="O104" t="e">
        <f>IF((L104/K104)-1&gt;Parms!$B$1,1,0)</f>
        <v>#REF!</v>
      </c>
    </row>
    <row r="105" spans="1:15" x14ac:dyDescent="0.25">
      <c r="A105" s="1">
        <v>43980</v>
      </c>
      <c r="B105">
        <v>7096.5</v>
      </c>
      <c r="C105">
        <v>7164.3</v>
      </c>
      <c r="D105">
        <v>7201.8</v>
      </c>
      <c r="E105">
        <v>7096.5</v>
      </c>
      <c r="F105">
        <v>903979937</v>
      </c>
      <c r="G105">
        <f>Table_0[[#This Row],[Último]]</f>
        <v>7096.5</v>
      </c>
      <c r="H105" s="2">
        <f>(Table_0[[#This Row],[Precio]]/G104)-1</f>
        <v>-1.7663099901717882E-2</v>
      </c>
      <c r="K105" s="4" t="e">
        <f>(#REF!/#REF!)-1</f>
        <v>#REF!</v>
      </c>
      <c r="L105" t="e">
        <f>IF(#REF!=1,#REF!-#REF!,0)</f>
        <v>#REF!</v>
      </c>
      <c r="O105" t="e">
        <f>IF((L105/K105)-1&gt;Parms!$B$1,1,0)</f>
        <v>#REF!</v>
      </c>
    </row>
    <row r="106" spans="1:15" x14ac:dyDescent="0.25">
      <c r="A106" s="1">
        <v>43983</v>
      </c>
      <c r="B106">
        <v>7221.4</v>
      </c>
      <c r="C106">
        <v>7228.7</v>
      </c>
      <c r="D106">
        <v>7276</v>
      </c>
      <c r="E106">
        <v>7160.1</v>
      </c>
      <c r="F106">
        <v>291929577</v>
      </c>
      <c r="G106">
        <f>Table_0[[#This Row],[Último]]</f>
        <v>7221.4</v>
      </c>
      <c r="H106" s="2">
        <f>(Table_0[[#This Row],[Precio]]/G105)-1</f>
        <v>1.7600225463256569E-2</v>
      </c>
      <c r="K106" s="4" t="e">
        <f>(#REF!/#REF!)-1</f>
        <v>#REF!</v>
      </c>
      <c r="L106" t="e">
        <f>IF(#REF!=1,#REF!-#REF!,0)</f>
        <v>#REF!</v>
      </c>
      <c r="O106" t="e">
        <f>IF((L106/K106)-1&gt;Parms!$B$1,1,0)</f>
        <v>#REF!</v>
      </c>
    </row>
    <row r="107" spans="1:15" x14ac:dyDescent="0.25">
      <c r="A107" s="1">
        <v>43984</v>
      </c>
      <c r="B107">
        <v>7408.1</v>
      </c>
      <c r="C107">
        <v>7264</v>
      </c>
      <c r="D107">
        <v>7445.3</v>
      </c>
      <c r="E107">
        <v>7236.9</v>
      </c>
      <c r="F107">
        <v>402947085</v>
      </c>
      <c r="G107">
        <f>Table_0[[#This Row],[Último]]</f>
        <v>7408.1</v>
      </c>
      <c r="H107" s="2">
        <f>(Table_0[[#This Row],[Precio]]/G106)-1</f>
        <v>2.5853712576508814E-2</v>
      </c>
      <c r="K107" s="4" t="e">
        <f>(#REF!/#REF!)-1</f>
        <v>#REF!</v>
      </c>
      <c r="L107" t="e">
        <f>IF(#REF!=1,#REF!-#REF!,0)</f>
        <v>#REF!</v>
      </c>
      <c r="O107" t="e">
        <f>IF((L107/K107)-1&gt;Parms!$B$1,1,0)</f>
        <v>#REF!</v>
      </c>
    </row>
    <row r="108" spans="1:15" x14ac:dyDescent="0.25">
      <c r="A108" s="1">
        <v>43985</v>
      </c>
      <c r="B108">
        <v>7626.4</v>
      </c>
      <c r="C108">
        <v>7487.3</v>
      </c>
      <c r="D108">
        <v>7629.7</v>
      </c>
      <c r="E108">
        <v>7448.9</v>
      </c>
      <c r="F108">
        <v>445036446</v>
      </c>
      <c r="G108">
        <f>Table_0[[#This Row],[Último]]</f>
        <v>7626.4</v>
      </c>
      <c r="H108" s="2">
        <f>(Table_0[[#This Row],[Precio]]/G107)-1</f>
        <v>2.9467744765864223E-2</v>
      </c>
      <c r="K108" s="4" t="e">
        <f>(#REF!/#REF!)-1</f>
        <v>#REF!</v>
      </c>
      <c r="L108" t="e">
        <f>IF(#REF!=1,#REF!-#REF!,0)</f>
        <v>#REF!</v>
      </c>
      <c r="O108" t="e">
        <f>IF((L108/K108)-1&gt;Parms!$B$1,1,0)</f>
        <v>#REF!</v>
      </c>
    </row>
    <row r="109" spans="1:15" x14ac:dyDescent="0.25">
      <c r="A109" s="1">
        <v>43986</v>
      </c>
      <c r="B109">
        <v>7566.8</v>
      </c>
      <c r="C109">
        <v>7567.7</v>
      </c>
      <c r="D109">
        <v>7669.2</v>
      </c>
      <c r="E109">
        <v>7516</v>
      </c>
      <c r="F109">
        <v>514858007</v>
      </c>
      <c r="G109">
        <f>Table_0[[#This Row],[Último]]</f>
        <v>7566.8</v>
      </c>
      <c r="H109" s="2">
        <f>(Table_0[[#This Row],[Precio]]/G108)-1</f>
        <v>-7.8149585649847086E-3</v>
      </c>
      <c r="K109" s="4" t="e">
        <f>(#REF!/#REF!)-1</f>
        <v>#REF!</v>
      </c>
      <c r="L109" t="e">
        <f>IF(#REF!=1,#REF!-#REF!,0)</f>
        <v>#REF!</v>
      </c>
      <c r="O109" t="e">
        <f>IF((L109/K109)-1&gt;Parms!$B$1,1,0)</f>
        <v>#REF!</v>
      </c>
    </row>
    <row r="110" spans="1:15" x14ac:dyDescent="0.25">
      <c r="A110" s="1">
        <v>43987</v>
      </c>
      <c r="B110">
        <v>7872.6</v>
      </c>
      <c r="C110">
        <v>7672</v>
      </c>
      <c r="D110">
        <v>7890.4</v>
      </c>
      <c r="E110">
        <v>7664.1</v>
      </c>
      <c r="F110">
        <v>573283948</v>
      </c>
      <c r="G110">
        <f>Table_0[[#This Row],[Último]]</f>
        <v>7872.6</v>
      </c>
      <c r="H110" s="2">
        <f>(Table_0[[#This Row],[Precio]]/G109)-1</f>
        <v>4.041338478617118E-2</v>
      </c>
      <c r="K110" s="4" t="e">
        <f>(#REF!/#REF!)-1</f>
        <v>#REF!</v>
      </c>
      <c r="L110" t="e">
        <f>IF(#REF!=1,#REF!-#REF!,0)</f>
        <v>#REF!</v>
      </c>
      <c r="O110" t="e">
        <f>IF((L110/K110)-1&gt;Parms!$B$1,1,0)</f>
        <v>#REF!</v>
      </c>
    </row>
    <row r="111" spans="1:15" x14ac:dyDescent="0.25">
      <c r="A111" s="1">
        <v>43990</v>
      </c>
      <c r="B111">
        <v>7896.1</v>
      </c>
      <c r="C111">
        <v>7813.1</v>
      </c>
      <c r="D111">
        <v>7992.7</v>
      </c>
      <c r="E111">
        <v>7796.6</v>
      </c>
      <c r="F111">
        <v>557213274</v>
      </c>
      <c r="G111">
        <f>Table_0[[#This Row],[Último]]</f>
        <v>7896.1</v>
      </c>
      <c r="H111" s="2">
        <f>(Table_0[[#This Row],[Precio]]/G110)-1</f>
        <v>2.9850367096004859E-3</v>
      </c>
      <c r="K111" s="4" t="e">
        <f>(#REF!/#REF!)-1</f>
        <v>#REF!</v>
      </c>
      <c r="L111" t="e">
        <f>IF(#REF!=1,#REF!-#REF!,0)</f>
        <v>#REF!</v>
      </c>
      <c r="O111" t="e">
        <f>IF((L111/K111)-1&gt;Parms!$B$1,1,0)</f>
        <v>#REF!</v>
      </c>
    </row>
    <row r="112" spans="1:15" x14ac:dyDescent="0.25">
      <c r="A112" s="1">
        <v>43991</v>
      </c>
      <c r="B112">
        <v>7752.3</v>
      </c>
      <c r="C112">
        <v>7878.2</v>
      </c>
      <c r="D112">
        <v>7914.7</v>
      </c>
      <c r="E112">
        <v>7683.2</v>
      </c>
      <c r="F112">
        <v>453061868</v>
      </c>
      <c r="G112">
        <f>Table_0[[#This Row],[Último]]</f>
        <v>7752.3</v>
      </c>
      <c r="H112" s="2">
        <f>(Table_0[[#This Row],[Precio]]/G111)-1</f>
        <v>-1.821152214384314E-2</v>
      </c>
      <c r="K112" s="4" t="e">
        <f>(#REF!/#REF!)-1</f>
        <v>#REF!</v>
      </c>
      <c r="L112" t="e">
        <f>IF(#REF!=1,#REF!-#REF!,0)</f>
        <v>#REF!</v>
      </c>
      <c r="O112" t="e">
        <f>IF((L112/K112)-1&gt;Parms!$B$1,1,0)</f>
        <v>#REF!</v>
      </c>
    </row>
    <row r="113" spans="1:15" x14ac:dyDescent="0.25">
      <c r="A113" s="1">
        <v>43992</v>
      </c>
      <c r="B113">
        <v>7663.9</v>
      </c>
      <c r="C113">
        <v>7779.8</v>
      </c>
      <c r="D113">
        <v>7861</v>
      </c>
      <c r="E113">
        <v>7649.4</v>
      </c>
      <c r="F113">
        <v>355564622</v>
      </c>
      <c r="G113">
        <f>Table_0[[#This Row],[Último]]</f>
        <v>7663.9</v>
      </c>
      <c r="H113" s="2">
        <f>(Table_0[[#This Row],[Precio]]/G112)-1</f>
        <v>-1.1403067476748907E-2</v>
      </c>
      <c r="K113" s="4" t="e">
        <f>(#REF!/#REF!)-1</f>
        <v>#REF!</v>
      </c>
      <c r="L113" t="e">
        <f>IF(#REF!=1,#REF!-#REF!,0)</f>
        <v>#REF!</v>
      </c>
      <c r="O113" t="e">
        <f>IF((L113/K113)-1&gt;Parms!$B$1,1,0)</f>
        <v>#REF!</v>
      </c>
    </row>
    <row r="114" spans="1:15" x14ac:dyDescent="0.25">
      <c r="A114" s="1">
        <v>43993</v>
      </c>
      <c r="B114">
        <v>7278</v>
      </c>
      <c r="C114">
        <v>7486.5</v>
      </c>
      <c r="D114">
        <v>7486.5</v>
      </c>
      <c r="E114">
        <v>7278</v>
      </c>
      <c r="F114">
        <v>456667782</v>
      </c>
      <c r="G114">
        <f>Table_0[[#This Row],[Último]]</f>
        <v>7278</v>
      </c>
      <c r="H114" s="2">
        <f>(Table_0[[#This Row],[Precio]]/G113)-1</f>
        <v>-5.03529534571171E-2</v>
      </c>
      <c r="K114" s="4" t="e">
        <f>(#REF!/#REF!)-1</f>
        <v>#REF!</v>
      </c>
      <c r="L114" t="e">
        <f>IF(#REF!=1,#REF!-#REF!,0)</f>
        <v>#REF!</v>
      </c>
      <c r="O114" t="e">
        <f>IF((L114/K114)-1&gt;Parms!$B$1,1,0)</f>
        <v>#REF!</v>
      </c>
    </row>
    <row r="115" spans="1:15" x14ac:dyDescent="0.25">
      <c r="A115" s="1">
        <v>43994</v>
      </c>
      <c r="B115">
        <v>7292.7</v>
      </c>
      <c r="C115">
        <v>7232.2</v>
      </c>
      <c r="D115">
        <v>7425.3</v>
      </c>
      <c r="E115">
        <v>7205</v>
      </c>
      <c r="F115">
        <v>370125135</v>
      </c>
      <c r="G115">
        <f>Table_0[[#This Row],[Último]]</f>
        <v>7292.7</v>
      </c>
      <c r="H115" s="2">
        <f>(Table_0[[#This Row],[Precio]]/G114)-1</f>
        <v>2.0197856553998417E-3</v>
      </c>
      <c r="K115" s="4" t="e">
        <f>(#REF!/#REF!)-1</f>
        <v>#REF!</v>
      </c>
      <c r="L115" t="e">
        <f>IF(#REF!=1,#REF!-#REF!,0)</f>
        <v>#REF!</v>
      </c>
      <c r="O115" t="e">
        <f>IF((L115/K115)-1&gt;Parms!$B$1,1,0)</f>
        <v>#REF!</v>
      </c>
    </row>
    <row r="116" spans="1:15" x14ac:dyDescent="0.25">
      <c r="A116" s="1">
        <v>43997</v>
      </c>
      <c r="B116">
        <v>7259.3</v>
      </c>
      <c r="C116">
        <v>7116.9</v>
      </c>
      <c r="D116">
        <v>7309.4</v>
      </c>
      <c r="E116">
        <v>7062.9</v>
      </c>
      <c r="F116">
        <v>329041940</v>
      </c>
      <c r="G116">
        <f>Table_0[[#This Row],[Último]]</f>
        <v>7259.3</v>
      </c>
      <c r="H116" s="2">
        <f>(Table_0[[#This Row],[Precio]]/G115)-1</f>
        <v>-4.579922388141533E-3</v>
      </c>
      <c r="K116" s="4" t="e">
        <f>(#REF!/#REF!)-1</f>
        <v>#REF!</v>
      </c>
      <c r="L116" t="e">
        <f>IF(#REF!=1,#REF!-#REF!,0)</f>
        <v>#REF!</v>
      </c>
      <c r="O116" t="e">
        <f>IF((L116/K116)-1&gt;Parms!$B$1,1,0)</f>
        <v>#REF!</v>
      </c>
    </row>
    <row r="117" spans="1:15" x14ac:dyDescent="0.25">
      <c r="A117" s="1">
        <v>43998</v>
      </c>
      <c r="B117">
        <v>7495.3</v>
      </c>
      <c r="C117">
        <v>7420.8</v>
      </c>
      <c r="D117">
        <v>7599.3</v>
      </c>
      <c r="E117">
        <v>7349.7</v>
      </c>
      <c r="F117">
        <v>388212634</v>
      </c>
      <c r="G117">
        <f>Table_0[[#This Row],[Último]]</f>
        <v>7495.3</v>
      </c>
      <c r="H117" s="2">
        <f>(Table_0[[#This Row],[Precio]]/G116)-1</f>
        <v>3.2510021627429664E-2</v>
      </c>
      <c r="K117" s="4" t="e">
        <f>(#REF!/#REF!)-1</f>
        <v>#REF!</v>
      </c>
      <c r="L117" t="e">
        <f>IF(#REF!=1,#REF!-#REF!,0)</f>
        <v>#REF!</v>
      </c>
      <c r="O117" t="e">
        <f>IF((L117/K117)-1&gt;Parms!$B$1,1,0)</f>
        <v>#REF!</v>
      </c>
    </row>
    <row r="118" spans="1:15" x14ac:dyDescent="0.25">
      <c r="A118" s="1">
        <v>43999</v>
      </c>
      <c r="B118">
        <v>7478.7</v>
      </c>
      <c r="C118">
        <v>7458.1</v>
      </c>
      <c r="D118">
        <v>7552.5</v>
      </c>
      <c r="E118">
        <v>7402.5</v>
      </c>
      <c r="F118">
        <v>333500573</v>
      </c>
      <c r="G118">
        <f>Table_0[[#This Row],[Último]]</f>
        <v>7478.7</v>
      </c>
      <c r="H118" s="2">
        <f>(Table_0[[#This Row],[Precio]]/G117)-1</f>
        <v>-2.2147212253011972E-3</v>
      </c>
      <c r="K118" s="4" t="e">
        <f>(#REF!/#REF!)-1</f>
        <v>#REF!</v>
      </c>
      <c r="L118" t="e">
        <f>IF(#REF!=1,#REF!-#REF!,0)</f>
        <v>#REF!</v>
      </c>
      <c r="O118" t="e">
        <f>IF((L118/K118)-1&gt;Parms!$B$1,1,0)</f>
        <v>#REF!</v>
      </c>
    </row>
    <row r="119" spans="1:15" x14ac:dyDescent="0.25">
      <c r="A119" s="1">
        <v>44000</v>
      </c>
      <c r="B119">
        <v>7390.2</v>
      </c>
      <c r="C119">
        <v>7436.4</v>
      </c>
      <c r="D119">
        <v>7495.2</v>
      </c>
      <c r="E119">
        <v>7318.1</v>
      </c>
      <c r="F119">
        <v>326763220</v>
      </c>
      <c r="G119">
        <f>Table_0[[#This Row],[Último]]</f>
        <v>7390.2</v>
      </c>
      <c r="H119" s="2">
        <f>(Table_0[[#This Row],[Precio]]/G118)-1</f>
        <v>-1.1833607445144168E-2</v>
      </c>
      <c r="K119" s="4" t="e">
        <f>(#REF!/#REF!)-1</f>
        <v>#REF!</v>
      </c>
      <c r="L119" t="e">
        <f>IF(#REF!=1,#REF!-#REF!,0)</f>
        <v>#REF!</v>
      </c>
      <c r="O119" t="e">
        <f>IF((L119/K119)-1&gt;Parms!$B$1,1,0)</f>
        <v>#REF!</v>
      </c>
    </row>
    <row r="120" spans="1:15" x14ac:dyDescent="0.25">
      <c r="A120" s="1">
        <v>44001</v>
      </c>
      <c r="B120">
        <v>7414.2</v>
      </c>
      <c r="C120">
        <v>7444.2</v>
      </c>
      <c r="D120">
        <v>7502.1</v>
      </c>
      <c r="E120">
        <v>7401</v>
      </c>
      <c r="F120">
        <v>634635171</v>
      </c>
      <c r="G120">
        <f>Table_0[[#This Row],[Último]]</f>
        <v>7414.2</v>
      </c>
      <c r="H120" s="2">
        <f>(Table_0[[#This Row],[Precio]]/G119)-1</f>
        <v>3.2475440448160864E-3</v>
      </c>
      <c r="K120" s="4" t="e">
        <f>(#REF!/#REF!)-1</f>
        <v>#REF!</v>
      </c>
      <c r="L120" t="e">
        <f>IF(#REF!=1,#REF!-#REF!,0)</f>
        <v>#REF!</v>
      </c>
      <c r="O120" t="e">
        <f>IF((L120/K120)-1&gt;Parms!$B$1,1,0)</f>
        <v>#REF!</v>
      </c>
    </row>
    <row r="121" spans="1:15" x14ac:dyDescent="0.25">
      <c r="A121" s="1">
        <v>44004</v>
      </c>
      <c r="B121">
        <v>7345.7</v>
      </c>
      <c r="C121">
        <v>7371.6</v>
      </c>
      <c r="D121">
        <v>7426.9</v>
      </c>
      <c r="E121">
        <v>7300.7</v>
      </c>
      <c r="F121">
        <v>220420484</v>
      </c>
      <c r="G121">
        <f>Table_0[[#This Row],[Último]]</f>
        <v>7345.7</v>
      </c>
      <c r="H121" s="2">
        <f>(Table_0[[#This Row],[Precio]]/G120)-1</f>
        <v>-9.2390278114968805E-3</v>
      </c>
      <c r="K121" s="4" t="e">
        <f>(#REF!/#REF!)-1</f>
        <v>#REF!</v>
      </c>
      <c r="L121" t="e">
        <f>IF(#REF!=1,#REF!-#REF!,0)</f>
        <v>#REF!</v>
      </c>
      <c r="O121" t="e">
        <f>IF((L121/K121)-1&gt;Parms!$B$1,1,0)</f>
        <v>#REF!</v>
      </c>
    </row>
    <row r="122" spans="1:15" x14ac:dyDescent="0.25">
      <c r="A122" s="1">
        <v>44005</v>
      </c>
      <c r="B122">
        <v>7438.4</v>
      </c>
      <c r="C122">
        <v>7408.8</v>
      </c>
      <c r="D122">
        <v>7495.1</v>
      </c>
      <c r="E122">
        <v>7366.6</v>
      </c>
      <c r="F122">
        <v>260896378</v>
      </c>
      <c r="G122">
        <f>Table_0[[#This Row],[Último]]</f>
        <v>7438.4</v>
      </c>
      <c r="H122" s="2">
        <f>(Table_0[[#This Row],[Precio]]/G121)-1</f>
        <v>1.2619627809466794E-2</v>
      </c>
      <c r="K122" s="4" t="e">
        <f>(#REF!/#REF!)-1</f>
        <v>#REF!</v>
      </c>
      <c r="L122" t="e">
        <f>IF(#REF!=1,#REF!-#REF!,0)</f>
        <v>#REF!</v>
      </c>
      <c r="O122" t="e">
        <f>IF((L122/K122)-1&gt;Parms!$B$1,1,0)</f>
        <v>#REF!</v>
      </c>
    </row>
    <row r="123" spans="1:15" x14ac:dyDescent="0.25">
      <c r="A123" s="1">
        <v>44006</v>
      </c>
      <c r="B123">
        <v>7195.5</v>
      </c>
      <c r="C123">
        <v>7403.9</v>
      </c>
      <c r="D123">
        <v>7440.9</v>
      </c>
      <c r="E123">
        <v>7195.5</v>
      </c>
      <c r="F123">
        <v>248464391</v>
      </c>
      <c r="G123">
        <f>Table_0[[#This Row],[Último]]</f>
        <v>7195.5</v>
      </c>
      <c r="H123" s="2">
        <f>(Table_0[[#This Row],[Precio]]/G122)-1</f>
        <v>-3.2654872015487113E-2</v>
      </c>
      <c r="K123" s="4" t="e">
        <f>(#REF!/#REF!)-1</f>
        <v>#REF!</v>
      </c>
      <c r="L123" t="e">
        <f>IF(#REF!=1,#REF!-#REF!,0)</f>
        <v>#REF!</v>
      </c>
      <c r="O123" t="e">
        <f>IF((L123/K123)-1&gt;Parms!$B$1,1,0)</f>
        <v>#REF!</v>
      </c>
    </row>
    <row r="124" spans="1:15" x14ac:dyDescent="0.25">
      <c r="A124" s="1">
        <v>44007</v>
      </c>
      <c r="B124">
        <v>7270.3</v>
      </c>
      <c r="C124">
        <v>7176.4</v>
      </c>
      <c r="D124">
        <v>7295.8</v>
      </c>
      <c r="E124">
        <v>7077.8</v>
      </c>
      <c r="F124">
        <v>267871655</v>
      </c>
      <c r="G124">
        <f>Table_0[[#This Row],[Último]]</f>
        <v>7270.3</v>
      </c>
      <c r="H124" s="2">
        <f>(Table_0[[#This Row],[Precio]]/G123)-1</f>
        <v>1.0395386005142226E-2</v>
      </c>
      <c r="K124" s="4" t="e">
        <f>(#REF!/#REF!)-1</f>
        <v>#REF!</v>
      </c>
      <c r="L124" t="e">
        <f>IF(#REF!=1,#REF!-#REF!,0)</f>
        <v>#REF!</v>
      </c>
      <c r="O124" t="e">
        <f>IF((L124/K124)-1&gt;Parms!$B$1,1,0)</f>
        <v>#REF!</v>
      </c>
    </row>
    <row r="125" spans="1:15" x14ac:dyDescent="0.25">
      <c r="A125" s="1">
        <v>44008</v>
      </c>
      <c r="B125">
        <v>7178.4</v>
      </c>
      <c r="C125">
        <v>7324.5</v>
      </c>
      <c r="D125">
        <v>7344.9</v>
      </c>
      <c r="E125">
        <v>7172.1</v>
      </c>
      <c r="F125">
        <v>215724328</v>
      </c>
      <c r="G125">
        <f>Table_0[[#This Row],[Último]]</f>
        <v>7178.4</v>
      </c>
      <c r="H125" s="2">
        <f>(Table_0[[#This Row],[Precio]]/G124)-1</f>
        <v>-1.2640468756447532E-2</v>
      </c>
      <c r="K125" s="4" t="e">
        <f>(#REF!/#REF!)-1</f>
        <v>#REF!</v>
      </c>
      <c r="L125" t="e">
        <f>IF(#REF!=1,#REF!-#REF!,0)</f>
        <v>#REF!</v>
      </c>
      <c r="O125" t="e">
        <f>IF((L125/K125)-1&gt;Parms!$B$1,1,0)</f>
        <v>#REF!</v>
      </c>
    </row>
    <row r="126" spans="1:15" x14ac:dyDescent="0.25">
      <c r="A126" s="1">
        <v>44011</v>
      </c>
      <c r="B126">
        <v>7278.1</v>
      </c>
      <c r="C126">
        <v>7160.1</v>
      </c>
      <c r="D126">
        <v>7318.3</v>
      </c>
      <c r="E126">
        <v>7146.3</v>
      </c>
      <c r="F126">
        <v>216619376</v>
      </c>
      <c r="G126">
        <f>Table_0[[#This Row],[Último]]</f>
        <v>7278.1</v>
      </c>
      <c r="H126" s="2">
        <f>(Table_0[[#This Row],[Precio]]/G125)-1</f>
        <v>1.3888888888889062E-2</v>
      </c>
      <c r="K126" s="4" t="e">
        <f>(#REF!/#REF!)-1</f>
        <v>#REF!</v>
      </c>
      <c r="L126" t="e">
        <f>IF(#REF!=1,#REF!-#REF!,0)</f>
        <v>#REF!</v>
      </c>
      <c r="O126" t="e">
        <f>IF((L126/K126)-1&gt;Parms!$B$1,1,0)</f>
        <v>#REF!</v>
      </c>
    </row>
    <row r="127" spans="1:15" x14ac:dyDescent="0.25">
      <c r="A127" s="1">
        <v>44012</v>
      </c>
      <c r="B127">
        <v>7231.4</v>
      </c>
      <c r="C127">
        <v>7270.6</v>
      </c>
      <c r="D127">
        <v>7307.5</v>
      </c>
      <c r="E127">
        <v>7173</v>
      </c>
      <c r="F127">
        <v>233654683</v>
      </c>
      <c r="G127">
        <f>Table_0[[#This Row],[Último]]</f>
        <v>7231.4</v>
      </c>
      <c r="H127" s="2">
        <f>(Table_0[[#This Row],[Precio]]/G126)-1</f>
        <v>-6.4165098033828194E-3</v>
      </c>
      <c r="K127" s="4" t="e">
        <f>(#REF!/#REF!)-1</f>
        <v>#REF!</v>
      </c>
      <c r="L127" t="e">
        <f>IF(#REF!=1,#REF!-#REF!,0)</f>
        <v>#REF!</v>
      </c>
      <c r="O127" t="e">
        <f>IF((L127/K127)-1&gt;Parms!$B$1,1,0)</f>
        <v>#REF!</v>
      </c>
    </row>
    <row r="128" spans="1:15" x14ac:dyDescent="0.25">
      <c r="A128" s="1">
        <v>44013</v>
      </c>
      <c r="B128">
        <v>7227.4</v>
      </c>
      <c r="C128">
        <v>7245.6</v>
      </c>
      <c r="D128">
        <v>7283.9</v>
      </c>
      <c r="E128">
        <v>7127.1</v>
      </c>
      <c r="F128">
        <v>194032052</v>
      </c>
      <c r="G128">
        <f>Table_0[[#This Row],[Último]]</f>
        <v>7227.4</v>
      </c>
      <c r="H128" s="2">
        <f>(Table_0[[#This Row],[Precio]]/G127)-1</f>
        <v>-5.5314323644106711E-4</v>
      </c>
      <c r="K128" s="4" t="e">
        <f>(#REF!/#REF!)-1</f>
        <v>#REF!</v>
      </c>
      <c r="L128" t="e">
        <f>IF(#REF!=1,#REF!-#REF!,0)</f>
        <v>#REF!</v>
      </c>
      <c r="O128" t="e">
        <f>IF((L128/K128)-1&gt;Parms!$B$1,1,0)</f>
        <v>#REF!</v>
      </c>
    </row>
    <row r="129" spans="1:15" x14ac:dyDescent="0.25">
      <c r="A129" s="1">
        <v>44014</v>
      </c>
      <c r="B129">
        <v>7498.6</v>
      </c>
      <c r="C129">
        <v>7292.7</v>
      </c>
      <c r="D129">
        <v>7538.2</v>
      </c>
      <c r="E129">
        <v>7292.7</v>
      </c>
      <c r="F129">
        <v>310243580</v>
      </c>
      <c r="G129">
        <f>Table_0[[#This Row],[Último]]</f>
        <v>7498.6</v>
      </c>
      <c r="H129" s="2">
        <f>(Table_0[[#This Row],[Precio]]/G128)-1</f>
        <v>3.752386750422021E-2</v>
      </c>
      <c r="K129" s="4" t="e">
        <f>(#REF!/#REF!)-1</f>
        <v>#REF!</v>
      </c>
      <c r="L129" t="e">
        <f>IF(#REF!=1,#REF!-#REF!,0)</f>
        <v>#REF!</v>
      </c>
      <c r="O129" t="e">
        <f>IF((L129/K129)-1&gt;Parms!$B$1,1,0)</f>
        <v>#REF!</v>
      </c>
    </row>
    <row r="130" spans="1:15" x14ac:dyDescent="0.25">
      <c r="A130" s="1">
        <v>44015</v>
      </c>
      <c r="B130">
        <v>7403.5</v>
      </c>
      <c r="C130">
        <v>7510.3</v>
      </c>
      <c r="D130">
        <v>7520.6</v>
      </c>
      <c r="E130">
        <v>7374.9</v>
      </c>
      <c r="F130">
        <v>181466957</v>
      </c>
      <c r="G130">
        <f>Table_0[[#This Row],[Último]]</f>
        <v>7403.5</v>
      </c>
      <c r="H130" s="2">
        <f>(Table_0[[#This Row],[Precio]]/G129)-1</f>
        <v>-1.268236737524342E-2</v>
      </c>
      <c r="K130" s="4" t="e">
        <f>(#REF!/#REF!)-1</f>
        <v>#REF!</v>
      </c>
      <c r="L130" t="e">
        <f>IF(#REF!=1,#REF!-#REF!,0)</f>
        <v>#REF!</v>
      </c>
      <c r="O130" t="e">
        <f>IF((L130/K130)-1&gt;Parms!$B$1,1,0)</f>
        <v>#REF!</v>
      </c>
    </row>
    <row r="131" spans="1:15" x14ac:dyDescent="0.25">
      <c r="A131" s="1">
        <v>44018</v>
      </c>
      <c r="B131">
        <v>7556.2</v>
      </c>
      <c r="C131">
        <v>7566.5</v>
      </c>
      <c r="D131">
        <v>7632.3</v>
      </c>
      <c r="E131">
        <v>7517.3</v>
      </c>
      <c r="F131">
        <v>253508328</v>
      </c>
      <c r="G131">
        <f>Table_0[[#This Row],[Último]]</f>
        <v>7556.2</v>
      </c>
      <c r="H131" s="2">
        <f>(Table_0[[#This Row],[Precio]]/G130)-1</f>
        <v>2.0625379887890816E-2</v>
      </c>
      <c r="K131" s="4" t="e">
        <f>(#REF!/#REF!)-1</f>
        <v>#REF!</v>
      </c>
      <c r="L131" t="e">
        <f>IF(#REF!=1,#REF!-#REF!,0)</f>
        <v>#REF!</v>
      </c>
      <c r="O131" t="e">
        <f>IF((L131/K131)-1&gt;Parms!$B$1,1,0)</f>
        <v>#REF!</v>
      </c>
    </row>
    <row r="132" spans="1:15" x14ac:dyDescent="0.25">
      <c r="A132" s="1">
        <v>44019</v>
      </c>
      <c r="B132">
        <v>7447.4</v>
      </c>
      <c r="C132">
        <v>7491.5</v>
      </c>
      <c r="D132">
        <v>7511.3</v>
      </c>
      <c r="E132">
        <v>7441.3</v>
      </c>
      <c r="F132">
        <v>191351118</v>
      </c>
      <c r="G132">
        <f>Table_0[[#This Row],[Último]]</f>
        <v>7447.4</v>
      </c>
      <c r="H132" s="2">
        <f>(Table_0[[#This Row],[Precio]]/G131)-1</f>
        <v>-1.439877186945826E-2</v>
      </c>
      <c r="K132" s="4" t="e">
        <f>(#REF!/#REF!)-1</f>
        <v>#REF!</v>
      </c>
      <c r="L132" t="e">
        <f>IF(#REF!=1,#REF!-#REF!,0)</f>
        <v>#REF!</v>
      </c>
      <c r="O132" t="e">
        <f>IF((L132/K132)-1&gt;Parms!$B$1,1,0)</f>
        <v>#REF!</v>
      </c>
    </row>
    <row r="133" spans="1:15" x14ac:dyDescent="0.25">
      <c r="A133" s="1">
        <v>44020</v>
      </c>
      <c r="B133">
        <v>7326.4</v>
      </c>
      <c r="C133">
        <v>7361</v>
      </c>
      <c r="D133">
        <v>7382.7</v>
      </c>
      <c r="E133">
        <v>7307.4</v>
      </c>
      <c r="F133">
        <v>213489269</v>
      </c>
      <c r="G133">
        <f>Table_0[[#This Row],[Último]]</f>
        <v>7326.4</v>
      </c>
      <c r="H133" s="2">
        <f>(Table_0[[#This Row],[Precio]]/G132)-1</f>
        <v>-1.6247280930257513E-2</v>
      </c>
      <c r="K133" s="4" t="e">
        <f>(#REF!/#REF!)-1</f>
        <v>#REF!</v>
      </c>
      <c r="L133" t="e">
        <f>IF(#REF!=1,#REF!-#REF!,0)</f>
        <v>#REF!</v>
      </c>
      <c r="O133" t="e">
        <f>IF((L133/K133)-1&gt;Parms!$B$1,1,0)</f>
        <v>#REF!</v>
      </c>
    </row>
    <row r="134" spans="1:15" x14ac:dyDescent="0.25">
      <c r="A134" s="1">
        <v>44021</v>
      </c>
      <c r="B134">
        <v>7236.9</v>
      </c>
      <c r="C134">
        <v>7369.9</v>
      </c>
      <c r="D134">
        <v>7383.5</v>
      </c>
      <c r="E134">
        <v>7221.1</v>
      </c>
      <c r="F134">
        <v>176465593</v>
      </c>
      <c r="G134">
        <f>Table_0[[#This Row],[Último]]</f>
        <v>7236.9</v>
      </c>
      <c r="H134" s="2">
        <f>(Table_0[[#This Row],[Precio]]/G133)-1</f>
        <v>-1.2216095217296385E-2</v>
      </c>
      <c r="K134" s="4" t="e">
        <f>(#REF!/#REF!)-1</f>
        <v>#REF!</v>
      </c>
      <c r="L134" t="e">
        <f>IF(#REF!=1,#REF!-#REF!,0)</f>
        <v>#REF!</v>
      </c>
      <c r="O134" t="e">
        <f>IF((L134/K134)-1&gt;Parms!$B$1,1,0)</f>
        <v>#REF!</v>
      </c>
    </row>
    <row r="135" spans="1:15" x14ac:dyDescent="0.25">
      <c r="A135" s="1">
        <v>44022</v>
      </c>
      <c r="B135">
        <v>7321.1</v>
      </c>
      <c r="C135">
        <v>7198.4</v>
      </c>
      <c r="D135">
        <v>7324.3</v>
      </c>
      <c r="E135">
        <v>7183.2</v>
      </c>
      <c r="F135">
        <v>182314541</v>
      </c>
      <c r="G135">
        <f>Table_0[[#This Row],[Último]]</f>
        <v>7321.1</v>
      </c>
      <c r="H135" s="2">
        <f>(Table_0[[#This Row],[Precio]]/G134)-1</f>
        <v>1.1634816012381144E-2</v>
      </c>
      <c r="K135" s="4" t="e">
        <f>(#REF!/#REF!)-1</f>
        <v>#REF!</v>
      </c>
      <c r="L135" t="e">
        <f>IF(#REF!=1,#REF!-#REF!,0)</f>
        <v>#REF!</v>
      </c>
      <c r="O135" t="e">
        <f>IF((L135/K135)-1&gt;Parms!$B$1,1,0)</f>
        <v>#REF!</v>
      </c>
    </row>
    <row r="136" spans="1:15" x14ac:dyDescent="0.25">
      <c r="A136" s="1">
        <v>44025</v>
      </c>
      <c r="B136">
        <v>7426.9</v>
      </c>
      <c r="C136">
        <v>7403.2</v>
      </c>
      <c r="D136">
        <v>7452.1</v>
      </c>
      <c r="E136">
        <v>7345.9</v>
      </c>
      <c r="F136">
        <v>179024242</v>
      </c>
      <c r="G136">
        <f>Table_0[[#This Row],[Último]]</f>
        <v>7426.9</v>
      </c>
      <c r="H136" s="2">
        <f>(Table_0[[#This Row],[Precio]]/G135)-1</f>
        <v>1.4451380257065161E-2</v>
      </c>
      <c r="K136" s="4" t="e">
        <f>(#REF!/#REF!)-1</f>
        <v>#REF!</v>
      </c>
      <c r="L136" t="e">
        <f>IF(#REF!=1,#REF!-#REF!,0)</f>
        <v>#REF!</v>
      </c>
      <c r="O136" t="e">
        <f>IF((L136/K136)-1&gt;Parms!$B$1,1,0)</f>
        <v>#REF!</v>
      </c>
    </row>
    <row r="137" spans="1:15" x14ac:dyDescent="0.25">
      <c r="A137" s="1">
        <v>44026</v>
      </c>
      <c r="B137">
        <v>7352</v>
      </c>
      <c r="C137">
        <v>7344.4</v>
      </c>
      <c r="D137">
        <v>7352</v>
      </c>
      <c r="E137">
        <v>7268.4</v>
      </c>
      <c r="F137">
        <v>201386910</v>
      </c>
      <c r="G137">
        <f>Table_0[[#This Row],[Último]]</f>
        <v>7352</v>
      </c>
      <c r="H137" s="2">
        <f>(Table_0[[#This Row],[Precio]]/G136)-1</f>
        <v>-1.0084961424012717E-2</v>
      </c>
      <c r="K137" s="4" t="e">
        <f>(#REF!/#REF!)-1</f>
        <v>#REF!</v>
      </c>
      <c r="L137" t="e">
        <f>IF(#REF!=1,#REF!-#REF!,0)</f>
        <v>#REF!</v>
      </c>
      <c r="O137" t="e">
        <f>IF((L137/K137)-1&gt;Parms!$B$1,1,0)</f>
        <v>#REF!</v>
      </c>
    </row>
    <row r="138" spans="1:15" x14ac:dyDescent="0.25">
      <c r="A138" s="1">
        <v>44027</v>
      </c>
      <c r="B138">
        <v>7487.6</v>
      </c>
      <c r="C138">
        <v>7416.1</v>
      </c>
      <c r="D138">
        <v>7529.6</v>
      </c>
      <c r="E138">
        <v>7317.6</v>
      </c>
      <c r="F138">
        <v>262957891</v>
      </c>
      <c r="G138">
        <f>Table_0[[#This Row],[Último]]</f>
        <v>7487.6</v>
      </c>
      <c r="H138" s="2">
        <f>(Table_0[[#This Row],[Precio]]/G137)-1</f>
        <v>1.8443960826985961E-2</v>
      </c>
      <c r="K138" s="4" t="e">
        <f>(#REF!/#REF!)-1</f>
        <v>#REF!</v>
      </c>
      <c r="L138" t="e">
        <f>IF(#REF!=1,#REF!-#REF!,0)</f>
        <v>#REF!</v>
      </c>
      <c r="O138" t="e">
        <f>IF((L138/K138)-1&gt;Parms!$B$1,1,0)</f>
        <v>#REF!</v>
      </c>
    </row>
    <row r="139" spans="1:15" x14ac:dyDescent="0.25">
      <c r="A139" s="1">
        <v>44028</v>
      </c>
      <c r="B139">
        <v>7474.7</v>
      </c>
      <c r="C139">
        <v>7438.8</v>
      </c>
      <c r="D139">
        <v>7498</v>
      </c>
      <c r="E139">
        <v>7425.3</v>
      </c>
      <c r="F139">
        <v>178623856</v>
      </c>
      <c r="G139">
        <f>Table_0[[#This Row],[Último]]</f>
        <v>7474.7</v>
      </c>
      <c r="H139" s="2">
        <f>(Table_0[[#This Row],[Precio]]/G138)-1</f>
        <v>-1.7228484427587176E-3</v>
      </c>
      <c r="K139" s="4" t="e">
        <f>(#REF!/#REF!)-1</f>
        <v>#REF!</v>
      </c>
      <c r="L139" t="e">
        <f>IF(#REF!=1,#REF!-#REF!,0)</f>
        <v>#REF!</v>
      </c>
      <c r="O139" t="e">
        <f>IF((L139/K139)-1&gt;Parms!$B$1,1,0)</f>
        <v>#REF!</v>
      </c>
    </row>
    <row r="140" spans="1:15" x14ac:dyDescent="0.25">
      <c r="A140" s="1">
        <v>44029</v>
      </c>
      <c r="B140">
        <v>7440.4</v>
      </c>
      <c r="C140">
        <v>7474.1</v>
      </c>
      <c r="D140">
        <v>7485</v>
      </c>
      <c r="E140">
        <v>7395.8</v>
      </c>
      <c r="F140">
        <v>196831932</v>
      </c>
      <c r="G140">
        <f>Table_0[[#This Row],[Último]]</f>
        <v>7440.4</v>
      </c>
      <c r="H140" s="2">
        <f>(Table_0[[#This Row],[Precio]]/G139)-1</f>
        <v>-4.5888129289469726E-3</v>
      </c>
      <c r="K140" s="4" t="e">
        <f>(#REF!/#REF!)-1</f>
        <v>#REF!</v>
      </c>
      <c r="L140" t="e">
        <f>IF(#REF!=1,#REF!-#REF!,0)</f>
        <v>#REF!</v>
      </c>
      <c r="O140" t="e">
        <f>IF((L140/K140)-1&gt;Parms!$B$1,1,0)</f>
        <v>#REF!</v>
      </c>
    </row>
    <row r="141" spans="1:15" x14ac:dyDescent="0.25">
      <c r="A141" s="1">
        <v>44032</v>
      </c>
      <c r="B141">
        <v>7478</v>
      </c>
      <c r="C141">
        <v>7442.5</v>
      </c>
      <c r="D141">
        <v>7495.5</v>
      </c>
      <c r="E141">
        <v>7365.1</v>
      </c>
      <c r="F141">
        <v>148683051</v>
      </c>
      <c r="G141">
        <f>Table_0[[#This Row],[Último]]</f>
        <v>7478</v>
      </c>
      <c r="H141" s="2">
        <f>(Table_0[[#This Row],[Precio]]/G140)-1</f>
        <v>5.0534917477556007E-3</v>
      </c>
      <c r="K141" s="4" t="e">
        <f>(#REF!/#REF!)-1</f>
        <v>#REF!</v>
      </c>
      <c r="L141" t="e">
        <f>IF(#REF!=1,#REF!-#REF!,0)</f>
        <v>#REF!</v>
      </c>
      <c r="O141" t="e">
        <f>IF((L141/K141)-1&gt;Parms!$B$1,1,0)</f>
        <v>#REF!</v>
      </c>
    </row>
    <row r="142" spans="1:15" x14ac:dyDescent="0.25">
      <c r="A142" s="1">
        <v>44033</v>
      </c>
      <c r="B142">
        <v>7494.5</v>
      </c>
      <c r="C142">
        <v>7554.2</v>
      </c>
      <c r="D142">
        <v>7654.8</v>
      </c>
      <c r="E142">
        <v>7473.5</v>
      </c>
      <c r="F142">
        <v>300453070</v>
      </c>
      <c r="G142">
        <f>Table_0[[#This Row],[Último]]</f>
        <v>7494.5</v>
      </c>
      <c r="H142" s="2">
        <f>(Table_0[[#This Row],[Precio]]/G141)-1</f>
        <v>2.2064723188017776E-3</v>
      </c>
      <c r="K142" s="4" t="e">
        <f>(#REF!/#REF!)-1</f>
        <v>#REF!</v>
      </c>
      <c r="L142" t="e">
        <f>IF(#REF!=1,#REF!-#REF!,0)</f>
        <v>#REF!</v>
      </c>
      <c r="O142" t="e">
        <f>IF((L142/K142)-1&gt;Parms!$B$1,1,0)</f>
        <v>#REF!</v>
      </c>
    </row>
    <row r="143" spans="1:15" x14ac:dyDescent="0.25">
      <c r="A143" s="1">
        <v>44034</v>
      </c>
      <c r="B143">
        <v>7390.1</v>
      </c>
      <c r="C143">
        <v>7474.7</v>
      </c>
      <c r="D143">
        <v>7498.6</v>
      </c>
      <c r="E143">
        <v>7368.2</v>
      </c>
      <c r="F143">
        <v>192701162</v>
      </c>
      <c r="G143">
        <f>Table_0[[#This Row],[Último]]</f>
        <v>7390.1</v>
      </c>
      <c r="H143" s="2">
        <f>(Table_0[[#This Row],[Precio]]/G142)-1</f>
        <v>-1.3930215491360309E-2</v>
      </c>
      <c r="K143" s="4" t="e">
        <f>(#REF!/#REF!)-1</f>
        <v>#REF!</v>
      </c>
      <c r="L143" t="e">
        <f>IF(#REF!=1,#REF!-#REF!,0)</f>
        <v>#REF!</v>
      </c>
      <c r="O143" t="e">
        <f>IF((L143/K143)-1&gt;Parms!$B$1,1,0)</f>
        <v>#REF!</v>
      </c>
    </row>
    <row r="144" spans="1:15" x14ac:dyDescent="0.25">
      <c r="A144" s="1">
        <v>44035</v>
      </c>
      <c r="B144">
        <v>7384.9</v>
      </c>
      <c r="C144">
        <v>7434.7</v>
      </c>
      <c r="D144">
        <v>7442.2</v>
      </c>
      <c r="E144">
        <v>7357.2</v>
      </c>
      <c r="F144">
        <v>167589002</v>
      </c>
      <c r="G144">
        <f>Table_0[[#This Row],[Último]]</f>
        <v>7384.9</v>
      </c>
      <c r="H144" s="2">
        <f>(Table_0[[#This Row],[Precio]]/G143)-1</f>
        <v>-7.0364406435641236E-4</v>
      </c>
      <c r="K144" s="4" t="e">
        <f>(#REF!/#REF!)-1</f>
        <v>#REF!</v>
      </c>
      <c r="L144" t="e">
        <f>IF(#REF!=1,#REF!-#REF!,0)</f>
        <v>#REF!</v>
      </c>
      <c r="O144" t="e">
        <f>IF((L144/K144)-1&gt;Parms!$B$1,1,0)</f>
        <v>#REF!</v>
      </c>
    </row>
    <row r="145" spans="1:15" x14ac:dyDescent="0.25">
      <c r="A145" s="1">
        <v>44036</v>
      </c>
      <c r="B145">
        <v>7294.7</v>
      </c>
      <c r="C145">
        <v>7301.8</v>
      </c>
      <c r="D145">
        <v>7322.7</v>
      </c>
      <c r="E145">
        <v>7241.1</v>
      </c>
      <c r="F145">
        <v>183906106</v>
      </c>
      <c r="G145">
        <f>Table_0[[#This Row],[Último]]</f>
        <v>7294.7</v>
      </c>
      <c r="H145" s="2">
        <f>(Table_0[[#This Row],[Precio]]/G144)-1</f>
        <v>-1.221411258107763E-2</v>
      </c>
      <c r="K145" s="4" t="e">
        <f>(#REF!/#REF!)-1</f>
        <v>#REF!</v>
      </c>
      <c r="L145" t="e">
        <f>IF(#REF!=1,#REF!-#REF!,0)</f>
        <v>#REF!</v>
      </c>
      <c r="O145" t="e">
        <f>IF((L145/K145)-1&gt;Parms!$B$1,1,0)</f>
        <v>#REF!</v>
      </c>
    </row>
    <row r="146" spans="1:15" x14ac:dyDescent="0.25">
      <c r="A146" s="1">
        <v>44039</v>
      </c>
      <c r="B146">
        <v>7170.6</v>
      </c>
      <c r="C146">
        <v>7267.8</v>
      </c>
      <c r="D146">
        <v>7268</v>
      </c>
      <c r="E146">
        <v>7141.3</v>
      </c>
      <c r="F146">
        <v>232707550</v>
      </c>
      <c r="G146">
        <f>Table_0[[#This Row],[Último]]</f>
        <v>7170.6</v>
      </c>
      <c r="H146" s="2">
        <f>(Table_0[[#This Row],[Precio]]/G145)-1</f>
        <v>-1.701235143323232E-2</v>
      </c>
      <c r="K146" s="4" t="e">
        <f>(#REF!/#REF!)-1</f>
        <v>#REF!</v>
      </c>
      <c r="L146" t="e">
        <f>IF(#REF!=1,#REF!-#REF!,0)</f>
        <v>#REF!</v>
      </c>
      <c r="O146" t="e">
        <f>IF((L146/K146)-1&gt;Parms!$B$1,1,0)</f>
        <v>#REF!</v>
      </c>
    </row>
    <row r="147" spans="1:15" x14ac:dyDescent="0.25">
      <c r="A147" s="1">
        <v>44040</v>
      </c>
      <c r="B147">
        <v>7246.4</v>
      </c>
      <c r="C147">
        <v>7191.9</v>
      </c>
      <c r="D147">
        <v>7257.3</v>
      </c>
      <c r="E147">
        <v>7170.6</v>
      </c>
      <c r="F147">
        <v>162297171</v>
      </c>
      <c r="G147">
        <f>Table_0[[#This Row],[Último]]</f>
        <v>7246.4</v>
      </c>
      <c r="H147" s="2">
        <f>(Table_0[[#This Row],[Precio]]/G146)-1</f>
        <v>1.0570942459487309E-2</v>
      </c>
      <c r="K147" s="4" t="e">
        <f>(#REF!/#REF!)-1</f>
        <v>#REF!</v>
      </c>
      <c r="L147" t="e">
        <f>IF(#REF!=1,#REF!-#REF!,0)</f>
        <v>#REF!</v>
      </c>
      <c r="O147" t="e">
        <f>IF((L147/K147)-1&gt;Parms!$B$1,1,0)</f>
        <v>#REF!</v>
      </c>
    </row>
    <row r="148" spans="1:15" x14ac:dyDescent="0.25">
      <c r="A148" s="1">
        <v>44041</v>
      </c>
      <c r="B148">
        <v>7206.2</v>
      </c>
      <c r="C148">
        <v>7247.6</v>
      </c>
      <c r="D148">
        <v>7260.2</v>
      </c>
      <c r="E148">
        <v>7171.3</v>
      </c>
      <c r="F148">
        <v>210361733</v>
      </c>
      <c r="G148">
        <f>Table_0[[#This Row],[Último]]</f>
        <v>7206.2</v>
      </c>
      <c r="H148" s="2">
        <f>(Table_0[[#This Row],[Precio]]/G147)-1</f>
        <v>-5.5475822477367709E-3</v>
      </c>
      <c r="K148" s="4" t="e">
        <f>(#REF!/#REF!)-1</f>
        <v>#REF!</v>
      </c>
      <c r="L148" t="e">
        <f>IF(#REF!=1,#REF!-#REF!,0)</f>
        <v>#REF!</v>
      </c>
      <c r="O148" t="e">
        <f>IF((L148/K148)-1&gt;Parms!$B$1,1,0)</f>
        <v>#REF!</v>
      </c>
    </row>
    <row r="149" spans="1:15" x14ac:dyDescent="0.25">
      <c r="A149" s="1">
        <v>44042</v>
      </c>
      <c r="B149">
        <v>6996.6</v>
      </c>
      <c r="C149">
        <v>7192.3</v>
      </c>
      <c r="D149">
        <v>7192.7</v>
      </c>
      <c r="E149">
        <v>6924.7</v>
      </c>
      <c r="F149">
        <v>324376465</v>
      </c>
      <c r="G149">
        <f>Table_0[[#This Row],[Último]]</f>
        <v>6996.6</v>
      </c>
      <c r="H149" s="2">
        <f>(Table_0[[#This Row],[Precio]]/G148)-1</f>
        <v>-2.90860647775526E-2</v>
      </c>
      <c r="K149" s="4" t="e">
        <f>(#REF!/#REF!)-1</f>
        <v>#REF!</v>
      </c>
      <c r="L149" t="e">
        <f>IF(#REF!=1,#REF!-#REF!,0)</f>
        <v>#REF!</v>
      </c>
      <c r="O149" t="e">
        <f>IF((L149/K149)-1&gt;Parms!$B$1,1,0)</f>
        <v>#REF!</v>
      </c>
    </row>
    <row r="150" spans="1:15" x14ac:dyDescent="0.25">
      <c r="A150" s="1">
        <v>44043</v>
      </c>
      <c r="B150">
        <v>6877.4</v>
      </c>
      <c r="C150">
        <v>7025.2</v>
      </c>
      <c r="D150">
        <v>7049.5</v>
      </c>
      <c r="E150">
        <v>6877.4</v>
      </c>
      <c r="F150">
        <v>312298146</v>
      </c>
      <c r="G150">
        <f>Table_0[[#This Row],[Último]]</f>
        <v>6877.4</v>
      </c>
      <c r="H150" s="2">
        <f>(Table_0[[#This Row],[Precio]]/G149)-1</f>
        <v>-1.7036846468284739E-2</v>
      </c>
      <c r="K150" s="4" t="e">
        <f>(#REF!/#REF!)-1</f>
        <v>#REF!</v>
      </c>
      <c r="L150" t="e">
        <f>IF(#REF!=1,#REF!-#REF!,0)</f>
        <v>#REF!</v>
      </c>
      <c r="O150" t="e">
        <f>IF((L150/K150)-1&gt;Parms!$B$1,1,0)</f>
        <v>#REF!</v>
      </c>
    </row>
    <row r="151" spans="1:15" x14ac:dyDescent="0.25">
      <c r="A151" s="1">
        <v>44046</v>
      </c>
      <c r="B151">
        <v>6975</v>
      </c>
      <c r="C151">
        <v>6867.4</v>
      </c>
      <c r="D151">
        <v>6983.3</v>
      </c>
      <c r="E151">
        <v>6788.9</v>
      </c>
      <c r="F151">
        <v>282337314</v>
      </c>
      <c r="G151">
        <f>Table_0[[#This Row],[Último]]</f>
        <v>6975</v>
      </c>
      <c r="H151" s="2">
        <f>(Table_0[[#This Row],[Precio]]/G150)-1</f>
        <v>1.4191409544304534E-2</v>
      </c>
      <c r="K151" s="4" t="e">
        <f>(#REF!/#REF!)-1</f>
        <v>#REF!</v>
      </c>
      <c r="L151" t="e">
        <f>IF(#REF!=1,#REF!-#REF!,0)</f>
        <v>#REF!</v>
      </c>
      <c r="O151" t="e">
        <f>IF((L151/K151)-1&gt;Parms!$B$1,1,0)</f>
        <v>#REF!</v>
      </c>
    </row>
    <row r="152" spans="1:15" x14ac:dyDescent="0.25">
      <c r="A152" s="1">
        <v>44047</v>
      </c>
      <c r="B152">
        <v>7021.6</v>
      </c>
      <c r="C152">
        <v>7003</v>
      </c>
      <c r="D152">
        <v>7064.8</v>
      </c>
      <c r="E152">
        <v>6955.4</v>
      </c>
      <c r="F152">
        <v>225241997</v>
      </c>
      <c r="G152">
        <f>Table_0[[#This Row],[Último]]</f>
        <v>7021.6</v>
      </c>
      <c r="H152" s="2">
        <f>(Table_0[[#This Row],[Precio]]/G151)-1</f>
        <v>6.6810035842295168E-3</v>
      </c>
      <c r="K152" s="4" t="e">
        <f>(#REF!/#REF!)-1</f>
        <v>#REF!</v>
      </c>
      <c r="L152" t="e">
        <f>IF(#REF!=1,#REF!-#REF!,0)</f>
        <v>#REF!</v>
      </c>
      <c r="O152" t="e">
        <f>IF((L152/K152)-1&gt;Parms!$B$1,1,0)</f>
        <v>#REF!</v>
      </c>
    </row>
    <row r="153" spans="1:15" x14ac:dyDescent="0.25">
      <c r="A153" s="1">
        <v>44048</v>
      </c>
      <c r="B153">
        <v>7039.7</v>
      </c>
      <c r="C153">
        <v>7073.2</v>
      </c>
      <c r="D153">
        <v>7123.5</v>
      </c>
      <c r="E153">
        <v>7027.7</v>
      </c>
      <c r="F153">
        <v>208795890</v>
      </c>
      <c r="G153">
        <f>Table_0[[#This Row],[Último]]</f>
        <v>7039.7</v>
      </c>
      <c r="H153" s="2">
        <f>(Table_0[[#This Row],[Precio]]/G152)-1</f>
        <v>2.5777600546883495E-3</v>
      </c>
      <c r="K153" s="4" t="e">
        <f>(#REF!/#REF!)-1</f>
        <v>#REF!</v>
      </c>
      <c r="L153" t="e">
        <f>IF(#REF!=1,#REF!-#REF!,0)</f>
        <v>#REF!</v>
      </c>
      <c r="O153" t="e">
        <f>IF((L153/K153)-1&gt;Parms!$B$1,1,0)</f>
        <v>#REF!</v>
      </c>
    </row>
    <row r="154" spans="1:15" x14ac:dyDescent="0.25">
      <c r="A154" s="1">
        <v>44049</v>
      </c>
      <c r="B154">
        <v>6957.9</v>
      </c>
      <c r="C154">
        <v>7022.1</v>
      </c>
      <c r="D154">
        <v>7046.1</v>
      </c>
      <c r="E154">
        <v>6917</v>
      </c>
      <c r="F154">
        <v>205847273</v>
      </c>
      <c r="G154">
        <f>Table_0[[#This Row],[Último]]</f>
        <v>6957.9</v>
      </c>
      <c r="H154" s="2">
        <f>(Table_0[[#This Row],[Precio]]/G153)-1</f>
        <v>-1.1619813344318719E-2</v>
      </c>
      <c r="K154" s="4" t="e">
        <f>(#REF!/#REF!)-1</f>
        <v>#REF!</v>
      </c>
      <c r="L154" t="e">
        <f>IF(#REF!=1,#REF!-#REF!,0)</f>
        <v>#REF!</v>
      </c>
      <c r="O154" t="e">
        <f>IF((L154/K154)-1&gt;Parms!$B$1,1,0)</f>
        <v>#REF!</v>
      </c>
    </row>
    <row r="155" spans="1:15" x14ac:dyDescent="0.25">
      <c r="A155" s="1">
        <v>44050</v>
      </c>
      <c r="B155">
        <v>6950.5</v>
      </c>
      <c r="C155">
        <v>6929.1</v>
      </c>
      <c r="D155">
        <v>6961.8</v>
      </c>
      <c r="E155">
        <v>6876.7</v>
      </c>
      <c r="F155">
        <v>184150997</v>
      </c>
      <c r="G155">
        <f>Table_0[[#This Row],[Último]]</f>
        <v>6950.5</v>
      </c>
      <c r="H155" s="2">
        <f>(Table_0[[#This Row],[Precio]]/G154)-1</f>
        <v>-1.0635392862788917E-3</v>
      </c>
      <c r="K155" s="4" t="e">
        <f>(#REF!/#REF!)-1</f>
        <v>#REF!</v>
      </c>
      <c r="L155" t="e">
        <f>IF(#REF!=1,#REF!-#REF!,0)</f>
        <v>#REF!</v>
      </c>
      <c r="O155" t="e">
        <f>IF((L155/K155)-1&gt;Parms!$B$1,1,0)</f>
        <v>#REF!</v>
      </c>
    </row>
    <row r="156" spans="1:15" x14ac:dyDescent="0.25">
      <c r="A156" s="1">
        <v>44053</v>
      </c>
      <c r="B156">
        <v>7053.9</v>
      </c>
      <c r="C156">
        <v>7004.4</v>
      </c>
      <c r="D156">
        <v>7053.9</v>
      </c>
      <c r="E156">
        <v>6957</v>
      </c>
      <c r="F156">
        <v>208030762</v>
      </c>
      <c r="G156">
        <f>Table_0[[#This Row],[Último]]</f>
        <v>7053.9</v>
      </c>
      <c r="H156" s="2">
        <f>(Table_0[[#This Row],[Precio]]/G155)-1</f>
        <v>1.487662758074948E-2</v>
      </c>
      <c r="K156" s="4" t="e">
        <f>(#REF!/#REF!)-1</f>
        <v>#REF!</v>
      </c>
      <c r="L156" t="e">
        <f>IF(#REF!=1,#REF!-#REF!,0)</f>
        <v>#REF!</v>
      </c>
      <c r="O156" t="e">
        <f>IF((L156/K156)-1&gt;Parms!$B$1,1,0)</f>
        <v>#REF!</v>
      </c>
    </row>
    <row r="157" spans="1:15" x14ac:dyDescent="0.25">
      <c r="A157" s="1">
        <v>44054</v>
      </c>
      <c r="B157">
        <v>7263.5</v>
      </c>
      <c r="C157">
        <v>7104</v>
      </c>
      <c r="D157">
        <v>7290.1</v>
      </c>
      <c r="E157">
        <v>7104</v>
      </c>
      <c r="F157">
        <v>271632252</v>
      </c>
      <c r="G157">
        <f>Table_0[[#This Row],[Último]]</f>
        <v>7263.5</v>
      </c>
      <c r="H157" s="2">
        <f>(Table_0[[#This Row],[Precio]]/G156)-1</f>
        <v>2.9714058889408701E-2</v>
      </c>
      <c r="K157" s="4" t="e">
        <f>(#REF!/#REF!)-1</f>
        <v>#REF!</v>
      </c>
      <c r="L157" t="e">
        <f>IF(#REF!=1,#REF!-#REF!,0)</f>
        <v>#REF!</v>
      </c>
      <c r="O157" t="e">
        <f>IF((L157/K157)-1&gt;Parms!$B$1,1,0)</f>
        <v>#REF!</v>
      </c>
    </row>
    <row r="158" spans="1:15" x14ac:dyDescent="0.25">
      <c r="A158" s="1">
        <v>44055</v>
      </c>
      <c r="B158">
        <v>7296</v>
      </c>
      <c r="C158">
        <v>7250.3</v>
      </c>
      <c r="D158">
        <v>7317.9</v>
      </c>
      <c r="E158">
        <v>7225.7</v>
      </c>
      <c r="F158">
        <v>219850307</v>
      </c>
      <c r="G158">
        <f>Table_0[[#This Row],[Último]]</f>
        <v>7296</v>
      </c>
      <c r="H158" s="2">
        <f>(Table_0[[#This Row],[Precio]]/G157)-1</f>
        <v>4.4744269291663308E-3</v>
      </c>
      <c r="K158" s="4" t="e">
        <f>(#REF!/#REF!)-1</f>
        <v>#REF!</v>
      </c>
      <c r="L158" t="e">
        <f>IF(#REF!=1,#REF!-#REF!,0)</f>
        <v>#REF!</v>
      </c>
      <c r="O158" t="e">
        <f>IF((L158/K158)-1&gt;Parms!$B$1,1,0)</f>
        <v>#REF!</v>
      </c>
    </row>
    <row r="159" spans="1:15" x14ac:dyDescent="0.25">
      <c r="A159" s="1">
        <v>44056</v>
      </c>
      <c r="B159">
        <v>7250.5</v>
      </c>
      <c r="C159">
        <v>7267.9</v>
      </c>
      <c r="D159">
        <v>7321.9</v>
      </c>
      <c r="E159">
        <v>7240.8</v>
      </c>
      <c r="F159">
        <v>159766330</v>
      </c>
      <c r="G159">
        <f>Table_0[[#This Row],[Último]]</f>
        <v>7250.5</v>
      </c>
      <c r="H159" s="2">
        <f>(Table_0[[#This Row],[Precio]]/G158)-1</f>
        <v>-6.236293859649078E-3</v>
      </c>
      <c r="K159" s="4" t="e">
        <f>(#REF!/#REF!)-1</f>
        <v>#REF!</v>
      </c>
      <c r="L159" t="e">
        <f>IF(#REF!=1,#REF!-#REF!,0)</f>
        <v>#REF!</v>
      </c>
      <c r="O159" t="e">
        <f>IF((L159/K159)-1&gt;Parms!$B$1,1,0)</f>
        <v>#REF!</v>
      </c>
    </row>
    <row r="160" spans="1:15" x14ac:dyDescent="0.25">
      <c r="A160" s="1">
        <v>44057</v>
      </c>
      <c r="B160">
        <v>7154.3</v>
      </c>
      <c r="C160">
        <v>7224.1</v>
      </c>
      <c r="D160">
        <v>7227.6</v>
      </c>
      <c r="E160">
        <v>7064</v>
      </c>
      <c r="F160">
        <v>175803834</v>
      </c>
      <c r="G160">
        <f>Table_0[[#This Row],[Último]]</f>
        <v>7154.3</v>
      </c>
      <c r="H160" s="2">
        <f>(Table_0[[#This Row],[Precio]]/G159)-1</f>
        <v>-1.326805047927726E-2</v>
      </c>
      <c r="K160" s="4" t="e">
        <f>(#REF!/#REF!)-1</f>
        <v>#REF!</v>
      </c>
      <c r="L160" t="e">
        <f>IF(#REF!=1,#REF!-#REF!,0)</f>
        <v>#REF!</v>
      </c>
      <c r="O160" t="e">
        <f>IF((L160/K160)-1&gt;Parms!$B$1,1,0)</f>
        <v>#REF!</v>
      </c>
    </row>
    <row r="161" spans="1:15" x14ac:dyDescent="0.25">
      <c r="A161" s="1">
        <v>44060</v>
      </c>
      <c r="B161">
        <v>7090.1</v>
      </c>
      <c r="C161">
        <v>7141.5</v>
      </c>
      <c r="D161">
        <v>7173.3</v>
      </c>
      <c r="E161">
        <v>7064.1</v>
      </c>
      <c r="F161">
        <v>131241199</v>
      </c>
      <c r="G161">
        <f>Table_0[[#This Row],[Último]]</f>
        <v>7090.1</v>
      </c>
      <c r="H161" s="2">
        <f>(Table_0[[#This Row],[Precio]]/G160)-1</f>
        <v>-8.9736242539451005E-3</v>
      </c>
      <c r="K161" s="4" t="e">
        <f>(#REF!/#REF!)-1</f>
        <v>#REF!</v>
      </c>
      <c r="L161" t="e">
        <f>IF(#REF!=1,#REF!-#REF!,0)</f>
        <v>#REF!</v>
      </c>
      <c r="O161" t="e">
        <f>IF((L161/K161)-1&gt;Parms!$B$1,1,0)</f>
        <v>#REF!</v>
      </c>
    </row>
    <row r="162" spans="1:15" x14ac:dyDescent="0.25">
      <c r="A162" s="1">
        <v>44061</v>
      </c>
      <c r="B162">
        <v>7043.5</v>
      </c>
      <c r="C162">
        <v>7065.7</v>
      </c>
      <c r="D162">
        <v>7165.6</v>
      </c>
      <c r="E162">
        <v>7024.4</v>
      </c>
      <c r="F162">
        <v>142775173</v>
      </c>
      <c r="G162">
        <f>Table_0[[#This Row],[Último]]</f>
        <v>7043.5</v>
      </c>
      <c r="H162" s="2">
        <f>(Table_0[[#This Row],[Precio]]/G161)-1</f>
        <v>-6.5725448160111055E-3</v>
      </c>
      <c r="K162" s="4" t="e">
        <f>(#REF!/#REF!)-1</f>
        <v>#REF!</v>
      </c>
      <c r="L162" t="e">
        <f>IF(#REF!=1,#REF!-#REF!,0)</f>
        <v>#REF!</v>
      </c>
      <c r="O162" t="e">
        <f>IF((L162/K162)-1&gt;Parms!$B$1,1,0)</f>
        <v>#REF!</v>
      </c>
    </row>
    <row r="163" spans="1:15" x14ac:dyDescent="0.25">
      <c r="A163" s="1">
        <v>44062</v>
      </c>
      <c r="B163">
        <v>7094.3</v>
      </c>
      <c r="C163">
        <v>7039.1</v>
      </c>
      <c r="D163">
        <v>7094.3</v>
      </c>
      <c r="E163">
        <v>7002.8</v>
      </c>
      <c r="F163">
        <v>132230049</v>
      </c>
      <c r="G163">
        <f>Table_0[[#This Row],[Último]]</f>
        <v>7094.3</v>
      </c>
      <c r="H163" s="2">
        <f>(Table_0[[#This Row],[Precio]]/G162)-1</f>
        <v>7.2123234187548846E-3</v>
      </c>
      <c r="K163" s="4" t="e">
        <f>(#REF!/#REF!)-1</f>
        <v>#REF!</v>
      </c>
      <c r="L163" t="e">
        <f>IF(#REF!=1,#REF!-#REF!,0)</f>
        <v>#REF!</v>
      </c>
      <c r="O163" t="e">
        <f>IF((L163/K163)-1&gt;Parms!$B$1,1,0)</f>
        <v>#REF!</v>
      </c>
    </row>
    <row r="164" spans="1:15" x14ac:dyDescent="0.25">
      <c r="A164" s="1">
        <v>44063</v>
      </c>
      <c r="B164">
        <v>6993.3</v>
      </c>
      <c r="C164">
        <v>7011.4</v>
      </c>
      <c r="D164">
        <v>7034.5</v>
      </c>
      <c r="E164">
        <v>6974.9</v>
      </c>
      <c r="F164">
        <v>155668635</v>
      </c>
      <c r="G164">
        <f>Table_0[[#This Row],[Último]]</f>
        <v>6993.3</v>
      </c>
      <c r="H164" s="2">
        <f>(Table_0[[#This Row],[Precio]]/G163)-1</f>
        <v>-1.4236781641599583E-2</v>
      </c>
      <c r="K164" s="4" t="e">
        <f>(#REF!/#REF!)-1</f>
        <v>#REF!</v>
      </c>
      <c r="L164" t="e">
        <f>IF(#REF!=1,#REF!-#REF!,0)</f>
        <v>#REF!</v>
      </c>
      <c r="O164" t="e">
        <f>IF((L164/K164)-1&gt;Parms!$B$1,1,0)</f>
        <v>#REF!</v>
      </c>
    </row>
    <row r="165" spans="1:15" x14ac:dyDescent="0.25">
      <c r="A165" s="1">
        <v>44064</v>
      </c>
      <c r="B165">
        <v>6982.1</v>
      </c>
      <c r="C165">
        <v>7016.7</v>
      </c>
      <c r="D165">
        <v>7025.9</v>
      </c>
      <c r="E165">
        <v>6900.5</v>
      </c>
      <c r="F165">
        <v>171116450</v>
      </c>
      <c r="G165">
        <f>Table_0[[#This Row],[Último]]</f>
        <v>6982.1</v>
      </c>
      <c r="H165" s="2">
        <f>(Table_0[[#This Row],[Precio]]/G164)-1</f>
        <v>-1.6015328957716957E-3</v>
      </c>
      <c r="K165" s="4" t="e">
        <f>(#REF!/#REF!)-1</f>
        <v>#REF!</v>
      </c>
      <c r="L165" t="e">
        <f>IF(#REF!=1,#REF!-#REF!,0)</f>
        <v>#REF!</v>
      </c>
      <c r="O165" t="e">
        <f>IF((L165/K165)-1&gt;Parms!$B$1,1,0)</f>
        <v>#REF!</v>
      </c>
    </row>
    <row r="166" spans="1:15" x14ac:dyDescent="0.25">
      <c r="A166" s="1">
        <v>44067</v>
      </c>
      <c r="B166">
        <v>7109.1</v>
      </c>
      <c r="C166">
        <v>7044.2</v>
      </c>
      <c r="D166">
        <v>7120.8</v>
      </c>
      <c r="E166">
        <v>7037.3</v>
      </c>
      <c r="F166">
        <v>147789226</v>
      </c>
      <c r="G166">
        <f>Table_0[[#This Row],[Último]]</f>
        <v>7109.1</v>
      </c>
      <c r="H166" s="2">
        <f>(Table_0[[#This Row],[Precio]]/G165)-1</f>
        <v>1.8189369960327051E-2</v>
      </c>
      <c r="K166" s="4" t="e">
        <f>(#REF!/#REF!)-1</f>
        <v>#REF!</v>
      </c>
      <c r="L166" t="e">
        <f>IF(#REF!=1,#REF!-#REF!,0)</f>
        <v>#REF!</v>
      </c>
      <c r="O166" t="e">
        <f>IF((L166/K166)-1&gt;Parms!$B$1,1,0)</f>
        <v>#REF!</v>
      </c>
    </row>
    <row r="167" spans="1:15" x14ac:dyDescent="0.25">
      <c r="A167" s="1">
        <v>44068</v>
      </c>
      <c r="B167">
        <v>7108.4</v>
      </c>
      <c r="C167">
        <v>7147.9</v>
      </c>
      <c r="D167">
        <v>7215.1</v>
      </c>
      <c r="E167">
        <v>7103.2</v>
      </c>
      <c r="F167">
        <v>189748529</v>
      </c>
      <c r="G167">
        <f>Table_0[[#This Row],[Último]]</f>
        <v>7108.4</v>
      </c>
      <c r="H167" s="2">
        <f>(Table_0[[#This Row],[Precio]]/G166)-1</f>
        <v>-9.8465347231124767E-5</v>
      </c>
      <c r="K167" s="4" t="e">
        <f>(#REF!/#REF!)-1</f>
        <v>#REF!</v>
      </c>
      <c r="L167" t="e">
        <f>IF(#REF!=1,#REF!-#REF!,0)</f>
        <v>#REF!</v>
      </c>
      <c r="O167" t="e">
        <f>IF((L167/K167)-1&gt;Parms!$B$1,1,0)</f>
        <v>#REF!</v>
      </c>
    </row>
    <row r="168" spans="1:15" x14ac:dyDescent="0.25">
      <c r="A168" s="1">
        <v>44069</v>
      </c>
      <c r="B168">
        <v>7123</v>
      </c>
      <c r="C168">
        <v>7088.4</v>
      </c>
      <c r="D168">
        <v>7136.5</v>
      </c>
      <c r="E168">
        <v>7070.4</v>
      </c>
      <c r="F168">
        <v>122064525</v>
      </c>
      <c r="G168">
        <f>Table_0[[#This Row],[Último]]</f>
        <v>7123</v>
      </c>
      <c r="H168" s="2">
        <f>(Table_0[[#This Row],[Precio]]/G167)-1</f>
        <v>2.053908052445097E-3</v>
      </c>
      <c r="K168" s="4" t="e">
        <f>(#REF!/#REF!)-1</f>
        <v>#REF!</v>
      </c>
      <c r="L168" t="e">
        <f>IF(#REF!=1,#REF!-#REF!,0)</f>
        <v>#REF!</v>
      </c>
      <c r="O168" t="e">
        <f>IF((L168/K168)-1&gt;Parms!$B$1,1,0)</f>
        <v>#REF!</v>
      </c>
    </row>
    <row r="169" spans="1:15" x14ac:dyDescent="0.25">
      <c r="A169" s="1">
        <v>44070</v>
      </c>
      <c r="B169">
        <v>7090.7</v>
      </c>
      <c r="C169">
        <v>7114.1</v>
      </c>
      <c r="D169">
        <v>7130.2</v>
      </c>
      <c r="E169">
        <v>7029.2</v>
      </c>
      <c r="F169">
        <v>162183037</v>
      </c>
      <c r="G169">
        <f>Table_0[[#This Row],[Último]]</f>
        <v>7090.7</v>
      </c>
      <c r="H169" s="2">
        <f>(Table_0[[#This Row],[Precio]]/G168)-1</f>
        <v>-4.5346062052505909E-3</v>
      </c>
      <c r="K169" s="4" t="e">
        <f>(#REF!/#REF!)-1</f>
        <v>#REF!</v>
      </c>
      <c r="L169" t="e">
        <f>IF(#REF!=1,#REF!-#REF!,0)</f>
        <v>#REF!</v>
      </c>
      <c r="O169" t="e">
        <f>IF((L169/K169)-1&gt;Parms!$B$1,1,0)</f>
        <v>#REF!</v>
      </c>
    </row>
    <row r="170" spans="1:15" x14ac:dyDescent="0.25">
      <c r="A170" s="1">
        <v>44071</v>
      </c>
      <c r="B170">
        <v>7133</v>
      </c>
      <c r="C170">
        <v>7114.7</v>
      </c>
      <c r="D170">
        <v>7162.9</v>
      </c>
      <c r="E170">
        <v>7055.1</v>
      </c>
      <c r="F170">
        <v>193354864</v>
      </c>
      <c r="G170">
        <f>Table_0[[#This Row],[Último]]</f>
        <v>7133</v>
      </c>
      <c r="H170" s="2">
        <f>(Table_0[[#This Row],[Precio]]/G169)-1</f>
        <v>5.9655605229385067E-3</v>
      </c>
      <c r="K170" s="4" t="e">
        <f>(#REF!/#REF!)-1</f>
        <v>#REF!</v>
      </c>
      <c r="L170" t="e">
        <f>IF(#REF!=1,#REF!-#REF!,0)</f>
        <v>#REF!</v>
      </c>
      <c r="O170" t="e">
        <f>IF((L170/K170)-1&gt;Parms!$B$1,1,0)</f>
        <v>#REF!</v>
      </c>
    </row>
    <row r="171" spans="1:15" x14ac:dyDescent="0.25">
      <c r="A171" s="1">
        <v>44074</v>
      </c>
      <c r="B171">
        <v>6969.5</v>
      </c>
      <c r="C171">
        <v>7174.3</v>
      </c>
      <c r="D171">
        <v>7198.3</v>
      </c>
      <c r="E171">
        <v>6960</v>
      </c>
      <c r="F171">
        <v>205260565</v>
      </c>
      <c r="G171">
        <f>Table_0[[#This Row],[Último]]</f>
        <v>6969.5</v>
      </c>
      <c r="H171" s="2">
        <f>(Table_0[[#This Row],[Precio]]/G170)-1</f>
        <v>-2.2921631851955726E-2</v>
      </c>
      <c r="K171" s="4" t="e">
        <f>(#REF!/#REF!)-1</f>
        <v>#REF!</v>
      </c>
      <c r="L171" t="e">
        <f>IF(#REF!=1,#REF!-#REF!,0)</f>
        <v>#REF!</v>
      </c>
      <c r="O171" t="e">
        <f>IF((L171/K171)-1&gt;Parms!$B$1,1,0)</f>
        <v>#REF!</v>
      </c>
    </row>
    <row r="172" spans="1:15" x14ac:dyDescent="0.25">
      <c r="A172" s="1">
        <v>44075</v>
      </c>
      <c r="B172">
        <v>6956.9</v>
      </c>
      <c r="C172">
        <v>7038.5</v>
      </c>
      <c r="D172">
        <v>7042</v>
      </c>
      <c r="E172">
        <v>6903</v>
      </c>
      <c r="F172">
        <v>226079841</v>
      </c>
      <c r="G172">
        <f>Table_0[[#This Row],[Último]]</f>
        <v>6956.9</v>
      </c>
      <c r="H172" s="2">
        <f>(Table_0[[#This Row],[Precio]]/G171)-1</f>
        <v>-1.8078771791377735E-3</v>
      </c>
      <c r="K172" s="4" t="e">
        <f>(#REF!/#REF!)-1</f>
        <v>#REF!</v>
      </c>
      <c r="L172" t="e">
        <f>IF(#REF!=1,#REF!-#REF!,0)</f>
        <v>#REF!</v>
      </c>
      <c r="O172" t="e">
        <f>IF((L172/K172)-1&gt;Parms!$B$1,1,0)</f>
        <v>#REF!</v>
      </c>
    </row>
    <row r="173" spans="1:15" x14ac:dyDescent="0.25">
      <c r="A173" s="1">
        <v>44076</v>
      </c>
      <c r="B173">
        <v>6996.9</v>
      </c>
      <c r="C173">
        <v>6973.1</v>
      </c>
      <c r="D173">
        <v>7046.1</v>
      </c>
      <c r="E173">
        <v>6963.9</v>
      </c>
      <c r="F173">
        <v>208505300</v>
      </c>
      <c r="G173">
        <f>Table_0[[#This Row],[Último]]</f>
        <v>6996.9</v>
      </c>
      <c r="H173" s="2">
        <f>(Table_0[[#This Row],[Precio]]/G172)-1</f>
        <v>5.7496873607496557E-3</v>
      </c>
      <c r="K173" s="4" t="e">
        <f>(#REF!/#REF!)-1</f>
        <v>#REF!</v>
      </c>
      <c r="L173" t="e">
        <f>IF(#REF!=1,#REF!-#REF!,0)</f>
        <v>#REF!</v>
      </c>
      <c r="O173" t="e">
        <f>IF((L173/K173)-1&gt;Parms!$B$1,1,0)</f>
        <v>#REF!</v>
      </c>
    </row>
    <row r="174" spans="1:15" x14ac:dyDescent="0.25">
      <c r="A174" s="1">
        <v>44077</v>
      </c>
      <c r="B174">
        <v>7006</v>
      </c>
      <c r="C174">
        <v>7065.2</v>
      </c>
      <c r="D174">
        <v>7159.6</v>
      </c>
      <c r="E174">
        <v>6971.2</v>
      </c>
      <c r="F174">
        <v>246671124</v>
      </c>
      <c r="G174">
        <f>Table_0[[#This Row],[Último]]</f>
        <v>7006</v>
      </c>
      <c r="H174" s="2">
        <f>(Table_0[[#This Row],[Precio]]/G173)-1</f>
        <v>1.3005759693578423E-3</v>
      </c>
      <c r="K174" s="4" t="e">
        <f>(#REF!/#REF!)-1</f>
        <v>#REF!</v>
      </c>
      <c r="L174" t="e">
        <f>IF(#REF!=1,#REF!-#REF!,0)</f>
        <v>#REF!</v>
      </c>
      <c r="O174" t="e">
        <f>IF((L174/K174)-1&gt;Parms!$B$1,1,0)</f>
        <v>#REF!</v>
      </c>
    </row>
    <row r="175" spans="1:15" x14ac:dyDescent="0.25">
      <c r="A175" s="1">
        <v>44078</v>
      </c>
      <c r="B175">
        <v>6989.7</v>
      </c>
      <c r="C175">
        <v>7015.7</v>
      </c>
      <c r="D175">
        <v>7133.4</v>
      </c>
      <c r="E175">
        <v>6954.7</v>
      </c>
      <c r="F175">
        <v>462539120</v>
      </c>
      <c r="G175">
        <f>Table_0[[#This Row],[Último]]</f>
        <v>6989.7</v>
      </c>
      <c r="H175" s="2">
        <f>(Table_0[[#This Row],[Precio]]/G174)-1</f>
        <v>-2.3265772195261158E-3</v>
      </c>
      <c r="K175" s="4" t="e">
        <f>(#REF!/#REF!)-1</f>
        <v>#REF!</v>
      </c>
      <c r="L175" t="e">
        <f>IF(#REF!=1,#REF!-#REF!,0)</f>
        <v>#REF!</v>
      </c>
      <c r="O175" t="e">
        <f>IF((L175/K175)-1&gt;Parms!$B$1,1,0)</f>
        <v>#REF!</v>
      </c>
    </row>
    <row r="176" spans="1:15" x14ac:dyDescent="0.25">
      <c r="A176" s="1">
        <v>44081</v>
      </c>
      <c r="B176">
        <v>7080.7</v>
      </c>
      <c r="C176">
        <v>7032.8</v>
      </c>
      <c r="D176">
        <v>7098</v>
      </c>
      <c r="E176">
        <v>7013</v>
      </c>
      <c r="F176">
        <v>257575149</v>
      </c>
      <c r="G176">
        <f>Table_0[[#This Row],[Último]]</f>
        <v>7080.7</v>
      </c>
      <c r="H176" s="2">
        <f>(Table_0[[#This Row],[Precio]]/G175)-1</f>
        <v>1.3019156759231487E-2</v>
      </c>
      <c r="K176" s="4" t="e">
        <f>(#REF!/#REF!)-1</f>
        <v>#REF!</v>
      </c>
      <c r="L176" t="e">
        <f>IF(#REF!=1,#REF!-#REF!,0)</f>
        <v>#REF!</v>
      </c>
      <c r="O176" t="e">
        <f>IF((L176/K176)-1&gt;Parms!$B$1,1,0)</f>
        <v>#REF!</v>
      </c>
    </row>
    <row r="177" spans="1:15" x14ac:dyDescent="0.25">
      <c r="A177" s="1">
        <v>44082</v>
      </c>
      <c r="B177">
        <v>6955</v>
      </c>
      <c r="C177">
        <v>7087.9</v>
      </c>
      <c r="D177">
        <v>7102.6</v>
      </c>
      <c r="E177">
        <v>6899</v>
      </c>
      <c r="F177">
        <v>246699192</v>
      </c>
      <c r="G177">
        <f>Table_0[[#This Row],[Último]]</f>
        <v>6955</v>
      </c>
      <c r="H177" s="2">
        <f>(Table_0[[#This Row],[Precio]]/G176)-1</f>
        <v>-1.7752482099227418E-2</v>
      </c>
      <c r="K177" s="4" t="e">
        <f>(#REF!/#REF!)-1</f>
        <v>#REF!</v>
      </c>
      <c r="L177" t="e">
        <f>IF(#REF!=1,#REF!-#REF!,0)</f>
        <v>#REF!</v>
      </c>
      <c r="O177" t="e">
        <f>IF((L177/K177)-1&gt;Parms!$B$1,1,0)</f>
        <v>#REF!</v>
      </c>
    </row>
    <row r="178" spans="1:15" x14ac:dyDescent="0.25">
      <c r="A178" s="1">
        <v>44083</v>
      </c>
      <c r="B178">
        <v>7020.9</v>
      </c>
      <c r="C178">
        <v>6946.4</v>
      </c>
      <c r="D178">
        <v>7038.6</v>
      </c>
      <c r="E178">
        <v>6938.9</v>
      </c>
      <c r="F178">
        <v>202896617</v>
      </c>
      <c r="G178">
        <f>Table_0[[#This Row],[Último]]</f>
        <v>7020.9</v>
      </c>
      <c r="H178" s="2">
        <f>(Table_0[[#This Row],[Precio]]/G177)-1</f>
        <v>9.4751976994966736E-3</v>
      </c>
      <c r="K178" s="4" t="e">
        <f>(#REF!/#REF!)-1</f>
        <v>#REF!</v>
      </c>
      <c r="L178" t="e">
        <f>IF(#REF!=1,#REF!-#REF!,0)</f>
        <v>#REF!</v>
      </c>
      <c r="O178" t="e">
        <f>IF((L178/K178)-1&gt;Parms!$B$1,1,0)</f>
        <v>#REF!</v>
      </c>
    </row>
    <row r="179" spans="1:15" x14ac:dyDescent="0.25">
      <c r="A179" s="1">
        <v>44084</v>
      </c>
      <c r="B179">
        <v>6999.2</v>
      </c>
      <c r="C179">
        <v>7020.6</v>
      </c>
      <c r="D179">
        <v>7050.9</v>
      </c>
      <c r="E179">
        <v>6967.4</v>
      </c>
      <c r="F179">
        <v>211096023</v>
      </c>
      <c r="G179">
        <f>Table_0[[#This Row],[Último]]</f>
        <v>6999.2</v>
      </c>
      <c r="H179" s="2">
        <f>(Table_0[[#This Row],[Precio]]/G178)-1</f>
        <v>-3.0907718383682559E-3</v>
      </c>
      <c r="K179" s="4" t="e">
        <f>(#REF!/#REF!)-1</f>
        <v>#REF!</v>
      </c>
      <c r="L179" t="e">
        <f>IF(#REF!=1,#REF!-#REF!,0)</f>
        <v>#REF!</v>
      </c>
      <c r="O179" t="e">
        <f>IF((L179/K179)-1&gt;Parms!$B$1,1,0)</f>
        <v>#REF!</v>
      </c>
    </row>
    <row r="180" spans="1:15" x14ac:dyDescent="0.25">
      <c r="A180" s="1">
        <v>44085</v>
      </c>
      <c r="B180">
        <v>6943.2</v>
      </c>
      <c r="C180">
        <v>6989.4</v>
      </c>
      <c r="D180">
        <v>7000.9</v>
      </c>
      <c r="E180">
        <v>6910.4</v>
      </c>
      <c r="F180">
        <v>209115166</v>
      </c>
      <c r="G180">
        <f>Table_0[[#This Row],[Último]]</f>
        <v>6943.2</v>
      </c>
      <c r="H180" s="2">
        <f>(Table_0[[#This Row],[Precio]]/G179)-1</f>
        <v>-8.0009143902159963E-3</v>
      </c>
      <c r="K180" s="4" t="e">
        <f>(#REF!/#REF!)-1</f>
        <v>#REF!</v>
      </c>
      <c r="L180" t="e">
        <f>IF(#REF!=1,#REF!-#REF!,0)</f>
        <v>#REF!</v>
      </c>
      <c r="O180" t="e">
        <f>IF((L180/K180)-1&gt;Parms!$B$1,1,0)</f>
        <v>#REF!</v>
      </c>
    </row>
    <row r="181" spans="1:15" x14ac:dyDescent="0.25">
      <c r="A181" s="1">
        <v>44088</v>
      </c>
      <c r="B181">
        <v>6951.1</v>
      </c>
      <c r="C181">
        <v>6989.8</v>
      </c>
      <c r="D181">
        <v>7005.7</v>
      </c>
      <c r="E181">
        <v>6935</v>
      </c>
      <c r="F181">
        <v>199767406</v>
      </c>
      <c r="G181">
        <f>Table_0[[#This Row],[Último]]</f>
        <v>6951.1</v>
      </c>
      <c r="H181" s="2">
        <f>(Table_0[[#This Row],[Precio]]/G180)-1</f>
        <v>1.137803894458056E-3</v>
      </c>
      <c r="K181" s="4" t="e">
        <f>(#REF!/#REF!)-1</f>
        <v>#REF!</v>
      </c>
      <c r="L181" t="e">
        <f>IF(#REF!=1,#REF!-#REF!,0)</f>
        <v>#REF!</v>
      </c>
      <c r="O181" t="e">
        <f>IF((L181/K181)-1&gt;Parms!$B$1,1,0)</f>
        <v>#REF!</v>
      </c>
    </row>
    <row r="182" spans="1:15" x14ac:dyDescent="0.25">
      <c r="A182" s="1">
        <v>44089</v>
      </c>
      <c r="B182">
        <v>7036</v>
      </c>
      <c r="C182">
        <v>6958.9</v>
      </c>
      <c r="D182">
        <v>7064</v>
      </c>
      <c r="E182">
        <v>6954.8</v>
      </c>
      <c r="F182">
        <v>204185236</v>
      </c>
      <c r="G182">
        <f>Table_0[[#This Row],[Último]]</f>
        <v>7036</v>
      </c>
      <c r="H182" s="2">
        <f>(Table_0[[#This Row],[Precio]]/G181)-1</f>
        <v>1.2213894203795039E-2</v>
      </c>
      <c r="K182" s="4" t="e">
        <f>(#REF!/#REF!)-1</f>
        <v>#REF!</v>
      </c>
      <c r="L182" t="e">
        <f>IF(#REF!=1,#REF!-#REF!,0)</f>
        <v>#REF!</v>
      </c>
      <c r="O182" t="e">
        <f>IF((L182/K182)-1&gt;Parms!$B$1,1,0)</f>
        <v>#REF!</v>
      </c>
    </row>
    <row r="183" spans="1:15" x14ac:dyDescent="0.25">
      <c r="A183" s="1">
        <v>44090</v>
      </c>
      <c r="B183">
        <v>7110.8</v>
      </c>
      <c r="C183">
        <v>7048.3</v>
      </c>
      <c r="D183">
        <v>7110.8</v>
      </c>
      <c r="E183">
        <v>7020.7</v>
      </c>
      <c r="F183">
        <v>239805866</v>
      </c>
      <c r="G183">
        <f>Table_0[[#This Row],[Último]]</f>
        <v>7110.8</v>
      </c>
      <c r="H183" s="2">
        <f>(Table_0[[#This Row],[Precio]]/G182)-1</f>
        <v>1.0631040363843214E-2</v>
      </c>
      <c r="K183" s="4" t="e">
        <f>(#REF!/#REF!)-1</f>
        <v>#REF!</v>
      </c>
      <c r="L183" t="e">
        <f>IF(#REF!=1,#REF!-#REF!,0)</f>
        <v>#REF!</v>
      </c>
      <c r="O183" t="e">
        <f>IF((L183/K183)-1&gt;Parms!$B$1,1,0)</f>
        <v>#REF!</v>
      </c>
    </row>
    <row r="184" spans="1:15" x14ac:dyDescent="0.25">
      <c r="A184" s="1">
        <v>44091</v>
      </c>
      <c r="B184">
        <v>7086.2</v>
      </c>
      <c r="C184">
        <v>7027.1</v>
      </c>
      <c r="D184">
        <v>7101.8</v>
      </c>
      <c r="E184">
        <v>7013.8</v>
      </c>
      <c r="F184">
        <v>214242311</v>
      </c>
      <c r="G184">
        <f>Table_0[[#This Row],[Último]]</f>
        <v>7086.2</v>
      </c>
      <c r="H184" s="2">
        <f>(Table_0[[#This Row],[Precio]]/G183)-1</f>
        <v>-3.4595263542780419E-3</v>
      </c>
      <c r="K184" s="4" t="e">
        <f>(#REF!/#REF!)-1</f>
        <v>#REF!</v>
      </c>
      <c r="L184" t="e">
        <f>IF(#REF!=1,#REF!-#REF!,0)</f>
        <v>#REF!</v>
      </c>
      <c r="O184" t="e">
        <f>IF((L184/K184)-1&gt;Parms!$B$1,1,0)</f>
        <v>#REF!</v>
      </c>
    </row>
    <row r="185" spans="1:15" x14ac:dyDescent="0.25">
      <c r="A185" s="1">
        <v>44092</v>
      </c>
      <c r="B185">
        <v>6929.8</v>
      </c>
      <c r="C185">
        <v>7073.8</v>
      </c>
      <c r="D185">
        <v>7075.3</v>
      </c>
      <c r="E185">
        <v>6923.6</v>
      </c>
      <c r="F185">
        <v>975211980</v>
      </c>
      <c r="G185">
        <f>Table_0[[#This Row],[Último]]</f>
        <v>6929.8</v>
      </c>
      <c r="H185" s="2">
        <f>(Table_0[[#This Row],[Precio]]/G184)-1</f>
        <v>-2.2071067709068304E-2</v>
      </c>
      <c r="K185" s="4" t="e">
        <f>(#REF!/#REF!)-1</f>
        <v>#REF!</v>
      </c>
      <c r="L185" t="e">
        <f>IF(#REF!=1,#REF!-#REF!,0)</f>
        <v>#REF!</v>
      </c>
      <c r="O185" t="e">
        <f>IF((L185/K185)-1&gt;Parms!$B$1,1,0)</f>
        <v>#REF!</v>
      </c>
    </row>
    <row r="186" spans="1:15" x14ac:dyDescent="0.25">
      <c r="A186" s="1">
        <v>44095</v>
      </c>
      <c r="B186">
        <v>6692.3</v>
      </c>
      <c r="C186">
        <v>6892.9</v>
      </c>
      <c r="D186">
        <v>6892.9</v>
      </c>
      <c r="E186">
        <v>6678.8</v>
      </c>
      <c r="F186">
        <v>384700975</v>
      </c>
      <c r="G186">
        <f>Table_0[[#This Row],[Último]]</f>
        <v>6692.3</v>
      </c>
      <c r="H186" s="2">
        <f>(Table_0[[#This Row],[Precio]]/G185)-1</f>
        <v>-3.4272273370082873E-2</v>
      </c>
      <c r="K186" s="4" t="e">
        <f>(#REF!/#REF!)-1</f>
        <v>#REF!</v>
      </c>
      <c r="L186" t="e">
        <f>IF(#REF!=1,#REF!-#REF!,0)</f>
        <v>#REF!</v>
      </c>
      <c r="O186" t="e">
        <f>IF((L186/K186)-1&gt;Parms!$B$1,1,0)</f>
        <v>#REF!</v>
      </c>
    </row>
    <row r="187" spans="1:15" x14ac:dyDescent="0.25">
      <c r="A187" s="1">
        <v>44096</v>
      </c>
      <c r="B187">
        <v>6648.6</v>
      </c>
      <c r="C187">
        <v>6752.9</v>
      </c>
      <c r="D187">
        <v>6758</v>
      </c>
      <c r="E187">
        <v>6645.6</v>
      </c>
      <c r="F187">
        <v>286493667</v>
      </c>
      <c r="G187">
        <f>Table_0[[#This Row],[Último]]</f>
        <v>6648.6</v>
      </c>
      <c r="H187" s="2">
        <f>(Table_0[[#This Row],[Precio]]/G186)-1</f>
        <v>-6.5298925630948856E-3</v>
      </c>
      <c r="K187" s="4" t="e">
        <f>(#REF!/#REF!)-1</f>
        <v>#REF!</v>
      </c>
      <c r="L187" t="e">
        <f>IF(#REF!=1,#REF!-#REF!,0)</f>
        <v>#REF!</v>
      </c>
      <c r="O187" t="e">
        <f>IF((L187/K187)-1&gt;Parms!$B$1,1,0)</f>
        <v>#REF!</v>
      </c>
    </row>
    <row r="188" spans="1:15" x14ac:dyDescent="0.25">
      <c r="A188" s="1">
        <v>44097</v>
      </c>
      <c r="B188">
        <v>6654.2</v>
      </c>
      <c r="C188">
        <v>6717.8</v>
      </c>
      <c r="D188">
        <v>6781.1</v>
      </c>
      <c r="E188">
        <v>6654.2</v>
      </c>
      <c r="F188">
        <v>294826150</v>
      </c>
      <c r="G188">
        <f>Table_0[[#This Row],[Último]]</f>
        <v>6654.2</v>
      </c>
      <c r="H188" s="2">
        <f>(Table_0[[#This Row],[Precio]]/G187)-1</f>
        <v>8.422825858074301E-4</v>
      </c>
      <c r="K188" s="4" t="e">
        <f>(#REF!/#REF!)-1</f>
        <v>#REF!</v>
      </c>
      <c r="L188" t="e">
        <f>IF(#REF!=1,#REF!-#REF!,0)</f>
        <v>#REF!</v>
      </c>
      <c r="O188" t="e">
        <f>IF((L188/K188)-1&gt;Parms!$B$1,1,0)</f>
        <v>#REF!</v>
      </c>
    </row>
    <row r="189" spans="1:15" x14ac:dyDescent="0.25">
      <c r="A189" s="1">
        <v>44098</v>
      </c>
      <c r="B189">
        <v>6643.4</v>
      </c>
      <c r="C189">
        <v>6577.6</v>
      </c>
      <c r="D189">
        <v>6705.7</v>
      </c>
      <c r="E189">
        <v>6562.6</v>
      </c>
      <c r="F189">
        <v>285830208</v>
      </c>
      <c r="G189">
        <f>Table_0[[#This Row],[Último]]</f>
        <v>6643.4</v>
      </c>
      <c r="H189" s="2">
        <f>(Table_0[[#This Row],[Precio]]/G188)-1</f>
        <v>-1.6230350755913614E-3</v>
      </c>
      <c r="K189" s="4" t="e">
        <f>(#REF!/#REF!)-1</f>
        <v>#REF!</v>
      </c>
      <c r="L189" t="e">
        <f>IF(#REF!=1,#REF!-#REF!,0)</f>
        <v>#REF!</v>
      </c>
      <c r="O189" t="e">
        <f>IF((L189/K189)-1&gt;Parms!$B$1,1,0)</f>
        <v>#REF!</v>
      </c>
    </row>
    <row r="190" spans="1:15" x14ac:dyDescent="0.25">
      <c r="A190" s="1">
        <v>44099</v>
      </c>
      <c r="B190">
        <v>6628.3</v>
      </c>
      <c r="C190">
        <v>6647.4</v>
      </c>
      <c r="D190">
        <v>6681.9</v>
      </c>
      <c r="E190">
        <v>6552.3</v>
      </c>
      <c r="F190">
        <v>263364351</v>
      </c>
      <c r="G190">
        <f>Table_0[[#This Row],[Último]]</f>
        <v>6628.3</v>
      </c>
      <c r="H190" s="2">
        <f>(Table_0[[#This Row],[Precio]]/G189)-1</f>
        <v>-2.2729325345455242E-3</v>
      </c>
      <c r="K190" s="4" t="e">
        <f>(#REF!/#REF!)-1</f>
        <v>#REF!</v>
      </c>
      <c r="L190" t="e">
        <f>IF(#REF!=1,#REF!-#REF!,0)</f>
        <v>#REF!</v>
      </c>
      <c r="O190" t="e">
        <f>IF((L190/K190)-1&gt;Parms!$B$1,1,0)</f>
        <v>#REF!</v>
      </c>
    </row>
    <row r="191" spans="1:15" x14ac:dyDescent="0.25">
      <c r="A191" s="1">
        <v>44102</v>
      </c>
      <c r="B191">
        <v>6791.5</v>
      </c>
      <c r="C191">
        <v>6709.2</v>
      </c>
      <c r="D191">
        <v>6798.9</v>
      </c>
      <c r="E191">
        <v>6681.4</v>
      </c>
      <c r="F191">
        <v>212053844</v>
      </c>
      <c r="G191">
        <f>Table_0[[#This Row],[Último]]</f>
        <v>6791.5</v>
      </c>
      <c r="H191" s="2">
        <f>(Table_0[[#This Row],[Precio]]/G190)-1</f>
        <v>2.4621697871249015E-2</v>
      </c>
      <c r="K191" s="4" t="e">
        <f>(#REF!/#REF!)-1</f>
        <v>#REF!</v>
      </c>
      <c r="L191" t="e">
        <f>IF(#REF!=1,#REF!-#REF!,0)</f>
        <v>#REF!</v>
      </c>
      <c r="O191" t="e">
        <f>IF((L191/K191)-1&gt;Parms!$B$1,1,0)</f>
        <v>#REF!</v>
      </c>
    </row>
    <row r="192" spans="1:15" x14ac:dyDescent="0.25">
      <c r="A192" s="1">
        <v>44103</v>
      </c>
      <c r="B192">
        <v>6713.6</v>
      </c>
      <c r="C192">
        <v>6769.5</v>
      </c>
      <c r="D192">
        <v>6790.7</v>
      </c>
      <c r="E192">
        <v>6713.6</v>
      </c>
      <c r="F192">
        <v>198774108</v>
      </c>
      <c r="G192">
        <f>Table_0[[#This Row],[Último]]</f>
        <v>6713.6</v>
      </c>
      <c r="H192" s="2">
        <f>(Table_0[[#This Row],[Precio]]/G191)-1</f>
        <v>-1.1470220128101283E-2</v>
      </c>
      <c r="K192" s="4" t="e">
        <f>(#REF!/#REF!)-1</f>
        <v>#REF!</v>
      </c>
      <c r="L192" t="e">
        <f>IF(#REF!=1,#REF!-#REF!,0)</f>
        <v>#REF!</v>
      </c>
      <c r="O192" t="e">
        <f>IF((L192/K192)-1&gt;Parms!$B$1,1,0)</f>
        <v>#REF!</v>
      </c>
    </row>
    <row r="193" spans="1:15" x14ac:dyDescent="0.25">
      <c r="A193" s="1">
        <v>44104</v>
      </c>
      <c r="B193">
        <v>6716.6</v>
      </c>
      <c r="C193">
        <v>6663.6</v>
      </c>
      <c r="D193">
        <v>6771.1</v>
      </c>
      <c r="E193">
        <v>6639.7</v>
      </c>
      <c r="F193">
        <v>247927540</v>
      </c>
      <c r="G193">
        <f>Table_0[[#This Row],[Último]]</f>
        <v>6716.6</v>
      </c>
      <c r="H193" s="2">
        <f>(Table_0[[#This Row],[Precio]]/G192)-1</f>
        <v>4.4685414680656343E-4</v>
      </c>
      <c r="K193" s="4" t="e">
        <f>(#REF!/#REF!)-1</f>
        <v>#REF!</v>
      </c>
      <c r="L193" t="e">
        <f>IF(#REF!=1,#REF!-#REF!,0)</f>
        <v>#REF!</v>
      </c>
      <c r="O193" t="e">
        <f>IF((L193/K193)-1&gt;Parms!$B$1,1,0)</f>
        <v>#REF!</v>
      </c>
    </row>
    <row r="194" spans="1:15" x14ac:dyDescent="0.25">
      <c r="A194" s="1">
        <v>44105</v>
      </c>
      <c r="B194">
        <v>6730.7</v>
      </c>
      <c r="C194">
        <v>6789.1</v>
      </c>
      <c r="D194">
        <v>6800.8</v>
      </c>
      <c r="E194">
        <v>6701.2</v>
      </c>
      <c r="F194">
        <v>227516016</v>
      </c>
      <c r="G194">
        <f>Table_0[[#This Row],[Último]]</f>
        <v>6730.7</v>
      </c>
      <c r="H194" s="2">
        <f>(Table_0[[#This Row],[Precio]]/G193)-1</f>
        <v>2.0992764196170466E-3</v>
      </c>
      <c r="K194" s="4" t="e">
        <f>(#REF!/#REF!)-1</f>
        <v>#REF!</v>
      </c>
      <c r="L194" t="e">
        <f>IF(#REF!=1,#REF!-#REF!,0)</f>
        <v>#REF!</v>
      </c>
      <c r="O194" t="e">
        <f>IF((L194/K194)-1&gt;Parms!$B$1,1,0)</f>
        <v>#REF!</v>
      </c>
    </row>
    <row r="195" spans="1:15" x14ac:dyDescent="0.25">
      <c r="A195" s="1">
        <v>44106</v>
      </c>
      <c r="B195">
        <v>6754.5</v>
      </c>
      <c r="C195">
        <v>6675.4</v>
      </c>
      <c r="D195">
        <v>6754.5</v>
      </c>
      <c r="E195">
        <v>6648.9</v>
      </c>
      <c r="F195">
        <v>227139413</v>
      </c>
      <c r="G195">
        <f>Table_0[[#This Row],[Último]]</f>
        <v>6754.5</v>
      </c>
      <c r="H195" s="2">
        <f>(Table_0[[#This Row],[Precio]]/G194)-1</f>
        <v>3.5360363706598008E-3</v>
      </c>
      <c r="K195" s="4" t="e">
        <f>(#REF!/#REF!)-1</f>
        <v>#REF!</v>
      </c>
      <c r="L195" t="e">
        <f>IF(#REF!=1,#REF!-#REF!,0)</f>
        <v>#REF!</v>
      </c>
      <c r="O195" t="e">
        <f>IF((L195/K195)-1&gt;Parms!$B$1,1,0)</f>
        <v>#REF!</v>
      </c>
    </row>
    <row r="196" spans="1:15" x14ac:dyDescent="0.25">
      <c r="A196" s="1">
        <v>44109</v>
      </c>
      <c r="B196">
        <v>6837.9</v>
      </c>
      <c r="C196">
        <v>6814.5</v>
      </c>
      <c r="D196">
        <v>6851</v>
      </c>
      <c r="E196">
        <v>6794.1</v>
      </c>
      <c r="F196">
        <v>237493373</v>
      </c>
      <c r="G196">
        <f>Table_0[[#This Row],[Último]]</f>
        <v>6837.9</v>
      </c>
      <c r="H196" s="2">
        <f>(Table_0[[#This Row],[Precio]]/G195)-1</f>
        <v>1.2347324006217963E-2</v>
      </c>
      <c r="K196" s="4" t="e">
        <f>(#REF!/#REF!)-1</f>
        <v>#REF!</v>
      </c>
      <c r="L196" t="e">
        <f>IF(#REF!=1,#REF!-#REF!,0)</f>
        <v>#REF!</v>
      </c>
      <c r="O196" t="e">
        <f>IF((L196/K196)-1&gt;Parms!$B$1,1,0)</f>
        <v>#REF!</v>
      </c>
    </row>
    <row r="197" spans="1:15" x14ac:dyDescent="0.25">
      <c r="A197" s="1">
        <v>44110</v>
      </c>
      <c r="B197">
        <v>6936.2</v>
      </c>
      <c r="C197">
        <v>6860.1</v>
      </c>
      <c r="D197">
        <v>6975.4</v>
      </c>
      <c r="E197">
        <v>6838.8</v>
      </c>
      <c r="F197">
        <v>265233543</v>
      </c>
      <c r="G197">
        <f>Table_0[[#This Row],[Último]]</f>
        <v>6936.2</v>
      </c>
      <c r="H197" s="2">
        <f>(Table_0[[#This Row],[Precio]]/G196)-1</f>
        <v>1.4375758639348257E-2</v>
      </c>
      <c r="K197" s="4" t="e">
        <f>(#REF!/#REF!)-1</f>
        <v>#REF!</v>
      </c>
      <c r="L197" t="e">
        <f>IF(#REF!=1,#REF!-#REF!,0)</f>
        <v>#REF!</v>
      </c>
      <c r="O197" t="e">
        <f>IF((L197/K197)-1&gt;Parms!$B$1,1,0)</f>
        <v>#REF!</v>
      </c>
    </row>
    <row r="198" spans="1:15" x14ac:dyDescent="0.25">
      <c r="A198" s="1">
        <v>44111</v>
      </c>
      <c r="B198">
        <v>6910.1</v>
      </c>
      <c r="C198">
        <v>6920.2</v>
      </c>
      <c r="D198">
        <v>6952.6</v>
      </c>
      <c r="E198">
        <v>6887.1</v>
      </c>
      <c r="F198">
        <v>207416215</v>
      </c>
      <c r="G198">
        <f>Table_0[[#This Row],[Último]]</f>
        <v>6910.1</v>
      </c>
      <c r="H198" s="2">
        <f>(Table_0[[#This Row],[Precio]]/G197)-1</f>
        <v>-3.7628672760300352E-3</v>
      </c>
      <c r="K198" s="4" t="e">
        <f>(#REF!/#REF!)-1</f>
        <v>#REF!</v>
      </c>
      <c r="L198" t="e">
        <f>IF(#REF!=1,#REF!-#REF!,0)</f>
        <v>#REF!</v>
      </c>
      <c r="O198" t="e">
        <f>IF((L198/K198)-1&gt;Parms!$B$1,1,0)</f>
        <v>#REF!</v>
      </c>
    </row>
    <row r="199" spans="1:15" x14ac:dyDescent="0.25">
      <c r="A199" s="1">
        <v>44112</v>
      </c>
      <c r="B199">
        <v>6992.8</v>
      </c>
      <c r="C199">
        <v>6953.2</v>
      </c>
      <c r="D199">
        <v>7018.8</v>
      </c>
      <c r="E199">
        <v>6951.7</v>
      </c>
      <c r="F199">
        <v>202093028</v>
      </c>
      <c r="G199">
        <f>Table_0[[#This Row],[Último]]</f>
        <v>6992.8</v>
      </c>
      <c r="H199" s="2">
        <f>(Table_0[[#This Row],[Precio]]/G198)-1</f>
        <v>1.1967988885833725E-2</v>
      </c>
      <c r="K199" s="4" t="e">
        <f>(#REF!/#REF!)-1</f>
        <v>#REF!</v>
      </c>
      <c r="L199" t="e">
        <f>IF(#REF!=1,#REF!-#REF!,0)</f>
        <v>#REF!</v>
      </c>
      <c r="O199" t="e">
        <f>IF((L199/K199)-1&gt;Parms!$B$1,1,0)</f>
        <v>#REF!</v>
      </c>
    </row>
    <row r="200" spans="1:15" x14ac:dyDescent="0.25">
      <c r="A200" s="1">
        <v>44113</v>
      </c>
      <c r="B200">
        <v>6950.9</v>
      </c>
      <c r="C200">
        <v>6992.9</v>
      </c>
      <c r="D200">
        <v>7024.6</v>
      </c>
      <c r="E200">
        <v>6936.7</v>
      </c>
      <c r="F200">
        <v>182746297</v>
      </c>
      <c r="G200">
        <f>Table_0[[#This Row],[Último]]</f>
        <v>6950.9</v>
      </c>
      <c r="H200" s="2">
        <f>(Table_0[[#This Row],[Precio]]/G199)-1</f>
        <v>-5.9918773595699637E-3</v>
      </c>
      <c r="K200" s="4" t="e">
        <f>(#REF!/#REF!)-1</f>
        <v>#REF!</v>
      </c>
      <c r="L200" t="e">
        <f>IF(#REF!=1,#REF!-#REF!,0)</f>
        <v>#REF!</v>
      </c>
      <c r="O200" t="e">
        <f>IF((L200/K200)-1&gt;Parms!$B$1,1,0)</f>
        <v>#REF!</v>
      </c>
    </row>
    <row r="201" spans="1:15" x14ac:dyDescent="0.25">
      <c r="A201" s="1">
        <v>44116</v>
      </c>
      <c r="B201">
        <v>6951</v>
      </c>
      <c r="C201">
        <v>6968.8</v>
      </c>
      <c r="D201">
        <v>6979.9</v>
      </c>
      <c r="E201">
        <v>6924.8</v>
      </c>
      <c r="F201">
        <v>167258190</v>
      </c>
      <c r="G201">
        <f>Table_0[[#This Row],[Último]]</f>
        <v>6951</v>
      </c>
      <c r="H201" s="2">
        <f>(Table_0[[#This Row],[Precio]]/G200)-1</f>
        <v>1.4386626192353091E-5</v>
      </c>
      <c r="K201" s="4" t="e">
        <f>(#REF!/#REF!)-1</f>
        <v>#REF!</v>
      </c>
      <c r="L201" t="e">
        <f>IF(#REF!=1,#REF!-#REF!,0)</f>
        <v>#REF!</v>
      </c>
      <c r="O201" t="e">
        <f>IF((L201/K201)-1&gt;Parms!$B$1,1,0)</f>
        <v>#REF!</v>
      </c>
    </row>
    <row r="202" spans="1:15" x14ac:dyDescent="0.25">
      <c r="A202" s="1">
        <v>44117</v>
      </c>
      <c r="B202">
        <v>6875.2</v>
      </c>
      <c r="C202">
        <v>6945.2</v>
      </c>
      <c r="D202">
        <v>6960.6</v>
      </c>
      <c r="E202">
        <v>6854.6</v>
      </c>
      <c r="F202">
        <v>205874254</v>
      </c>
      <c r="G202">
        <f>Table_0[[#This Row],[Último]]</f>
        <v>6875.2</v>
      </c>
      <c r="H202" s="2">
        <f>(Table_0[[#This Row],[Precio]]/G201)-1</f>
        <v>-1.0904905768954087E-2</v>
      </c>
      <c r="K202" s="4" t="e">
        <f>(#REF!/#REF!)-1</f>
        <v>#REF!</v>
      </c>
      <c r="L202" t="e">
        <f>IF(#REF!=1,#REF!-#REF!,0)</f>
        <v>#REF!</v>
      </c>
      <c r="O202" t="e">
        <f>IF((L202/K202)-1&gt;Parms!$B$1,1,0)</f>
        <v>#REF!</v>
      </c>
    </row>
    <row r="203" spans="1:15" x14ac:dyDescent="0.25">
      <c r="A203" s="1">
        <v>44118</v>
      </c>
      <c r="B203">
        <v>6916.6</v>
      </c>
      <c r="C203">
        <v>6880.4</v>
      </c>
      <c r="D203">
        <v>6946.8</v>
      </c>
      <c r="E203">
        <v>6846.5</v>
      </c>
      <c r="F203">
        <v>178694373</v>
      </c>
      <c r="G203">
        <f>Table_0[[#This Row],[Último]]</f>
        <v>6916.6</v>
      </c>
      <c r="H203" s="2">
        <f>(Table_0[[#This Row],[Precio]]/G202)-1</f>
        <v>6.0216430067490112E-3</v>
      </c>
      <c r="K203" s="4" t="e">
        <f>(#REF!/#REF!)-1</f>
        <v>#REF!</v>
      </c>
      <c r="L203" t="e">
        <f>IF(#REF!=1,#REF!-#REF!,0)</f>
        <v>#REF!</v>
      </c>
      <c r="O203" t="e">
        <f>IF((L203/K203)-1&gt;Parms!$B$1,1,0)</f>
        <v>#REF!</v>
      </c>
    </row>
    <row r="204" spans="1:15" x14ac:dyDescent="0.25">
      <c r="A204" s="1">
        <v>44119</v>
      </c>
      <c r="B204">
        <v>6816.8</v>
      </c>
      <c r="C204">
        <v>6840.2</v>
      </c>
      <c r="D204">
        <v>6842.3</v>
      </c>
      <c r="E204">
        <v>6763</v>
      </c>
      <c r="F204">
        <v>237247010</v>
      </c>
      <c r="G204">
        <f>Table_0[[#This Row],[Último]]</f>
        <v>6816.8</v>
      </c>
      <c r="H204" s="2">
        <f>(Table_0[[#This Row],[Precio]]/G203)-1</f>
        <v>-1.4429054737877034E-2</v>
      </c>
      <c r="K204" s="4" t="e">
        <f>(#REF!/#REF!)-1</f>
        <v>#REF!</v>
      </c>
      <c r="L204" t="e">
        <f>IF(#REF!=1,#REF!-#REF!,0)</f>
        <v>#REF!</v>
      </c>
      <c r="O204" t="e">
        <f>IF((L204/K204)-1&gt;Parms!$B$1,1,0)</f>
        <v>#REF!</v>
      </c>
    </row>
    <row r="205" spans="1:15" x14ac:dyDescent="0.25">
      <c r="A205" s="1">
        <v>44120</v>
      </c>
      <c r="B205">
        <v>6849.7</v>
      </c>
      <c r="C205">
        <v>6851.9</v>
      </c>
      <c r="D205">
        <v>6877</v>
      </c>
      <c r="E205">
        <v>6784.6</v>
      </c>
      <c r="F205">
        <v>234162008</v>
      </c>
      <c r="G205">
        <f>Table_0[[#This Row],[Último]]</f>
        <v>6849.7</v>
      </c>
      <c r="H205" s="2">
        <f>(Table_0[[#This Row],[Precio]]/G204)-1</f>
        <v>4.8263114657902673E-3</v>
      </c>
      <c r="K205" s="4" t="e">
        <f>(#REF!/#REF!)-1</f>
        <v>#REF!</v>
      </c>
      <c r="L205" t="e">
        <f>IF(#REF!=1,#REF!-#REF!,0)</f>
        <v>#REF!</v>
      </c>
      <c r="O205" t="e">
        <f>IF((L205/K205)-1&gt;Parms!$B$1,1,0)</f>
        <v>#REF!</v>
      </c>
    </row>
    <row r="206" spans="1:15" x14ac:dyDescent="0.25">
      <c r="A206" s="1">
        <v>44123</v>
      </c>
      <c r="B206">
        <v>6860.2</v>
      </c>
      <c r="C206">
        <v>6882.1</v>
      </c>
      <c r="D206">
        <v>6932.8</v>
      </c>
      <c r="E206">
        <v>6816.4</v>
      </c>
      <c r="F206">
        <v>173622553</v>
      </c>
      <c r="G206">
        <f>Table_0[[#This Row],[Último]]</f>
        <v>6860.2</v>
      </c>
      <c r="H206" s="2">
        <f>(Table_0[[#This Row],[Precio]]/G205)-1</f>
        <v>1.5329138502415685E-3</v>
      </c>
      <c r="K206" s="4" t="e">
        <f>(#REF!/#REF!)-1</f>
        <v>#REF!</v>
      </c>
      <c r="L206" t="e">
        <f>IF(#REF!=1,#REF!-#REF!,0)</f>
        <v>#REF!</v>
      </c>
      <c r="O206" t="e">
        <f>IF((L206/K206)-1&gt;Parms!$B$1,1,0)</f>
        <v>#REF!</v>
      </c>
    </row>
    <row r="207" spans="1:15" x14ac:dyDescent="0.25">
      <c r="A207" s="1">
        <v>44124</v>
      </c>
      <c r="B207">
        <v>6927.3</v>
      </c>
      <c r="C207">
        <v>6834.8</v>
      </c>
      <c r="D207">
        <v>6972.1</v>
      </c>
      <c r="E207">
        <v>6826.7</v>
      </c>
      <c r="F207">
        <v>221477820</v>
      </c>
      <c r="G207">
        <f>Table_0[[#This Row],[Último]]</f>
        <v>6927.3</v>
      </c>
      <c r="H207" s="2">
        <f>(Table_0[[#This Row],[Precio]]/G206)-1</f>
        <v>9.7810559458908486E-3</v>
      </c>
      <c r="K207" s="4" t="e">
        <f>(#REF!/#REF!)-1</f>
        <v>#REF!</v>
      </c>
      <c r="L207" t="e">
        <f>IF(#REF!=1,#REF!-#REF!,0)</f>
        <v>#REF!</v>
      </c>
      <c r="O207" t="e">
        <f>IF((L207/K207)-1&gt;Parms!$B$1,1,0)</f>
        <v>#REF!</v>
      </c>
    </row>
    <row r="208" spans="1:15" x14ac:dyDescent="0.25">
      <c r="A208" s="1">
        <v>44125</v>
      </c>
      <c r="B208">
        <v>6811.5</v>
      </c>
      <c r="C208">
        <v>6961.5</v>
      </c>
      <c r="D208">
        <v>6962.2</v>
      </c>
      <c r="E208">
        <v>6806.1</v>
      </c>
      <c r="F208">
        <v>207333213</v>
      </c>
      <c r="G208">
        <f>Table_0[[#This Row],[Último]]</f>
        <v>6811.5</v>
      </c>
      <c r="H208" s="2">
        <f>(Table_0[[#This Row],[Precio]]/G207)-1</f>
        <v>-1.6716469620198349E-2</v>
      </c>
      <c r="K208" s="4" t="e">
        <f>(#REF!/#REF!)-1</f>
        <v>#REF!</v>
      </c>
      <c r="L208" t="e">
        <f>IF(#REF!=1,#REF!-#REF!,0)</f>
        <v>#REF!</v>
      </c>
      <c r="O208" t="e">
        <f>IF((L208/K208)-1&gt;Parms!$B$1,1,0)</f>
        <v>#REF!</v>
      </c>
    </row>
    <row r="209" spans="1:15" x14ac:dyDescent="0.25">
      <c r="A209" s="1">
        <v>44126</v>
      </c>
      <c r="B209">
        <v>6796.6</v>
      </c>
      <c r="C209">
        <v>6775.2</v>
      </c>
      <c r="D209">
        <v>6839.5</v>
      </c>
      <c r="E209">
        <v>6709.3</v>
      </c>
      <c r="F209">
        <v>212045299</v>
      </c>
      <c r="G209">
        <f>Table_0[[#This Row],[Último]]</f>
        <v>6796.6</v>
      </c>
      <c r="H209" s="2">
        <f>(Table_0[[#This Row],[Precio]]/G208)-1</f>
        <v>-2.1874770608528715E-3</v>
      </c>
      <c r="K209" s="4" t="e">
        <f>(#REF!/#REF!)-1</f>
        <v>#REF!</v>
      </c>
      <c r="L209" t="e">
        <f>IF(#REF!=1,#REF!-#REF!,0)</f>
        <v>#REF!</v>
      </c>
      <c r="O209" t="e">
        <f>IF((L209/K209)-1&gt;Parms!$B$1,1,0)</f>
        <v>#REF!</v>
      </c>
    </row>
    <row r="210" spans="1:15" x14ac:dyDescent="0.25">
      <c r="A210" s="1">
        <v>44127</v>
      </c>
      <c r="B210">
        <v>6893.4</v>
      </c>
      <c r="C210">
        <v>6802.1</v>
      </c>
      <c r="D210">
        <v>6902</v>
      </c>
      <c r="E210">
        <v>6791.9</v>
      </c>
      <c r="F210">
        <v>221927805</v>
      </c>
      <c r="G210">
        <f>Table_0[[#This Row],[Último]]</f>
        <v>6893.4</v>
      </c>
      <c r="H210" s="2">
        <f>(Table_0[[#This Row],[Precio]]/G209)-1</f>
        <v>1.4242415325309565E-2</v>
      </c>
      <c r="K210" s="4" t="e">
        <f>(#REF!/#REF!)-1</f>
        <v>#REF!</v>
      </c>
      <c r="L210" t="e">
        <f>IF(#REF!=1,#REF!-#REF!,0)</f>
        <v>#REF!</v>
      </c>
      <c r="O210" t="e">
        <f>IF((L210/K210)-1&gt;Parms!$B$1,1,0)</f>
        <v>#REF!</v>
      </c>
    </row>
    <row r="211" spans="1:15" x14ac:dyDescent="0.25">
      <c r="A211" s="1">
        <v>44130</v>
      </c>
      <c r="B211">
        <v>6796.9</v>
      </c>
      <c r="C211">
        <v>6797.9</v>
      </c>
      <c r="D211">
        <v>6904.2</v>
      </c>
      <c r="E211">
        <v>6789.7</v>
      </c>
      <c r="F211">
        <v>195991230</v>
      </c>
      <c r="G211">
        <f>Table_0[[#This Row],[Último]]</f>
        <v>6796.9</v>
      </c>
      <c r="H211" s="2">
        <f>(Table_0[[#This Row],[Precio]]/G210)-1</f>
        <v>-1.3998897496155793E-2</v>
      </c>
      <c r="K211" s="4" t="e">
        <f>(#REF!/#REF!)-1</f>
        <v>#REF!</v>
      </c>
      <c r="L211" t="e">
        <f>IF(#REF!=1,#REF!-#REF!,0)</f>
        <v>#REF!</v>
      </c>
      <c r="O211" t="e">
        <f>IF((L211/K211)-1&gt;Parms!$B$1,1,0)</f>
        <v>#REF!</v>
      </c>
    </row>
    <row r="212" spans="1:15" x14ac:dyDescent="0.25">
      <c r="A212" s="1">
        <v>44131</v>
      </c>
      <c r="B212">
        <v>6651.3</v>
      </c>
      <c r="C212">
        <v>6845.2</v>
      </c>
      <c r="D212">
        <v>6846.7</v>
      </c>
      <c r="E212">
        <v>6647</v>
      </c>
      <c r="F212">
        <v>273169249</v>
      </c>
      <c r="G212">
        <f>Table_0[[#This Row],[Último]]</f>
        <v>6651.3</v>
      </c>
      <c r="H212" s="2">
        <f>(Table_0[[#This Row],[Precio]]/G211)-1</f>
        <v>-2.1421530403566202E-2</v>
      </c>
      <c r="K212" s="4" t="e">
        <f>(#REF!/#REF!)-1</f>
        <v>#REF!</v>
      </c>
      <c r="L212" t="e">
        <f>IF(#REF!=1,#REF!-#REF!,0)</f>
        <v>#REF!</v>
      </c>
      <c r="O212" t="e">
        <f>IF((L212/K212)-1&gt;Parms!$B$1,1,0)</f>
        <v>#REF!</v>
      </c>
    </row>
    <row r="213" spans="1:15" x14ac:dyDescent="0.25">
      <c r="A213" s="1">
        <v>44132</v>
      </c>
      <c r="B213">
        <v>6474.4</v>
      </c>
      <c r="C213">
        <v>6560.8</v>
      </c>
      <c r="D213">
        <v>6563.8</v>
      </c>
      <c r="E213">
        <v>6423.3</v>
      </c>
      <c r="F213">
        <v>323758013</v>
      </c>
      <c r="G213">
        <f>Table_0[[#This Row],[Último]]</f>
        <v>6474.4</v>
      </c>
      <c r="H213" s="2">
        <f>(Table_0[[#This Row],[Precio]]/G212)-1</f>
        <v>-2.6596304481830702E-2</v>
      </c>
      <c r="K213" s="4" t="e">
        <f>(#REF!/#REF!)-1</f>
        <v>#REF!</v>
      </c>
      <c r="L213" t="e">
        <f>IF(#REF!=1,#REF!-#REF!,0)</f>
        <v>#REF!</v>
      </c>
      <c r="O213" t="e">
        <f>IF((L213/K213)-1&gt;Parms!$B$1,1,0)</f>
        <v>#REF!</v>
      </c>
    </row>
    <row r="214" spans="1:15" x14ac:dyDescent="0.25">
      <c r="A214" s="1">
        <v>44133</v>
      </c>
      <c r="B214">
        <v>6411.8</v>
      </c>
      <c r="C214">
        <v>6467.7</v>
      </c>
      <c r="D214">
        <v>6514</v>
      </c>
      <c r="E214">
        <v>6329.5</v>
      </c>
      <c r="F214">
        <v>298195736</v>
      </c>
      <c r="G214">
        <f>Table_0[[#This Row],[Último]]</f>
        <v>6411.8</v>
      </c>
      <c r="H214" s="2">
        <f>(Table_0[[#This Row],[Precio]]/G213)-1</f>
        <v>-9.6688496231309706E-3</v>
      </c>
      <c r="K214" s="4" t="e">
        <f>(#REF!/#REF!)-1</f>
        <v>#REF!</v>
      </c>
      <c r="L214" t="e">
        <f>IF(#REF!=1,#REF!-#REF!,0)</f>
        <v>#REF!</v>
      </c>
      <c r="O214" t="e">
        <f>IF((L214/K214)-1&gt;Parms!$B$1,1,0)</f>
        <v>#REF!</v>
      </c>
    </row>
    <row r="215" spans="1:15" x14ac:dyDescent="0.25">
      <c r="A215" s="1">
        <v>44134</v>
      </c>
      <c r="B215">
        <v>6452.2</v>
      </c>
      <c r="C215">
        <v>6351.4</v>
      </c>
      <c r="D215">
        <v>6461.6</v>
      </c>
      <c r="E215">
        <v>6345.3</v>
      </c>
      <c r="F215">
        <v>260708321</v>
      </c>
      <c r="G215">
        <f>Table_0[[#This Row],[Último]]</f>
        <v>6452.2</v>
      </c>
      <c r="H215" s="2">
        <f>(Table_0[[#This Row],[Precio]]/G214)-1</f>
        <v>6.3008827474344553E-3</v>
      </c>
      <c r="K215" s="4" t="e">
        <f>(#REF!/#REF!)-1</f>
        <v>#REF!</v>
      </c>
      <c r="L215" t="e">
        <f>IF(#REF!=1,#REF!-#REF!,0)</f>
        <v>#REF!</v>
      </c>
      <c r="O215" t="e">
        <f>IF((L215/K215)-1&gt;Parms!$B$1,1,0)</f>
        <v>#REF!</v>
      </c>
    </row>
    <row r="216" spans="1:15" x14ac:dyDescent="0.25">
      <c r="A216" s="1">
        <v>44137</v>
      </c>
      <c r="B216">
        <v>6585.6</v>
      </c>
      <c r="C216">
        <v>6481.4</v>
      </c>
      <c r="D216">
        <v>6590.7</v>
      </c>
      <c r="E216">
        <v>6396.3</v>
      </c>
      <c r="F216">
        <v>222245228</v>
      </c>
      <c r="G216">
        <f>Table_0[[#This Row],[Último]]</f>
        <v>6585.6</v>
      </c>
      <c r="H216" s="2">
        <f>(Table_0[[#This Row],[Precio]]/G215)-1</f>
        <v>2.0675118564210671E-2</v>
      </c>
      <c r="K216" s="4" t="e">
        <f>(#REF!/#REF!)-1</f>
        <v>#REF!</v>
      </c>
      <c r="L216" t="e">
        <f>IF(#REF!=1,#REF!-#REF!,0)</f>
        <v>#REF!</v>
      </c>
      <c r="O216" t="e">
        <f>IF((L216/K216)-1&gt;Parms!$B$1,1,0)</f>
        <v>#REF!</v>
      </c>
    </row>
    <row r="217" spans="1:15" x14ac:dyDescent="0.25">
      <c r="A217" s="1">
        <v>44138</v>
      </c>
      <c r="B217">
        <v>6751.6</v>
      </c>
      <c r="C217">
        <v>6636.1</v>
      </c>
      <c r="D217">
        <v>6760.8</v>
      </c>
      <c r="E217">
        <v>6608.7</v>
      </c>
      <c r="F217">
        <v>281852450</v>
      </c>
      <c r="G217">
        <f>Table_0[[#This Row],[Último]]</f>
        <v>6751.6</v>
      </c>
      <c r="H217" s="2">
        <f>(Table_0[[#This Row],[Precio]]/G216)-1</f>
        <v>2.5206511175899005E-2</v>
      </c>
      <c r="K217" s="4" t="e">
        <f>(#REF!/#REF!)-1</f>
        <v>#REF!</v>
      </c>
      <c r="L217" t="e">
        <f>IF(#REF!=1,#REF!-#REF!,0)</f>
        <v>#REF!</v>
      </c>
      <c r="O217" t="e">
        <f>IF((L217/K217)-1&gt;Parms!$B$1,1,0)</f>
        <v>#REF!</v>
      </c>
    </row>
    <row r="218" spans="1:15" x14ac:dyDescent="0.25">
      <c r="A218" s="1">
        <v>44139</v>
      </c>
      <c r="B218">
        <v>6781.9</v>
      </c>
      <c r="C218">
        <v>6616.7</v>
      </c>
      <c r="D218">
        <v>6790.8</v>
      </c>
      <c r="E218">
        <v>6563.7</v>
      </c>
      <c r="F218">
        <v>274816167</v>
      </c>
      <c r="G218">
        <f>Table_0[[#This Row],[Último]]</f>
        <v>6781.9</v>
      </c>
      <c r="H218" s="2">
        <f>(Table_0[[#This Row],[Precio]]/G217)-1</f>
        <v>4.4878251081224008E-3</v>
      </c>
      <c r="K218" s="4" t="e">
        <f>(#REF!/#REF!)-1</f>
        <v>#REF!</v>
      </c>
      <c r="L218" t="e">
        <f>IF(#REF!=1,#REF!-#REF!,0)</f>
        <v>#REF!</v>
      </c>
      <c r="O218" t="e">
        <f>IF((L218/K218)-1&gt;Parms!$B$1,1,0)</f>
        <v>#REF!</v>
      </c>
    </row>
    <row r="219" spans="1:15" x14ac:dyDescent="0.25">
      <c r="A219" s="1">
        <v>44140</v>
      </c>
      <c r="B219">
        <v>6924.2</v>
      </c>
      <c r="C219">
        <v>6833.5</v>
      </c>
      <c r="D219">
        <v>6948.3</v>
      </c>
      <c r="E219">
        <v>6814.2</v>
      </c>
      <c r="F219">
        <v>255824724</v>
      </c>
      <c r="G219">
        <f>Table_0[[#This Row],[Último]]</f>
        <v>6924.2</v>
      </c>
      <c r="H219" s="2">
        <f>(Table_0[[#This Row],[Precio]]/G218)-1</f>
        <v>2.0982320588625702E-2</v>
      </c>
      <c r="K219" s="4" t="e">
        <f>(#REF!/#REF!)-1</f>
        <v>#REF!</v>
      </c>
      <c r="L219" t="e">
        <f>IF(#REF!=1,#REF!-#REF!,0)</f>
        <v>#REF!</v>
      </c>
      <c r="O219" t="e">
        <f>IF((L219/K219)-1&gt;Parms!$B$1,1,0)</f>
        <v>#REF!</v>
      </c>
    </row>
    <row r="220" spans="1:15" x14ac:dyDescent="0.25">
      <c r="A220" s="1">
        <v>44141</v>
      </c>
      <c r="B220">
        <v>6870.4</v>
      </c>
      <c r="C220">
        <v>6890.6</v>
      </c>
      <c r="D220">
        <v>6940.4</v>
      </c>
      <c r="E220">
        <v>6829.4</v>
      </c>
      <c r="F220">
        <v>206308131</v>
      </c>
      <c r="G220">
        <f>Table_0[[#This Row],[Último]]</f>
        <v>6870.4</v>
      </c>
      <c r="H220" s="2">
        <f>(Table_0[[#This Row],[Precio]]/G219)-1</f>
        <v>-7.7698506686693092E-3</v>
      </c>
      <c r="K220" s="4" t="e">
        <f>(#REF!/#REF!)-1</f>
        <v>#REF!</v>
      </c>
      <c r="L220" t="e">
        <f>IF(#REF!=1,#REF!-#REF!,0)</f>
        <v>#REF!</v>
      </c>
      <c r="O220" t="e">
        <f>IF((L220/K220)-1&gt;Parms!$B$1,1,0)</f>
        <v>#REF!</v>
      </c>
    </row>
    <row r="221" spans="1:15" x14ac:dyDescent="0.25">
      <c r="A221" s="1">
        <v>44144</v>
      </c>
      <c r="B221">
        <v>7459.4</v>
      </c>
      <c r="C221">
        <v>6972.3</v>
      </c>
      <c r="D221">
        <v>7535.3</v>
      </c>
      <c r="E221">
        <v>6945.8</v>
      </c>
      <c r="F221">
        <v>751200597</v>
      </c>
      <c r="G221">
        <f>Table_0[[#This Row],[Último]]</f>
        <v>7459.4</v>
      </c>
      <c r="H221" s="2">
        <f>(Table_0[[#This Row],[Precio]]/G220)-1</f>
        <v>8.5730088495575174E-2</v>
      </c>
      <c r="K221" s="4" t="e">
        <f>(#REF!/#REF!)-1</f>
        <v>#REF!</v>
      </c>
      <c r="L221" t="e">
        <f>IF(#REF!=1,#REF!-#REF!,0)</f>
        <v>#REF!</v>
      </c>
      <c r="O221" t="e">
        <f>IF((L221/K221)-1&gt;Parms!$B$1,1,0)</f>
        <v>#REF!</v>
      </c>
    </row>
    <row r="222" spans="1:15" x14ac:dyDescent="0.25">
      <c r="A222" s="1">
        <v>44145</v>
      </c>
      <c r="B222">
        <v>7711.4</v>
      </c>
      <c r="C222">
        <v>7447.1</v>
      </c>
      <c r="D222">
        <v>7720.3</v>
      </c>
      <c r="E222">
        <v>7439.5</v>
      </c>
      <c r="F222">
        <v>705610455</v>
      </c>
      <c r="G222">
        <f>Table_0[[#This Row],[Último]]</f>
        <v>7711.4</v>
      </c>
      <c r="H222" s="2">
        <f>(Table_0[[#This Row],[Precio]]/G221)-1</f>
        <v>3.3782877979462222E-2</v>
      </c>
      <c r="K222" s="4" t="e">
        <f>(#REF!/#REF!)-1</f>
        <v>#REF!</v>
      </c>
      <c r="L222" t="e">
        <f>IF(#REF!=1,#REF!-#REF!,0)</f>
        <v>#REF!</v>
      </c>
      <c r="O222" t="e">
        <f>IF((L222/K222)-1&gt;Parms!$B$1,1,0)</f>
        <v>#REF!</v>
      </c>
    </row>
    <row r="223" spans="1:15" x14ac:dyDescent="0.25">
      <c r="A223" s="1">
        <v>44146</v>
      </c>
      <c r="B223">
        <v>7793.7</v>
      </c>
      <c r="C223">
        <v>7733.8</v>
      </c>
      <c r="D223">
        <v>7804.6</v>
      </c>
      <c r="E223">
        <v>7675.8</v>
      </c>
      <c r="F223">
        <v>401246907</v>
      </c>
      <c r="G223">
        <f>Table_0[[#This Row],[Último]]</f>
        <v>7793.7</v>
      </c>
      <c r="H223" s="2">
        <f>(Table_0[[#This Row],[Precio]]/G222)-1</f>
        <v>1.0672510828124704E-2</v>
      </c>
      <c r="K223" s="4" t="e">
        <f>(#REF!/#REF!)-1</f>
        <v>#REF!</v>
      </c>
      <c r="L223" t="e">
        <f>IF(#REF!=1,#REF!-#REF!,0)</f>
        <v>#REF!</v>
      </c>
      <c r="O223" t="e">
        <f>IF((L223/K223)-1&gt;Parms!$B$1,1,0)</f>
        <v>#REF!</v>
      </c>
    </row>
    <row r="224" spans="1:15" x14ac:dyDescent="0.25">
      <c r="A224" s="1">
        <v>44147</v>
      </c>
      <c r="B224">
        <v>7726</v>
      </c>
      <c r="C224">
        <v>7721.7</v>
      </c>
      <c r="D224">
        <v>7773.3</v>
      </c>
      <c r="E224">
        <v>7688</v>
      </c>
      <c r="F224">
        <v>309657391</v>
      </c>
      <c r="G224">
        <f>Table_0[[#This Row],[Último]]</f>
        <v>7726</v>
      </c>
      <c r="H224" s="2">
        <f>(Table_0[[#This Row],[Precio]]/G223)-1</f>
        <v>-8.686503201303597E-3</v>
      </c>
      <c r="K224" s="4" t="e">
        <f>(#REF!/#REF!)-1</f>
        <v>#REF!</v>
      </c>
      <c r="L224" t="e">
        <f>IF(#REF!=1,#REF!-#REF!,0)</f>
        <v>#REF!</v>
      </c>
      <c r="O224" t="e">
        <f>IF((L224/K224)-1&gt;Parms!$B$1,1,0)</f>
        <v>#REF!</v>
      </c>
    </row>
    <row r="225" spans="1:15" x14ac:dyDescent="0.25">
      <c r="A225" s="1">
        <v>44148</v>
      </c>
      <c r="B225">
        <v>7783.7</v>
      </c>
      <c r="C225">
        <v>7698.6</v>
      </c>
      <c r="D225">
        <v>7823.1</v>
      </c>
      <c r="E225">
        <v>7686.2</v>
      </c>
      <c r="F225">
        <v>297808569</v>
      </c>
      <c r="G225">
        <f>Table_0[[#This Row],[Último]]</f>
        <v>7783.7</v>
      </c>
      <c r="H225" s="2">
        <f>(Table_0[[#This Row],[Precio]]/G224)-1</f>
        <v>7.4682888946413506E-3</v>
      </c>
      <c r="K225" s="4" t="e">
        <f>(#REF!/#REF!)-1</f>
        <v>#REF!</v>
      </c>
      <c r="L225" t="e">
        <f>IF(#REF!=1,#REF!-#REF!,0)</f>
        <v>#REF!</v>
      </c>
      <c r="O225" t="e">
        <f>IF((L225/K225)-1&gt;Parms!$B$1,1,0)</f>
        <v>#REF!</v>
      </c>
    </row>
    <row r="226" spans="1:15" x14ac:dyDescent="0.25">
      <c r="A226" s="1">
        <v>44151</v>
      </c>
      <c r="B226">
        <v>7986.2</v>
      </c>
      <c r="C226">
        <v>7905.9</v>
      </c>
      <c r="D226">
        <v>8102.4</v>
      </c>
      <c r="E226">
        <v>7879</v>
      </c>
      <c r="F226">
        <v>601880586</v>
      </c>
      <c r="G226">
        <f>Table_0[[#This Row],[Último]]</f>
        <v>7986.2</v>
      </c>
      <c r="H226" s="2">
        <f>(Table_0[[#This Row],[Precio]]/G225)-1</f>
        <v>2.6015905032311215E-2</v>
      </c>
      <c r="K226" s="4" t="e">
        <f>(#REF!/#REF!)-1</f>
        <v>#REF!</v>
      </c>
      <c r="L226" t="e">
        <f>IF(#REF!=1,#REF!-#REF!,0)</f>
        <v>#REF!</v>
      </c>
      <c r="O226" t="e">
        <f>IF((L226/K226)-1&gt;Parms!$B$1,1,0)</f>
        <v>#REF!</v>
      </c>
    </row>
    <row r="227" spans="1:15" x14ac:dyDescent="0.25">
      <c r="A227" s="1">
        <v>44152</v>
      </c>
      <c r="B227">
        <v>7934.3</v>
      </c>
      <c r="C227">
        <v>7979</v>
      </c>
      <c r="D227">
        <v>7979</v>
      </c>
      <c r="E227">
        <v>7835.8</v>
      </c>
      <c r="F227">
        <v>428970087</v>
      </c>
      <c r="G227">
        <f>Table_0[[#This Row],[Último]]</f>
        <v>7934.3</v>
      </c>
      <c r="H227" s="2">
        <f>(Table_0[[#This Row],[Precio]]/G226)-1</f>
        <v>-6.4987102752247505E-3</v>
      </c>
      <c r="K227" s="4" t="e">
        <f>(#REF!/#REF!)-1</f>
        <v>#REF!</v>
      </c>
      <c r="L227" t="e">
        <f>IF(#REF!=1,#REF!-#REF!,0)</f>
        <v>#REF!</v>
      </c>
      <c r="O227" t="e">
        <f>IF((L227/K227)-1&gt;Parms!$B$1,1,0)</f>
        <v>#REF!</v>
      </c>
    </row>
    <row r="228" spans="1:15" x14ac:dyDescent="0.25">
      <c r="A228" s="1">
        <v>44153</v>
      </c>
      <c r="B228">
        <v>7981.5</v>
      </c>
      <c r="C228">
        <v>7914.1</v>
      </c>
      <c r="D228">
        <v>7994.3</v>
      </c>
      <c r="E228">
        <v>7888.7</v>
      </c>
      <c r="F228">
        <v>296385834</v>
      </c>
      <c r="G228">
        <f>Table_0[[#This Row],[Último]]</f>
        <v>7981.5</v>
      </c>
      <c r="H228" s="2">
        <f>(Table_0[[#This Row],[Precio]]/G227)-1</f>
        <v>5.9488549714530325E-3</v>
      </c>
      <c r="K228" s="4" t="e">
        <f>(#REF!/#REF!)-1</f>
        <v>#REF!</v>
      </c>
      <c r="L228" t="e">
        <f>IF(#REF!=1,#REF!-#REF!,0)</f>
        <v>#REF!</v>
      </c>
      <c r="O228" t="e">
        <f>IF((L228/K228)-1&gt;Parms!$B$1,1,0)</f>
        <v>#REF!</v>
      </c>
    </row>
    <row r="229" spans="1:15" x14ac:dyDescent="0.25">
      <c r="A229" s="1">
        <v>44154</v>
      </c>
      <c r="B229">
        <v>7930.2</v>
      </c>
      <c r="C229">
        <v>7907.2</v>
      </c>
      <c r="D229">
        <v>7978.8</v>
      </c>
      <c r="E229">
        <v>7863.9</v>
      </c>
      <c r="F229">
        <v>261607306</v>
      </c>
      <c r="G229">
        <f>Table_0[[#This Row],[Último]]</f>
        <v>7930.2</v>
      </c>
      <c r="H229" s="2">
        <f>(Table_0[[#This Row],[Precio]]/G228)-1</f>
        <v>-6.4273632775794232E-3</v>
      </c>
      <c r="K229" s="4" t="e">
        <f>(#REF!/#REF!)-1</f>
        <v>#REF!</v>
      </c>
      <c r="L229" t="e">
        <f>IF(#REF!=1,#REF!-#REF!,0)</f>
        <v>#REF!</v>
      </c>
      <c r="O229" t="e">
        <f>IF((L229/K229)-1&gt;Parms!$B$1,1,0)</f>
        <v>#REF!</v>
      </c>
    </row>
    <row r="230" spans="1:15" x14ac:dyDescent="0.25">
      <c r="A230" s="1">
        <v>44155</v>
      </c>
      <c r="B230">
        <v>7977.9</v>
      </c>
      <c r="C230">
        <v>7938.8</v>
      </c>
      <c r="D230">
        <v>8001.1</v>
      </c>
      <c r="E230">
        <v>7920</v>
      </c>
      <c r="F230">
        <v>232651467</v>
      </c>
      <c r="G230">
        <f>Table_0[[#This Row],[Último]]</f>
        <v>7977.9</v>
      </c>
      <c r="H230" s="2">
        <f>(Table_0[[#This Row],[Precio]]/G229)-1</f>
        <v>6.014980706665618E-3</v>
      </c>
      <c r="K230" s="4" t="e">
        <f>(#REF!/#REF!)-1</f>
        <v>#REF!</v>
      </c>
      <c r="L230" t="e">
        <f>IF(#REF!=1,#REF!-#REF!,0)</f>
        <v>#REF!</v>
      </c>
      <c r="O230" t="e">
        <f>IF((L230/K230)-1&gt;Parms!$B$1,1,0)</f>
        <v>#REF!</v>
      </c>
    </row>
    <row r="231" spans="1:15" x14ac:dyDescent="0.25">
      <c r="A231" s="1">
        <v>44158</v>
      </c>
      <c r="B231">
        <v>7981.2</v>
      </c>
      <c r="C231">
        <v>8029.1</v>
      </c>
      <c r="D231">
        <v>8067.3</v>
      </c>
      <c r="E231">
        <v>7972.2</v>
      </c>
      <c r="F231">
        <v>278312998</v>
      </c>
      <c r="G231">
        <f>Table_0[[#This Row],[Último]]</f>
        <v>7981.2</v>
      </c>
      <c r="H231" s="2">
        <f>(Table_0[[#This Row],[Precio]]/G230)-1</f>
        <v>4.1364268792531966E-4</v>
      </c>
      <c r="K231" s="4" t="e">
        <f>(#REF!/#REF!)-1</f>
        <v>#REF!</v>
      </c>
      <c r="L231" t="e">
        <f>IF(#REF!=1,#REF!-#REF!,0)</f>
        <v>#REF!</v>
      </c>
      <c r="O231" t="e">
        <f>IF((L231/K231)-1&gt;Parms!$B$1,1,0)</f>
        <v>#REF!</v>
      </c>
    </row>
    <row r="232" spans="1:15" x14ac:dyDescent="0.25">
      <c r="A232" s="1">
        <v>44159</v>
      </c>
      <c r="B232">
        <v>8143.2</v>
      </c>
      <c r="C232">
        <v>8052.4</v>
      </c>
      <c r="D232">
        <v>8143.2</v>
      </c>
      <c r="E232">
        <v>8045.3</v>
      </c>
      <c r="F232">
        <v>351639621</v>
      </c>
      <c r="G232">
        <f>Table_0[[#This Row],[Último]]</f>
        <v>8143.2</v>
      </c>
      <c r="H232" s="2">
        <f>(Table_0[[#This Row],[Precio]]/G231)-1</f>
        <v>2.0297699594046037E-2</v>
      </c>
      <c r="K232" s="4" t="e">
        <f>(#REF!/#REF!)-1</f>
        <v>#REF!</v>
      </c>
      <c r="L232" t="e">
        <f>IF(#REF!=1,#REF!-#REF!,0)</f>
        <v>#REF!</v>
      </c>
      <c r="O232" t="e">
        <f>IF((L232/K232)-1&gt;Parms!$B$1,1,0)</f>
        <v>#REF!</v>
      </c>
    </row>
    <row r="233" spans="1:15" x14ac:dyDescent="0.25">
      <c r="A233" s="1">
        <v>44160</v>
      </c>
      <c r="B233">
        <v>8164.7</v>
      </c>
      <c r="C233">
        <v>8172.4</v>
      </c>
      <c r="D233">
        <v>8199.9</v>
      </c>
      <c r="E233">
        <v>8084.4</v>
      </c>
      <c r="F233">
        <v>294450018</v>
      </c>
      <c r="G233">
        <f>Table_0[[#This Row],[Último]]</f>
        <v>8164.7</v>
      </c>
      <c r="H233" s="2">
        <f>(Table_0[[#This Row],[Precio]]/G232)-1</f>
        <v>2.6402397092051277E-3</v>
      </c>
      <c r="K233" s="4" t="e">
        <f>(#REF!/#REF!)-1</f>
        <v>#REF!</v>
      </c>
      <c r="L233" t="e">
        <f>IF(#REF!=1,#REF!-#REF!,0)</f>
        <v>#REF!</v>
      </c>
      <c r="O233" t="e">
        <f>IF((L233/K233)-1&gt;Parms!$B$1,1,0)</f>
        <v>#REF!</v>
      </c>
    </row>
    <row r="234" spans="1:15" x14ac:dyDescent="0.25">
      <c r="A234" s="1">
        <v>44161</v>
      </c>
      <c r="B234">
        <v>8104.6</v>
      </c>
      <c r="C234">
        <v>8184.8</v>
      </c>
      <c r="D234">
        <v>8184.9</v>
      </c>
      <c r="E234">
        <v>8086.7</v>
      </c>
      <c r="F234">
        <v>218317388</v>
      </c>
      <c r="G234">
        <f>Table_0[[#This Row],[Último]]</f>
        <v>8104.6</v>
      </c>
      <c r="H234" s="2">
        <f>(Table_0[[#This Row],[Precio]]/G233)-1</f>
        <v>-7.3609563119281241E-3</v>
      </c>
      <c r="K234" s="4" t="e">
        <f>(#REF!/#REF!)-1</f>
        <v>#REF!</v>
      </c>
      <c r="L234" t="e">
        <f>IF(#REF!=1,#REF!-#REF!,0)</f>
        <v>#REF!</v>
      </c>
      <c r="O234" t="e">
        <f>IF((L234/K234)-1&gt;Parms!$B$1,1,0)</f>
        <v>#REF!</v>
      </c>
    </row>
    <row r="235" spans="1:15" x14ac:dyDescent="0.25">
      <c r="A235" s="1">
        <v>44162</v>
      </c>
      <c r="B235">
        <v>8190.7</v>
      </c>
      <c r="C235">
        <v>8069.1</v>
      </c>
      <c r="D235">
        <v>8190.7</v>
      </c>
      <c r="E235">
        <v>8054.4</v>
      </c>
      <c r="F235">
        <v>415126084</v>
      </c>
      <c r="G235">
        <f>Table_0[[#This Row],[Último]]</f>
        <v>8190.7</v>
      </c>
      <c r="H235" s="2">
        <f>(Table_0[[#This Row],[Precio]]/G234)-1</f>
        <v>1.0623596476075248E-2</v>
      </c>
      <c r="K235" s="4" t="e">
        <f>(#REF!/#REF!)-1</f>
        <v>#REF!</v>
      </c>
      <c r="L235" t="e">
        <f>IF(#REF!=1,#REF!-#REF!,0)</f>
        <v>#REF!</v>
      </c>
      <c r="O235" t="e">
        <f>IF((L235/K235)-1&gt;Parms!$B$1,1,0)</f>
        <v>#REF!</v>
      </c>
    </row>
    <row r="236" spans="1:15" x14ac:dyDescent="0.25">
      <c r="A236" s="1">
        <v>44165</v>
      </c>
      <c r="B236">
        <v>8076.9</v>
      </c>
      <c r="C236">
        <v>8130.6</v>
      </c>
      <c r="D236">
        <v>8165.2</v>
      </c>
      <c r="E236">
        <v>8075.4</v>
      </c>
      <c r="F236">
        <v>544905014</v>
      </c>
      <c r="G236">
        <f>Table_0[[#This Row],[Último]]</f>
        <v>8076.9</v>
      </c>
      <c r="H236" s="2">
        <f>(Table_0[[#This Row],[Precio]]/G235)-1</f>
        <v>-1.3893806390174235E-2</v>
      </c>
      <c r="K236" s="4" t="e">
        <f>(#REF!/#REF!)-1</f>
        <v>#REF!</v>
      </c>
      <c r="L236" t="e">
        <f>IF(#REF!=1,#REF!-#REF!,0)</f>
        <v>#REF!</v>
      </c>
      <c r="O236" t="e">
        <f>IF((L236/K236)-1&gt;Parms!$B$1,1,0)</f>
        <v>#REF!</v>
      </c>
    </row>
    <row r="237" spans="1:15" x14ac:dyDescent="0.25">
      <c r="A237" s="1">
        <v>44166</v>
      </c>
      <c r="B237">
        <v>8140.8</v>
      </c>
      <c r="C237">
        <v>8112.7</v>
      </c>
      <c r="D237">
        <v>8176.4</v>
      </c>
      <c r="E237">
        <v>8100.2</v>
      </c>
      <c r="F237">
        <v>284946085</v>
      </c>
      <c r="G237">
        <f>Table_0[[#This Row],[Último]]</f>
        <v>8140.8</v>
      </c>
      <c r="H237" s="2">
        <f>(Table_0[[#This Row],[Precio]]/G236)-1</f>
        <v>7.9114511755749017E-3</v>
      </c>
      <c r="K237" s="4" t="e">
        <f>(#REF!/#REF!)-1</f>
        <v>#REF!</v>
      </c>
      <c r="L237" t="e">
        <f>IF(#REF!=1,#REF!-#REF!,0)</f>
        <v>#REF!</v>
      </c>
      <c r="O237" t="e">
        <f>IF((L237/K237)-1&gt;Parms!$B$1,1,0)</f>
        <v>#REF!</v>
      </c>
    </row>
    <row r="238" spans="1:15" x14ac:dyDescent="0.25">
      <c r="A238" s="1">
        <v>44167</v>
      </c>
      <c r="B238">
        <v>8220.7999999999993</v>
      </c>
      <c r="C238">
        <v>8111.1</v>
      </c>
      <c r="D238">
        <v>8226.2000000000007</v>
      </c>
      <c r="E238">
        <v>8104.2</v>
      </c>
      <c r="F238">
        <v>310837489</v>
      </c>
      <c r="G238">
        <f>Table_0[[#This Row],[Último]]</f>
        <v>8220.7999999999993</v>
      </c>
      <c r="H238" s="2">
        <f>(Table_0[[#This Row],[Precio]]/G237)-1</f>
        <v>9.8270440251571056E-3</v>
      </c>
      <c r="K238" s="4" t="e">
        <f>(#REF!/#REF!)-1</f>
        <v>#REF!</v>
      </c>
      <c r="L238" t="e">
        <f>IF(#REF!=1,#REF!-#REF!,0)</f>
        <v>#REF!</v>
      </c>
      <c r="O238" t="e">
        <f>IF((L238/K238)-1&gt;Parms!$B$1,1,0)</f>
        <v>#REF!</v>
      </c>
    </row>
    <row r="239" spans="1:15" x14ac:dyDescent="0.25">
      <c r="A239" s="1">
        <v>44168</v>
      </c>
      <c r="B239">
        <v>8200.7000000000007</v>
      </c>
      <c r="C239">
        <v>8208.1</v>
      </c>
      <c r="D239">
        <v>8223.4</v>
      </c>
      <c r="E239">
        <v>8154.8</v>
      </c>
      <c r="F239">
        <v>233469271</v>
      </c>
      <c r="G239">
        <f>Table_0[[#This Row],[Último]]</f>
        <v>8200.7000000000007</v>
      </c>
      <c r="H239" s="2">
        <f>(Table_0[[#This Row],[Precio]]/G238)-1</f>
        <v>-2.4450175165432464E-3</v>
      </c>
      <c r="K239" s="4" t="e">
        <f>(#REF!/#REF!)-1</f>
        <v>#REF!</v>
      </c>
      <c r="L239" t="e">
        <f>IF(#REF!=1,#REF!-#REF!,0)</f>
        <v>#REF!</v>
      </c>
      <c r="O239" t="e">
        <f>IF((L239/K239)-1&gt;Parms!$B$1,1,0)</f>
        <v>#REF!</v>
      </c>
    </row>
    <row r="240" spans="1:15" x14ac:dyDescent="0.25">
      <c r="A240" s="1">
        <v>44169</v>
      </c>
      <c r="B240">
        <v>8322.9</v>
      </c>
      <c r="C240">
        <v>8201.2000000000007</v>
      </c>
      <c r="D240">
        <v>8322.9</v>
      </c>
      <c r="E240">
        <v>8197</v>
      </c>
      <c r="F240">
        <v>352968147</v>
      </c>
      <c r="G240">
        <f>Table_0[[#This Row],[Último]]</f>
        <v>8322.9</v>
      </c>
      <c r="H240" s="2">
        <f>(Table_0[[#This Row],[Precio]]/G239)-1</f>
        <v>1.4901166973550817E-2</v>
      </c>
      <c r="K240" s="4" t="e">
        <f>(#REF!/#REF!)-1</f>
        <v>#REF!</v>
      </c>
      <c r="L240" t="e">
        <f>IF(#REF!=1,#REF!-#REF!,0)</f>
        <v>#REF!</v>
      </c>
      <c r="O240" t="e">
        <f>IF((L240/K240)-1&gt;Parms!$B$1,1,0)</f>
        <v>#REF!</v>
      </c>
    </row>
    <row r="241" spans="1:15" x14ac:dyDescent="0.25">
      <c r="A241" s="1">
        <v>44172</v>
      </c>
      <c r="B241">
        <v>8275.6</v>
      </c>
      <c r="C241">
        <v>8283.2999999999993</v>
      </c>
      <c r="D241">
        <v>8296.4</v>
      </c>
      <c r="E241">
        <v>8225.5</v>
      </c>
      <c r="F241">
        <v>228160200</v>
      </c>
      <c r="G241">
        <f>Table_0[[#This Row],[Último]]</f>
        <v>8275.6</v>
      </c>
      <c r="H241" s="2">
        <f>(Table_0[[#This Row],[Precio]]/G240)-1</f>
        <v>-5.6831152603058488E-3</v>
      </c>
      <c r="K241" s="4" t="e">
        <f>(#REF!/#REF!)-1</f>
        <v>#REF!</v>
      </c>
      <c r="L241" t="e">
        <f>IF(#REF!=1,#REF!-#REF!,0)</f>
        <v>#REF!</v>
      </c>
      <c r="O241" t="e">
        <f>IF((L241/K241)-1&gt;Parms!$B$1,1,0)</f>
        <v>#REF!</v>
      </c>
    </row>
    <row r="242" spans="1:15" x14ac:dyDescent="0.25">
      <c r="A242" s="1">
        <v>44173</v>
      </c>
      <c r="B242">
        <v>8227.6</v>
      </c>
      <c r="C242">
        <v>8262.4</v>
      </c>
      <c r="D242">
        <v>8273.6</v>
      </c>
      <c r="E242">
        <v>8206.2999999999993</v>
      </c>
      <c r="F242">
        <v>202823300</v>
      </c>
      <c r="G242">
        <f>Table_0[[#This Row],[Último]]</f>
        <v>8227.6</v>
      </c>
      <c r="H242" s="2">
        <f>(Table_0[[#This Row],[Precio]]/G241)-1</f>
        <v>-5.800183672482917E-3</v>
      </c>
      <c r="K242" s="4" t="e">
        <f>(#REF!/#REF!)-1</f>
        <v>#REF!</v>
      </c>
      <c r="L242" t="e">
        <f>IF(#REF!=1,#REF!-#REF!,0)</f>
        <v>#REF!</v>
      </c>
      <c r="O242" t="e">
        <f>IF((L242/K242)-1&gt;Parms!$B$1,1,0)</f>
        <v>#REF!</v>
      </c>
    </row>
    <row r="243" spans="1:15" x14ac:dyDescent="0.25">
      <c r="A243" s="1">
        <v>44174</v>
      </c>
      <c r="B243">
        <v>8235.2999999999993</v>
      </c>
      <c r="C243">
        <v>8262.2000000000007</v>
      </c>
      <c r="D243">
        <v>8292.6</v>
      </c>
      <c r="E243">
        <v>8223.1</v>
      </c>
      <c r="F243">
        <v>212038883</v>
      </c>
      <c r="G243">
        <f>Table_0[[#This Row],[Último]]</f>
        <v>8235.2999999999993</v>
      </c>
      <c r="H243" s="2">
        <f>(Table_0[[#This Row],[Precio]]/G242)-1</f>
        <v>9.3587437405795448E-4</v>
      </c>
      <c r="K243" s="4" t="e">
        <f>(#REF!/#REF!)-1</f>
        <v>#REF!</v>
      </c>
      <c r="L243" t="e">
        <f>IF(#REF!=1,#REF!-#REF!,0)</f>
        <v>#REF!</v>
      </c>
      <c r="O243" t="e">
        <f>IF((L243/K243)-1&gt;Parms!$B$1,1,0)</f>
        <v>#REF!</v>
      </c>
    </row>
    <row r="244" spans="1:15" x14ac:dyDescent="0.25">
      <c r="A244" s="1">
        <v>44175</v>
      </c>
      <c r="B244">
        <v>8182.3</v>
      </c>
      <c r="C244">
        <v>8260.2999999999993</v>
      </c>
      <c r="D244">
        <v>8284.2999999999993</v>
      </c>
      <c r="E244">
        <v>8124.9</v>
      </c>
      <c r="F244">
        <v>272111533</v>
      </c>
      <c r="G244">
        <f>Table_0[[#This Row],[Último]]</f>
        <v>8182.3</v>
      </c>
      <c r="H244" s="2">
        <f>(Table_0[[#This Row],[Precio]]/G243)-1</f>
        <v>-6.4357096887787124E-3</v>
      </c>
      <c r="K244" s="4" t="e">
        <f>(#REF!/#REF!)-1</f>
        <v>#REF!</v>
      </c>
      <c r="L244" t="e">
        <f>IF(#REF!=1,#REF!-#REF!,0)</f>
        <v>#REF!</v>
      </c>
      <c r="O244" t="e">
        <f>IF((L244/K244)-1&gt;Parms!$B$1,1,0)</f>
        <v>#REF!</v>
      </c>
    </row>
    <row r="245" spans="1:15" x14ac:dyDescent="0.25">
      <c r="A245" s="1">
        <v>44176</v>
      </c>
      <c r="B245">
        <v>8063.1</v>
      </c>
      <c r="C245">
        <v>8147.8</v>
      </c>
      <c r="D245">
        <v>8151.4</v>
      </c>
      <c r="E245">
        <v>7978.1</v>
      </c>
      <c r="F245">
        <v>269809444</v>
      </c>
      <c r="G245">
        <f>Table_0[[#This Row],[Último]]</f>
        <v>8063.1</v>
      </c>
      <c r="H245" s="2">
        <f>(Table_0[[#This Row],[Precio]]/G244)-1</f>
        <v>-1.4568030993730385E-2</v>
      </c>
      <c r="K245" s="4" t="e">
        <f>(#REF!/#REF!)-1</f>
        <v>#REF!</v>
      </c>
      <c r="L245" t="e">
        <f>IF(#REF!=1,#REF!-#REF!,0)</f>
        <v>#REF!</v>
      </c>
      <c r="O245" t="e">
        <f>IF((L245/K245)-1&gt;Parms!$B$1,1,0)</f>
        <v>#REF!</v>
      </c>
    </row>
    <row r="246" spans="1:15" x14ac:dyDescent="0.25">
      <c r="A246" s="1">
        <v>44179</v>
      </c>
      <c r="B246">
        <v>8140.8</v>
      </c>
      <c r="C246">
        <v>8160.2</v>
      </c>
      <c r="D246">
        <v>8222.5</v>
      </c>
      <c r="E246">
        <v>8140.5</v>
      </c>
      <c r="F246">
        <v>225309641</v>
      </c>
      <c r="G246">
        <f>Table_0[[#This Row],[Último]]</f>
        <v>8140.8</v>
      </c>
      <c r="H246" s="2">
        <f>(Table_0[[#This Row],[Precio]]/G245)-1</f>
        <v>9.6364921680247573E-3</v>
      </c>
      <c r="K246" s="4" t="e">
        <f>(#REF!/#REF!)-1</f>
        <v>#REF!</v>
      </c>
      <c r="L246" t="e">
        <f>IF(#REF!=1,#REF!-#REF!,0)</f>
        <v>#REF!</v>
      </c>
      <c r="O246" t="e">
        <f>IF((L246/K246)-1&gt;Parms!$B$1,1,0)</f>
        <v>#REF!</v>
      </c>
    </row>
    <row r="247" spans="1:15" x14ac:dyDescent="0.25">
      <c r="A247" s="1">
        <v>44180</v>
      </c>
      <c r="B247">
        <v>8152.4</v>
      </c>
      <c r="C247">
        <v>8153.2</v>
      </c>
      <c r="D247">
        <v>8166.6</v>
      </c>
      <c r="E247">
        <v>8099.7</v>
      </c>
      <c r="F247">
        <v>213877042</v>
      </c>
      <c r="G247">
        <f>Table_0[[#This Row],[Último]]</f>
        <v>8152.4</v>
      </c>
      <c r="H247" s="2">
        <f>(Table_0[[#This Row],[Precio]]/G246)-1</f>
        <v>1.4249213836476926E-3</v>
      </c>
      <c r="K247" s="4" t="e">
        <f>(#REF!/#REF!)-1</f>
        <v>#REF!</v>
      </c>
      <c r="L247" t="e">
        <f>IF(#REF!=1,#REF!-#REF!,0)</f>
        <v>#REF!</v>
      </c>
      <c r="O247" t="e">
        <f>IF((L247/K247)-1&gt;Parms!$B$1,1,0)</f>
        <v>#REF!</v>
      </c>
    </row>
    <row r="248" spans="1:15" x14ac:dyDescent="0.25">
      <c r="A248" s="1">
        <v>44181</v>
      </c>
      <c r="B248">
        <v>8139.5</v>
      </c>
      <c r="C248">
        <v>8166.4</v>
      </c>
      <c r="D248">
        <v>8209.7000000000007</v>
      </c>
      <c r="E248">
        <v>8104.4</v>
      </c>
      <c r="F248">
        <v>218432719</v>
      </c>
      <c r="G248">
        <f>Table_0[[#This Row],[Último]]</f>
        <v>8139.5</v>
      </c>
      <c r="H248" s="2">
        <f>(Table_0[[#This Row],[Precio]]/G247)-1</f>
        <v>-1.5823561159903354E-3</v>
      </c>
      <c r="K248" s="4" t="e">
        <f>(#REF!/#REF!)-1</f>
        <v>#REF!</v>
      </c>
      <c r="L248" t="e">
        <f>IF(#REF!=1,#REF!-#REF!,0)</f>
        <v>#REF!</v>
      </c>
      <c r="O248" t="e">
        <f>IF((L248/K248)-1&gt;Parms!$B$1,1,0)</f>
        <v>#REF!</v>
      </c>
    </row>
    <row r="249" spans="1:15" x14ac:dyDescent="0.25">
      <c r="A249" s="1">
        <v>44182</v>
      </c>
      <c r="B249">
        <v>8153.4</v>
      </c>
      <c r="C249">
        <v>8164.6</v>
      </c>
      <c r="D249">
        <v>8180.8</v>
      </c>
      <c r="E249">
        <v>8110.5</v>
      </c>
      <c r="F249">
        <v>193099728</v>
      </c>
      <c r="G249">
        <f>Table_0[[#This Row],[Último]]</f>
        <v>8153.4</v>
      </c>
      <c r="H249" s="2">
        <f>(Table_0[[#This Row],[Precio]]/G248)-1</f>
        <v>1.7077216045211507E-3</v>
      </c>
      <c r="K249" s="4" t="e">
        <f>(#REF!/#REF!)-1</f>
        <v>#REF!</v>
      </c>
      <c r="L249" t="e">
        <f>IF(#REF!=1,#REF!-#REF!,0)</f>
        <v>#REF!</v>
      </c>
      <c r="O249" t="e">
        <f>IF((L249/K249)-1&gt;Parms!$B$1,1,0)</f>
        <v>#REF!</v>
      </c>
    </row>
    <row r="250" spans="1:15" x14ac:dyDescent="0.25">
      <c r="A250" s="1">
        <v>44183</v>
      </c>
      <c r="B250">
        <v>8037.4</v>
      </c>
      <c r="C250">
        <v>8114.3</v>
      </c>
      <c r="D250">
        <v>8159.4</v>
      </c>
      <c r="E250">
        <v>8036.7</v>
      </c>
      <c r="F250">
        <v>355173065</v>
      </c>
      <c r="G250">
        <f>Table_0[[#This Row],[Último]]</f>
        <v>8037.4</v>
      </c>
      <c r="H250" s="2">
        <f>(Table_0[[#This Row],[Precio]]/G249)-1</f>
        <v>-1.4227193563421392E-2</v>
      </c>
      <c r="K250" s="4" t="e">
        <f>(#REF!/#REF!)-1</f>
        <v>#REF!</v>
      </c>
      <c r="L250" t="e">
        <f>IF(#REF!=1,#REF!-#REF!,0)</f>
        <v>#REF!</v>
      </c>
      <c r="O250" t="e">
        <f>IF((L250/K250)-1&gt;Parms!$B$1,1,0)</f>
        <v>#REF!</v>
      </c>
    </row>
    <row r="251" spans="1:15" x14ac:dyDescent="0.25">
      <c r="A251" s="1">
        <v>44186</v>
      </c>
      <c r="B251">
        <v>7789.8</v>
      </c>
      <c r="C251">
        <v>7860.9</v>
      </c>
      <c r="D251">
        <v>7872.3</v>
      </c>
      <c r="E251">
        <v>7663.5</v>
      </c>
      <c r="F251">
        <v>339116842</v>
      </c>
      <c r="G251">
        <f>Table_0[[#This Row],[Último]]</f>
        <v>7789.8</v>
      </c>
      <c r="H251" s="2">
        <f>(Table_0[[#This Row],[Precio]]/G250)-1</f>
        <v>-3.0805982033990986E-2</v>
      </c>
      <c r="K251" s="4" t="e">
        <f>(#REF!/#REF!)-1</f>
        <v>#REF!</v>
      </c>
      <c r="L251" t="e">
        <f>IF(#REF!=1,#REF!-#REF!,0)</f>
        <v>#REF!</v>
      </c>
      <c r="O251" t="e">
        <f>IF((L251/K251)-1&gt;Parms!$B$1,1,0)</f>
        <v>#REF!</v>
      </c>
    </row>
    <row r="252" spans="1:15" x14ac:dyDescent="0.25">
      <c r="A252" s="1">
        <v>44187</v>
      </c>
      <c r="B252">
        <v>7934.2</v>
      </c>
      <c r="C252">
        <v>7822</v>
      </c>
      <c r="D252">
        <v>7942.4</v>
      </c>
      <c r="E252">
        <v>7818</v>
      </c>
      <c r="F252">
        <v>187112514</v>
      </c>
      <c r="G252">
        <f>Table_0[[#This Row],[Último]]</f>
        <v>7934.2</v>
      </c>
      <c r="H252" s="2">
        <f>(Table_0[[#This Row],[Precio]]/G251)-1</f>
        <v>1.853706128527044E-2</v>
      </c>
      <c r="K252" s="4" t="e">
        <f>(#REF!/#REF!)-1</f>
        <v>#REF!</v>
      </c>
      <c r="L252" t="e">
        <f>IF(#REF!=1,#REF!-#REF!,0)</f>
        <v>#REF!</v>
      </c>
      <c r="O252" t="e">
        <f>IF((L252/K252)-1&gt;Parms!$B$1,1,0)</f>
        <v>#REF!</v>
      </c>
    </row>
    <row r="253" spans="1:15" x14ac:dyDescent="0.25">
      <c r="A253" s="1">
        <v>44188</v>
      </c>
      <c r="B253">
        <v>8073.6</v>
      </c>
      <c r="C253">
        <v>7948.8</v>
      </c>
      <c r="D253">
        <v>8084.2</v>
      </c>
      <c r="E253">
        <v>7940</v>
      </c>
      <c r="F253">
        <v>183108537</v>
      </c>
      <c r="G253">
        <f>Table_0[[#This Row],[Último]]</f>
        <v>8073.6</v>
      </c>
      <c r="H253" s="2">
        <f>(Table_0[[#This Row],[Precio]]/G252)-1</f>
        <v>1.7569509213279266E-2</v>
      </c>
      <c r="K253" s="4" t="e">
        <f>(#REF!/#REF!)-1</f>
        <v>#REF!</v>
      </c>
      <c r="L253" t="e">
        <f>IF(#REF!=1,#REF!-#REF!,0)</f>
        <v>#REF!</v>
      </c>
      <c r="O253" t="e">
        <f>IF((L253/K253)-1&gt;Parms!$B$1,1,0)</f>
        <v>#REF!</v>
      </c>
    </row>
    <row r="254" spans="1:15" x14ac:dyDescent="0.25">
      <c r="A254" s="1">
        <v>44189</v>
      </c>
      <c r="B254">
        <v>8111.5</v>
      </c>
      <c r="C254">
        <v>8101.2</v>
      </c>
      <c r="D254">
        <v>8112.4</v>
      </c>
      <c r="E254">
        <v>8073.3</v>
      </c>
      <c r="F254">
        <v>83708248</v>
      </c>
      <c r="G254">
        <f>Table_0[[#This Row],[Último]]</f>
        <v>8111.5</v>
      </c>
      <c r="H254" s="2">
        <f>(Table_0[[#This Row],[Precio]]/G253)-1</f>
        <v>4.6943123265952291E-3</v>
      </c>
      <c r="K254" s="4" t="e">
        <f>(#REF!/#REF!)-1</f>
        <v>#REF!</v>
      </c>
      <c r="L254" t="e">
        <f>IF(#REF!=1,#REF!-#REF!,0)</f>
        <v>#REF!</v>
      </c>
      <c r="O254" t="e">
        <f>IF((L254/K254)-1&gt;Parms!$B$1,1,0)</f>
        <v>#REF!</v>
      </c>
    </row>
    <row r="255" spans="1:15" x14ac:dyDescent="0.25">
      <c r="A255" s="1">
        <v>44193</v>
      </c>
      <c r="B255">
        <v>8155.6</v>
      </c>
      <c r="C255">
        <v>8179.3</v>
      </c>
      <c r="D255">
        <v>8192.1</v>
      </c>
      <c r="E255">
        <v>8122.2</v>
      </c>
      <c r="F255">
        <v>147457577</v>
      </c>
      <c r="G255">
        <f>Table_0[[#This Row],[Último]]</f>
        <v>8155.6</v>
      </c>
      <c r="H255" s="2">
        <f>(Table_0[[#This Row],[Precio]]/G254)-1</f>
        <v>5.4367256364420413E-3</v>
      </c>
      <c r="K255" s="4" t="e">
        <f>(#REF!/#REF!)-1</f>
        <v>#REF!</v>
      </c>
      <c r="L255" t="e">
        <f>IF(#REF!=1,#REF!-#REF!,0)</f>
        <v>#REF!</v>
      </c>
      <c r="O255" t="e">
        <f>IF((L255/K255)-1&gt;Parms!$B$1,1,0)</f>
        <v>#REF!</v>
      </c>
    </row>
    <row r="256" spans="1:15" x14ac:dyDescent="0.25">
      <c r="A256" s="1">
        <v>44194</v>
      </c>
      <c r="B256">
        <v>8174.8</v>
      </c>
      <c r="C256">
        <v>8203.2000000000007</v>
      </c>
      <c r="D256">
        <v>8225.7999999999993</v>
      </c>
      <c r="E256">
        <v>8167</v>
      </c>
      <c r="F256">
        <v>143794838</v>
      </c>
      <c r="G256">
        <f>Table_0[[#This Row],[Último]]</f>
        <v>8174.8</v>
      </c>
      <c r="H256" s="2">
        <f>(Table_0[[#This Row],[Precio]]/G255)-1</f>
        <v>2.3542106037568455E-3</v>
      </c>
      <c r="K256" s="4" t="e">
        <f>(#REF!/#REF!)-1</f>
        <v>#REF!</v>
      </c>
      <c r="L256" t="e">
        <f>IF(#REF!=1,#REF!-#REF!,0)</f>
        <v>#REF!</v>
      </c>
      <c r="O256" t="e">
        <f>IF((L256/K256)-1&gt;Parms!$B$1,1,0)</f>
        <v>#REF!</v>
      </c>
    </row>
    <row r="257" spans="1:15" x14ac:dyDescent="0.25">
      <c r="A257" s="1">
        <v>44195</v>
      </c>
      <c r="B257">
        <v>8154.4</v>
      </c>
      <c r="C257">
        <v>8174.2</v>
      </c>
      <c r="D257">
        <v>8194.2000000000007</v>
      </c>
      <c r="E257">
        <v>8149.8</v>
      </c>
      <c r="F257">
        <v>129930491</v>
      </c>
      <c r="G257">
        <f>Table_0[[#This Row],[Último]]</f>
        <v>8154.4</v>
      </c>
      <c r="H257" s="2">
        <f>(Table_0[[#This Row],[Precio]]/G256)-1</f>
        <v>-2.4954738953858469E-3</v>
      </c>
      <c r="K257" s="4" t="e">
        <f>(#REF!/#REF!)-1</f>
        <v>#REF!</v>
      </c>
      <c r="L257" t="e">
        <f>IF(#REF!=1,#REF!-#REF!,0)</f>
        <v>#REF!</v>
      </c>
      <c r="O257" t="e">
        <f>IF((L257/K257)-1&gt;Parms!$B$1,1,0)</f>
        <v>#REF!</v>
      </c>
    </row>
    <row r="258" spans="1:15" x14ac:dyDescent="0.25">
      <c r="A258" s="1">
        <v>44196</v>
      </c>
      <c r="B258">
        <v>8073.7</v>
      </c>
      <c r="C258">
        <v>8116.9</v>
      </c>
      <c r="D258">
        <v>8129.8</v>
      </c>
      <c r="E258">
        <v>8073.7</v>
      </c>
      <c r="F258">
        <v>82261114</v>
      </c>
      <c r="G258">
        <f>Table_0[[#This Row],[Último]]</f>
        <v>8073.7</v>
      </c>
      <c r="H258" s="2">
        <f>(Table_0[[#This Row],[Precio]]/G257)-1</f>
        <v>-9.896497596389664E-3</v>
      </c>
      <c r="K258" s="4" t="e">
        <f>(#REF!/#REF!)-1</f>
        <v>#REF!</v>
      </c>
      <c r="L258" t="e">
        <f>IF(#REF!=1,#REF!-#REF!,0)</f>
        <v>#REF!</v>
      </c>
      <c r="O258" t="e">
        <f>IF((L258/K258)-1&gt;Parms!$B$1,1,0)</f>
        <v>#REF!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56E77-289B-42B1-A270-A0E1CC5A7106}">
  <dimension ref="A1:B2"/>
  <sheetViews>
    <sheetView workbookViewId="0">
      <selection activeCell="B3" sqref="B3"/>
    </sheetView>
  </sheetViews>
  <sheetFormatPr baseColWidth="10" defaultRowHeight="15" x14ac:dyDescent="0.25"/>
  <sheetData>
    <row r="1" spans="1:2" x14ac:dyDescent="0.25">
      <c r="A1" t="s">
        <v>12</v>
      </c>
      <c r="B1">
        <v>0.03</v>
      </c>
    </row>
    <row r="2" spans="1:2" x14ac:dyDescent="0.25">
      <c r="A2" t="s">
        <v>13</v>
      </c>
      <c r="B2">
        <v>-1.4999999999999999E-2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g D A A B Q S w M E F A A C A A g A z g B S U j f 0 N X y j A A A A 9 Q A A A B I A H A B D b 2 5 m a W c v U G F j a 2 F n Z S 5 4 b W w g o h g A K K A U A A A A A A A A A A A A A A A A A A A A A A A A A A A A h Y + x D o I w F E V / h b y d t q A D I Y 8 y G D d J T E i M a 1 M q N k I x t F j + z c F P 8 h f E K O r m e O 8 5 w 7 3 3 6 w 3 z s W 2 C i + q t 7 k w G E W E Q K C O 7 S p s 6 g 8 E d w g R y j l s h T 6 J W w S Q b m 4 6 2 y u D o 3 D m l 1 H t P / I J 0 f U 1 j x i K 6 L z a l P K p W w E f W / + V Q G + u E k Q o 4 7 l 5 j e E y S J U n Y N A n p 3 G G h z Z f H E 3 v S n x J X Q + O G X n F l w 3 W J d I 5 I 3 x f 4 A 1 B L A w Q U A A I A C A D O A F J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g B S U h b Q 1 8 v z A A A A d Q E A A B M A H A B G b 3 J t d W x h c y 9 T Z W N 0 a W 9 u M S 5 t I K I Y A C i g F A A A A A A A A A A A A A A A A A A A A A A A A A A A A G 2 P T U r E Q B C F 9 4 H c o W k 3 C Y Q Q 8 W f h 4 E K j A 7 M Y F A y O M D O L S l J O G v o n d C q g h F z E n Q f w F L m Y n U R 3 q U 3 B + 3 i v X j V Y k D C a v c z 7 f O V 7 v t d U Y L F k Z z y D X C J L O L t l E s n 3 m J s n K 0 6 o n b L D P H 6 G E w Z r I T F O j S b U 1 A Q 8 v T m Q q g + b + 8 e 3 i 6 u 4 I i V 5 G E a z + Q E I E u e d Q 7 q k 3 4 / K 8 Y + 6 g 6 I 2 r A C V C y j N e H Z q E G c W d P N u r E q N b J X O P m t s g i k r 6 j q + x q I C H j F y M i u B s I 9 Y x 4 c v S U K Z f 1 2 3 K k c 7 k b s a L b U W F t B 2 + P 5 Y N m 2 H H 7 1 M X s d O q B 3 Z a L q + j M d 2 f R / 6 n t D L b 6 1 + A V B L A Q I t A B Q A A g A I A M 4 A U l I 3 9 D V 8 o w A A A P U A A A A S A A A A A A A A A A A A A A A A A A A A A A B D b 2 5 m a W c v U G F j a 2 F n Z S 5 4 b W x Q S w E C L Q A U A A I A C A D O A F J S D 8 r p q 6 Q A A A D p A A A A E w A A A A A A A A A A A A A A A A D v A A A A W 0 N v b n R l b n R f V H l w Z X N d L n h t b F B L A Q I t A B Q A A g A I A M 4 A U l I W 0 N f L 8 w A A A H U B A A A T A A A A A A A A A A A A A A A A A O A B A A B G b 3 J t d W x h c y 9 T Z W N 0 a W 9 u M S 5 t U E s F B g A A A A A D A A M A w g A A A C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4 K A A A A A A A A 3 A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y L T E 3 V D I z O j A 2 O j I 4 L j U 5 N T M 5 N T Z a I i A v P j x F b n R y e S B U e X B l P S J G a W x s Q 2 9 s d W 1 u V H l w Z X M i I F Z h b H V l P S J z Q 1 F V R k J R V U Q i I C 8 + P E V u d H J 5 I F R 5 c G U 9 I k Z p b G x D b 2 x 1 b W 5 O Y W 1 l c y I g V m F s d W U 9 I n N b J n F 1 b 3 Q 7 R m V j a G E m c X V v d D s s J n F 1 b 3 Q 7 w 5 p s d G l t b y Z x d W 9 0 O y w m c X V v d D t B c G V y d H V y Y S Z x d W 9 0 O y w m c X V v d D t N w 6 F 4 a W 1 v J n F 1 b 3 Q 7 L C Z x d W 9 0 O 0 3 D r W 5 p b W 8 m c X V v d D s s J n F 1 b 3 Q 7 V m 9 s d W 1 l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I D A v V G l w b y B j Y W 1 i a W F k b y 5 7 R m V j a G E s M H 0 m c X V v d D s s J n F 1 b 3 Q 7 U 2 V j d G l v b j E v V G F i b G U g M C 9 U a X B v I G N h b W J p Y W R v L n v D m m x 0 a W 1 v L D F 9 J n F 1 b 3 Q 7 L C Z x d W 9 0 O 1 N l Y 3 R p b 2 4 x L 1 R h Y m x l I D A v V G l w b y B j Y W 1 i a W F k b y 5 7 Q X B l c n R 1 c m E s M n 0 m c X V v d D s s J n F 1 b 3 Q 7 U 2 V j d G l v b j E v V G F i b G U g M C 9 U a X B v I G N h b W J p Y W R v L n t N w 6 F 4 a W 1 v L D N 9 J n F 1 b 3 Q 7 L C Z x d W 9 0 O 1 N l Y 3 R p b 2 4 x L 1 R h Y m x l I D A v V G l w b y B j Y W 1 i a W F k b y 5 7 T c O t b m l t b y w 0 f S Z x d W 9 0 O y w m c X V v d D t T Z W N 0 a W 9 u M S 9 U Y W J s Z S A w L 1 R p c G 8 g Y 2 F t Y m l h Z G 8 u e 1 Z v b H V t Z W 4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g M C 9 U a X B v I G N h b W J p Y W R v L n t G Z W N o Y S w w f S Z x d W 9 0 O y w m c X V v d D t T Z W N 0 a W 9 u M S 9 U Y W J s Z S A w L 1 R p c G 8 g Y 2 F t Y m l h Z G 8 u e 8 O a b H R p b W 8 s M X 0 m c X V v d D s s J n F 1 b 3 Q 7 U 2 V j d G l v b j E v V G F i b G U g M C 9 U a X B v I G N h b W J p Y W R v L n t B c G V y d H V y Y S w y f S Z x d W 9 0 O y w m c X V v d D t T Z W N 0 a W 9 u M S 9 U Y W J s Z S A w L 1 R p c G 8 g Y 2 F t Y m l h Z G 8 u e 0 3 D o X h p b W 8 s M 3 0 m c X V v d D s s J n F 1 b 3 Q 7 U 2 V j d G l v b j E v V G F i b G U g M C 9 U a X B v I G N h b W J p Y W R v L n t N w 6 1 u a W 1 v L D R 9 J n F 1 b 3 Q 7 L C Z x d W 9 0 O 1 N l Y 3 R p b 2 4 x L 1 R h Y m x l I D A v V G l w b y B j Y W 1 i a W F k b y 5 7 V m 9 s d W 1 l b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E Y X R h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c A l r M 4 y s 0 e e Y T F i U g n N 7 w A A A A A C A A A A A A A Q Z g A A A A E A A C A A A A A a Q 6 F w f c z d r q c E I Q 8 X t p E + u K 0 N M V V 8 H V H 4 7 8 L w w L z F t w A A A A A O g A A A A A I A A C A A A A C s R 4 H f b d Q i L O f O 3 z H Y d d q 7 w k z V 9 I f U i l g N 5 0 i M t n J Y M l A A A A D D k J a O d / f S Q o m K 5 e Y k 1 q K u Z G e 5 r M P W S 5 s n B M Y 6 w t s V r E G N I a 0 Y N r s c 2 M o o f s u Z 9 1 p b Y k x 1 K b M 6 Y m y Q F e g c 2 J 0 h X Z u C v z n E x R a l J 2 A R 7 i N n 9 k A A A A B 8 X 0 d D u I u Z P + I 3 G + B 4 k + U G E 2 g F l y N p y n N I x 7 G G e 6 + Q o V Z m n 1 U p 0 g V k X X 9 e e + s L x F 2 m b j U 9 7 W u w l Q / u G 1 9 i 2 p x 7 < / D a t a M a s h u p > 
</file>

<file path=customXml/itemProps1.xml><?xml version="1.0" encoding="utf-8"?>
<ds:datastoreItem xmlns:ds="http://schemas.openxmlformats.org/officeDocument/2006/customXml" ds:itemID="{3E06DB9E-B98D-43B9-B012-66718F7CE6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Precios</vt:lpstr>
      <vt:lpstr>Parms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2021-02-17T23:01:36Z</dcterms:created>
  <dcterms:modified xsi:type="dcterms:W3CDTF">2021-02-20T12:18:38Z</dcterms:modified>
</cp:coreProperties>
</file>