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头程装箱信息" sheetId="1" r:id="rId1"/>
    <sheet name="头程装箱信息 (2)" sheetId="2" r:id="rId2"/>
  </sheets>
  <definedNames>
    <definedName name="_xlnm._FilterDatabase" localSheetId="0" hidden="1">头程装箱信息!$A$1:$J$20</definedName>
    <definedName name="_xlnm._FilterDatabase" localSheetId="1" hidden="1">'头程装箱信息 (2)'!$A$1:$J$14</definedName>
  </definedNames>
  <calcPr calcId="144525"/>
</workbook>
</file>

<file path=xl/sharedStrings.xml><?xml version="1.0" encoding="utf-8"?>
<sst xmlns="http://schemas.openxmlformats.org/spreadsheetml/2006/main" count="135" uniqueCount="29">
  <si>
    <t>仓库单号</t>
  </si>
  <si>
    <t>sku</t>
  </si>
  <si>
    <t>产品名称</t>
  </si>
  <si>
    <t>第三方sku</t>
  </si>
  <si>
    <t>数量</t>
  </si>
  <si>
    <t>箱号</t>
  </si>
  <si>
    <t>箱重（KG）</t>
  </si>
  <si>
    <t>箱长（CM）</t>
  </si>
  <si>
    <t>箱宽（CM）</t>
  </si>
  <si>
    <t>箱高（CM）</t>
  </si>
  <si>
    <t>FBA172WBM28H</t>
  </si>
  <si>
    <t>3751</t>
  </si>
  <si>
    <t>SmallRig 重型液压云台三脚架 AD-01 3751</t>
  </si>
  <si>
    <t>3736</t>
  </si>
  <si>
    <t>SmallRig RA-S280气垫灯架 3736</t>
  </si>
  <si>
    <t>SmallRig 轻型碳纤维三脚架 AP-10 4060</t>
  </si>
  <si>
    <t>4060</t>
  </si>
  <si>
    <t>3754</t>
  </si>
  <si>
    <t>SmallRig RA-L65灯笼柔光箱 3754</t>
  </si>
  <si>
    <t>3985</t>
  </si>
  <si>
    <t>SmallRig 液压云台 DH-01 3985</t>
  </si>
  <si>
    <t>3457B</t>
  </si>
  <si>
    <t>SmallRig 轻型阻尼云台 3457B</t>
  </si>
  <si>
    <t>4059</t>
  </si>
  <si>
    <t>SmallRig 轻型碳纤维中轴三脚架 AP-20 4059</t>
  </si>
  <si>
    <t>3932</t>
  </si>
  <si>
    <t>SmallRig RA-L90灯笼柔光箱 3932</t>
  </si>
  <si>
    <t>WTC23021013002</t>
  </si>
  <si>
    <t>WTC23021013003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</si>
</sst>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name val="Calibri"/>
      <charset val="134"/>
    </font>
    <font>
      <sz val="11"/>
      <color rgb="FFFF0000"/>
      <name val="Calibri"/>
      <charset val="134"/>
    </font>
    <font>
      <sz val="10.5"/>
      <color rgb="FF606266"/>
      <name val="Microsoft YaHe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9" fillId="14" borderId="2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/>
    <xf numFmtId="58" fontId="2" fillId="0" borderId="0" xfId="0" applyNumberFormat="1" applyFont="1" applyAlignment="1"/>
    <xf numFmtId="0" fontId="2" fillId="3" borderId="0" xfId="0" applyFont="1" applyFill="1" applyAlignment="1"/>
    <xf numFmtId="0" fontId="4" fillId="0" borderId="0" xfId="0" applyFont="1">
      <alignment vertical="center"/>
    </xf>
    <xf numFmtId="0" fontId="2" fillId="4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tabSelected="1" zoomScale="160" zoomScaleNormal="160" topLeftCell="A4" workbookViewId="0">
      <selection activeCell="A21" sqref="A21"/>
    </sheetView>
  </sheetViews>
  <sheetFormatPr defaultColWidth="9" defaultRowHeight="13.5"/>
  <cols>
    <col min="1" max="1" width="15" customWidth="1"/>
    <col min="2" max="2" width="5.875" customWidth="1"/>
    <col min="3" max="3" width="38.75" customWidth="1"/>
    <col min="9" max="9" width="12.625"/>
    <col min="10" max="10" width="9.375"/>
    <col min="12" max="12" width="12.625"/>
    <col min="13" max="13" width="12.625" customWidth="1"/>
  </cols>
  <sheetData>
    <row r="1" ht="37.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7.25" spans="1:14">
      <c r="A2" s="6" t="s">
        <v>10</v>
      </c>
      <c r="B2" s="2" t="s">
        <v>11</v>
      </c>
      <c r="C2" s="2" t="s">
        <v>12</v>
      </c>
      <c r="D2" s="2" t="s">
        <v>11</v>
      </c>
      <c r="E2" s="3">
        <v>222</v>
      </c>
      <c r="F2" s="4">
        <v>44936</v>
      </c>
      <c r="G2" s="5">
        <v>11.1</v>
      </c>
      <c r="H2" s="2">
        <v>50</v>
      </c>
      <c r="I2" s="2">
        <v>50</v>
      </c>
      <c r="J2" s="2">
        <v>50</v>
      </c>
      <c r="K2">
        <f>H2*I2*J2</f>
        <v>125000</v>
      </c>
      <c r="L2">
        <f>+K2/6000</f>
        <v>20.8333333333333</v>
      </c>
      <c r="M2">
        <f>MAX(G2,L2)</f>
        <v>20.8333333333333</v>
      </c>
      <c r="N2">
        <v>21</v>
      </c>
    </row>
    <row r="3" ht="17.25" spans="1:14">
      <c r="A3" s="6" t="s">
        <v>10</v>
      </c>
      <c r="B3" s="2" t="s">
        <v>11</v>
      </c>
      <c r="C3" s="2" t="s">
        <v>12</v>
      </c>
      <c r="D3" s="2" t="s">
        <v>11</v>
      </c>
      <c r="E3" s="3">
        <v>444</v>
      </c>
      <c r="F3" s="2">
        <v>2</v>
      </c>
      <c r="G3" s="2">
        <v>16.2</v>
      </c>
      <c r="H3" s="5">
        <v>10</v>
      </c>
      <c r="I3" s="2">
        <v>20</v>
      </c>
      <c r="J3" s="2">
        <v>98</v>
      </c>
      <c r="K3">
        <f t="shared" ref="K3:K19" si="0">H3*I3*J3</f>
        <v>19600</v>
      </c>
      <c r="L3">
        <f t="shared" ref="L3:L19" si="1">+K3/6000</f>
        <v>3.26666666666667</v>
      </c>
      <c r="M3">
        <f t="shared" ref="M3:M19" si="2">MAX(G3,L3)</f>
        <v>16.2</v>
      </c>
      <c r="N3">
        <v>16.5</v>
      </c>
    </row>
    <row r="4" ht="17.25" spans="1:14">
      <c r="A4" s="6" t="s">
        <v>10</v>
      </c>
      <c r="B4" s="2" t="s">
        <v>11</v>
      </c>
      <c r="C4" s="2" t="s">
        <v>12</v>
      </c>
      <c r="D4" s="2" t="s">
        <v>11</v>
      </c>
      <c r="E4" s="3">
        <v>555</v>
      </c>
      <c r="F4" s="2">
        <v>3</v>
      </c>
      <c r="G4" s="2">
        <v>16.2</v>
      </c>
      <c r="H4" s="2">
        <v>56</v>
      </c>
      <c r="I4" s="5">
        <v>10</v>
      </c>
      <c r="J4" s="2">
        <v>98</v>
      </c>
      <c r="K4">
        <f t="shared" si="0"/>
        <v>54880</v>
      </c>
      <c r="L4">
        <f t="shared" si="1"/>
        <v>9.14666666666667</v>
      </c>
      <c r="M4">
        <f t="shared" si="2"/>
        <v>16.2</v>
      </c>
      <c r="N4">
        <v>16.5</v>
      </c>
    </row>
    <row r="5" ht="17.25" spans="1:14">
      <c r="A5" s="6" t="s">
        <v>10</v>
      </c>
      <c r="B5" s="2" t="s">
        <v>11</v>
      </c>
      <c r="C5" s="2" t="s">
        <v>12</v>
      </c>
      <c r="D5" s="2" t="s">
        <v>11</v>
      </c>
      <c r="E5" s="3">
        <v>666</v>
      </c>
      <c r="F5" s="2">
        <v>103</v>
      </c>
      <c r="G5" s="2">
        <v>16.2</v>
      </c>
      <c r="H5" s="2">
        <v>56</v>
      </c>
      <c r="I5" s="2">
        <v>20</v>
      </c>
      <c r="J5" s="5">
        <v>10</v>
      </c>
      <c r="K5">
        <f t="shared" si="0"/>
        <v>11200</v>
      </c>
      <c r="L5">
        <f t="shared" si="1"/>
        <v>1.86666666666667</v>
      </c>
      <c r="M5">
        <f t="shared" si="2"/>
        <v>16.2</v>
      </c>
      <c r="N5">
        <v>16.5</v>
      </c>
    </row>
    <row r="6" ht="17.25" spans="1:14">
      <c r="A6" s="6" t="s">
        <v>10</v>
      </c>
      <c r="B6" s="2" t="s">
        <v>13</v>
      </c>
      <c r="C6" s="2" t="s">
        <v>14</v>
      </c>
      <c r="D6" s="2" t="s">
        <v>13</v>
      </c>
      <c r="E6" s="3">
        <v>777</v>
      </c>
      <c r="F6" s="2">
        <v>104</v>
      </c>
      <c r="G6" s="2">
        <v>15.4</v>
      </c>
      <c r="H6" s="5">
        <v>10</v>
      </c>
      <c r="I6" s="5">
        <v>20</v>
      </c>
      <c r="J6" s="5">
        <v>30</v>
      </c>
      <c r="K6">
        <f t="shared" si="0"/>
        <v>6000</v>
      </c>
      <c r="L6">
        <f t="shared" si="1"/>
        <v>1</v>
      </c>
      <c r="M6">
        <f t="shared" si="2"/>
        <v>15.4</v>
      </c>
      <c r="N6">
        <v>15.5</v>
      </c>
    </row>
    <row r="7" ht="17.25" spans="1:14">
      <c r="A7" s="6" t="s">
        <v>10</v>
      </c>
      <c r="B7" s="7">
        <v>3333</v>
      </c>
      <c r="C7" s="2" t="s">
        <v>15</v>
      </c>
      <c r="D7" s="2" t="s">
        <v>16</v>
      </c>
      <c r="E7" s="5">
        <v>123</v>
      </c>
      <c r="F7" s="2">
        <v>105</v>
      </c>
      <c r="G7" s="2">
        <v>13.4</v>
      </c>
      <c r="H7" s="2">
        <v>31</v>
      </c>
      <c r="I7" s="2">
        <v>29</v>
      </c>
      <c r="J7" s="2">
        <v>61</v>
      </c>
      <c r="K7">
        <f t="shared" si="0"/>
        <v>54839</v>
      </c>
      <c r="L7">
        <f t="shared" si="1"/>
        <v>9.13983333333333</v>
      </c>
      <c r="M7">
        <f t="shared" si="2"/>
        <v>13.4</v>
      </c>
      <c r="N7">
        <v>13.5</v>
      </c>
    </row>
    <row r="8" ht="17.25" spans="1:14">
      <c r="A8" s="6" t="s">
        <v>10</v>
      </c>
      <c r="B8" s="7">
        <v>3333</v>
      </c>
      <c r="C8" s="2" t="s">
        <v>15</v>
      </c>
      <c r="D8" s="2" t="s">
        <v>16</v>
      </c>
      <c r="E8" s="5">
        <v>123</v>
      </c>
      <c r="F8" s="2">
        <v>106</v>
      </c>
      <c r="G8" s="2">
        <v>13.4</v>
      </c>
      <c r="H8" s="2">
        <v>31</v>
      </c>
      <c r="I8" s="2">
        <v>29</v>
      </c>
      <c r="J8" s="2">
        <v>61</v>
      </c>
      <c r="K8">
        <f t="shared" si="0"/>
        <v>54839</v>
      </c>
      <c r="L8">
        <f t="shared" si="1"/>
        <v>9.13983333333333</v>
      </c>
      <c r="M8">
        <f t="shared" si="2"/>
        <v>13.4</v>
      </c>
      <c r="N8">
        <v>13.5</v>
      </c>
    </row>
    <row r="9" ht="17.25" spans="1:14">
      <c r="A9" s="6" t="s">
        <v>10</v>
      </c>
      <c r="B9" s="7">
        <v>3333</v>
      </c>
      <c r="C9" s="2" t="s">
        <v>15</v>
      </c>
      <c r="D9" s="2" t="s">
        <v>16</v>
      </c>
      <c r="E9" s="5">
        <v>456</v>
      </c>
      <c r="F9" s="2">
        <v>115</v>
      </c>
      <c r="G9" s="2">
        <v>13.4</v>
      </c>
      <c r="H9" s="2">
        <v>31</v>
      </c>
      <c r="I9" s="2">
        <v>29</v>
      </c>
      <c r="J9" s="2">
        <v>61</v>
      </c>
      <c r="K9">
        <f t="shared" si="0"/>
        <v>54839</v>
      </c>
      <c r="L9">
        <f t="shared" si="1"/>
        <v>9.13983333333333</v>
      </c>
      <c r="M9">
        <f t="shared" si="2"/>
        <v>13.4</v>
      </c>
      <c r="N9">
        <v>13.5</v>
      </c>
    </row>
    <row r="10" ht="17.25" spans="1:14">
      <c r="A10" s="6" t="s">
        <v>10</v>
      </c>
      <c r="B10" s="7">
        <v>3333</v>
      </c>
      <c r="C10" s="2" t="s">
        <v>15</v>
      </c>
      <c r="D10" s="2" t="s">
        <v>16</v>
      </c>
      <c r="E10" s="5">
        <v>123</v>
      </c>
      <c r="F10" s="2">
        <v>116</v>
      </c>
      <c r="G10" s="2">
        <v>13.4</v>
      </c>
      <c r="H10" s="2">
        <v>31</v>
      </c>
      <c r="I10" s="2">
        <v>29</v>
      </c>
      <c r="J10" s="2">
        <v>61</v>
      </c>
      <c r="K10">
        <f t="shared" si="0"/>
        <v>54839</v>
      </c>
      <c r="L10">
        <f t="shared" si="1"/>
        <v>9.13983333333333</v>
      </c>
      <c r="M10">
        <f t="shared" si="2"/>
        <v>13.4</v>
      </c>
      <c r="N10">
        <v>13.5</v>
      </c>
    </row>
    <row r="11" ht="17.25" spans="1:14">
      <c r="A11" s="6" t="s">
        <v>10</v>
      </c>
      <c r="B11" s="7">
        <v>3333</v>
      </c>
      <c r="C11" s="2" t="s">
        <v>15</v>
      </c>
      <c r="D11" s="2" t="s">
        <v>16</v>
      </c>
      <c r="E11" s="5">
        <v>123</v>
      </c>
      <c r="F11" s="2">
        <v>117</v>
      </c>
      <c r="G11" s="2">
        <v>13.4</v>
      </c>
      <c r="H11" s="2">
        <v>31</v>
      </c>
      <c r="I11" s="2">
        <v>29</v>
      </c>
      <c r="J11" s="2">
        <v>61</v>
      </c>
      <c r="K11">
        <f t="shared" si="0"/>
        <v>54839</v>
      </c>
      <c r="L11">
        <f t="shared" si="1"/>
        <v>9.13983333333333</v>
      </c>
      <c r="M11">
        <f t="shared" si="2"/>
        <v>13.4</v>
      </c>
      <c r="N11">
        <v>13.5</v>
      </c>
    </row>
    <row r="12" ht="17.25" spans="1:14">
      <c r="A12" s="6" t="s">
        <v>10</v>
      </c>
      <c r="B12" s="2" t="s">
        <v>17</v>
      </c>
      <c r="C12" s="2" t="s">
        <v>18</v>
      </c>
      <c r="D12" s="2" t="s">
        <v>17</v>
      </c>
      <c r="E12" s="2">
        <v>4</v>
      </c>
      <c r="F12" s="2">
        <v>118</v>
      </c>
      <c r="G12" s="2">
        <v>12.8</v>
      </c>
      <c r="H12" s="2">
        <v>87</v>
      </c>
      <c r="I12" s="2">
        <v>42</v>
      </c>
      <c r="J12" s="2">
        <v>42</v>
      </c>
      <c r="K12">
        <f t="shared" si="0"/>
        <v>153468</v>
      </c>
      <c r="L12">
        <f t="shared" si="1"/>
        <v>25.578</v>
      </c>
      <c r="M12">
        <f t="shared" si="2"/>
        <v>25.578</v>
      </c>
      <c r="N12">
        <v>26</v>
      </c>
    </row>
    <row r="13" ht="17.25" spans="1:14">
      <c r="A13" s="6" t="s">
        <v>10</v>
      </c>
      <c r="B13" s="2" t="s">
        <v>19</v>
      </c>
      <c r="C13" s="2" t="s">
        <v>20</v>
      </c>
      <c r="D13" s="2" t="s">
        <v>19</v>
      </c>
      <c r="E13" s="2">
        <v>12</v>
      </c>
      <c r="F13" s="2">
        <v>119</v>
      </c>
      <c r="G13" s="2">
        <v>15.3</v>
      </c>
      <c r="H13" s="2">
        <v>51</v>
      </c>
      <c r="I13" s="2">
        <v>46</v>
      </c>
      <c r="J13" s="2">
        <v>30</v>
      </c>
      <c r="K13">
        <f t="shared" si="0"/>
        <v>70380</v>
      </c>
      <c r="L13">
        <f t="shared" si="1"/>
        <v>11.73</v>
      </c>
      <c r="M13">
        <f t="shared" si="2"/>
        <v>15.3</v>
      </c>
      <c r="N13">
        <v>15.5</v>
      </c>
    </row>
    <row r="14" ht="17.25" spans="1:14">
      <c r="A14" s="6" t="s">
        <v>10</v>
      </c>
      <c r="B14" s="2" t="s">
        <v>19</v>
      </c>
      <c r="C14" s="2" t="s">
        <v>20</v>
      </c>
      <c r="D14" s="2" t="s">
        <v>19</v>
      </c>
      <c r="E14" s="2">
        <v>12</v>
      </c>
      <c r="F14" s="2">
        <v>120</v>
      </c>
      <c r="G14" s="2">
        <v>15.3</v>
      </c>
      <c r="H14" s="2">
        <v>51</v>
      </c>
      <c r="I14" s="2">
        <v>46</v>
      </c>
      <c r="J14" s="2">
        <v>30</v>
      </c>
      <c r="K14">
        <f t="shared" si="0"/>
        <v>70380</v>
      </c>
      <c r="L14">
        <f t="shared" si="1"/>
        <v>11.73</v>
      </c>
      <c r="M14">
        <f t="shared" si="2"/>
        <v>15.3</v>
      </c>
      <c r="N14">
        <v>15.5</v>
      </c>
    </row>
    <row r="15" ht="17.25" spans="1:14">
      <c r="A15" s="6" t="s">
        <v>10</v>
      </c>
      <c r="B15" s="2" t="s">
        <v>19</v>
      </c>
      <c r="C15" s="2" t="s">
        <v>20</v>
      </c>
      <c r="D15" s="2" t="s">
        <v>19</v>
      </c>
      <c r="E15" s="2">
        <v>12</v>
      </c>
      <c r="F15" s="2">
        <v>128</v>
      </c>
      <c r="G15" s="2">
        <v>15.3</v>
      </c>
      <c r="H15" s="2">
        <v>51</v>
      </c>
      <c r="I15" s="2">
        <v>46</v>
      </c>
      <c r="J15" s="2">
        <v>30</v>
      </c>
      <c r="K15">
        <f t="shared" si="0"/>
        <v>70380</v>
      </c>
      <c r="L15">
        <f t="shared" si="1"/>
        <v>11.73</v>
      </c>
      <c r="M15">
        <f t="shared" si="2"/>
        <v>15.3</v>
      </c>
      <c r="N15">
        <v>15.5</v>
      </c>
    </row>
    <row r="16" ht="17.25" spans="1:14">
      <c r="A16" s="6" t="s">
        <v>10</v>
      </c>
      <c r="B16" s="2" t="s">
        <v>21</v>
      </c>
      <c r="C16" s="2" t="s">
        <v>22</v>
      </c>
      <c r="D16" s="2" t="s">
        <v>21</v>
      </c>
      <c r="E16" s="2">
        <v>20</v>
      </c>
      <c r="F16" s="2">
        <v>129</v>
      </c>
      <c r="G16" s="2">
        <v>14</v>
      </c>
      <c r="H16" s="2">
        <v>50</v>
      </c>
      <c r="I16" s="2">
        <v>28</v>
      </c>
      <c r="J16" s="2">
        <v>44</v>
      </c>
      <c r="K16">
        <f t="shared" si="0"/>
        <v>61600</v>
      </c>
      <c r="L16">
        <f t="shared" si="1"/>
        <v>10.2666666666667</v>
      </c>
      <c r="M16">
        <f t="shared" si="2"/>
        <v>14</v>
      </c>
      <c r="N16">
        <v>14</v>
      </c>
    </row>
    <row r="17" ht="17.25" spans="1:14">
      <c r="A17" s="6" t="s">
        <v>10</v>
      </c>
      <c r="B17" s="2" t="s">
        <v>23</v>
      </c>
      <c r="C17" s="2" t="s">
        <v>24</v>
      </c>
      <c r="D17" s="2" t="s">
        <v>23</v>
      </c>
      <c r="E17" s="2">
        <v>9</v>
      </c>
      <c r="F17" s="2">
        <v>147</v>
      </c>
      <c r="G17" s="2">
        <v>14.6</v>
      </c>
      <c r="H17" s="2">
        <v>36</v>
      </c>
      <c r="I17" s="2">
        <v>36</v>
      </c>
      <c r="J17" s="2">
        <v>48</v>
      </c>
      <c r="K17">
        <f t="shared" si="0"/>
        <v>62208</v>
      </c>
      <c r="L17">
        <f t="shared" si="1"/>
        <v>10.368</v>
      </c>
      <c r="M17">
        <f t="shared" si="2"/>
        <v>14.6</v>
      </c>
      <c r="N17">
        <v>15</v>
      </c>
    </row>
    <row r="18" ht="17.25" spans="1:14">
      <c r="A18" s="6" t="s">
        <v>10</v>
      </c>
      <c r="B18" s="2" t="s">
        <v>25</v>
      </c>
      <c r="C18" s="2" t="s">
        <v>26</v>
      </c>
      <c r="D18" s="2" t="s">
        <v>25</v>
      </c>
      <c r="E18" s="2">
        <v>2</v>
      </c>
      <c r="F18" s="2">
        <v>148</v>
      </c>
      <c r="G18" s="2">
        <v>8.7</v>
      </c>
      <c r="H18" s="2">
        <v>119</v>
      </c>
      <c r="I18" s="2">
        <v>22</v>
      </c>
      <c r="J18" s="2">
        <v>44</v>
      </c>
      <c r="K18">
        <f t="shared" si="0"/>
        <v>115192</v>
      </c>
      <c r="L18">
        <f t="shared" si="1"/>
        <v>19.1986666666667</v>
      </c>
      <c r="M18">
        <f t="shared" si="2"/>
        <v>19.1986666666667</v>
      </c>
      <c r="N18">
        <v>19.5</v>
      </c>
    </row>
    <row r="19" ht="17.25" spans="1:14">
      <c r="A19" s="6" t="s">
        <v>10</v>
      </c>
      <c r="B19" s="2" t="s">
        <v>25</v>
      </c>
      <c r="C19" s="2" t="s">
        <v>26</v>
      </c>
      <c r="D19" s="2" t="s">
        <v>25</v>
      </c>
      <c r="E19" s="2">
        <v>2</v>
      </c>
      <c r="F19" s="2">
        <v>148</v>
      </c>
      <c r="G19" s="2">
        <v>50</v>
      </c>
      <c r="H19" s="2">
        <v>119</v>
      </c>
      <c r="I19" s="2">
        <v>22</v>
      </c>
      <c r="J19" s="2">
        <v>44</v>
      </c>
      <c r="K19">
        <f t="shared" si="0"/>
        <v>115192</v>
      </c>
      <c r="L19">
        <f t="shared" si="1"/>
        <v>19.1986666666667</v>
      </c>
      <c r="M19">
        <f t="shared" si="2"/>
        <v>50</v>
      </c>
      <c r="N19">
        <v>50</v>
      </c>
    </row>
    <row r="20" spans="7:14">
      <c r="G20">
        <f>SUM(G2:G19)</f>
        <v>288.1</v>
      </c>
      <c r="I20">
        <f>+K20/6000</f>
        <v>182.413833333333</v>
      </c>
      <c r="J20">
        <f>+K20/1000000</f>
        <v>1.094483</v>
      </c>
      <c r="K20">
        <f>SUM(K2:K18)</f>
        <v>1094483</v>
      </c>
      <c r="N20">
        <f>SUM(N2:N19)</f>
        <v>324.5</v>
      </c>
    </row>
  </sheetData>
  <autoFilter ref="A1:J20">
    <sortState ref="A1:J20">
      <sortCondition ref="F1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zoomScale="160" zoomScaleNormal="160" topLeftCell="C1" workbookViewId="0">
      <selection activeCell="E21" sqref="E21"/>
    </sheetView>
  </sheetViews>
  <sheetFormatPr defaultColWidth="9" defaultRowHeight="13.5"/>
  <cols>
    <col min="1" max="1" width="15" customWidth="1"/>
    <col min="2" max="2" width="5.875" customWidth="1"/>
    <col min="3" max="3" width="38.75" customWidth="1"/>
    <col min="12" max="13" width="12.625"/>
  </cols>
  <sheetData>
    <row r="1" ht="37.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" spans="1:14">
      <c r="A2" s="2" t="s">
        <v>27</v>
      </c>
      <c r="B2" s="2" t="s">
        <v>11</v>
      </c>
      <c r="C2" s="2" t="s">
        <v>12</v>
      </c>
      <c r="D2" s="2" t="s">
        <v>11</v>
      </c>
      <c r="E2" s="3">
        <v>222</v>
      </c>
      <c r="F2" s="4">
        <v>44936</v>
      </c>
      <c r="G2" s="5">
        <v>11.1</v>
      </c>
      <c r="H2" s="2">
        <v>56</v>
      </c>
      <c r="I2" s="2">
        <v>20</v>
      </c>
      <c r="J2" s="2">
        <v>98</v>
      </c>
      <c r="K2">
        <f>H2*I2*J2</f>
        <v>109760</v>
      </c>
      <c r="L2">
        <f>+K2/6000</f>
        <v>18.2933333333333</v>
      </c>
      <c r="M2">
        <f t="shared" ref="M2:M13" si="0">MAX(G2,L2)</f>
        <v>18.2933333333333</v>
      </c>
      <c r="N2">
        <v>18.5</v>
      </c>
    </row>
    <row r="3" ht="15" spans="1:14">
      <c r="A3" s="2" t="s">
        <v>27</v>
      </c>
      <c r="B3" s="2" t="s">
        <v>11</v>
      </c>
      <c r="C3" s="2" t="s">
        <v>12</v>
      </c>
      <c r="D3" s="2" t="s">
        <v>11</v>
      </c>
      <c r="E3" s="3">
        <v>444</v>
      </c>
      <c r="F3" s="2">
        <v>2</v>
      </c>
      <c r="G3" s="2">
        <v>16.2</v>
      </c>
      <c r="H3" s="5">
        <v>10</v>
      </c>
      <c r="I3" s="2">
        <v>20</v>
      </c>
      <c r="J3" s="2">
        <v>98</v>
      </c>
      <c r="K3">
        <f t="shared" ref="K3:K13" si="1">H3*I3*J3</f>
        <v>19600</v>
      </c>
      <c r="L3">
        <f t="shared" ref="L3:L14" si="2">+K3/6000</f>
        <v>3.26666666666667</v>
      </c>
      <c r="M3">
        <f t="shared" si="0"/>
        <v>16.2</v>
      </c>
      <c r="N3">
        <v>16.5</v>
      </c>
    </row>
    <row r="4" ht="15" spans="1:14">
      <c r="A4" s="2" t="s">
        <v>27</v>
      </c>
      <c r="B4" s="2" t="s">
        <v>11</v>
      </c>
      <c r="C4" s="2" t="s">
        <v>12</v>
      </c>
      <c r="D4" s="2" t="s">
        <v>11</v>
      </c>
      <c r="E4" s="3">
        <v>555</v>
      </c>
      <c r="F4" s="2">
        <v>3</v>
      </c>
      <c r="G4" s="2">
        <v>16.2</v>
      </c>
      <c r="H4" s="2">
        <v>56</v>
      </c>
      <c r="I4" s="5">
        <v>10</v>
      </c>
      <c r="J4" s="2">
        <v>98</v>
      </c>
      <c r="K4">
        <f t="shared" si="1"/>
        <v>54880</v>
      </c>
      <c r="L4">
        <f t="shared" si="2"/>
        <v>9.14666666666667</v>
      </c>
      <c r="M4">
        <f t="shared" si="0"/>
        <v>16.2</v>
      </c>
      <c r="N4">
        <v>16.5</v>
      </c>
    </row>
    <row r="5" ht="15" spans="1:14">
      <c r="A5" s="2" t="s">
        <v>27</v>
      </c>
      <c r="B5" s="2" t="s">
        <v>11</v>
      </c>
      <c r="C5" s="2" t="s">
        <v>12</v>
      </c>
      <c r="D5" s="2" t="s">
        <v>11</v>
      </c>
      <c r="E5" s="3">
        <v>666</v>
      </c>
      <c r="F5" s="2">
        <v>103</v>
      </c>
      <c r="G5" s="2">
        <v>16.2</v>
      </c>
      <c r="H5" s="2">
        <v>56</v>
      </c>
      <c r="I5" s="2">
        <v>20</v>
      </c>
      <c r="J5" s="5">
        <v>10</v>
      </c>
      <c r="K5">
        <f t="shared" si="1"/>
        <v>11200</v>
      </c>
      <c r="L5">
        <f t="shared" si="2"/>
        <v>1.86666666666667</v>
      </c>
      <c r="M5">
        <f t="shared" si="0"/>
        <v>16.2</v>
      </c>
      <c r="N5">
        <v>16.5</v>
      </c>
    </row>
    <row r="6" ht="15" spans="1:14">
      <c r="A6" s="2" t="s">
        <v>27</v>
      </c>
      <c r="B6" s="2" t="s">
        <v>13</v>
      </c>
      <c r="C6" s="2" t="s">
        <v>14</v>
      </c>
      <c r="D6" s="2" t="s">
        <v>13</v>
      </c>
      <c r="E6" s="3">
        <v>777</v>
      </c>
      <c r="F6" s="2">
        <v>104</v>
      </c>
      <c r="G6" s="2">
        <v>15.4</v>
      </c>
      <c r="H6" s="5">
        <v>10</v>
      </c>
      <c r="I6" s="5">
        <v>20</v>
      </c>
      <c r="J6" s="5">
        <v>30</v>
      </c>
      <c r="K6">
        <f t="shared" si="1"/>
        <v>6000</v>
      </c>
      <c r="L6">
        <f t="shared" si="2"/>
        <v>1</v>
      </c>
      <c r="M6">
        <f t="shared" si="0"/>
        <v>15.4</v>
      </c>
      <c r="N6">
        <v>15.5</v>
      </c>
    </row>
    <row r="7" ht="15" spans="1:14">
      <c r="A7" s="2" t="s">
        <v>27</v>
      </c>
      <c r="B7" s="2" t="s">
        <v>17</v>
      </c>
      <c r="C7" s="2" t="s">
        <v>18</v>
      </c>
      <c r="D7" s="2" t="s">
        <v>17</v>
      </c>
      <c r="E7" s="2">
        <v>4</v>
      </c>
      <c r="F7" s="2">
        <v>118</v>
      </c>
      <c r="G7" s="2">
        <v>12.8</v>
      </c>
      <c r="H7" s="2">
        <v>87</v>
      </c>
      <c r="I7" s="2">
        <v>42</v>
      </c>
      <c r="J7" s="2">
        <v>42</v>
      </c>
      <c r="K7">
        <f t="shared" si="1"/>
        <v>153468</v>
      </c>
      <c r="L7">
        <f t="shared" si="2"/>
        <v>25.578</v>
      </c>
      <c r="M7">
        <f t="shared" si="0"/>
        <v>25.578</v>
      </c>
      <c r="N7">
        <v>26</v>
      </c>
    </row>
    <row r="8" ht="15" spans="1:14">
      <c r="A8" s="2" t="s">
        <v>27</v>
      </c>
      <c r="B8" s="2" t="s">
        <v>19</v>
      </c>
      <c r="C8" s="2" t="s">
        <v>20</v>
      </c>
      <c r="D8" s="2" t="s">
        <v>19</v>
      </c>
      <c r="E8" s="2">
        <v>12</v>
      </c>
      <c r="F8" s="2">
        <v>119</v>
      </c>
      <c r="G8" s="2">
        <v>15.3</v>
      </c>
      <c r="H8" s="2">
        <v>51</v>
      </c>
      <c r="I8" s="2">
        <v>46</v>
      </c>
      <c r="J8" s="2">
        <v>30</v>
      </c>
      <c r="K8">
        <f t="shared" si="1"/>
        <v>70380</v>
      </c>
      <c r="L8">
        <f t="shared" si="2"/>
        <v>11.73</v>
      </c>
      <c r="M8">
        <f t="shared" si="0"/>
        <v>15.3</v>
      </c>
      <c r="N8">
        <v>15.5</v>
      </c>
    </row>
    <row r="9" ht="15" spans="1:14">
      <c r="A9" s="2" t="s">
        <v>27</v>
      </c>
      <c r="B9" s="2" t="s">
        <v>19</v>
      </c>
      <c r="C9" s="2" t="s">
        <v>20</v>
      </c>
      <c r="D9" s="2" t="s">
        <v>19</v>
      </c>
      <c r="E9" s="2">
        <v>12</v>
      </c>
      <c r="F9" s="2">
        <v>120</v>
      </c>
      <c r="G9" s="2">
        <v>15.3</v>
      </c>
      <c r="H9" s="2">
        <v>51</v>
      </c>
      <c r="I9" s="2">
        <v>46</v>
      </c>
      <c r="J9" s="2">
        <v>30</v>
      </c>
      <c r="K9">
        <f t="shared" si="1"/>
        <v>70380</v>
      </c>
      <c r="L9">
        <f t="shared" si="2"/>
        <v>11.73</v>
      </c>
      <c r="M9">
        <f t="shared" si="0"/>
        <v>15.3</v>
      </c>
      <c r="N9">
        <v>15.5</v>
      </c>
    </row>
    <row r="10" ht="15" spans="1:14">
      <c r="A10" s="2" t="s">
        <v>27</v>
      </c>
      <c r="B10" s="2" t="s">
        <v>19</v>
      </c>
      <c r="C10" s="2" t="s">
        <v>20</v>
      </c>
      <c r="D10" s="2" t="s">
        <v>19</v>
      </c>
      <c r="E10" s="2">
        <v>12</v>
      </c>
      <c r="F10" s="2">
        <v>128</v>
      </c>
      <c r="G10" s="2">
        <v>15.3</v>
      </c>
      <c r="H10" s="2">
        <v>51</v>
      </c>
      <c r="I10" s="2">
        <v>46</v>
      </c>
      <c r="J10" s="2">
        <v>30</v>
      </c>
      <c r="K10">
        <f t="shared" si="1"/>
        <v>70380</v>
      </c>
      <c r="L10">
        <f t="shared" si="2"/>
        <v>11.73</v>
      </c>
      <c r="M10">
        <f t="shared" si="0"/>
        <v>15.3</v>
      </c>
      <c r="N10">
        <v>15.5</v>
      </c>
    </row>
    <row r="11" ht="15" spans="1:14">
      <c r="A11" s="2" t="s">
        <v>27</v>
      </c>
      <c r="B11" s="2" t="s">
        <v>21</v>
      </c>
      <c r="C11" s="2" t="s">
        <v>22</v>
      </c>
      <c r="D11" s="2" t="s">
        <v>21</v>
      </c>
      <c r="E11" s="2">
        <v>20</v>
      </c>
      <c r="F11" s="2">
        <v>129</v>
      </c>
      <c r="G11" s="2">
        <v>14</v>
      </c>
      <c r="H11" s="2">
        <v>50</v>
      </c>
      <c r="I11" s="2">
        <v>28</v>
      </c>
      <c r="J11" s="2">
        <v>44</v>
      </c>
      <c r="K11">
        <f t="shared" si="1"/>
        <v>61600</v>
      </c>
      <c r="L11">
        <f t="shared" si="2"/>
        <v>10.2666666666667</v>
      </c>
      <c r="M11">
        <f t="shared" si="0"/>
        <v>14</v>
      </c>
      <c r="N11">
        <v>14</v>
      </c>
    </row>
    <row r="12" ht="15" spans="1:14">
      <c r="A12" s="2" t="s">
        <v>27</v>
      </c>
      <c r="B12" s="2" t="s">
        <v>23</v>
      </c>
      <c r="C12" s="2" t="s">
        <v>24</v>
      </c>
      <c r="D12" s="2" t="s">
        <v>23</v>
      </c>
      <c r="E12" s="2">
        <v>9</v>
      </c>
      <c r="F12" s="2">
        <v>147</v>
      </c>
      <c r="G12" s="2">
        <v>14.6</v>
      </c>
      <c r="H12" s="2">
        <v>36</v>
      </c>
      <c r="I12" s="2">
        <v>36</v>
      </c>
      <c r="J12" s="2">
        <v>48</v>
      </c>
      <c r="K12">
        <f t="shared" si="1"/>
        <v>62208</v>
      </c>
      <c r="L12">
        <f t="shared" si="2"/>
        <v>10.368</v>
      </c>
      <c r="M12">
        <f t="shared" si="0"/>
        <v>14.6</v>
      </c>
      <c r="N12">
        <v>15</v>
      </c>
    </row>
    <row r="13" ht="15" spans="1:14">
      <c r="A13" s="2" t="s">
        <v>28</v>
      </c>
      <c r="B13" s="2" t="s">
        <v>25</v>
      </c>
      <c r="C13" s="2" t="s">
        <v>26</v>
      </c>
      <c r="D13" s="2" t="s">
        <v>25</v>
      </c>
      <c r="E13" s="2">
        <v>2</v>
      </c>
      <c r="F13" s="2">
        <v>148</v>
      </c>
      <c r="G13" s="2">
        <v>8.7</v>
      </c>
      <c r="H13" s="2">
        <v>119</v>
      </c>
      <c r="I13" s="2">
        <v>22</v>
      </c>
      <c r="J13" s="2">
        <v>44</v>
      </c>
      <c r="K13">
        <f t="shared" si="1"/>
        <v>115192</v>
      </c>
      <c r="L13">
        <f t="shared" si="2"/>
        <v>19.1986666666667</v>
      </c>
      <c r="M13">
        <f t="shared" si="0"/>
        <v>19.1986666666667</v>
      </c>
      <c r="N13">
        <v>19.5</v>
      </c>
    </row>
    <row r="14" spans="7:14">
      <c r="G14">
        <f>SUM(G2:G13)</f>
        <v>171.1</v>
      </c>
      <c r="K14">
        <f>SUM(K2:K13)</f>
        <v>805048</v>
      </c>
      <c r="L14">
        <f t="shared" si="2"/>
        <v>134.174666666667</v>
      </c>
      <c r="M14">
        <f>SUM(M2:M13)</f>
        <v>201.57</v>
      </c>
      <c r="N14">
        <f>SUM(N2:N13)</f>
        <v>204.5</v>
      </c>
    </row>
  </sheetData>
  <autoFilter ref="A1:J14">
    <sortState ref="A1:J14">
      <sortCondition ref="F1:F19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头程装箱信息</vt:lpstr>
      <vt:lpstr>头程装箱信息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转个弯，绕个圈</cp:lastModifiedBy>
  <dcterms:created xsi:type="dcterms:W3CDTF">2023-02-13T03:44:00Z</dcterms:created>
  <dcterms:modified xsi:type="dcterms:W3CDTF">2023-03-31T06:12:57Z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EC8ECA8023CE417D9D4EF09BA843A0D9</vt:lpwstr>
  </property>
  <property fmtid="{D5CDD505-2E9C-101B-9397-08002B2CF9AE}" pid="4" name="KSOProductBuildVer">
    <vt:lpwstr>2052-11.1.0.13703</vt:lpwstr>
  </property>
</Properties>
</file>